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250" windowHeight="0" activeTab="2"/>
  </bookViews>
  <sheets>
    <sheet name="A smjer" sheetId="1" r:id="rId1"/>
    <sheet name="B smjer" sheetId="2" r:id="rId2"/>
    <sheet name="C smjer" sheetId="3" r:id="rId3"/>
  </sheets>
  <definedNames/>
  <calcPr fullCalcOnLoad="1"/>
</workbook>
</file>

<file path=xl/sharedStrings.xml><?xml version="1.0" encoding="utf-8"?>
<sst xmlns="http://schemas.openxmlformats.org/spreadsheetml/2006/main" count="105" uniqueCount="60">
  <si>
    <t>Ime i prezime</t>
  </si>
  <si>
    <t>Test I</t>
  </si>
  <si>
    <t>BrInd</t>
  </si>
  <si>
    <t>God</t>
  </si>
  <si>
    <t>Olga Vulević</t>
  </si>
  <si>
    <t>Ilija Perović</t>
  </si>
  <si>
    <t>Jelena Matović</t>
  </si>
  <si>
    <t>Lazar Stanković</t>
  </si>
  <si>
    <t>Test II</t>
  </si>
  <si>
    <t>Matija Merdović</t>
  </si>
  <si>
    <t>Kol I</t>
  </si>
  <si>
    <t>Prije završnog</t>
  </si>
  <si>
    <t xml:space="preserve">Pop Kol </t>
  </si>
  <si>
    <t>Pop Kol</t>
  </si>
  <si>
    <t>Završni</t>
  </si>
  <si>
    <t>Ukupno</t>
  </si>
  <si>
    <t>Ocjena</t>
  </si>
  <si>
    <t>Popravni</t>
  </si>
  <si>
    <t>Nataša Popović</t>
  </si>
  <si>
    <t>Andrej Vuković</t>
  </si>
  <si>
    <t>Luka Bulatović</t>
  </si>
  <si>
    <t>Nikola Trajković</t>
  </si>
  <si>
    <t>Nikola Darmanović</t>
  </si>
  <si>
    <t>Balša Asanović</t>
  </si>
  <si>
    <t>Andrija Vučković</t>
  </si>
  <si>
    <t>Petar Rutešić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</si>
  <si>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</si>
  <si>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</si>
  <si>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</si>
  <si>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</si>
  <si>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</si>
  <si>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</si>
  <si>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</si>
  <si>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</si>
  <si>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</si>
  <si>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</si>
  <si>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8/2015</t>
  </si>
  <si>
    <t>4/2013</t>
  </si>
  <si>
    <t>14/2012</t>
  </si>
  <si>
    <t>Tijana Soković</t>
  </si>
  <si>
    <t>Ana Boljević</t>
  </si>
  <si>
    <t>Ivana Dragaš</t>
  </si>
  <si>
    <t>Ivana Femić</t>
  </si>
  <si>
    <t>Danijela Damjanović</t>
  </si>
  <si>
    <t>Dragan Bečić</t>
  </si>
  <si>
    <t>Miroslav Sekulić</t>
  </si>
  <si>
    <t>Dušan Boljanić</t>
  </si>
  <si>
    <t>Lucija Palibrk</t>
  </si>
  <si>
    <t>Kristina Radović</t>
  </si>
  <si>
    <t>Anton Đokaj</t>
  </si>
  <si>
    <t>Bogoljub Vuković</t>
  </si>
  <si>
    <t>Milovan Marković</t>
  </si>
  <si>
    <t>Sava Đaković</t>
  </si>
  <si>
    <t>Kol1</t>
  </si>
  <si>
    <t>A</t>
  </si>
  <si>
    <t>C</t>
  </si>
  <si>
    <t>D</t>
  </si>
  <si>
    <t>B</t>
  </si>
  <si>
    <t>E</t>
  </si>
  <si>
    <t>F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</si>
</sst>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Arial"/>
      <family val="0"/>
    </font>
    <font>
      <sz val="12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17" fontId="4" fillId="0" borderId="11" xfId="0" applyNumberFormat="1" applyFont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1">
      <selection activeCell="E44" sqref="E44"/>
    </sheetView>
  </sheetViews>
  <sheetFormatPr defaultColWidth="9.140625" defaultRowHeight="12.75"/>
  <cols>
    <col min="2" max="2" width="19.28125" style="0" customWidth="1"/>
    <col min="5" max="6" width="12.140625" style="0" customWidth="1"/>
    <col min="7" max="7" width="16.8515625" style="0" customWidth="1"/>
  </cols>
  <sheetData>
    <row r="1" spans="1:10" ht="12.75">
      <c r="A1" s="4" t="s">
        <v>2</v>
      </c>
      <c r="B1" s="4" t="s">
        <v>0</v>
      </c>
      <c r="C1" s="5" t="s">
        <v>1</v>
      </c>
      <c r="D1" s="5" t="s">
        <v>8</v>
      </c>
      <c r="E1" s="5" t="s">
        <v>10</v>
      </c>
      <c r="F1" s="5" t="s">
        <v>12</v>
      </c>
      <c r="G1" s="5" t="s">
        <v>11</v>
      </c>
      <c r="H1" s="5" t="s">
        <v>14</v>
      </c>
      <c r="I1" s="5" t="s">
        <v>15</v>
      </c>
      <c r="J1" s="5" t="s">
        <v>16</v>
      </c>
    </row>
    <row r="2" spans="1:10" ht="12.75" customHeight="1">
      <c r="A2" s="6" t="str">
        <f>"2/2016"</f>
        <v>2/2016</v>
      </c>
      <c r="B2" s="6" t="s">
        <v>47</v>
      </c>
      <c r="C2" s="7">
        <v>18</v>
      </c>
      <c r="D2" s="7">
        <v>11</v>
      </c>
      <c r="E2" s="7">
        <v>22</v>
      </c>
      <c r="F2" s="7"/>
      <c r="G2" s="7">
        <f>SUM(C2,D2,MAX(E2,F2))</f>
        <v>51</v>
      </c>
      <c r="H2" s="7">
        <v>19</v>
      </c>
      <c r="I2" s="7">
        <f>SUM(G2,H2)</f>
        <v>70</v>
      </c>
      <c r="J2" s="7" t="s">
        <v>55</v>
      </c>
    </row>
    <row r="3" spans="1:10" ht="12.75" customHeight="1">
      <c r="A3" s="6" t="str">
        <f>"4/2016"</f>
        <v>4/2016</v>
      </c>
      <c r="B3" s="6" t="s">
        <v>48</v>
      </c>
      <c r="C3" s="7">
        <v>18</v>
      </c>
      <c r="D3" s="7">
        <v>6</v>
      </c>
      <c r="E3" s="7">
        <v>12</v>
      </c>
      <c r="F3" s="7">
        <v>27</v>
      </c>
      <c r="G3" s="7">
        <f>SUM(C3,D3,MAX(E3,F3))</f>
        <v>51</v>
      </c>
      <c r="H3" s="7">
        <v>20</v>
      </c>
      <c r="I3" s="7">
        <f>SUM(G3,H3)</f>
        <v>71</v>
      </c>
      <c r="J3" s="7" t="s">
        <v>55</v>
      </c>
    </row>
    <row r="4" spans="1:10" ht="12.75">
      <c r="A4" s="6" t="str">
        <f>"9/2016"</f>
        <v>9/2016</v>
      </c>
      <c r="B4" s="6" t="s">
        <v>49</v>
      </c>
      <c r="C4" s="7">
        <v>20</v>
      </c>
      <c r="D4" s="7">
        <v>20</v>
      </c>
      <c r="E4" s="7">
        <v>33</v>
      </c>
      <c r="F4" s="7"/>
      <c r="G4" s="7">
        <f>SUM(C4,D4,MAX(E4,F4))</f>
        <v>73</v>
      </c>
      <c r="H4" s="7">
        <v>25</v>
      </c>
      <c r="I4" s="7">
        <f>SUM(G4,H4)</f>
        <v>98</v>
      </c>
      <c r="J4" s="7" t="s"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K12" sqref="K12"/>
    </sheetView>
  </sheetViews>
  <sheetFormatPr defaultColWidth="9.140625" defaultRowHeight="12.75"/>
  <cols>
    <col min="2" max="2" width="22.421875" style="0" customWidth="1"/>
    <col min="7" max="7" width="18.421875" style="0" customWidth="1"/>
  </cols>
  <sheetData>
    <row r="1" spans="1:11" ht="12.75">
      <c r="A1" s="4" t="s">
        <v>3</v>
      </c>
      <c r="B1" s="4" t="s">
        <v>0</v>
      </c>
      <c r="C1" s="5" t="s">
        <v>1</v>
      </c>
      <c r="D1" s="5" t="s">
        <v>8</v>
      </c>
      <c r="E1" s="5" t="s">
        <v>10</v>
      </c>
      <c r="F1" s="5" t="s">
        <v>12</v>
      </c>
      <c r="G1" s="5" t="s">
        <v>11</v>
      </c>
      <c r="H1" s="5" t="s">
        <v>14</v>
      </c>
      <c r="I1" s="5" t="s">
        <v>17</v>
      </c>
      <c r="J1" s="5" t="s">
        <v>15</v>
      </c>
      <c r="K1" s="5" t="s">
        <v>16</v>
      </c>
    </row>
    <row r="2" spans="1:11" ht="12.75" customHeight="1">
      <c r="A2" s="8" t="s">
        <v>26</v>
      </c>
      <c r="B2" s="6" t="s">
        <v>39</v>
      </c>
      <c r="C2" s="7">
        <v>19</v>
      </c>
      <c r="D2" s="7">
        <v>15</v>
      </c>
      <c r="E2" s="7">
        <v>30</v>
      </c>
      <c r="F2" s="7"/>
      <c r="G2" s="7">
        <f aca="true" t="shared" si="0" ref="G2:G10">SUM(C2,D2,MAX(E2,F2))</f>
        <v>64</v>
      </c>
      <c r="H2" s="7">
        <v>16</v>
      </c>
      <c r="I2" s="7"/>
      <c r="J2" s="7">
        <f aca="true" t="shared" si="1" ref="J2:J10">SUM(G2,MAX(H2,I2))</f>
        <v>80</v>
      </c>
      <c r="K2" s="7" t="s">
        <v>57</v>
      </c>
    </row>
    <row r="3" spans="1:11" ht="12.75">
      <c r="A3" s="6" t="s">
        <v>27</v>
      </c>
      <c r="B3" s="6" t="s">
        <v>40</v>
      </c>
      <c r="C3" s="7">
        <v>17</v>
      </c>
      <c r="D3" s="7">
        <v>18</v>
      </c>
      <c r="E3" s="7">
        <v>33</v>
      </c>
      <c r="F3" s="7"/>
      <c r="G3" s="7">
        <f t="shared" si="0"/>
        <v>68</v>
      </c>
      <c r="H3" s="7">
        <v>16</v>
      </c>
      <c r="I3" s="7"/>
      <c r="J3" s="7">
        <f t="shared" si="1"/>
        <v>84</v>
      </c>
      <c r="K3" s="7" t="s">
        <v>57</v>
      </c>
    </row>
    <row r="4" spans="1:11" ht="12.75">
      <c r="A4" s="6" t="s">
        <v>28</v>
      </c>
      <c r="B4" s="6" t="s">
        <v>41</v>
      </c>
      <c r="C4" s="7"/>
      <c r="D4" s="7"/>
      <c r="E4" s="7"/>
      <c r="F4" s="7"/>
      <c r="G4" s="7">
        <f t="shared" si="0"/>
        <v>0</v>
      </c>
      <c r="H4" s="7"/>
      <c r="I4" s="7"/>
      <c r="J4" s="7">
        <f t="shared" si="1"/>
        <v>0</v>
      </c>
      <c r="K4" s="7" t="s">
        <v>59</v>
      </c>
    </row>
    <row r="5" spans="1:11" ht="12.75">
      <c r="A5" s="6" t="s">
        <v>29</v>
      </c>
      <c r="B5" s="6" t="s">
        <v>42</v>
      </c>
      <c r="C5" s="7">
        <v>17</v>
      </c>
      <c r="D5" s="7">
        <v>10</v>
      </c>
      <c r="E5" s="7">
        <v>5</v>
      </c>
      <c r="F5" s="7">
        <v>10</v>
      </c>
      <c r="G5" s="7">
        <f t="shared" si="0"/>
        <v>37</v>
      </c>
      <c r="H5" s="7">
        <v>15</v>
      </c>
      <c r="I5" s="7"/>
      <c r="J5" s="7">
        <f t="shared" si="1"/>
        <v>52</v>
      </c>
      <c r="K5" s="7" t="s">
        <v>58</v>
      </c>
    </row>
    <row r="6" spans="1:11" ht="12.75">
      <c r="A6" s="6" t="s">
        <v>31</v>
      </c>
      <c r="B6" s="6" t="s">
        <v>43</v>
      </c>
      <c r="C6" s="7">
        <v>19</v>
      </c>
      <c r="D6" s="7">
        <v>17</v>
      </c>
      <c r="E6" s="7">
        <v>10</v>
      </c>
      <c r="F6" s="7"/>
      <c r="G6" s="7">
        <f t="shared" si="0"/>
        <v>46</v>
      </c>
      <c r="H6" s="7">
        <v>16</v>
      </c>
      <c r="I6" s="7"/>
      <c r="J6" s="7">
        <f t="shared" si="1"/>
        <v>62</v>
      </c>
      <c r="K6" s="7" t="s">
        <v>56</v>
      </c>
    </row>
    <row r="7" spans="1:11" ht="12.75">
      <c r="A7" s="6" t="s">
        <v>33</v>
      </c>
      <c r="B7" s="6" t="s">
        <v>45</v>
      </c>
      <c r="C7" s="7">
        <v>17</v>
      </c>
      <c r="D7" s="7">
        <v>9</v>
      </c>
      <c r="E7" s="7">
        <v>30</v>
      </c>
      <c r="F7" s="7"/>
      <c r="G7" s="7">
        <f t="shared" si="0"/>
        <v>56</v>
      </c>
      <c r="H7" s="7">
        <v>14</v>
      </c>
      <c r="I7" s="7"/>
      <c r="J7" s="7">
        <f t="shared" si="1"/>
        <v>70</v>
      </c>
      <c r="K7" s="7" t="s">
        <v>55</v>
      </c>
    </row>
    <row r="8" spans="1:11" ht="12.75">
      <c r="A8" s="6" t="str">
        <f>CONCATENATE("12/2016","")</f>
        <v>12/2016</v>
      </c>
      <c r="B8" s="6" t="s">
        <v>44</v>
      </c>
      <c r="C8" s="7">
        <v>12</v>
      </c>
      <c r="D8" s="7">
        <v>12</v>
      </c>
      <c r="E8" s="7">
        <v>22</v>
      </c>
      <c r="F8" s="7"/>
      <c r="G8" s="7">
        <f t="shared" si="0"/>
        <v>46</v>
      </c>
      <c r="H8" s="7">
        <v>20</v>
      </c>
      <c r="I8" s="7"/>
      <c r="J8" s="7">
        <f t="shared" si="1"/>
        <v>66</v>
      </c>
      <c r="K8" s="7" t="s">
        <v>56</v>
      </c>
    </row>
    <row r="9" spans="1:11" ht="12.75">
      <c r="A9" s="6" t="str">
        <f>CONCATENATE("16/2016","")</f>
        <v>16/2016</v>
      </c>
      <c r="B9" s="6" t="s">
        <v>46</v>
      </c>
      <c r="C9" s="7">
        <v>18</v>
      </c>
      <c r="D9" s="7">
        <v>14</v>
      </c>
      <c r="E9" s="7">
        <v>20</v>
      </c>
      <c r="F9" s="7"/>
      <c r="G9" s="7">
        <f t="shared" si="0"/>
        <v>52</v>
      </c>
      <c r="H9" s="7"/>
      <c r="I9" s="7"/>
      <c r="J9" s="7">
        <f t="shared" si="1"/>
        <v>52</v>
      </c>
      <c r="K9" s="7" t="s">
        <v>58</v>
      </c>
    </row>
    <row r="10" spans="1:11" ht="12.75">
      <c r="A10" s="6"/>
      <c r="B10" s="6" t="s">
        <v>52</v>
      </c>
      <c r="C10" s="7">
        <v>14</v>
      </c>
      <c r="D10" s="7">
        <v>10</v>
      </c>
      <c r="E10" s="7">
        <v>17</v>
      </c>
      <c r="F10" s="7"/>
      <c r="G10" s="7">
        <f t="shared" si="0"/>
        <v>41</v>
      </c>
      <c r="H10" s="7">
        <v>14</v>
      </c>
      <c r="I10" s="7"/>
      <c r="J10" s="7">
        <f t="shared" si="1"/>
        <v>55</v>
      </c>
      <c r="K10" s="7" t="s">
        <v>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2" max="2" width="20.8515625" style="0" customWidth="1"/>
    <col min="3" max="3" width="11.00390625" style="0" customWidth="1"/>
    <col min="4" max="4" width="10.8515625" style="0" customWidth="1"/>
    <col min="5" max="6" width="14.28125" style="0" customWidth="1"/>
    <col min="7" max="7" width="15.57421875" style="0" customWidth="1"/>
    <col min="8" max="9" width="11.8515625" style="2" customWidth="1"/>
  </cols>
  <sheetData>
    <row r="1" spans="1:11" ht="12.75">
      <c r="A1" s="4" t="s">
        <v>2</v>
      </c>
      <c r="B1" s="4" t="s">
        <v>0</v>
      </c>
      <c r="C1" s="5" t="s">
        <v>1</v>
      </c>
      <c r="D1" s="5" t="s">
        <v>8</v>
      </c>
      <c r="E1" s="5" t="s">
        <v>53</v>
      </c>
      <c r="F1" s="5" t="s">
        <v>13</v>
      </c>
      <c r="G1" s="5" t="s">
        <v>11</v>
      </c>
      <c r="H1" s="5" t="s">
        <v>14</v>
      </c>
      <c r="I1" s="5" t="s">
        <v>17</v>
      </c>
      <c r="J1" s="5" t="s">
        <v>15</v>
      </c>
      <c r="K1" s="5" t="s">
        <v>16</v>
      </c>
    </row>
    <row r="2" spans="1:11" ht="12.75" customHeight="1">
      <c r="A2" s="6" t="s">
        <v>26</v>
      </c>
      <c r="B2" s="6" t="s">
        <v>18</v>
      </c>
      <c r="C2" s="7">
        <v>16</v>
      </c>
      <c r="D2" s="7">
        <v>9</v>
      </c>
      <c r="E2" s="7">
        <v>15</v>
      </c>
      <c r="F2" s="7">
        <v>20</v>
      </c>
      <c r="G2" s="7">
        <f>SUM(C2,D2,MAX(E2,F2))</f>
        <v>45</v>
      </c>
      <c r="H2" s="7">
        <v>25</v>
      </c>
      <c r="I2" s="7"/>
      <c r="J2" s="7">
        <f>SUM(G2,MAX(H2,I2))</f>
        <v>70</v>
      </c>
      <c r="K2" s="7" t="s">
        <v>55</v>
      </c>
    </row>
    <row r="3" spans="1:11" ht="12.75" customHeight="1">
      <c r="A3" s="6" t="s">
        <v>27</v>
      </c>
      <c r="B3" s="6" t="s">
        <v>6</v>
      </c>
      <c r="C3" s="7">
        <v>13</v>
      </c>
      <c r="D3" s="7">
        <v>17</v>
      </c>
      <c r="E3" s="7">
        <v>29</v>
      </c>
      <c r="F3" s="7"/>
      <c r="G3" s="7">
        <f aca="true" t="shared" si="0" ref="G3:G14">SUM(C3,D3,MAX(E3,F3))</f>
        <v>59</v>
      </c>
      <c r="H3" s="7">
        <v>21</v>
      </c>
      <c r="I3" s="7"/>
      <c r="J3" s="7">
        <f aca="true" t="shared" si="1" ref="J3:J16">SUM(G3,MAX(H3,I3))</f>
        <v>80</v>
      </c>
      <c r="K3" s="7" t="s">
        <v>57</v>
      </c>
    </row>
    <row r="4" spans="1:11" ht="12.75" customHeight="1">
      <c r="A4" s="6" t="s">
        <v>28</v>
      </c>
      <c r="B4" s="6" t="s">
        <v>7</v>
      </c>
      <c r="C4" s="7">
        <v>9</v>
      </c>
      <c r="D4" s="7">
        <v>8</v>
      </c>
      <c r="E4" s="7"/>
      <c r="F4" s="7">
        <v>20</v>
      </c>
      <c r="G4" s="7">
        <f t="shared" si="0"/>
        <v>37</v>
      </c>
      <c r="H4" s="7">
        <v>17</v>
      </c>
      <c r="I4" s="7"/>
      <c r="J4" s="7">
        <f t="shared" si="1"/>
        <v>54</v>
      </c>
      <c r="K4" s="7" t="s">
        <v>58</v>
      </c>
    </row>
    <row r="5" spans="1:11" s="1" customFormat="1" ht="12.75" customHeight="1">
      <c r="A5" s="6" t="s">
        <v>29</v>
      </c>
      <c r="B5" s="6" t="s">
        <v>19</v>
      </c>
      <c r="C5" s="7">
        <v>19</v>
      </c>
      <c r="D5" s="7">
        <v>16</v>
      </c>
      <c r="E5" s="7">
        <v>30</v>
      </c>
      <c r="F5" s="7"/>
      <c r="G5" s="7">
        <f t="shared" si="0"/>
        <v>65</v>
      </c>
      <c r="H5" s="7">
        <v>25</v>
      </c>
      <c r="I5" s="7"/>
      <c r="J5" s="7">
        <f t="shared" si="1"/>
        <v>90</v>
      </c>
      <c r="K5" s="7" t="s">
        <v>54</v>
      </c>
    </row>
    <row r="6" spans="1:11" s="1" customFormat="1" ht="12.75" customHeight="1">
      <c r="A6" s="6" t="s">
        <v>30</v>
      </c>
      <c r="B6" s="6" t="s">
        <v>20</v>
      </c>
      <c r="C6" s="7">
        <v>20</v>
      </c>
      <c r="D6" s="7">
        <v>18</v>
      </c>
      <c r="E6" s="7">
        <v>35</v>
      </c>
      <c r="F6" s="7"/>
      <c r="G6" s="7">
        <f t="shared" si="0"/>
        <v>73</v>
      </c>
      <c r="H6" s="7">
        <v>25</v>
      </c>
      <c r="I6" s="7"/>
      <c r="J6" s="7">
        <f t="shared" si="1"/>
        <v>98</v>
      </c>
      <c r="K6" s="7" t="s">
        <v>54</v>
      </c>
    </row>
    <row r="7" spans="1:14" ht="12.75" customHeight="1">
      <c r="A7" s="6" t="s">
        <v>31</v>
      </c>
      <c r="B7" s="6" t="s">
        <v>5</v>
      </c>
      <c r="C7" s="7">
        <v>12</v>
      </c>
      <c r="D7" s="7">
        <v>6</v>
      </c>
      <c r="E7" s="7">
        <v>17</v>
      </c>
      <c r="F7" s="7"/>
      <c r="G7" s="7">
        <f t="shared" si="0"/>
        <v>35</v>
      </c>
      <c r="H7" s="7">
        <v>22</v>
      </c>
      <c r="I7" s="7"/>
      <c r="J7" s="7">
        <f t="shared" si="1"/>
        <v>57</v>
      </c>
      <c r="K7" s="7" t="s">
        <v>58</v>
      </c>
      <c r="L7" s="1"/>
      <c r="M7" s="1"/>
      <c r="N7" s="1"/>
    </row>
    <row r="8" spans="1:14" ht="12.75" customHeight="1">
      <c r="A8" s="6" t="s">
        <v>32</v>
      </c>
      <c r="B8" s="6" t="s">
        <v>4</v>
      </c>
      <c r="C8" s="7">
        <v>14</v>
      </c>
      <c r="D8" s="7">
        <v>10</v>
      </c>
      <c r="E8" s="7">
        <v>20</v>
      </c>
      <c r="F8" s="7">
        <v>25</v>
      </c>
      <c r="G8" s="7">
        <f t="shared" si="0"/>
        <v>49</v>
      </c>
      <c r="H8" s="7">
        <v>23</v>
      </c>
      <c r="I8" s="7"/>
      <c r="J8" s="7">
        <f t="shared" si="1"/>
        <v>72</v>
      </c>
      <c r="K8" s="7" t="s">
        <v>55</v>
      </c>
      <c r="L8" s="1"/>
      <c r="M8" s="1"/>
      <c r="N8" s="1"/>
    </row>
    <row r="9" spans="1:14" ht="12.75" customHeight="1">
      <c r="A9" s="6" t="s">
        <v>33</v>
      </c>
      <c r="B9" s="6" t="s">
        <v>21</v>
      </c>
      <c r="C9" s="7">
        <v>20</v>
      </c>
      <c r="D9" s="7">
        <v>17</v>
      </c>
      <c r="E9" s="7">
        <v>35</v>
      </c>
      <c r="F9" s="7"/>
      <c r="G9" s="7">
        <f t="shared" si="0"/>
        <v>72</v>
      </c>
      <c r="H9" s="7">
        <v>23</v>
      </c>
      <c r="I9" s="7"/>
      <c r="J9" s="7">
        <f t="shared" si="1"/>
        <v>95</v>
      </c>
      <c r="K9" s="7" t="s">
        <v>54</v>
      </c>
      <c r="L9" s="1"/>
      <c r="M9" s="1"/>
      <c r="N9" s="1"/>
    </row>
    <row r="10" spans="1:14" ht="12.75" customHeight="1">
      <c r="A10" s="6" t="s">
        <v>34</v>
      </c>
      <c r="B10" s="6" t="s">
        <v>22</v>
      </c>
      <c r="C10" s="7">
        <v>10</v>
      </c>
      <c r="D10" s="7">
        <v>10</v>
      </c>
      <c r="E10" s="7">
        <v>20</v>
      </c>
      <c r="F10" s="7"/>
      <c r="G10" s="7">
        <f t="shared" si="0"/>
        <v>40</v>
      </c>
      <c r="H10" s="7">
        <v>12</v>
      </c>
      <c r="I10" s="7"/>
      <c r="J10" s="7">
        <f t="shared" si="1"/>
        <v>52</v>
      </c>
      <c r="K10" s="7" t="s">
        <v>58</v>
      </c>
      <c r="L10" s="1"/>
      <c r="M10" s="1"/>
      <c r="N10" s="1"/>
    </row>
    <row r="11" spans="1:14" ht="12.75" customHeight="1">
      <c r="A11" s="6" t="s">
        <v>35</v>
      </c>
      <c r="B11" s="6" t="s">
        <v>23</v>
      </c>
      <c r="C11" s="7">
        <v>20</v>
      </c>
      <c r="D11" s="7">
        <v>16</v>
      </c>
      <c r="E11" s="7">
        <v>30</v>
      </c>
      <c r="F11" s="7"/>
      <c r="G11" s="7">
        <f t="shared" si="0"/>
        <v>66</v>
      </c>
      <c r="H11" s="7">
        <v>18</v>
      </c>
      <c r="I11" s="7">
        <v>25</v>
      </c>
      <c r="J11" s="7">
        <f t="shared" si="1"/>
        <v>91</v>
      </c>
      <c r="K11" s="7" t="s">
        <v>54</v>
      </c>
      <c r="L11" s="1"/>
      <c r="M11" s="1"/>
      <c r="N11" s="1"/>
    </row>
    <row r="12" spans="1:14" ht="12.75" customHeight="1">
      <c r="A12" s="6" t="s">
        <v>36</v>
      </c>
      <c r="B12" s="6" t="s">
        <v>24</v>
      </c>
      <c r="C12" s="7">
        <v>18</v>
      </c>
      <c r="D12" s="7">
        <v>12</v>
      </c>
      <c r="E12" s="7">
        <v>15</v>
      </c>
      <c r="F12" s="7">
        <v>35</v>
      </c>
      <c r="G12" s="7">
        <f t="shared" si="0"/>
        <v>65</v>
      </c>
      <c r="H12" s="7">
        <v>17</v>
      </c>
      <c r="I12" s="7"/>
      <c r="J12" s="7">
        <f t="shared" si="1"/>
        <v>82</v>
      </c>
      <c r="K12" s="7" t="s">
        <v>57</v>
      </c>
      <c r="L12" s="1"/>
      <c r="M12" s="1"/>
      <c r="N12" s="1"/>
    </row>
    <row r="13" spans="1:14" ht="12.75" customHeight="1">
      <c r="A13" s="6" t="s">
        <v>37</v>
      </c>
      <c r="B13" s="6" t="s">
        <v>9</v>
      </c>
      <c r="C13" s="7">
        <v>14</v>
      </c>
      <c r="D13" s="7">
        <v>7</v>
      </c>
      <c r="E13" s="7">
        <v>19</v>
      </c>
      <c r="F13" s="7">
        <v>30</v>
      </c>
      <c r="G13" s="7">
        <f t="shared" si="0"/>
        <v>51</v>
      </c>
      <c r="H13" s="7"/>
      <c r="I13" s="7"/>
      <c r="J13" s="7">
        <f t="shared" si="1"/>
        <v>51</v>
      </c>
      <c r="K13" s="7" t="s">
        <v>58</v>
      </c>
      <c r="L13" s="1"/>
      <c r="M13" s="1"/>
      <c r="N13" s="1"/>
    </row>
    <row r="14" spans="1:11" ht="12.75" customHeight="1">
      <c r="A14" s="6" t="s">
        <v>38</v>
      </c>
      <c r="B14" s="6" t="s">
        <v>25</v>
      </c>
      <c r="C14" s="7"/>
      <c r="D14" s="7"/>
      <c r="E14" s="7"/>
      <c r="F14" s="7"/>
      <c r="G14" s="7">
        <f t="shared" si="0"/>
        <v>0</v>
      </c>
      <c r="H14" s="7"/>
      <c r="I14" s="7"/>
      <c r="J14" s="7">
        <f t="shared" si="1"/>
        <v>0</v>
      </c>
      <c r="K14" s="7" t="s">
        <v>59</v>
      </c>
    </row>
    <row r="15" spans="1:11" ht="12.75" customHeight="1">
      <c r="A15" s="6"/>
      <c r="B15" s="6" t="s">
        <v>50</v>
      </c>
      <c r="C15" s="7">
        <v>15</v>
      </c>
      <c r="D15" s="7">
        <v>12</v>
      </c>
      <c r="E15" s="7">
        <v>15</v>
      </c>
      <c r="F15" s="7"/>
      <c r="G15" s="7">
        <f>SUM(C15,D15,MAX(E15,F15))</f>
        <v>42</v>
      </c>
      <c r="H15" s="7">
        <v>18</v>
      </c>
      <c r="I15" s="7"/>
      <c r="J15" s="7">
        <f t="shared" si="1"/>
        <v>60</v>
      </c>
      <c r="K15" s="7" t="s">
        <v>56</v>
      </c>
    </row>
    <row r="16" spans="1:11" ht="12.75" customHeight="1">
      <c r="A16" s="6"/>
      <c r="B16" s="6" t="s">
        <v>51</v>
      </c>
      <c r="C16" s="7">
        <v>15</v>
      </c>
      <c r="D16" s="7">
        <v>12</v>
      </c>
      <c r="E16" s="7">
        <v>30</v>
      </c>
      <c r="F16" s="7"/>
      <c r="G16" s="7">
        <f>SUM(C16,D16,MAX(E16,F16))</f>
        <v>57</v>
      </c>
      <c r="H16" s="7">
        <v>16</v>
      </c>
      <c r="I16" s="7"/>
      <c r="J16" s="7">
        <f t="shared" si="1"/>
        <v>73</v>
      </c>
      <c r="K16" s="7" t="s">
        <v>55</v>
      </c>
    </row>
    <row r="17" spans="2:9" ht="12.75" customHeight="1">
      <c r="B17" s="3"/>
      <c r="C17" s="3"/>
      <c r="D17" s="3"/>
      <c r="E17" s="3"/>
      <c r="F17" s="3"/>
      <c r="G17" s="3"/>
      <c r="H17" s="3"/>
      <c r="I17" s="3"/>
    </row>
    <row r="18" spans="2:9" ht="12.75" customHeight="1">
      <c r="B18" s="3"/>
      <c r="C18" s="3"/>
      <c r="D18" s="3"/>
      <c r="E18" s="3"/>
      <c r="F18" s="3"/>
      <c r="G18" s="3"/>
      <c r="H18" s="3"/>
      <c r="I18" s="3"/>
    </row>
    <row r="19" spans="2:9" ht="12.75" customHeight="1">
      <c r="B19" s="3"/>
      <c r="C19" s="3"/>
      <c r="D19" s="3"/>
      <c r="E19" s="3"/>
      <c r="F19" s="3"/>
      <c r="G19" s="3"/>
      <c r="H19" s="3"/>
      <c r="I19" s="3"/>
    </row>
    <row r="20" spans="2:9" ht="12.75" customHeight="1">
      <c r="B20" s="3"/>
      <c r="C20" s="3"/>
      <c r="D20" s="3"/>
      <c r="E20" s="3"/>
      <c r="F20" s="3"/>
      <c r="G20" s="3"/>
      <c r="H20" s="3"/>
      <c r="I20" s="3"/>
    </row>
    <row r="21" spans="2:9" ht="12.75" customHeight="1">
      <c r="B21" s="3"/>
      <c r="C21" s="3"/>
      <c r="D21" s="3"/>
      <c r="E21" s="3"/>
      <c r="F21" s="3"/>
      <c r="G21" s="3"/>
      <c r="H21" s="3"/>
      <c r="I21" s="3"/>
    </row>
    <row r="22" spans="2:9" ht="12.75" customHeight="1">
      <c r="B22" s="3"/>
      <c r="C22" s="3"/>
      <c r="D22" s="3"/>
      <c r="E22" s="3"/>
      <c r="F22" s="3"/>
      <c r="G22" s="3"/>
      <c r="H22" s="3"/>
      <c r="I22" s="3"/>
    </row>
    <row r="23" spans="2:9" ht="12.75" customHeight="1">
      <c r="B23" s="3"/>
      <c r="C23" s="3"/>
      <c r="D23" s="3"/>
      <c r="E23" s="3"/>
      <c r="F23" s="3"/>
      <c r="G23" s="3"/>
      <c r="H23" s="3"/>
      <c r="I23" s="3"/>
    </row>
    <row r="24" spans="2:9" ht="12.75" customHeight="1">
      <c r="B24" s="3"/>
      <c r="C24" s="3"/>
      <c r="D24" s="3"/>
      <c r="E24" s="3"/>
      <c r="F24" s="3"/>
      <c r="G24" s="3"/>
      <c r="H24" s="3"/>
      <c r="I24" s="3"/>
    </row>
    <row r="25" spans="2:9" ht="12.75" customHeight="1">
      <c r="B25" s="3"/>
      <c r="C25" s="3"/>
      <c r="D25" s="3"/>
      <c r="E25" s="3"/>
      <c r="F25" s="3"/>
      <c r="G25" s="3"/>
      <c r="H25" s="3"/>
      <c r="I25" s="3"/>
    </row>
    <row r="26" spans="2:9" ht="12.75" customHeight="1">
      <c r="B26" s="3"/>
      <c r="C26" s="3"/>
      <c r="D26" s="3"/>
      <c r="E26" s="3"/>
      <c r="F26" s="3"/>
      <c r="G26" s="3"/>
      <c r="H26" s="3"/>
      <c r="I26" s="3"/>
    </row>
    <row r="27" spans="2:9" ht="15">
      <c r="B27" s="3"/>
      <c r="C27" s="3"/>
      <c r="D27" s="3"/>
      <c r="E27" s="3"/>
      <c r="F27" s="3"/>
      <c r="G27" s="3"/>
      <c r="H27" s="3"/>
      <c r="I27" s="3"/>
    </row>
    <row r="28" spans="2:9" ht="15">
      <c r="B28" s="3"/>
      <c r="C28" s="3"/>
      <c r="D28" s="3"/>
      <c r="E28" s="3"/>
      <c r="F28" s="3"/>
      <c r="G28" s="3"/>
      <c r="H28" s="3"/>
      <c r="I28" s="3"/>
    </row>
    <row r="29" spans="2:9" ht="15">
      <c r="B29" s="3"/>
      <c r="C29" s="3"/>
      <c r="D29" s="3"/>
      <c r="E29" s="3"/>
      <c r="F29" s="3"/>
      <c r="G29" s="3"/>
      <c r="H29" s="3"/>
      <c r="I29" s="3"/>
    </row>
    <row r="30" spans="2:9" ht="15">
      <c r="B30" s="3"/>
      <c r="C30" s="3"/>
      <c r="D30" s="3"/>
      <c r="E30" s="3"/>
      <c r="F30" s="3"/>
      <c r="G30" s="3"/>
      <c r="H30" s="3"/>
      <c r="I30" s="3"/>
    </row>
    <row r="31" spans="2:9" ht="15">
      <c r="B31" s="3"/>
      <c r="C31" s="3"/>
      <c r="D31" s="3"/>
      <c r="E31" s="3"/>
      <c r="F31" s="3"/>
      <c r="G31" s="3"/>
      <c r="H31" s="3"/>
      <c r="I31" s="3"/>
    </row>
    <row r="32" spans="2:9" ht="15">
      <c r="B32" s="3"/>
      <c r="C32" s="3"/>
      <c r="D32" s="3"/>
      <c r="E32" s="3"/>
      <c r="F32" s="3"/>
      <c r="G32" s="3"/>
      <c r="H32" s="3"/>
      <c r="I32" s="3"/>
    </row>
    <row r="33" spans="2:9" ht="15">
      <c r="B33" s="3"/>
      <c r="C33" s="3"/>
      <c r="D33" s="3"/>
      <c r="E33" s="3"/>
      <c r="F33" s="3"/>
      <c r="G33" s="3"/>
      <c r="H33" s="3"/>
      <c r="I33" s="3"/>
    </row>
    <row r="34" spans="2:9" ht="15">
      <c r="B34" s="3"/>
      <c r="C34" s="3"/>
      <c r="D34" s="3"/>
      <c r="E34" s="3"/>
      <c r="F34" s="3"/>
      <c r="G34" s="3"/>
      <c r="H34" s="3"/>
      <c r="I34" s="3"/>
    </row>
    <row r="35" spans="2:9" ht="15">
      <c r="B35" s="3"/>
      <c r="C35" s="3"/>
      <c r="D35" s="3"/>
      <c r="E35" s="3"/>
      <c r="F35" s="3"/>
      <c r="G35" s="3"/>
      <c r="H35" s="3"/>
      <c r="I35" s="3"/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2:9" ht="15">
      <c r="B37" s="3"/>
      <c r="C37" s="3"/>
      <c r="D37" s="3"/>
      <c r="E37" s="3"/>
      <c r="F37" s="3"/>
      <c r="G37" s="3"/>
      <c r="H37" s="3"/>
      <c r="I37" s="3"/>
    </row>
    <row r="38" spans="2:9" ht="15">
      <c r="B38" s="3"/>
      <c r="C38" s="3"/>
      <c r="D38" s="3"/>
      <c r="E38" s="3"/>
      <c r="F38" s="3"/>
      <c r="G38" s="3"/>
      <c r="H38" s="3"/>
      <c r="I38" s="3"/>
    </row>
    <row r="39" spans="2:9" ht="15">
      <c r="B39" s="3"/>
      <c r="C39" s="3"/>
      <c r="D39" s="3"/>
      <c r="E39" s="3"/>
      <c r="F39" s="3"/>
      <c r="G39" s="3"/>
      <c r="H39" s="3"/>
      <c r="I39" s="3"/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2:9" ht="15">
      <c r="B41" s="3"/>
      <c r="C41" s="3"/>
      <c r="D41" s="3"/>
      <c r="E41" s="3"/>
      <c r="F41" s="3"/>
      <c r="G41" s="3"/>
      <c r="H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  <row r="59" spans="2:9" ht="15">
      <c r="B59" s="3"/>
      <c r="C59" s="3"/>
      <c r="D59" s="3"/>
      <c r="E59" s="3"/>
      <c r="F59" s="3"/>
      <c r="G59" s="3"/>
      <c r="H59" s="3"/>
      <c r="I59" s="3"/>
    </row>
  </sheetData>
  <sheetProtection/>
  <printOptions/>
  <pageMargins left="0.25" right="0.25" top="0.2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2010-01-19T11:07:28Z</cp:lastPrinted>
  <dcterms:created xsi:type="dcterms:W3CDTF">1996-10-14T23:33:28Z</dcterms:created>
  <dcterms:modified xsi:type="dcterms:W3CDTF">2017-06-29T10:47:29Z</dcterms:modified>
  <cp:category/>
  <cp:version/>
  <cp:contentType/>
  <cp:contentStatus/>
</cp:coreProperties>
</file>