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<sst xmlns="http://schemas.openxmlformats.org/spreadsheetml/2006/main" count="1279" uniqueCount="330">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</sst>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3</v>
      </c>
      <c r="M18" s="78">
        <f>IF($C18=0,0,L18*100/$C18)</f>
        <v>18.75</v>
      </c>
      <c r="N18" s="78">
        <f>C18-P18</f>
        <v>13</v>
      </c>
      <c r="O18" s="74">
        <f>IF($C18=0,0,N18*100/$C18)</f>
        <v>81.25</v>
      </c>
      <c r="P18" s="78">
        <f>SUM(D18,F18,H18,J18,L18)</f>
        <v>3</v>
      </c>
      <c r="Q18" s="74">
        <f>IF($C18=0,0,P18*100/($P18+$R18))</f>
        <v>18.75</v>
      </c>
      <c r="R18" s="78">
        <f>N18</f>
        <v>13</v>
      </c>
      <c r="S18" s="73">
        <f>IF($C18=0,0,R18*100/($P18+$R18))</f>
        <v>81.25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1</v>
      </c>
      <c r="E19" s="32">
        <f>IF($C19=0,0,D19*100/$C19)</f>
        <v>2.4390243902439024</v>
      </c>
      <c r="F19" s="32">
        <f>COUNTIF(B_predlog!$U8:$U115,"B")</f>
        <v>1</v>
      </c>
      <c r="G19" s="32">
        <f>IF($C19=0,0,F19*100/$C19)</f>
        <v>2.4390243902439024</v>
      </c>
      <c r="H19" s="32">
        <f>COUNTIF(B_predlog!$U8:$U115,"C")</f>
        <v>1</v>
      </c>
      <c r="I19" s="32">
        <f>IF($C19=0,0,H19*100/$C19)</f>
        <v>2.4390243902439024</v>
      </c>
      <c r="J19" s="32">
        <f>COUNTIF(B_predlog!$U8:$U115,"D")</f>
        <v>5</v>
      </c>
      <c r="K19" s="32">
        <f>IF($C19=0,0,J19*100/$C19)</f>
        <v>12.195121951219512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29</v>
      </c>
      <c r="O19" s="31">
        <f>IF($C19=0,0,N19*100/$C19)</f>
        <v>70.73170731707317</v>
      </c>
      <c r="P19" s="32">
        <f>SUM(D19,F19,H19,J19,L19)</f>
        <v>12</v>
      </c>
      <c r="Q19" s="31">
        <f>IF($C19=0,0,P19*100/($P19+$R19))</f>
        <v>29.26829268292683</v>
      </c>
      <c r="R19" s="32">
        <f>N19</f>
        <v>29</v>
      </c>
      <c r="S19" s="33">
        <f>IF($C19=0,0,R19*100/($P19+$R19))</f>
        <v>70.73170731707317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3</v>
      </c>
      <c r="G20" s="32">
        <f>IF($C20=0,0,F20*100/$C20)</f>
        <v>7.142857142857143</v>
      </c>
      <c r="H20" s="32">
        <f>COUNTIF(C_predlog!$U8:$U115,"C")</f>
        <v>2</v>
      </c>
      <c r="I20" s="32">
        <f>IF($C20=0,0,H20*100/$C20)</f>
        <v>4.761904761904762</v>
      </c>
      <c r="J20" s="32">
        <f>COUNTIF(C_predlog!$U8:$U115,"D")</f>
        <v>3</v>
      </c>
      <c r="K20" s="32">
        <f>IF($C20=0,0,J20*100/$C20)</f>
        <v>7.142857142857143</v>
      </c>
      <c r="L20" s="32">
        <f>COUNTIF(C_predlog!$U8:$U115,"E")</f>
        <v>10</v>
      </c>
      <c r="M20" s="32">
        <f>IF($C20=0,0,L20*100/$C20)</f>
        <v>23.80952380952381</v>
      </c>
      <c r="N20" s="32">
        <f>C20-P20</f>
        <v>23</v>
      </c>
      <c r="O20" s="31">
        <f>IF($C20=0,0,N20*100/$C20)</f>
        <v>54.76190476190476</v>
      </c>
      <c r="P20" s="32">
        <f>SUM(D20,F20,H20,J20,L20)</f>
        <v>19</v>
      </c>
      <c r="Q20" s="31">
        <f>IF($C20=0,0,P20*100/($P20+$R20))</f>
        <v>45.23809523809524</v>
      </c>
      <c r="R20" s="32">
        <f>N20</f>
        <v>23</v>
      </c>
      <c r="S20" s="33">
        <f>IF($C20=0,0,R20*100/($P20+$R20))</f>
        <v>54.76190476190476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D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D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D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C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34">
      <selection activeCell="R28" sqref="R2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/>
      <c r="T12" s="44">
        <f t="shared" si="0"/>
        <v>43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/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/>
      <c r="T20" s="44">
        <f t="shared" si="0"/>
        <v>41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/>
      <c r="T24" s="44">
        <f t="shared" si="0"/>
        <v>61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/>
      <c r="T27" s="44">
        <f t="shared" si="0"/>
        <v>70</v>
      </c>
      <c r="U27" s="44" t="str">
        <f t="shared" si="1"/>
        <v>C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/>
      <c r="T30" s="44">
        <f t="shared" si="0"/>
        <v>43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/>
      <c r="T32" s="44">
        <f t="shared" si="0"/>
        <v>34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/>
      <c r="T34" s="44">
        <f t="shared" si="0"/>
        <v>43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/>
      <c r="T48" s="44">
        <f aca="true" t="shared" si="3" ref="T48:T65">SUM(D48:E48,O48,P48,MAX(R48,S48))</f>
        <v>31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/>
      <c r="T61" s="44">
        <f t="shared" si="3"/>
        <v>39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/>
      <c r="T10" s="11">
        <f t="shared" si="0"/>
        <v>33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/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/>
      <c r="T14" s="11">
        <f t="shared" si="0"/>
        <v>28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/>
      <c r="T15" s="11">
        <f t="shared" si="0"/>
        <v>61</v>
      </c>
      <c r="U15" s="11" t="str">
        <f t="shared" si="1"/>
        <v>D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>
        <v>6</v>
      </c>
      <c r="S23" s="7"/>
      <c r="T23" s="11">
        <f t="shared" si="0"/>
        <v>60</v>
      </c>
      <c r="U23" s="11" t="str">
        <f t="shared" si="1"/>
        <v>D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/>
      <c r="T24" s="11">
        <f t="shared" si="0"/>
        <v>36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/>
      <c r="T26" s="11">
        <f t="shared" si="0"/>
        <v>41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/>
      <c r="T27" s="11">
        <f t="shared" si="0"/>
        <v>60</v>
      </c>
      <c r="U27" s="11" t="str">
        <f t="shared" si="1"/>
        <v>D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/>
      <c r="T29" s="11">
        <f t="shared" si="0"/>
        <v>40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/>
      <c r="T33" s="7">
        <f t="shared" si="0"/>
        <v>33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/>
      <c r="T34" s="7">
        <f t="shared" si="0"/>
        <v>43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/>
      <c r="T35" s="7">
        <f t="shared" si="0"/>
        <v>43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/>
      <c r="T48" s="11">
        <f t="shared" si="2"/>
        <v>43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/>
      <c r="T49" s="11">
        <f t="shared" si="2"/>
        <v>37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/>
      <c r="T53" s="11">
        <f t="shared" si="2"/>
        <v>33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/>
      <c r="T54" s="11">
        <f t="shared" si="2"/>
        <v>28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Y20" sqref="Y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41</v>
      </c>
      <c r="E12" s="57">
        <f>MAX(C_predlog!R12:S12)</f>
        <v>2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37</v>
      </c>
      <c r="E20" s="57">
        <f>MAX(C_predlog!R20:S20)</f>
        <v>4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55</v>
      </c>
      <c r="E24" s="57">
        <f>MAX(C_predlog!R24:S24)</f>
        <v>6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54</v>
      </c>
      <c r="E27" s="57">
        <f>MAX(C_predlog!R27:S27)</f>
        <v>16</v>
      </c>
      <c r="F27" s="19" t="str">
        <f>C_predlog!U27</f>
        <v>C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34</v>
      </c>
      <c r="E30" s="57">
        <f>MAX(C_predlog!R30:S30)</f>
        <v>9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29</v>
      </c>
      <c r="E32" s="57">
        <f>MAX(C_predlog!R32:S32)</f>
        <v>5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38</v>
      </c>
      <c r="E34" s="57">
        <f>MAX(C_predlog!R34:S34)</f>
        <v>5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28</v>
      </c>
      <c r="E39" s="57">
        <f>MAX(C_predlog!R48:S48)</f>
        <v>3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34</v>
      </c>
      <c r="E61" s="57">
        <f>MAX(C_predlog!R61:S61)</f>
        <v>5</v>
      </c>
      <c r="F61" s="19" t="str">
        <f>C_predlog!U61</f>
        <v>F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31</v>
      </c>
      <c r="E10" s="57">
        <f>MAX(B_predlog!R10:S10)</f>
        <v>2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22</v>
      </c>
      <c r="E14" s="57">
        <f>MAX(B_predlog!R14:S14)</f>
        <v>6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56</v>
      </c>
      <c r="E15" s="57">
        <f>MAX(B_predlog!R15:S15)</f>
        <v>5</v>
      </c>
      <c r="F15" s="19" t="str">
        <f>B_predlog!U15</f>
        <v>D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54</v>
      </c>
      <c r="E23" s="57">
        <f>MAX(B_predlog!R23:S23)</f>
        <v>6</v>
      </c>
      <c r="F23" s="19" t="str">
        <f>B_predlog!U23</f>
        <v>D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34</v>
      </c>
      <c r="E24" s="57">
        <f>MAX(B_predlog!R24:S24)</f>
        <v>2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36</v>
      </c>
      <c r="E26" s="57">
        <f>MAX(B_predlog!R26:S26)</f>
        <v>5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48</v>
      </c>
      <c r="E27" s="57">
        <f>MAX(B_predlog!R27:S27)</f>
        <v>12</v>
      </c>
      <c r="F27" s="19" t="str">
        <f>B_predlog!U27</f>
        <v>D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30</v>
      </c>
      <c r="E29" s="57">
        <f>MAX(B_predlog!R29:S29)</f>
        <v>10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31</v>
      </c>
      <c r="E33" s="57">
        <f>MAX(B_predlog!R33:S33)</f>
        <v>2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38</v>
      </c>
      <c r="E34" s="57">
        <f>MAX(B_predlog!R34:S34)</f>
        <v>5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38</v>
      </c>
      <c r="E35" s="57">
        <f>MAX(B_predlog!R35:S35)</f>
        <v>5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41</v>
      </c>
      <c r="E39" s="57">
        <f>MAX(B_predlog!R48:S48)</f>
        <v>2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27</v>
      </c>
      <c r="E40" s="57">
        <f>MAX(B_predlog!R49:S49)</f>
        <v>10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28</v>
      </c>
      <c r="E44" s="57">
        <f>MAX(B_predlog!R53:S53)</f>
        <v>5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23</v>
      </c>
      <c r="E45" s="57">
        <f>MAX(B_predlog!R54:S54)</f>
        <v>5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2019-01-11T20:36:42Z</dcterms:modified>
  <cp:category/>
  <cp:version/>
  <cp:contentType/>
  <cp:contentStatus/>
</cp:coreProperties>
</file>