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Sheet1" sheetId="3" r:id="rId3"/>
    <sheet name="OB1" sheetId="4" r:id="rId4"/>
    <sheet name="OB2" sheetId="5" r:id="rId5"/>
  </sheets>
  <definedNames>
    <definedName name="Citava_tabela" localSheetId="3">'OB1'!#REF!</definedName>
    <definedName name="Citava_tabela" localSheetId="4">'OB2'!#REF!</definedName>
    <definedName name="Citava_tabela" localSheetId="1">'Spisak'!$B$1:$T$1</definedName>
    <definedName name="Citava_tabela">#REF!</definedName>
    <definedName name="_xlnm.Print_Area" localSheetId="4">'OB2'!$A$1:$H$53</definedName>
    <definedName name="_xlnm.Print_Area" localSheetId="1">'Spisak'!$A$1:$T$35</definedName>
    <definedName name="_xlnm.Print_Titles" localSheetId="3">'OB1'!$1:$11</definedName>
    <definedName name="_xlnm.Print_Titles" localSheetId="4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<sst xmlns="http://schemas.openxmlformats.org/spreadsheetml/2006/main" count="424" uniqueCount="288">
  <si>
    <t>K1</t>
  </si>
  <si>
    <t>K2</t>
  </si>
  <si>
    <t>Ispit</t>
  </si>
  <si>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</si>
  <si>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</si>
  <si>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</si>
  <si>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</si>
  <si>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</si>
  <si>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</si>
  <si>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</si>
  <si>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</si>
  <si>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</si>
  <si>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</si>
  <si>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</si>
  <si>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</si>
  <si>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</si>
  <si>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</si>
  <si>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</si>
  <si>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</si>
  <si>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</si>
  <si>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</si>
  <si>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</si>
  <si>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</si>
  <si>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</si>
  <si>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</si>
  <si>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</si>
  <si>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</si>
  <si>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</si>
  <si>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</si>
  <si>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</si>
  <si>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</si>
  <si>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</si>
  <si>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</si>
  <si>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</si>
  <si>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</si>
  <si>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</si>
  <si>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</si>
  <si>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</si>
  <si>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</si>
  <si>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</si>
  <si>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</si>
  <si>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</si>
  <si>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</si>
  <si>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</si>
  <si>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</si>
  <si>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</si>
  <si>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</si>
  <si>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</si>
  <si>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</si>
  <si>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</si>
  <si>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</si>
  <si>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</si>
  <si>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</si>
  <si>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</si>
  <si>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</si>
  <si>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</si>
  <si>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</si>
  <si>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</si>
  <si>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</si>
  <si>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</si>
  <si>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</si>
  <si>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</si>
  <si>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</si>
  <si>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</si>
  <si>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</si>
  <si>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</si>
  <si>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</si>
  <si>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</si>
  <si>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Studije:</t>
  </si>
  <si>
    <t>OSNOVNE</t>
  </si>
  <si>
    <t>TESTOVI</t>
  </si>
  <si>
    <t>K1p2</t>
  </si>
  <si>
    <t>K2p2</t>
  </si>
  <si>
    <t>Broj ECTS kredita: 5,00</t>
  </si>
  <si>
    <t>OBRAZAC ZA ZAKLJUČNE OCJENE, studijske 2016/2017. ljetnji semestar</t>
  </si>
  <si>
    <t>4</t>
  </si>
  <si>
    <t>2014</t>
  </si>
  <si>
    <t>7</t>
  </si>
  <si>
    <t>14</t>
  </si>
  <si>
    <t>19</t>
  </si>
  <si>
    <t>21</t>
  </si>
  <si>
    <t>22</t>
  </si>
  <si>
    <t>23</t>
  </si>
  <si>
    <t>25</t>
  </si>
  <si>
    <t>35</t>
  </si>
  <si>
    <t>37</t>
  </si>
  <si>
    <t>43</t>
  </si>
  <si>
    <t>51</t>
  </si>
  <si>
    <t>55</t>
  </si>
  <si>
    <t>60</t>
  </si>
  <si>
    <t>69</t>
  </si>
  <si>
    <t>70</t>
  </si>
  <si>
    <t>71</t>
  </si>
  <si>
    <t>91</t>
  </si>
  <si>
    <t>100</t>
  </si>
  <si>
    <t>3</t>
  </si>
  <si>
    <t>2013</t>
  </si>
  <si>
    <t>16</t>
  </si>
  <si>
    <t>26</t>
  </si>
  <si>
    <t>50</t>
  </si>
  <si>
    <t>52</t>
  </si>
  <si>
    <t>68</t>
  </si>
  <si>
    <t>83</t>
  </si>
  <si>
    <t>84</t>
  </si>
  <si>
    <t>2012</t>
  </si>
  <si>
    <t>5</t>
  </si>
  <si>
    <t>24</t>
  </si>
  <si>
    <t>63</t>
  </si>
  <si>
    <t>65</t>
  </si>
  <si>
    <t>81</t>
  </si>
  <si>
    <t>2011</t>
  </si>
  <si>
    <t>20</t>
  </si>
  <si>
    <t>41</t>
  </si>
  <si>
    <t>53</t>
  </si>
  <si>
    <t>2010</t>
  </si>
  <si>
    <t>12</t>
  </si>
  <si>
    <t>28</t>
  </si>
  <si>
    <t>44</t>
  </si>
  <si>
    <t>62</t>
  </si>
  <si>
    <t>2009</t>
  </si>
  <si>
    <t>2008</t>
  </si>
  <si>
    <t>2005</t>
  </si>
  <si>
    <t>ELEKTRIČNE MAŠINE U EES</t>
  </si>
  <si>
    <t>ELEKTROTEHNICKI FAKULTET PODGORICA</t>
  </si>
  <si>
    <t>EA-EES</t>
  </si>
  <si>
    <t>K1pA</t>
  </si>
  <si>
    <t>K2pA</t>
  </si>
  <si>
    <t>Na KOMPLET ispitu</t>
  </si>
  <si>
    <t>Komplet završni ispit</t>
  </si>
  <si>
    <t>2</t>
  </si>
  <si>
    <t>2015</t>
  </si>
  <si>
    <t>Marko</t>
  </si>
  <si>
    <t>Čarmak</t>
  </si>
  <si>
    <t>Nikola</t>
  </si>
  <si>
    <t>Đurašković</t>
  </si>
  <si>
    <t>11</t>
  </si>
  <si>
    <t>Ena</t>
  </si>
  <si>
    <t>Đapić</t>
  </si>
  <si>
    <t>Rade</t>
  </si>
  <si>
    <t>Musić</t>
  </si>
  <si>
    <t>Ivona</t>
  </si>
  <si>
    <t>Stojanović</t>
  </si>
  <si>
    <t>Aleksandra</t>
  </si>
  <si>
    <t>Vuković</t>
  </si>
  <si>
    <t>Miloš</t>
  </si>
  <si>
    <t>Dedović</t>
  </si>
  <si>
    <t>Biljana</t>
  </si>
  <si>
    <t>Knežević</t>
  </si>
  <si>
    <t>Luka</t>
  </si>
  <si>
    <t>Šaranović</t>
  </si>
  <si>
    <t>Ognjen</t>
  </si>
  <si>
    <t>Lukačević</t>
  </si>
  <si>
    <t>Dimitrije</t>
  </si>
  <si>
    <t>Bojović</t>
  </si>
  <si>
    <t>Aleksa</t>
  </si>
  <si>
    <t>Vujošević</t>
  </si>
  <si>
    <t>Milan</t>
  </si>
  <si>
    <t>Đurović</t>
  </si>
  <si>
    <t>32</t>
  </si>
  <si>
    <t>Martinović</t>
  </si>
  <si>
    <t>33</t>
  </si>
  <si>
    <t>Mirko</t>
  </si>
  <si>
    <t>Raičević</t>
  </si>
  <si>
    <t>34</t>
  </si>
  <si>
    <t>Predrag</t>
  </si>
  <si>
    <t>Delibašić</t>
  </si>
  <si>
    <t>Neško</t>
  </si>
  <si>
    <t>Milović</t>
  </si>
  <si>
    <t>Kilibarda</t>
  </si>
  <si>
    <t>Tamara</t>
  </si>
  <si>
    <t>Ninković</t>
  </si>
  <si>
    <t>Filip</t>
  </si>
  <si>
    <t>Mišurović</t>
  </si>
  <si>
    <t>45</t>
  </si>
  <si>
    <t>Đukanović</t>
  </si>
  <si>
    <t>47</t>
  </si>
  <si>
    <t>Bogdan</t>
  </si>
  <si>
    <t>Aprcović</t>
  </si>
  <si>
    <t>Vuko</t>
  </si>
  <si>
    <t>Prelević</t>
  </si>
  <si>
    <t>Andrija</t>
  </si>
  <si>
    <t>Ostojić</t>
  </si>
  <si>
    <t>Boško</t>
  </si>
  <si>
    <t>Kovačević</t>
  </si>
  <si>
    <t>Vujović</t>
  </si>
  <si>
    <t>58</t>
  </si>
  <si>
    <t>Svetozar</t>
  </si>
  <si>
    <t>Tomović</t>
  </si>
  <si>
    <t>Đurđina</t>
  </si>
  <si>
    <t>61</t>
  </si>
  <si>
    <t>Katarina</t>
  </si>
  <si>
    <t>Kecojević</t>
  </si>
  <si>
    <t>Milica</t>
  </si>
  <si>
    <t>Korać</t>
  </si>
  <si>
    <t>Milovan</t>
  </si>
  <si>
    <t>Lukovac</t>
  </si>
  <si>
    <t>64</t>
  </si>
  <si>
    <t>Bogdana</t>
  </si>
  <si>
    <t>Saša</t>
  </si>
  <si>
    <t>Nikolić</t>
  </si>
  <si>
    <t>Marina</t>
  </si>
  <si>
    <t>Marunović</t>
  </si>
  <si>
    <t>Ivan</t>
  </si>
  <si>
    <t>Ćurčić</t>
  </si>
  <si>
    <t>Irena</t>
  </si>
  <si>
    <t>Bašanović</t>
  </si>
  <si>
    <t>Anastasija</t>
  </si>
  <si>
    <t>Popović</t>
  </si>
  <si>
    <t>Lazar</t>
  </si>
  <si>
    <t>Vučinić</t>
  </si>
  <si>
    <t>87</t>
  </si>
  <si>
    <t>Bakić</t>
  </si>
  <si>
    <t>Emina</t>
  </si>
  <si>
    <t>Jahić</t>
  </si>
  <si>
    <t>97</t>
  </si>
  <si>
    <t>Nebojša</t>
  </si>
  <si>
    <t>Kljajić</t>
  </si>
  <si>
    <t>Kristina</t>
  </si>
  <si>
    <t>Vulezić</t>
  </si>
  <si>
    <t>Stefan</t>
  </si>
  <si>
    <t>Todorović</t>
  </si>
  <si>
    <t>Jovović</t>
  </si>
  <si>
    <t>Vulanović</t>
  </si>
  <si>
    <t>57</t>
  </si>
  <si>
    <t>Konatar</t>
  </si>
  <si>
    <t>59</t>
  </si>
  <si>
    <t>Maida</t>
  </si>
  <si>
    <t>Kurtagić</t>
  </si>
  <si>
    <t>Vasilije</t>
  </si>
  <si>
    <t>Sinđić</t>
  </si>
  <si>
    <t>67</t>
  </si>
  <si>
    <t>Radisav</t>
  </si>
  <si>
    <t>Jelić</t>
  </si>
  <si>
    <t>79</t>
  </si>
  <si>
    <t>Kadić</t>
  </si>
  <si>
    <t>85</t>
  </si>
  <si>
    <t>Miljan</t>
  </si>
  <si>
    <t>Janketić</t>
  </si>
  <si>
    <t>9043</t>
  </si>
  <si>
    <t>Milivoje</t>
  </si>
  <si>
    <t>Lopušina</t>
  </si>
  <si>
    <t>Radonja</t>
  </si>
  <si>
    <t>Šoškić</t>
  </si>
  <si>
    <t>Damir</t>
  </si>
  <si>
    <t>Redžematović</t>
  </si>
  <si>
    <t>Špadijer</t>
  </si>
  <si>
    <t>Valentina</t>
  </si>
  <si>
    <t>Đukić</t>
  </si>
  <si>
    <t>27</t>
  </si>
  <si>
    <t>Maja</t>
  </si>
  <si>
    <t>Vuksanović</t>
  </si>
  <si>
    <t>Vasilisa</t>
  </si>
  <si>
    <t>Brnjada</t>
  </si>
  <si>
    <t>Ružić</t>
  </si>
  <si>
    <t>Daković</t>
  </si>
  <si>
    <t>Danilo</t>
  </si>
  <si>
    <t>Mijanović</t>
  </si>
  <si>
    <t>Maksim</t>
  </si>
  <si>
    <t>74</t>
  </si>
  <si>
    <t>Igor</t>
  </si>
  <si>
    <t>Radusinović</t>
  </si>
  <si>
    <t>Veljko</t>
  </si>
  <si>
    <t>Loncović</t>
  </si>
  <si>
    <t>Maraš</t>
  </si>
  <si>
    <t>Vuk</t>
  </si>
  <si>
    <t>Dijana</t>
  </si>
  <si>
    <t>Joković</t>
  </si>
  <si>
    <t>Pejović</t>
  </si>
  <si>
    <t>Mensur</t>
  </si>
  <si>
    <t>Dizdarević</t>
  </si>
  <si>
    <t>Aleksandar</t>
  </si>
  <si>
    <t>Pupavac</t>
  </si>
  <si>
    <t>Dvožak</t>
  </si>
  <si>
    <t>Boban</t>
  </si>
  <si>
    <t>Dedić</t>
  </si>
  <si>
    <t>9011</t>
  </si>
  <si>
    <t>Tanja</t>
  </si>
  <si>
    <t>Koprivica</t>
  </si>
  <si>
    <t>Vidović</t>
  </si>
  <si>
    <t>Đuro</t>
  </si>
  <si>
    <t>Velaš</t>
  </si>
  <si>
    <t>Mladen</t>
  </si>
  <si>
    <t>Bojanić</t>
  </si>
  <si>
    <t>Sandra</t>
  </si>
  <si>
    <t>Simonović</t>
  </si>
  <si>
    <t>OBRAZAC za evidenciju osvojenih poena na predmetu i predlog ocjene, studijske 2017/2018. jesenji semestar</t>
  </si>
  <si>
    <t>EA</t>
  </si>
  <si>
    <t>Prof.dr Gojko Joksimović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</si>
</sst>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%"/>
    <numFmt numFmtId="200" formatCode="0.00;\-0.0;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92" fontId="0" fillId="0" borderId="17" xfId="0" applyNumberFormat="1" applyFont="1" applyFill="1" applyBorder="1" applyAlignment="1" applyProtection="1">
      <alignment horizontal="right"/>
      <protection locked="0"/>
    </xf>
    <xf numFmtId="192" fontId="0" fillId="0" borderId="17" xfId="0" applyNumberFormat="1" applyFont="1" applyFill="1" applyBorder="1" applyAlignment="1" applyProtection="1">
      <alignment/>
      <protection locked="0"/>
    </xf>
    <xf numFmtId="192" fontId="0" fillId="0" borderId="17" xfId="0" applyNumberFormat="1" applyFont="1" applyFill="1" applyBorder="1" applyAlignment="1" applyProtection="1">
      <alignment/>
      <protection locked="0"/>
    </xf>
    <xf numFmtId="192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/>
      <protection locked="0"/>
    </xf>
    <xf numFmtId="192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>
      <alignment horizontal="center"/>
    </xf>
    <xf numFmtId="192" fontId="0" fillId="0" borderId="22" xfId="0" applyNumberFormat="1" applyFont="1" applyFill="1" applyBorder="1" applyAlignment="1" applyProtection="1">
      <alignment horizontal="center"/>
      <protection locked="0"/>
    </xf>
    <xf numFmtId="189" fontId="0" fillId="0" borderId="22" xfId="0" applyNumberFormat="1" applyFont="1" applyFill="1" applyBorder="1" applyAlignment="1" applyProtection="1">
      <alignment horizontal="center"/>
      <protection locked="0"/>
    </xf>
    <xf numFmtId="189" fontId="0" fillId="0" borderId="22" xfId="0" applyNumberFormat="1" applyFont="1" applyFill="1" applyBorder="1" applyAlignment="1" applyProtection="1">
      <alignment horizontal="right"/>
      <protection locked="0"/>
    </xf>
    <xf numFmtId="192" fontId="0" fillId="0" borderId="22" xfId="0" applyNumberFormat="1" applyFont="1" applyFill="1" applyBorder="1" applyAlignment="1" applyProtection="1">
      <alignment/>
      <protection locked="0"/>
    </xf>
    <xf numFmtId="192" fontId="0" fillId="0" borderId="23" xfId="0" applyNumberFormat="1" applyBorder="1" applyAlignment="1">
      <alignment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19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92" fontId="0" fillId="0" borderId="0" xfId="0" applyNumberFormat="1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189" fontId="0" fillId="3" borderId="22" xfId="0" applyNumberFormat="1" applyFont="1" applyFill="1" applyBorder="1" applyAlignment="1" applyProtection="1">
      <alignment horizontal="right"/>
      <protection locked="0"/>
    </xf>
    <xf numFmtId="0" fontId="1" fillId="10" borderId="20" xfId="0" applyNumberFormat="1" applyFont="1" applyFill="1" applyBorder="1" applyAlignment="1" applyProtection="1">
      <alignment horizontal="center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189" fontId="0" fillId="10" borderId="22" xfId="0" applyNumberFormat="1" applyFont="1" applyFill="1" applyBorder="1" applyAlignment="1" applyProtection="1">
      <alignment horizontal="right"/>
      <protection locked="0"/>
    </xf>
    <xf numFmtId="0" fontId="1" fillId="33" borderId="21" xfId="0" applyNumberFormat="1" applyFont="1" applyFill="1" applyBorder="1" applyAlignment="1" applyProtection="1">
      <alignment horizontal="center"/>
      <protection locked="0"/>
    </xf>
    <xf numFmtId="189" fontId="0" fillId="33" borderId="22" xfId="0" applyNumberFormat="1" applyFont="1" applyFill="1" applyBorder="1" applyAlignment="1" applyProtection="1">
      <alignment horizontal="right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89" fontId="0" fillId="34" borderId="22" xfId="0" applyNumberFormat="1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19</v>
      </c>
      <c r="C2" s="13"/>
    </row>
    <row r="3" spans="2:3" ht="13.5" thickBot="1">
      <c r="B3" s="12"/>
      <c r="C3" s="13"/>
    </row>
    <row r="4" spans="2:5" ht="12.75">
      <c r="B4" s="8" t="s">
        <v>6</v>
      </c>
      <c r="C4" s="17" t="s">
        <v>11</v>
      </c>
      <c r="E4" s="11" t="s">
        <v>16</v>
      </c>
    </row>
    <row r="5" spans="2:5" ht="12.75">
      <c r="B5" s="9" t="s">
        <v>7</v>
      </c>
      <c r="C5" s="18" t="s">
        <v>12</v>
      </c>
      <c r="E5" s="11" t="s">
        <v>15</v>
      </c>
    </row>
    <row r="6" spans="2:3" ht="13.5" thickBot="1">
      <c r="B6" s="10" t="s">
        <v>14</v>
      </c>
      <c r="C6" s="19" t="s">
        <v>21</v>
      </c>
    </row>
    <row r="7" spans="2:3" ht="13.5" thickBot="1">
      <c r="B7" s="14"/>
      <c r="C7" s="15"/>
    </row>
    <row r="8" spans="2:5" ht="12.75">
      <c r="B8" s="8" t="s">
        <v>8</v>
      </c>
      <c r="C8" s="17">
        <v>2</v>
      </c>
      <c r="E8" s="11" t="s">
        <v>17</v>
      </c>
    </row>
    <row r="9" spans="2:5" ht="13.5" thickBot="1">
      <c r="B9" s="10" t="s">
        <v>9</v>
      </c>
      <c r="C9" s="19">
        <v>339</v>
      </c>
      <c r="E9" s="11" t="s">
        <v>18</v>
      </c>
    </row>
    <row r="18" spans="4:5" ht="12.75">
      <c r="D18" s="46" t="s">
        <v>3</v>
      </c>
      <c r="E18" s="11" t="s">
        <v>48</v>
      </c>
    </row>
    <row r="19" spans="4:5" ht="12.75">
      <c r="D19" s="47">
        <v>5</v>
      </c>
      <c r="E19" s="47" t="s">
        <v>55</v>
      </c>
    </row>
    <row r="20" spans="4:5" ht="12.75">
      <c r="D20" s="47">
        <v>6</v>
      </c>
      <c r="E20" s="47" t="s">
        <v>56</v>
      </c>
    </row>
    <row r="21" spans="4:5" ht="12.75">
      <c r="D21" s="47">
        <v>7</v>
      </c>
      <c r="E21" s="47" t="s">
        <v>57</v>
      </c>
    </row>
    <row r="22" spans="4:5" ht="12.75">
      <c r="D22" s="47">
        <v>8</v>
      </c>
      <c r="E22" s="47" t="s">
        <v>58</v>
      </c>
    </row>
    <row r="23" spans="4:5" ht="12.75">
      <c r="D23" s="47">
        <v>9</v>
      </c>
      <c r="E23" s="47" t="s">
        <v>59</v>
      </c>
    </row>
    <row r="24" spans="4:5" ht="12.75">
      <c r="D24" s="47">
        <v>10</v>
      </c>
      <c r="E24" s="47" t="s">
        <v>60</v>
      </c>
    </row>
    <row r="25" spans="4:5" ht="12.75">
      <c r="D25" s="47" t="s">
        <v>10</v>
      </c>
      <c r="E25" s="47" t="s">
        <v>49</v>
      </c>
    </row>
    <row r="26" spans="4:5" ht="12.75">
      <c r="D26" s="47" t="s">
        <v>11</v>
      </c>
      <c r="E26" s="47" t="s">
        <v>50</v>
      </c>
    </row>
    <row r="27" spans="4:5" ht="12.75">
      <c r="D27" s="47" t="s">
        <v>12</v>
      </c>
      <c r="E27" s="47" t="s">
        <v>51</v>
      </c>
    </row>
    <row r="28" spans="4:5" ht="12.75">
      <c r="D28" s="47" t="s">
        <v>21</v>
      </c>
      <c r="E28" s="47" t="s">
        <v>52</v>
      </c>
    </row>
    <row r="29" spans="4:5" ht="12.75">
      <c r="D29" s="47" t="s">
        <v>22</v>
      </c>
      <c r="E29" s="47" t="s">
        <v>53</v>
      </c>
    </row>
    <row r="30" spans="4:5" ht="12.75">
      <c r="D30" s="47" t="s">
        <v>23</v>
      </c>
      <c r="E30" s="47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V167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8" sqref="K8"/>
    </sheetView>
  </sheetViews>
  <sheetFormatPr defaultColWidth="9.140625" defaultRowHeight="12.75" zeroHeight="1"/>
  <cols>
    <col min="1" max="1" width="6.57421875" style="3" customWidth="1"/>
    <col min="2" max="2" width="8.421875" style="6" bestFit="1" customWidth="1"/>
    <col min="3" max="3" width="5.7109375" style="3" customWidth="1"/>
    <col min="4" max="4" width="19.7109375" style="21" customWidth="1"/>
    <col min="5" max="9" width="3.7109375" style="23" customWidth="1"/>
    <col min="10" max="13" width="5.28125" style="23" customWidth="1"/>
    <col min="14" max="19" width="5.28125" style="24" customWidth="1"/>
    <col min="20" max="20" width="5.421875" style="5" customWidth="1"/>
    <col min="21" max="16384" width="9.140625" style="2" customWidth="1"/>
  </cols>
  <sheetData>
    <row r="1" spans="1:21" s="1" customFormat="1" ht="13.5" thickTop="1">
      <c r="A1" s="72" t="s">
        <v>47</v>
      </c>
      <c r="B1" s="73" t="s">
        <v>4</v>
      </c>
      <c r="C1" s="71" t="s">
        <v>5</v>
      </c>
      <c r="D1" s="59" t="s">
        <v>13</v>
      </c>
      <c r="E1" s="60" t="s">
        <v>63</v>
      </c>
      <c r="F1" s="60" t="s">
        <v>64</v>
      </c>
      <c r="G1" s="60" t="s">
        <v>65</v>
      </c>
      <c r="H1" s="60" t="s">
        <v>66</v>
      </c>
      <c r="I1" s="60" t="s">
        <v>67</v>
      </c>
      <c r="J1" s="89" t="s">
        <v>61</v>
      </c>
      <c r="K1" s="89" t="s">
        <v>24</v>
      </c>
      <c r="L1" s="89" t="s">
        <v>71</v>
      </c>
      <c r="M1" s="89" t="s">
        <v>125</v>
      </c>
      <c r="N1" s="91" t="s">
        <v>62</v>
      </c>
      <c r="O1" s="91" t="s">
        <v>25</v>
      </c>
      <c r="P1" s="91" t="s">
        <v>72</v>
      </c>
      <c r="Q1" s="92" t="s">
        <v>126</v>
      </c>
      <c r="R1" s="94" t="s">
        <v>0</v>
      </c>
      <c r="S1" s="96" t="s">
        <v>1</v>
      </c>
      <c r="T1" s="61" t="s">
        <v>2</v>
      </c>
      <c r="U1" s="58"/>
    </row>
    <row r="2" spans="1:22" s="20" customFormat="1" ht="12.75">
      <c r="A2" s="62" t="str">
        <f>B2&amp;"/"&amp;RIGHT(C2,2)</f>
        <v>2/15</v>
      </c>
      <c r="B2" s="88" t="str">
        <f>Sheet1!A1</f>
        <v>2</v>
      </c>
      <c r="C2" s="88" t="str">
        <f>Sheet1!B1</f>
        <v>2015</v>
      </c>
      <c r="D2" s="88" t="str">
        <f>Sheet1!C1&amp;" "&amp;""&amp;Sheet1!D1</f>
        <v>Marko Čarmak</v>
      </c>
      <c r="E2" s="88"/>
      <c r="F2" s="63"/>
      <c r="G2" s="64"/>
      <c r="H2" s="64"/>
      <c r="I2" s="64"/>
      <c r="J2" s="90">
        <v>10</v>
      </c>
      <c r="K2" s="90">
        <v>27</v>
      </c>
      <c r="L2" s="90"/>
      <c r="M2" s="90"/>
      <c r="N2" s="93"/>
      <c r="O2" s="93"/>
      <c r="P2" s="93"/>
      <c r="Q2" s="93"/>
      <c r="R2" s="95">
        <f aca="true" t="shared" si="0" ref="R2:R33">MAX(J2,K2,L2,M2)</f>
        <v>27</v>
      </c>
      <c r="S2" s="97">
        <f aca="true" t="shared" si="1" ref="S2:S33">MAX(N2,O2)</f>
        <v>0</v>
      </c>
      <c r="T2" s="66"/>
      <c r="U2" s="98"/>
      <c r="V2" s="76"/>
    </row>
    <row r="3" spans="1:22" s="20" customFormat="1" ht="12.75">
      <c r="A3" s="62" t="str">
        <f aca="true" t="shared" si="2" ref="A3:A66">B3&amp;"/"&amp;RIGHT(C3,2)</f>
        <v>7/15</v>
      </c>
      <c r="B3" s="88" t="str">
        <f>Sheet1!A2</f>
        <v>7</v>
      </c>
      <c r="C3" s="88" t="str">
        <f>Sheet1!B2</f>
        <v>2015</v>
      </c>
      <c r="D3" s="88" t="str">
        <f>Sheet1!C2&amp;" "&amp;""&amp;Sheet1!D2</f>
        <v>Nikola Đurašković</v>
      </c>
      <c r="E3" s="88"/>
      <c r="F3" s="63"/>
      <c r="G3" s="64"/>
      <c r="H3" s="64"/>
      <c r="I3" s="64"/>
      <c r="J3" s="90">
        <v>16</v>
      </c>
      <c r="K3" s="90">
        <v>31</v>
      </c>
      <c r="L3" s="90"/>
      <c r="M3" s="90"/>
      <c r="N3" s="93"/>
      <c r="O3" s="93"/>
      <c r="P3" s="93"/>
      <c r="Q3" s="93"/>
      <c r="R3" s="95">
        <f t="shared" si="0"/>
        <v>31</v>
      </c>
      <c r="S3" s="97">
        <f t="shared" si="1"/>
        <v>0</v>
      </c>
      <c r="T3" s="66"/>
      <c r="U3" s="98"/>
      <c r="V3" s="76"/>
    </row>
    <row r="4" spans="1:22" s="20" customFormat="1" ht="12.75">
      <c r="A4" s="62" t="str">
        <f t="shared" si="2"/>
        <v>11/15</v>
      </c>
      <c r="B4" s="88" t="str">
        <f>Sheet1!A3</f>
        <v>11</v>
      </c>
      <c r="C4" s="88" t="str">
        <f>Sheet1!B3</f>
        <v>2015</v>
      </c>
      <c r="D4" s="88" t="str">
        <f>Sheet1!C3&amp;" "&amp;""&amp;Sheet1!D3</f>
        <v>Ena Đapić</v>
      </c>
      <c r="E4" s="88"/>
      <c r="F4" s="63"/>
      <c r="G4" s="64"/>
      <c r="H4" s="64"/>
      <c r="I4" s="64"/>
      <c r="J4" s="90">
        <v>0</v>
      </c>
      <c r="K4" s="90">
        <v>44</v>
      </c>
      <c r="L4" s="90"/>
      <c r="M4" s="90"/>
      <c r="N4" s="93"/>
      <c r="O4" s="93"/>
      <c r="P4" s="93"/>
      <c r="Q4" s="93"/>
      <c r="R4" s="95">
        <f t="shared" si="0"/>
        <v>44</v>
      </c>
      <c r="S4" s="97">
        <f t="shared" si="1"/>
        <v>0</v>
      </c>
      <c r="T4" s="66"/>
      <c r="U4" s="98"/>
      <c r="V4" s="76"/>
    </row>
    <row r="5" spans="1:22" s="20" customFormat="1" ht="12.75">
      <c r="A5" s="62" t="str">
        <f t="shared" si="2"/>
        <v>12/15</v>
      </c>
      <c r="B5" s="88" t="str">
        <f>Sheet1!A4</f>
        <v>12</v>
      </c>
      <c r="C5" s="88" t="str">
        <f>Sheet1!B4</f>
        <v>2015</v>
      </c>
      <c r="D5" s="88" t="str">
        <f>Sheet1!C4&amp;" "&amp;""&amp;Sheet1!D4</f>
        <v>Rade Musić</v>
      </c>
      <c r="E5" s="88"/>
      <c r="F5" s="63"/>
      <c r="G5" s="64"/>
      <c r="H5" s="64"/>
      <c r="I5" s="64"/>
      <c r="J5" s="90">
        <v>12</v>
      </c>
      <c r="K5" s="90">
        <v>35</v>
      </c>
      <c r="L5" s="90"/>
      <c r="M5" s="90"/>
      <c r="N5" s="93"/>
      <c r="O5" s="93"/>
      <c r="P5" s="93"/>
      <c r="Q5" s="93"/>
      <c r="R5" s="95">
        <f t="shared" si="0"/>
        <v>35</v>
      </c>
      <c r="S5" s="97">
        <f t="shared" si="1"/>
        <v>0</v>
      </c>
      <c r="T5" s="66"/>
      <c r="U5" s="98"/>
      <c r="V5" s="76"/>
    </row>
    <row r="6" spans="1:22" s="20" customFormat="1" ht="12.75">
      <c r="A6" s="62" t="str">
        <f t="shared" si="2"/>
        <v>16/15</v>
      </c>
      <c r="B6" s="88" t="str">
        <f>Sheet1!A5</f>
        <v>16</v>
      </c>
      <c r="C6" s="88" t="str">
        <f>Sheet1!B5</f>
        <v>2015</v>
      </c>
      <c r="D6" s="88" t="str">
        <f>Sheet1!C5&amp;" "&amp;""&amp;Sheet1!D5</f>
        <v>Ivona Stojanović</v>
      </c>
      <c r="E6" s="88"/>
      <c r="F6" s="63"/>
      <c r="G6" s="64"/>
      <c r="H6" s="64"/>
      <c r="I6" s="64"/>
      <c r="J6" s="90">
        <v>15</v>
      </c>
      <c r="K6" s="90">
        <v>23</v>
      </c>
      <c r="L6" s="90"/>
      <c r="M6" s="90"/>
      <c r="N6" s="93"/>
      <c r="O6" s="93"/>
      <c r="P6" s="93"/>
      <c r="Q6" s="93"/>
      <c r="R6" s="95">
        <f t="shared" si="0"/>
        <v>23</v>
      </c>
      <c r="S6" s="97">
        <f t="shared" si="1"/>
        <v>0</v>
      </c>
      <c r="T6" s="66"/>
      <c r="U6" s="98"/>
      <c r="V6" s="76"/>
    </row>
    <row r="7" spans="1:22" s="20" customFormat="1" ht="12.75">
      <c r="A7" s="62" t="str">
        <f t="shared" si="2"/>
        <v>19/15</v>
      </c>
      <c r="B7" s="88" t="str">
        <f>Sheet1!A6</f>
        <v>19</v>
      </c>
      <c r="C7" s="88" t="str">
        <f>Sheet1!B6</f>
        <v>2015</v>
      </c>
      <c r="D7" s="88" t="str">
        <f>Sheet1!C6&amp;" "&amp;""&amp;Sheet1!D6</f>
        <v>Aleksandra Vuković</v>
      </c>
      <c r="E7" s="88"/>
      <c r="F7" s="63"/>
      <c r="G7" s="64"/>
      <c r="H7" s="64"/>
      <c r="I7" s="64"/>
      <c r="J7" s="90">
        <v>28</v>
      </c>
      <c r="K7" s="90"/>
      <c r="L7" s="90"/>
      <c r="M7" s="90"/>
      <c r="N7" s="93"/>
      <c r="O7" s="93"/>
      <c r="P7" s="93"/>
      <c r="Q7" s="93"/>
      <c r="R7" s="95">
        <f t="shared" si="0"/>
        <v>28</v>
      </c>
      <c r="S7" s="97">
        <f t="shared" si="1"/>
        <v>0</v>
      </c>
      <c r="T7" s="66"/>
      <c r="U7" s="98"/>
      <c r="V7" s="76"/>
    </row>
    <row r="8" spans="1:22" s="20" customFormat="1" ht="12.75">
      <c r="A8" s="62" t="str">
        <f t="shared" si="2"/>
        <v>20/15</v>
      </c>
      <c r="B8" s="88" t="str">
        <f>Sheet1!A7</f>
        <v>20</v>
      </c>
      <c r="C8" s="88" t="str">
        <f>Sheet1!B7</f>
        <v>2015</v>
      </c>
      <c r="D8" s="88" t="str">
        <f>Sheet1!C7&amp;" "&amp;""&amp;Sheet1!D7</f>
        <v>Miloš Dedović</v>
      </c>
      <c r="E8" s="88"/>
      <c r="F8" s="63"/>
      <c r="G8" s="64"/>
      <c r="H8" s="64"/>
      <c r="I8" s="64"/>
      <c r="J8" s="90">
        <v>8</v>
      </c>
      <c r="K8" s="90">
        <v>26</v>
      </c>
      <c r="L8" s="90"/>
      <c r="M8" s="90"/>
      <c r="N8" s="93"/>
      <c r="O8" s="93"/>
      <c r="P8" s="93"/>
      <c r="Q8" s="93"/>
      <c r="R8" s="95">
        <f t="shared" si="0"/>
        <v>26</v>
      </c>
      <c r="S8" s="97">
        <f t="shared" si="1"/>
        <v>0</v>
      </c>
      <c r="T8" s="66"/>
      <c r="U8" s="98"/>
      <c r="V8" s="76"/>
    </row>
    <row r="9" spans="1:22" s="20" customFormat="1" ht="12.75">
      <c r="A9" s="62" t="str">
        <f t="shared" si="2"/>
        <v>21/15</v>
      </c>
      <c r="B9" s="88" t="str">
        <f>Sheet1!A8</f>
        <v>21</v>
      </c>
      <c r="C9" s="88" t="str">
        <f>Sheet1!B8</f>
        <v>2015</v>
      </c>
      <c r="D9" s="88" t="str">
        <f>Sheet1!C8&amp;" "&amp;""&amp;Sheet1!D8</f>
        <v>Biljana Knežević</v>
      </c>
      <c r="E9" s="88"/>
      <c r="F9" s="63"/>
      <c r="G9" s="64"/>
      <c r="H9" s="64"/>
      <c r="I9" s="64"/>
      <c r="J9" s="90">
        <v>28</v>
      </c>
      <c r="K9" s="90">
        <v>38</v>
      </c>
      <c r="L9" s="90"/>
      <c r="M9" s="90"/>
      <c r="N9" s="93"/>
      <c r="O9" s="93"/>
      <c r="P9" s="93"/>
      <c r="Q9" s="93"/>
      <c r="R9" s="95">
        <f t="shared" si="0"/>
        <v>38</v>
      </c>
      <c r="S9" s="97">
        <f t="shared" si="1"/>
        <v>0</v>
      </c>
      <c r="T9" s="66"/>
      <c r="U9" s="98"/>
      <c r="V9" s="76"/>
    </row>
    <row r="10" spans="1:22" s="20" customFormat="1" ht="12.75">
      <c r="A10" s="62" t="str">
        <f t="shared" si="2"/>
        <v>22/15</v>
      </c>
      <c r="B10" s="88" t="str">
        <f>Sheet1!A9</f>
        <v>22</v>
      </c>
      <c r="C10" s="88" t="str">
        <f>Sheet1!B9</f>
        <v>2015</v>
      </c>
      <c r="D10" s="88" t="str">
        <f>Sheet1!C9&amp;" "&amp;""&amp;Sheet1!D9</f>
        <v>Luka Šaranović</v>
      </c>
      <c r="E10" s="88"/>
      <c r="F10" s="63"/>
      <c r="G10" s="64"/>
      <c r="H10" s="64"/>
      <c r="I10" s="64"/>
      <c r="J10" s="90">
        <v>30</v>
      </c>
      <c r="K10" s="90"/>
      <c r="L10" s="90"/>
      <c r="M10" s="90"/>
      <c r="N10" s="93"/>
      <c r="O10" s="93"/>
      <c r="P10" s="93"/>
      <c r="Q10" s="93"/>
      <c r="R10" s="95">
        <f t="shared" si="0"/>
        <v>30</v>
      </c>
      <c r="S10" s="97">
        <f t="shared" si="1"/>
        <v>0</v>
      </c>
      <c r="T10" s="66"/>
      <c r="U10" s="98"/>
      <c r="V10" s="76"/>
    </row>
    <row r="11" spans="1:22" s="20" customFormat="1" ht="12.75">
      <c r="A11" s="62" t="str">
        <f t="shared" si="2"/>
        <v>23/15</v>
      </c>
      <c r="B11" s="88" t="str">
        <f>Sheet1!A10</f>
        <v>23</v>
      </c>
      <c r="C11" s="88" t="str">
        <f>Sheet1!B10</f>
        <v>2015</v>
      </c>
      <c r="D11" s="88" t="str">
        <f>Sheet1!C10&amp;" "&amp;""&amp;Sheet1!D10</f>
        <v>Ognjen Lukačević</v>
      </c>
      <c r="E11" s="88"/>
      <c r="F11" s="63"/>
      <c r="G11" s="64"/>
      <c r="H11" s="64"/>
      <c r="I11" s="64"/>
      <c r="J11" s="90">
        <v>32</v>
      </c>
      <c r="K11" s="90"/>
      <c r="L11" s="90"/>
      <c r="M11" s="90"/>
      <c r="N11" s="93"/>
      <c r="O11" s="93"/>
      <c r="P11" s="93"/>
      <c r="Q11" s="93"/>
      <c r="R11" s="95">
        <f t="shared" si="0"/>
        <v>32</v>
      </c>
      <c r="S11" s="97">
        <f t="shared" si="1"/>
        <v>0</v>
      </c>
      <c r="T11" s="66"/>
      <c r="U11" s="98"/>
      <c r="V11" s="76"/>
    </row>
    <row r="12" spans="1:22" s="20" customFormat="1" ht="12.75">
      <c r="A12" s="62" t="str">
        <f t="shared" si="2"/>
        <v>24/15</v>
      </c>
      <c r="B12" s="88" t="str">
        <f>Sheet1!A11</f>
        <v>24</v>
      </c>
      <c r="C12" s="88" t="str">
        <f>Sheet1!B11</f>
        <v>2015</v>
      </c>
      <c r="D12" s="88" t="str">
        <f>Sheet1!C11&amp;" "&amp;""&amp;Sheet1!D11</f>
        <v>Dimitrije Bojović</v>
      </c>
      <c r="E12" s="88"/>
      <c r="F12" s="63"/>
      <c r="G12" s="64"/>
      <c r="H12" s="64"/>
      <c r="I12" s="64"/>
      <c r="J12" s="90">
        <v>32</v>
      </c>
      <c r="K12" s="90"/>
      <c r="L12" s="90"/>
      <c r="M12" s="90"/>
      <c r="N12" s="93"/>
      <c r="O12" s="93"/>
      <c r="P12" s="93"/>
      <c r="Q12" s="93"/>
      <c r="R12" s="95">
        <f t="shared" si="0"/>
        <v>32</v>
      </c>
      <c r="S12" s="97">
        <f t="shared" si="1"/>
        <v>0</v>
      </c>
      <c r="T12" s="66"/>
      <c r="U12" s="98"/>
      <c r="V12" s="76"/>
    </row>
    <row r="13" spans="1:22" s="20" customFormat="1" ht="12.75">
      <c r="A13" s="62" t="str">
        <f t="shared" si="2"/>
        <v>26/15</v>
      </c>
      <c r="B13" s="88" t="str">
        <f>Sheet1!A12</f>
        <v>26</v>
      </c>
      <c r="C13" s="88" t="str">
        <f>Sheet1!B12</f>
        <v>2015</v>
      </c>
      <c r="D13" s="88" t="str">
        <f>Sheet1!C12&amp;" "&amp;""&amp;Sheet1!D12</f>
        <v>Aleksa Vujošević</v>
      </c>
      <c r="E13" s="88"/>
      <c r="F13" s="63"/>
      <c r="G13" s="64"/>
      <c r="H13" s="64"/>
      <c r="I13" s="64"/>
      <c r="J13" s="90"/>
      <c r="K13" s="90">
        <v>6</v>
      </c>
      <c r="L13" s="90"/>
      <c r="M13" s="90"/>
      <c r="N13" s="93"/>
      <c r="O13" s="93"/>
      <c r="P13" s="93"/>
      <c r="Q13" s="93"/>
      <c r="R13" s="95">
        <f t="shared" si="0"/>
        <v>6</v>
      </c>
      <c r="S13" s="97">
        <f t="shared" si="1"/>
        <v>0</v>
      </c>
      <c r="T13" s="66"/>
      <c r="U13" s="98"/>
      <c r="V13" s="76"/>
    </row>
    <row r="14" spans="1:22" s="20" customFormat="1" ht="12.75">
      <c r="A14" s="62" t="str">
        <f t="shared" si="2"/>
        <v>28/15</v>
      </c>
      <c r="B14" s="88" t="str">
        <f>Sheet1!A13</f>
        <v>28</v>
      </c>
      <c r="C14" s="88" t="str">
        <f>Sheet1!B13</f>
        <v>2015</v>
      </c>
      <c r="D14" s="88" t="str">
        <f>Sheet1!C13&amp;" "&amp;""&amp;Sheet1!D13</f>
        <v>Milan Đurović</v>
      </c>
      <c r="E14" s="88"/>
      <c r="F14" s="63"/>
      <c r="G14" s="64"/>
      <c r="H14" s="64"/>
      <c r="I14" s="64"/>
      <c r="J14" s="90">
        <v>24</v>
      </c>
      <c r="K14" s="90"/>
      <c r="L14" s="90"/>
      <c r="M14" s="90"/>
      <c r="N14" s="93"/>
      <c r="O14" s="93"/>
      <c r="P14" s="93"/>
      <c r="Q14" s="93"/>
      <c r="R14" s="95">
        <f t="shared" si="0"/>
        <v>24</v>
      </c>
      <c r="S14" s="97">
        <f t="shared" si="1"/>
        <v>0</v>
      </c>
      <c r="T14" s="66"/>
      <c r="U14" s="98"/>
      <c r="V14" s="76"/>
    </row>
    <row r="15" spans="1:22" ht="12.75">
      <c r="A15" s="62" t="str">
        <f t="shared" si="2"/>
        <v>32/15</v>
      </c>
      <c r="B15" s="88" t="str">
        <f>Sheet1!A14</f>
        <v>32</v>
      </c>
      <c r="C15" s="88" t="str">
        <f>Sheet1!B14</f>
        <v>2015</v>
      </c>
      <c r="D15" s="88" t="str">
        <f>Sheet1!C14&amp;" "&amp;""&amp;Sheet1!D14</f>
        <v>Luka Martinović</v>
      </c>
      <c r="E15" s="88"/>
      <c r="F15" s="63"/>
      <c r="G15" s="64"/>
      <c r="H15" s="64"/>
      <c r="I15" s="64"/>
      <c r="J15" s="90">
        <v>39</v>
      </c>
      <c r="K15" s="90"/>
      <c r="L15" s="90"/>
      <c r="M15" s="90"/>
      <c r="N15" s="93"/>
      <c r="O15" s="93"/>
      <c r="P15" s="93"/>
      <c r="Q15" s="93"/>
      <c r="R15" s="95">
        <f t="shared" si="0"/>
        <v>39</v>
      </c>
      <c r="S15" s="97">
        <f t="shared" si="1"/>
        <v>0</v>
      </c>
      <c r="T15" s="66"/>
      <c r="U15" s="98"/>
      <c r="V15" s="99"/>
    </row>
    <row r="16" spans="1:22" ht="12.75">
      <c r="A16" s="62" t="str">
        <f t="shared" si="2"/>
        <v>33/15</v>
      </c>
      <c r="B16" s="88" t="str">
        <f>Sheet1!A15</f>
        <v>33</v>
      </c>
      <c r="C16" s="88" t="str">
        <f>Sheet1!B15</f>
        <v>2015</v>
      </c>
      <c r="D16" s="88" t="str">
        <f>Sheet1!C15&amp;" "&amp;""&amp;Sheet1!D15</f>
        <v>Mirko Raičević</v>
      </c>
      <c r="E16" s="88"/>
      <c r="F16" s="63"/>
      <c r="G16" s="64"/>
      <c r="H16" s="64"/>
      <c r="I16" s="64"/>
      <c r="J16" s="90">
        <v>38</v>
      </c>
      <c r="K16" s="90"/>
      <c r="L16" s="90"/>
      <c r="M16" s="90"/>
      <c r="N16" s="93"/>
      <c r="O16" s="93"/>
      <c r="P16" s="93"/>
      <c r="Q16" s="93"/>
      <c r="R16" s="95">
        <f t="shared" si="0"/>
        <v>38</v>
      </c>
      <c r="S16" s="97">
        <f t="shared" si="1"/>
        <v>0</v>
      </c>
      <c r="T16" s="66"/>
      <c r="U16" s="98"/>
      <c r="V16" s="99"/>
    </row>
    <row r="17" spans="1:22" ht="12.75">
      <c r="A17" s="62" t="str">
        <f t="shared" si="2"/>
        <v>34/15</v>
      </c>
      <c r="B17" s="88" t="str">
        <f>Sheet1!A16</f>
        <v>34</v>
      </c>
      <c r="C17" s="88" t="str">
        <f>Sheet1!B16</f>
        <v>2015</v>
      </c>
      <c r="D17" s="88" t="str">
        <f>Sheet1!C16&amp;" "&amp;""&amp;Sheet1!D16</f>
        <v>Predrag Delibašić</v>
      </c>
      <c r="E17" s="88"/>
      <c r="F17" s="63"/>
      <c r="G17" s="64"/>
      <c r="H17" s="64"/>
      <c r="I17" s="64"/>
      <c r="J17" s="90">
        <v>44</v>
      </c>
      <c r="K17" s="90"/>
      <c r="L17" s="90"/>
      <c r="M17" s="90"/>
      <c r="N17" s="93"/>
      <c r="O17" s="93"/>
      <c r="P17" s="93"/>
      <c r="Q17" s="93"/>
      <c r="R17" s="95">
        <f t="shared" si="0"/>
        <v>44</v>
      </c>
      <c r="S17" s="97">
        <f t="shared" si="1"/>
        <v>0</v>
      </c>
      <c r="T17" s="66"/>
      <c r="U17" s="98"/>
      <c r="V17" s="99"/>
    </row>
    <row r="18" spans="1:22" ht="12.75">
      <c r="A18" s="62" t="str">
        <f t="shared" si="2"/>
        <v>35/15</v>
      </c>
      <c r="B18" s="88" t="str">
        <f>Sheet1!A17</f>
        <v>35</v>
      </c>
      <c r="C18" s="88" t="str">
        <f>Sheet1!B17</f>
        <v>2015</v>
      </c>
      <c r="D18" s="88" t="str">
        <f>Sheet1!C17&amp;" "&amp;""&amp;Sheet1!D17</f>
        <v>Neško Milović</v>
      </c>
      <c r="E18" s="88"/>
      <c r="F18" s="63"/>
      <c r="G18" s="64"/>
      <c r="H18" s="64"/>
      <c r="I18" s="64"/>
      <c r="J18" s="90"/>
      <c r="K18" s="90">
        <v>33</v>
      </c>
      <c r="L18" s="90"/>
      <c r="M18" s="90"/>
      <c r="N18" s="93"/>
      <c r="O18" s="93"/>
      <c r="P18" s="93"/>
      <c r="Q18" s="93"/>
      <c r="R18" s="95">
        <f t="shared" si="0"/>
        <v>33</v>
      </c>
      <c r="S18" s="97">
        <f t="shared" si="1"/>
        <v>0</v>
      </c>
      <c r="T18" s="66"/>
      <c r="U18" s="98"/>
      <c r="V18" s="99"/>
    </row>
    <row r="19" spans="1:22" ht="12.75">
      <c r="A19" s="62" t="str">
        <f t="shared" si="2"/>
        <v>37/15</v>
      </c>
      <c r="B19" s="88" t="str">
        <f>Sheet1!A18</f>
        <v>37</v>
      </c>
      <c r="C19" s="88" t="str">
        <f>Sheet1!B18</f>
        <v>2015</v>
      </c>
      <c r="D19" s="88" t="str">
        <f>Sheet1!C18&amp;" "&amp;""&amp;Sheet1!D18</f>
        <v>Miloš Kilibarda</v>
      </c>
      <c r="E19" s="88"/>
      <c r="F19" s="63"/>
      <c r="G19" s="64"/>
      <c r="H19" s="64"/>
      <c r="I19" s="64"/>
      <c r="J19" s="90">
        <v>20</v>
      </c>
      <c r="K19" s="90">
        <v>33</v>
      </c>
      <c r="L19" s="90"/>
      <c r="M19" s="90"/>
      <c r="N19" s="93"/>
      <c r="O19" s="93"/>
      <c r="P19" s="93"/>
      <c r="Q19" s="93"/>
      <c r="R19" s="95">
        <f t="shared" si="0"/>
        <v>33</v>
      </c>
      <c r="S19" s="97">
        <f t="shared" si="1"/>
        <v>0</v>
      </c>
      <c r="T19" s="66"/>
      <c r="U19" s="98"/>
      <c r="V19" s="99"/>
    </row>
    <row r="20" spans="1:22" ht="12.75">
      <c r="A20" s="62" t="str">
        <f t="shared" si="2"/>
        <v>43/15</v>
      </c>
      <c r="B20" s="88" t="str">
        <f>Sheet1!A19</f>
        <v>43</v>
      </c>
      <c r="C20" s="88" t="str">
        <f>Sheet1!B19</f>
        <v>2015</v>
      </c>
      <c r="D20" s="88" t="str">
        <f>Sheet1!C19&amp;" "&amp;""&amp;Sheet1!D19</f>
        <v>Tamara Ninković</v>
      </c>
      <c r="E20" s="88"/>
      <c r="F20" s="63"/>
      <c r="G20" s="64"/>
      <c r="H20" s="64"/>
      <c r="I20" s="64"/>
      <c r="J20" s="90">
        <v>50</v>
      </c>
      <c r="K20" s="90"/>
      <c r="L20" s="90"/>
      <c r="M20" s="90"/>
      <c r="N20" s="93"/>
      <c r="O20" s="93"/>
      <c r="P20" s="93"/>
      <c r="Q20" s="93"/>
      <c r="R20" s="95">
        <f t="shared" si="0"/>
        <v>50</v>
      </c>
      <c r="S20" s="97">
        <f t="shared" si="1"/>
        <v>0</v>
      </c>
      <c r="T20" s="66"/>
      <c r="U20" s="98"/>
      <c r="V20" s="99"/>
    </row>
    <row r="21" spans="1:22" ht="12.75">
      <c r="A21" s="62" t="str">
        <f t="shared" si="2"/>
        <v>44/15</v>
      </c>
      <c r="B21" s="88" t="str">
        <f>Sheet1!A20</f>
        <v>44</v>
      </c>
      <c r="C21" s="88" t="str">
        <f>Sheet1!B20</f>
        <v>2015</v>
      </c>
      <c r="D21" s="88" t="str">
        <f>Sheet1!C20&amp;" "&amp;""&amp;Sheet1!D20</f>
        <v>Filip Mišurović</v>
      </c>
      <c r="E21" s="88"/>
      <c r="F21" s="63"/>
      <c r="G21" s="64"/>
      <c r="H21" s="64"/>
      <c r="I21" s="64"/>
      <c r="J21" s="90">
        <v>32</v>
      </c>
      <c r="K21" s="90"/>
      <c r="L21" s="90"/>
      <c r="M21" s="90"/>
      <c r="N21" s="93"/>
      <c r="O21" s="93"/>
      <c r="P21" s="93"/>
      <c r="Q21" s="93"/>
      <c r="R21" s="95">
        <f t="shared" si="0"/>
        <v>32</v>
      </c>
      <c r="S21" s="97">
        <f t="shared" si="1"/>
        <v>0</v>
      </c>
      <c r="T21" s="66"/>
      <c r="U21" s="98"/>
      <c r="V21" s="99"/>
    </row>
    <row r="22" spans="1:22" ht="12.75">
      <c r="A22" s="62" t="str">
        <f t="shared" si="2"/>
        <v>45/15</v>
      </c>
      <c r="B22" s="88" t="str">
        <f>Sheet1!A21</f>
        <v>45</v>
      </c>
      <c r="C22" s="88" t="str">
        <f>Sheet1!B21</f>
        <v>2015</v>
      </c>
      <c r="D22" s="88" t="str">
        <f>Sheet1!C21&amp;" "&amp;""&amp;Sheet1!D21</f>
        <v>Nikola Đukanović</v>
      </c>
      <c r="E22" s="88"/>
      <c r="F22" s="63"/>
      <c r="G22" s="64"/>
      <c r="H22" s="64"/>
      <c r="I22" s="64"/>
      <c r="J22" s="90">
        <v>25</v>
      </c>
      <c r="K22" s="90">
        <v>28</v>
      </c>
      <c r="L22" s="90"/>
      <c r="M22" s="90"/>
      <c r="N22" s="93"/>
      <c r="O22" s="93"/>
      <c r="P22" s="93"/>
      <c r="Q22" s="93"/>
      <c r="R22" s="95">
        <f t="shared" si="0"/>
        <v>28</v>
      </c>
      <c r="S22" s="97">
        <f t="shared" si="1"/>
        <v>0</v>
      </c>
      <c r="T22" s="66"/>
      <c r="U22" s="98"/>
      <c r="V22" s="99"/>
    </row>
    <row r="23" spans="1:22" ht="12.75">
      <c r="A23" s="62" t="str">
        <f t="shared" si="2"/>
        <v>47/15</v>
      </c>
      <c r="B23" s="88" t="str">
        <f>Sheet1!A22</f>
        <v>47</v>
      </c>
      <c r="C23" s="88" t="str">
        <f>Sheet1!B22</f>
        <v>2015</v>
      </c>
      <c r="D23" s="88" t="str">
        <f>Sheet1!C22&amp;" "&amp;""&amp;Sheet1!D22</f>
        <v>Bogdan Aprcović</v>
      </c>
      <c r="E23" s="88"/>
      <c r="F23" s="63"/>
      <c r="G23" s="64"/>
      <c r="H23" s="64"/>
      <c r="I23" s="64"/>
      <c r="J23" s="90">
        <v>0</v>
      </c>
      <c r="K23" s="90">
        <v>31</v>
      </c>
      <c r="L23" s="90"/>
      <c r="M23" s="90"/>
      <c r="N23" s="93"/>
      <c r="O23" s="93"/>
      <c r="P23" s="93"/>
      <c r="Q23" s="93"/>
      <c r="R23" s="95">
        <f t="shared" si="0"/>
        <v>31</v>
      </c>
      <c r="S23" s="97">
        <f t="shared" si="1"/>
        <v>0</v>
      </c>
      <c r="T23" s="66"/>
      <c r="U23" s="98"/>
      <c r="V23" s="99"/>
    </row>
    <row r="24" spans="1:22" ht="12.75">
      <c r="A24" s="62" t="str">
        <f t="shared" si="2"/>
        <v>50/15</v>
      </c>
      <c r="B24" s="88" t="str">
        <f>Sheet1!A23</f>
        <v>50</v>
      </c>
      <c r="C24" s="88" t="str">
        <f>Sheet1!B23</f>
        <v>2015</v>
      </c>
      <c r="D24" s="88" t="str">
        <f>Sheet1!C23&amp;" "&amp;""&amp;Sheet1!D23</f>
        <v>Vuko Prelević</v>
      </c>
      <c r="E24" s="88"/>
      <c r="F24" s="63"/>
      <c r="G24" s="64"/>
      <c r="H24" s="64"/>
      <c r="I24" s="64"/>
      <c r="J24" s="90"/>
      <c r="K24" s="90"/>
      <c r="L24" s="90"/>
      <c r="M24" s="90"/>
      <c r="N24" s="93"/>
      <c r="O24" s="93"/>
      <c r="P24" s="93"/>
      <c r="Q24" s="93"/>
      <c r="R24" s="95">
        <f t="shared" si="0"/>
        <v>0</v>
      </c>
      <c r="S24" s="97">
        <f t="shared" si="1"/>
        <v>0</v>
      </c>
      <c r="T24" s="66"/>
      <c r="U24" s="98"/>
      <c r="V24" s="99"/>
    </row>
    <row r="25" spans="1:22" ht="12.75">
      <c r="A25" s="62" t="str">
        <f t="shared" si="2"/>
        <v>52/15</v>
      </c>
      <c r="B25" s="88" t="str">
        <f>Sheet1!A24</f>
        <v>52</v>
      </c>
      <c r="C25" s="88" t="str">
        <f>Sheet1!B24</f>
        <v>2015</v>
      </c>
      <c r="D25" s="88" t="str">
        <f>Sheet1!C24&amp;" "&amp;""&amp;Sheet1!D24</f>
        <v>Andrija Ostojić</v>
      </c>
      <c r="E25" s="88"/>
      <c r="F25" s="63"/>
      <c r="G25" s="64"/>
      <c r="H25" s="64"/>
      <c r="I25" s="64"/>
      <c r="J25" s="90">
        <v>25</v>
      </c>
      <c r="K25" s="90">
        <v>44</v>
      </c>
      <c r="L25" s="90"/>
      <c r="M25" s="90"/>
      <c r="N25" s="93"/>
      <c r="O25" s="93"/>
      <c r="P25" s="93"/>
      <c r="Q25" s="93"/>
      <c r="R25" s="95">
        <f t="shared" si="0"/>
        <v>44</v>
      </c>
      <c r="S25" s="97">
        <f t="shared" si="1"/>
        <v>0</v>
      </c>
      <c r="T25" s="66"/>
      <c r="U25" s="98"/>
      <c r="V25" s="99"/>
    </row>
    <row r="26" spans="1:22" ht="12.75">
      <c r="A26" s="62" t="str">
        <f t="shared" si="2"/>
        <v>53/15</v>
      </c>
      <c r="B26" s="88" t="str">
        <f>Sheet1!A25</f>
        <v>53</v>
      </c>
      <c r="C26" s="88" t="str">
        <f>Sheet1!B25</f>
        <v>2015</v>
      </c>
      <c r="D26" s="88" t="str">
        <f>Sheet1!C25&amp;" "&amp;""&amp;Sheet1!D25</f>
        <v>Boško Kovačević</v>
      </c>
      <c r="E26" s="88"/>
      <c r="F26" s="63"/>
      <c r="G26" s="64"/>
      <c r="H26" s="64"/>
      <c r="I26" s="64"/>
      <c r="J26" s="90">
        <v>28</v>
      </c>
      <c r="K26" s="90"/>
      <c r="L26" s="90"/>
      <c r="M26" s="90"/>
      <c r="N26" s="93"/>
      <c r="O26" s="93"/>
      <c r="P26" s="93"/>
      <c r="Q26" s="93"/>
      <c r="R26" s="95">
        <f t="shared" si="0"/>
        <v>28</v>
      </c>
      <c r="S26" s="97">
        <f t="shared" si="1"/>
        <v>0</v>
      </c>
      <c r="T26" s="66"/>
      <c r="U26" s="98"/>
      <c r="V26" s="99"/>
    </row>
    <row r="27" spans="1:22" ht="12.75">
      <c r="A27" s="62" t="str">
        <f t="shared" si="2"/>
        <v>55/15</v>
      </c>
      <c r="B27" s="88" t="str">
        <f>Sheet1!A26</f>
        <v>55</v>
      </c>
      <c r="C27" s="88" t="str">
        <f>Sheet1!B26</f>
        <v>2015</v>
      </c>
      <c r="D27" s="88" t="str">
        <f>Sheet1!C26&amp;" "&amp;""&amp;Sheet1!D26</f>
        <v>Andrija Vujović</v>
      </c>
      <c r="E27" s="88"/>
      <c r="F27" s="63"/>
      <c r="G27" s="64"/>
      <c r="H27" s="64"/>
      <c r="I27" s="64"/>
      <c r="J27" s="90">
        <v>40</v>
      </c>
      <c r="K27" s="90"/>
      <c r="L27" s="90"/>
      <c r="M27" s="90"/>
      <c r="N27" s="93"/>
      <c r="O27" s="93"/>
      <c r="P27" s="93"/>
      <c r="Q27" s="93"/>
      <c r="R27" s="95">
        <f t="shared" si="0"/>
        <v>40</v>
      </c>
      <c r="S27" s="97">
        <f t="shared" si="1"/>
        <v>0</v>
      </c>
      <c r="T27" s="66"/>
      <c r="U27" s="98"/>
      <c r="V27" s="99"/>
    </row>
    <row r="28" spans="1:22" ht="12.75">
      <c r="A28" s="62" t="str">
        <f t="shared" si="2"/>
        <v>58/15</v>
      </c>
      <c r="B28" s="88" t="str">
        <f>Sheet1!A27</f>
        <v>58</v>
      </c>
      <c r="C28" s="88" t="str">
        <f>Sheet1!B27</f>
        <v>2015</v>
      </c>
      <c r="D28" s="88" t="str">
        <f>Sheet1!C27&amp;" "&amp;""&amp;Sheet1!D27</f>
        <v>Svetozar Tomović</v>
      </c>
      <c r="E28" s="88"/>
      <c r="F28" s="63"/>
      <c r="G28" s="64"/>
      <c r="H28" s="64"/>
      <c r="I28" s="64"/>
      <c r="J28" s="90">
        <v>28</v>
      </c>
      <c r="K28" s="90"/>
      <c r="L28" s="90"/>
      <c r="M28" s="90"/>
      <c r="N28" s="93"/>
      <c r="O28" s="93"/>
      <c r="P28" s="93"/>
      <c r="Q28" s="93"/>
      <c r="R28" s="95">
        <f t="shared" si="0"/>
        <v>28</v>
      </c>
      <c r="S28" s="97">
        <f t="shared" si="1"/>
        <v>0</v>
      </c>
      <c r="T28" s="66"/>
      <c r="U28" s="98"/>
      <c r="V28" s="99"/>
    </row>
    <row r="29" spans="1:22" ht="12.75">
      <c r="A29" s="62" t="str">
        <f t="shared" si="2"/>
        <v>60/15</v>
      </c>
      <c r="B29" s="88" t="str">
        <f>Sheet1!A28</f>
        <v>60</v>
      </c>
      <c r="C29" s="88" t="str">
        <f>Sheet1!B28</f>
        <v>2015</v>
      </c>
      <c r="D29" s="88" t="str">
        <f>Sheet1!C28&amp;" "&amp;""&amp;Sheet1!D28</f>
        <v>Đurđina Musić</v>
      </c>
      <c r="E29" s="88"/>
      <c r="F29" s="63"/>
      <c r="G29" s="64"/>
      <c r="H29" s="64"/>
      <c r="I29" s="64"/>
      <c r="J29" s="90">
        <v>21</v>
      </c>
      <c r="K29" s="90">
        <v>39</v>
      </c>
      <c r="L29" s="90"/>
      <c r="M29" s="90"/>
      <c r="N29" s="93"/>
      <c r="O29" s="93"/>
      <c r="P29" s="93"/>
      <c r="Q29" s="93"/>
      <c r="R29" s="95">
        <f t="shared" si="0"/>
        <v>39</v>
      </c>
      <c r="S29" s="97">
        <f t="shared" si="1"/>
        <v>0</v>
      </c>
      <c r="T29" s="66"/>
      <c r="U29" s="98"/>
      <c r="V29" s="99"/>
    </row>
    <row r="30" spans="1:22" ht="12.75">
      <c r="A30" s="62" t="str">
        <f t="shared" si="2"/>
        <v>61/15</v>
      </c>
      <c r="B30" s="88" t="str">
        <f>Sheet1!A29</f>
        <v>61</v>
      </c>
      <c r="C30" s="88" t="str">
        <f>Sheet1!B29</f>
        <v>2015</v>
      </c>
      <c r="D30" s="88" t="str">
        <f>Sheet1!C29&amp;" "&amp;""&amp;Sheet1!D29</f>
        <v>Katarina Kecojević</v>
      </c>
      <c r="E30" s="88"/>
      <c r="F30" s="63"/>
      <c r="G30" s="64"/>
      <c r="H30" s="64"/>
      <c r="I30" s="64"/>
      <c r="J30" s="90">
        <v>35</v>
      </c>
      <c r="K30" s="90">
        <v>43</v>
      </c>
      <c r="L30" s="90"/>
      <c r="M30" s="90"/>
      <c r="N30" s="93"/>
      <c r="O30" s="93"/>
      <c r="P30" s="93"/>
      <c r="Q30" s="93"/>
      <c r="R30" s="95">
        <f t="shared" si="0"/>
        <v>43</v>
      </c>
      <c r="S30" s="97">
        <f t="shared" si="1"/>
        <v>0</v>
      </c>
      <c r="T30" s="66"/>
      <c r="U30" s="98"/>
      <c r="V30" s="99"/>
    </row>
    <row r="31" spans="1:22" ht="12.75">
      <c r="A31" s="62" t="str">
        <f t="shared" si="2"/>
        <v>62/15</v>
      </c>
      <c r="B31" s="88" t="str">
        <f>Sheet1!A30</f>
        <v>62</v>
      </c>
      <c r="C31" s="88" t="str">
        <f>Sheet1!B30</f>
        <v>2015</v>
      </c>
      <c r="D31" s="88" t="str">
        <f>Sheet1!C30&amp;" "&amp;""&amp;Sheet1!D30</f>
        <v>Milica Korać</v>
      </c>
      <c r="E31" s="88"/>
      <c r="F31" s="63"/>
      <c r="G31" s="64"/>
      <c r="H31" s="64"/>
      <c r="I31" s="64"/>
      <c r="J31" s="90"/>
      <c r="K31" s="90">
        <v>17</v>
      </c>
      <c r="L31" s="90"/>
      <c r="M31" s="90"/>
      <c r="N31" s="93"/>
      <c r="O31" s="93"/>
      <c r="P31" s="93"/>
      <c r="Q31" s="93"/>
      <c r="R31" s="95">
        <f t="shared" si="0"/>
        <v>17</v>
      </c>
      <c r="S31" s="97">
        <f t="shared" si="1"/>
        <v>0</v>
      </c>
      <c r="T31" s="66"/>
      <c r="U31" s="98"/>
      <c r="V31" s="99"/>
    </row>
    <row r="32" spans="1:22" ht="12.75">
      <c r="A32" s="62" t="str">
        <f t="shared" si="2"/>
        <v>63/15</v>
      </c>
      <c r="B32" s="88" t="str">
        <f>Sheet1!A31</f>
        <v>63</v>
      </c>
      <c r="C32" s="88" t="str">
        <f>Sheet1!B31</f>
        <v>2015</v>
      </c>
      <c r="D32" s="88" t="str">
        <f>Sheet1!C31&amp;" "&amp;""&amp;Sheet1!D31</f>
        <v>Milovan Lukovac</v>
      </c>
      <c r="E32" s="88"/>
      <c r="F32" s="63"/>
      <c r="G32" s="64"/>
      <c r="H32" s="64"/>
      <c r="I32" s="64"/>
      <c r="J32" s="90">
        <v>24</v>
      </c>
      <c r="K32" s="90"/>
      <c r="L32" s="90"/>
      <c r="M32" s="90"/>
      <c r="N32" s="93"/>
      <c r="O32" s="93"/>
      <c r="P32" s="93"/>
      <c r="Q32" s="93"/>
      <c r="R32" s="95">
        <f t="shared" si="0"/>
        <v>24</v>
      </c>
      <c r="S32" s="97">
        <f t="shared" si="1"/>
        <v>0</v>
      </c>
      <c r="T32" s="66"/>
      <c r="U32" s="98"/>
      <c r="V32" s="99"/>
    </row>
    <row r="33" spans="1:22" ht="12.75">
      <c r="A33" s="62" t="str">
        <f t="shared" si="2"/>
        <v>64/15</v>
      </c>
      <c r="B33" s="88" t="str">
        <f>Sheet1!A32</f>
        <v>64</v>
      </c>
      <c r="C33" s="88" t="str">
        <f>Sheet1!B32</f>
        <v>2015</v>
      </c>
      <c r="D33" s="88" t="str">
        <f>Sheet1!C32&amp;" "&amp;""&amp;Sheet1!D32</f>
        <v>Bogdana Knežević</v>
      </c>
      <c r="E33" s="88"/>
      <c r="F33" s="63"/>
      <c r="G33" s="64"/>
      <c r="H33" s="64"/>
      <c r="I33" s="64"/>
      <c r="J33" s="90">
        <v>28</v>
      </c>
      <c r="K33" s="90"/>
      <c r="L33" s="90"/>
      <c r="M33" s="90"/>
      <c r="N33" s="93"/>
      <c r="O33" s="93"/>
      <c r="P33" s="93"/>
      <c r="Q33" s="93"/>
      <c r="R33" s="95">
        <f t="shared" si="0"/>
        <v>28</v>
      </c>
      <c r="S33" s="97">
        <f t="shared" si="1"/>
        <v>0</v>
      </c>
      <c r="T33" s="66"/>
      <c r="U33" s="98"/>
      <c r="V33" s="99"/>
    </row>
    <row r="34" spans="1:22" ht="12.75">
      <c r="A34" s="62" t="str">
        <f t="shared" si="2"/>
        <v>65/15</v>
      </c>
      <c r="B34" s="88" t="str">
        <f>Sheet1!A33</f>
        <v>65</v>
      </c>
      <c r="C34" s="88" t="str">
        <f>Sheet1!B33</f>
        <v>2015</v>
      </c>
      <c r="D34" s="88" t="str">
        <f>Sheet1!C33&amp;" "&amp;""&amp;Sheet1!D33</f>
        <v>Saša Nikolić</v>
      </c>
      <c r="E34" s="88"/>
      <c r="F34" s="63"/>
      <c r="G34" s="64"/>
      <c r="H34" s="64"/>
      <c r="I34" s="64"/>
      <c r="J34" s="90">
        <v>42</v>
      </c>
      <c r="K34" s="90"/>
      <c r="L34" s="90"/>
      <c r="M34" s="90"/>
      <c r="N34" s="93"/>
      <c r="O34" s="93"/>
      <c r="P34" s="93"/>
      <c r="Q34" s="93"/>
      <c r="R34" s="95">
        <f aca="true" t="shared" si="3" ref="R34:R65">MAX(J34,K34,L34,M34)</f>
        <v>42</v>
      </c>
      <c r="S34" s="97">
        <f aca="true" t="shared" si="4" ref="S34:S65">MAX(N34,O34)</f>
        <v>0</v>
      </c>
      <c r="T34" s="66"/>
      <c r="U34" s="98"/>
      <c r="V34" s="99"/>
    </row>
    <row r="35" spans="1:22" ht="12.75">
      <c r="A35" s="62" t="str">
        <f t="shared" si="2"/>
        <v>69/15</v>
      </c>
      <c r="B35" s="88" t="str">
        <f>Sheet1!A34</f>
        <v>69</v>
      </c>
      <c r="C35" s="88" t="str">
        <f>Sheet1!B34</f>
        <v>2015</v>
      </c>
      <c r="D35" s="88" t="str">
        <f>Sheet1!C34&amp;" "&amp;""&amp;Sheet1!D34</f>
        <v>Marina Marunović</v>
      </c>
      <c r="E35" s="88"/>
      <c r="F35" s="63"/>
      <c r="G35" s="64"/>
      <c r="H35" s="64"/>
      <c r="I35" s="64"/>
      <c r="J35" s="90">
        <v>14</v>
      </c>
      <c r="K35" s="90">
        <v>35</v>
      </c>
      <c r="L35" s="90"/>
      <c r="M35" s="90"/>
      <c r="N35" s="93"/>
      <c r="O35" s="93"/>
      <c r="P35" s="93"/>
      <c r="Q35" s="93"/>
      <c r="R35" s="95">
        <f t="shared" si="3"/>
        <v>35</v>
      </c>
      <c r="S35" s="97">
        <f t="shared" si="4"/>
        <v>0</v>
      </c>
      <c r="T35" s="66"/>
      <c r="U35" s="98"/>
      <c r="V35" s="99"/>
    </row>
    <row r="36" spans="1:22" ht="12.75">
      <c r="A36" s="62" t="str">
        <f t="shared" si="2"/>
        <v>70/15</v>
      </c>
      <c r="B36" s="88" t="str">
        <f>Sheet1!A35</f>
        <v>70</v>
      </c>
      <c r="C36" s="88" t="str">
        <f>Sheet1!B35</f>
        <v>2015</v>
      </c>
      <c r="D36" s="88" t="str">
        <f>Sheet1!C35&amp;" "&amp;""&amp;Sheet1!D35</f>
        <v>Ivan Ćurčić</v>
      </c>
      <c r="E36" s="88"/>
      <c r="F36" s="63"/>
      <c r="G36" s="64"/>
      <c r="H36" s="64"/>
      <c r="I36" s="64"/>
      <c r="J36" s="90">
        <v>9</v>
      </c>
      <c r="K36" s="90"/>
      <c r="L36" s="90"/>
      <c r="M36" s="90"/>
      <c r="N36" s="93"/>
      <c r="O36" s="93"/>
      <c r="P36" s="93"/>
      <c r="Q36" s="93"/>
      <c r="R36" s="95">
        <f t="shared" si="3"/>
        <v>9</v>
      </c>
      <c r="S36" s="97">
        <f t="shared" si="4"/>
        <v>0</v>
      </c>
      <c r="T36" s="66"/>
      <c r="U36" s="99"/>
      <c r="V36" s="99"/>
    </row>
    <row r="37" spans="1:22" ht="12.75">
      <c r="A37" s="62" t="str">
        <f t="shared" si="2"/>
        <v>71/15</v>
      </c>
      <c r="B37" s="88" t="str">
        <f>Sheet1!A36</f>
        <v>71</v>
      </c>
      <c r="C37" s="88" t="str">
        <f>Sheet1!B36</f>
        <v>2015</v>
      </c>
      <c r="D37" s="88" t="str">
        <f>Sheet1!C36&amp;" "&amp;""&amp;Sheet1!D36</f>
        <v>Irena Bašanović</v>
      </c>
      <c r="E37" s="88"/>
      <c r="F37" s="63"/>
      <c r="G37" s="64"/>
      <c r="H37" s="64"/>
      <c r="I37" s="64"/>
      <c r="J37" s="90">
        <v>34</v>
      </c>
      <c r="K37" s="90"/>
      <c r="L37" s="90"/>
      <c r="M37" s="90"/>
      <c r="N37" s="93"/>
      <c r="O37" s="93"/>
      <c r="P37" s="93"/>
      <c r="Q37" s="93"/>
      <c r="R37" s="95">
        <f t="shared" si="3"/>
        <v>34</v>
      </c>
      <c r="S37" s="97">
        <f t="shared" si="4"/>
        <v>0</v>
      </c>
      <c r="T37" s="66"/>
      <c r="U37" s="99"/>
      <c r="V37" s="99"/>
    </row>
    <row r="38" spans="1:22" ht="12.75">
      <c r="A38" s="62" t="str">
        <f t="shared" si="2"/>
        <v>81/15</v>
      </c>
      <c r="B38" s="88" t="str">
        <f>Sheet1!A37</f>
        <v>81</v>
      </c>
      <c r="C38" s="88" t="str">
        <f>Sheet1!B37</f>
        <v>2015</v>
      </c>
      <c r="D38" s="88" t="str">
        <f>Sheet1!C37&amp;" "&amp;""&amp;Sheet1!D37</f>
        <v>Anastasija Popović</v>
      </c>
      <c r="E38" s="88"/>
      <c r="F38" s="63"/>
      <c r="G38" s="64"/>
      <c r="H38" s="64"/>
      <c r="I38" s="64"/>
      <c r="J38" s="90">
        <v>49</v>
      </c>
      <c r="K38" s="90"/>
      <c r="L38" s="90"/>
      <c r="M38" s="90"/>
      <c r="N38" s="93"/>
      <c r="O38" s="93"/>
      <c r="P38" s="93"/>
      <c r="Q38" s="93"/>
      <c r="R38" s="95">
        <f t="shared" si="3"/>
        <v>49</v>
      </c>
      <c r="S38" s="97">
        <f t="shared" si="4"/>
        <v>0</v>
      </c>
      <c r="T38" s="66"/>
      <c r="U38" s="99"/>
      <c r="V38" s="99"/>
    </row>
    <row r="39" spans="1:22" ht="12.75">
      <c r="A39" s="62" t="str">
        <f t="shared" si="2"/>
        <v>84/15</v>
      </c>
      <c r="B39" s="88" t="str">
        <f>Sheet1!A38</f>
        <v>84</v>
      </c>
      <c r="C39" s="88" t="str">
        <f>Sheet1!B38</f>
        <v>2015</v>
      </c>
      <c r="D39" s="88" t="str">
        <f>Sheet1!C38&amp;" "&amp;""&amp;Sheet1!D38</f>
        <v>Lazar Vučinić</v>
      </c>
      <c r="E39" s="88"/>
      <c r="F39" s="63"/>
      <c r="G39" s="64"/>
      <c r="H39" s="64"/>
      <c r="I39" s="64"/>
      <c r="J39" s="90">
        <v>13</v>
      </c>
      <c r="K39" s="90">
        <v>26</v>
      </c>
      <c r="L39" s="90"/>
      <c r="M39" s="90"/>
      <c r="N39" s="93"/>
      <c r="O39" s="93"/>
      <c r="P39" s="93"/>
      <c r="Q39" s="93"/>
      <c r="R39" s="95">
        <f t="shared" si="3"/>
        <v>26</v>
      </c>
      <c r="S39" s="97">
        <f t="shared" si="4"/>
        <v>0</v>
      </c>
      <c r="T39" s="66"/>
      <c r="U39" s="99"/>
      <c r="V39" s="99"/>
    </row>
    <row r="40" spans="1:22" ht="12.75">
      <c r="A40" s="62" t="str">
        <f t="shared" si="2"/>
        <v>87/15</v>
      </c>
      <c r="B40" s="88" t="str">
        <f>Sheet1!A39</f>
        <v>87</v>
      </c>
      <c r="C40" s="88" t="str">
        <f>Sheet1!B39</f>
        <v>2015</v>
      </c>
      <c r="D40" s="88" t="str">
        <f>Sheet1!C39&amp;" "&amp;""&amp;Sheet1!D39</f>
        <v>Nikola Bakić</v>
      </c>
      <c r="E40" s="88"/>
      <c r="F40" s="63"/>
      <c r="G40" s="64"/>
      <c r="H40" s="64"/>
      <c r="I40" s="64"/>
      <c r="J40" s="90">
        <v>0</v>
      </c>
      <c r="K40" s="90">
        <v>39</v>
      </c>
      <c r="L40" s="90"/>
      <c r="M40" s="90"/>
      <c r="N40" s="93"/>
      <c r="O40" s="93"/>
      <c r="P40" s="93"/>
      <c r="Q40" s="93"/>
      <c r="R40" s="95">
        <f t="shared" si="3"/>
        <v>39</v>
      </c>
      <c r="S40" s="97">
        <f t="shared" si="4"/>
        <v>0</v>
      </c>
      <c r="T40" s="66"/>
      <c r="U40" s="99"/>
      <c r="V40" s="99"/>
    </row>
    <row r="41" spans="1:22" ht="12.75">
      <c r="A41" s="62" t="str">
        <f t="shared" si="2"/>
        <v>91/15</v>
      </c>
      <c r="B41" s="88" t="str">
        <f>Sheet1!A40</f>
        <v>91</v>
      </c>
      <c r="C41" s="88" t="str">
        <f>Sheet1!B40</f>
        <v>2015</v>
      </c>
      <c r="D41" s="88" t="str">
        <f>Sheet1!C40&amp;" "&amp;""&amp;Sheet1!D40</f>
        <v>Emina Jahić</v>
      </c>
      <c r="E41" s="88"/>
      <c r="F41" s="63"/>
      <c r="G41" s="64"/>
      <c r="H41" s="64"/>
      <c r="I41" s="64"/>
      <c r="J41" s="90">
        <v>19</v>
      </c>
      <c r="K41" s="90"/>
      <c r="L41" s="90"/>
      <c r="M41" s="90"/>
      <c r="N41" s="93"/>
      <c r="O41" s="93"/>
      <c r="P41" s="93"/>
      <c r="Q41" s="93"/>
      <c r="R41" s="95">
        <f t="shared" si="3"/>
        <v>19</v>
      </c>
      <c r="S41" s="97">
        <f t="shared" si="4"/>
        <v>0</v>
      </c>
      <c r="T41" s="66"/>
      <c r="U41" s="99"/>
      <c r="V41" s="99"/>
    </row>
    <row r="42" spans="1:22" ht="12.75">
      <c r="A42" s="62" t="str">
        <f t="shared" si="2"/>
        <v>97/15</v>
      </c>
      <c r="B42" s="88" t="str">
        <f>Sheet1!A41</f>
        <v>97</v>
      </c>
      <c r="C42" s="88" t="str">
        <f>Sheet1!B41</f>
        <v>2015</v>
      </c>
      <c r="D42" s="88" t="str">
        <f>Sheet1!C41&amp;" "&amp;""&amp;Sheet1!D41</f>
        <v>Nebojša Kljajić</v>
      </c>
      <c r="E42" s="88"/>
      <c r="F42" s="63"/>
      <c r="G42" s="64"/>
      <c r="H42" s="64"/>
      <c r="I42" s="64"/>
      <c r="J42" s="90"/>
      <c r="K42" s="90"/>
      <c r="L42" s="90"/>
      <c r="M42" s="90"/>
      <c r="N42" s="93"/>
      <c r="O42" s="93"/>
      <c r="P42" s="93"/>
      <c r="Q42" s="93"/>
      <c r="R42" s="95">
        <f t="shared" si="3"/>
        <v>0</v>
      </c>
      <c r="S42" s="97">
        <f t="shared" si="4"/>
        <v>0</v>
      </c>
      <c r="T42" s="66"/>
      <c r="U42" s="99"/>
      <c r="V42" s="99"/>
    </row>
    <row r="43" spans="1:22" ht="12.75">
      <c r="A43" s="62" t="str">
        <f t="shared" si="2"/>
        <v>16/14</v>
      </c>
      <c r="B43" s="88" t="str">
        <f>Sheet1!A42</f>
        <v>16</v>
      </c>
      <c r="C43" s="88" t="str">
        <f>Sheet1!B42</f>
        <v>2014</v>
      </c>
      <c r="D43" s="88" t="str">
        <f>Sheet1!C42&amp;" "&amp;""&amp;Sheet1!D42</f>
        <v>Kristina Vulezić</v>
      </c>
      <c r="E43" s="88"/>
      <c r="F43" s="63"/>
      <c r="G43" s="64"/>
      <c r="H43" s="64"/>
      <c r="I43" s="64"/>
      <c r="J43" s="90">
        <v>7</v>
      </c>
      <c r="K43" s="90">
        <v>15</v>
      </c>
      <c r="L43" s="90"/>
      <c r="M43" s="90"/>
      <c r="N43" s="93"/>
      <c r="O43" s="93"/>
      <c r="P43" s="93"/>
      <c r="Q43" s="93"/>
      <c r="R43" s="95">
        <f t="shared" si="3"/>
        <v>15</v>
      </c>
      <c r="S43" s="97">
        <f t="shared" si="4"/>
        <v>0</v>
      </c>
      <c r="T43" s="66"/>
      <c r="U43" s="99"/>
      <c r="V43" s="99"/>
    </row>
    <row r="44" spans="1:22" ht="12.75">
      <c r="A44" s="62" t="str">
        <f t="shared" si="2"/>
        <v>25/14</v>
      </c>
      <c r="B44" s="88" t="str">
        <f>Sheet1!A43</f>
        <v>25</v>
      </c>
      <c r="C44" s="88" t="str">
        <f>Sheet1!B43</f>
        <v>2014</v>
      </c>
      <c r="D44" s="88" t="str">
        <f>Sheet1!C43&amp;" "&amp;""&amp;Sheet1!D43</f>
        <v>Stefan Todorović</v>
      </c>
      <c r="E44" s="88"/>
      <c r="F44" s="63"/>
      <c r="G44" s="64"/>
      <c r="H44" s="64"/>
      <c r="I44" s="64"/>
      <c r="J44" s="90"/>
      <c r="K44" s="90"/>
      <c r="L44" s="90"/>
      <c r="M44" s="90"/>
      <c r="N44" s="93"/>
      <c r="O44" s="93"/>
      <c r="P44" s="93"/>
      <c r="Q44" s="93"/>
      <c r="R44" s="95">
        <f t="shared" si="3"/>
        <v>0</v>
      </c>
      <c r="S44" s="97">
        <f t="shared" si="4"/>
        <v>0</v>
      </c>
      <c r="T44" s="66"/>
      <c r="U44" s="99"/>
      <c r="V44" s="99"/>
    </row>
    <row r="45" spans="1:22" ht="12.75">
      <c r="A45" s="62" t="str">
        <f t="shared" si="2"/>
        <v>41/14</v>
      </c>
      <c r="B45" s="88" t="str">
        <f>Sheet1!A44</f>
        <v>41</v>
      </c>
      <c r="C45" s="88" t="str">
        <f>Sheet1!B44</f>
        <v>2014</v>
      </c>
      <c r="D45" s="88" t="str">
        <f>Sheet1!C44&amp;" "&amp;""&amp;Sheet1!D44</f>
        <v>Stefan Jovović</v>
      </c>
      <c r="E45" s="88"/>
      <c r="F45" s="63"/>
      <c r="G45" s="64"/>
      <c r="H45" s="64"/>
      <c r="I45" s="64"/>
      <c r="J45" s="90"/>
      <c r="K45" s="90">
        <v>17</v>
      </c>
      <c r="L45" s="90"/>
      <c r="M45" s="90"/>
      <c r="N45" s="93"/>
      <c r="O45" s="93"/>
      <c r="P45" s="93"/>
      <c r="Q45" s="93"/>
      <c r="R45" s="95">
        <f t="shared" si="3"/>
        <v>17</v>
      </c>
      <c r="S45" s="97">
        <f t="shared" si="4"/>
        <v>0</v>
      </c>
      <c r="T45" s="66"/>
      <c r="U45" s="99"/>
      <c r="V45" s="99"/>
    </row>
    <row r="46" spans="1:22" ht="12.75">
      <c r="A46" s="62" t="str">
        <f t="shared" si="2"/>
        <v>53/14</v>
      </c>
      <c r="B46" s="88" t="str">
        <f>Sheet1!A45</f>
        <v>53</v>
      </c>
      <c r="C46" s="88" t="str">
        <f>Sheet1!B45</f>
        <v>2014</v>
      </c>
      <c r="D46" s="88" t="str">
        <f>Sheet1!C45&amp;" "&amp;""&amp;Sheet1!D45</f>
        <v>Filip Vulanović</v>
      </c>
      <c r="E46" s="88"/>
      <c r="F46" s="63"/>
      <c r="G46" s="64"/>
      <c r="H46" s="64"/>
      <c r="I46" s="64"/>
      <c r="J46" s="90"/>
      <c r="K46" s="90"/>
      <c r="L46" s="90"/>
      <c r="M46" s="90"/>
      <c r="N46" s="93"/>
      <c r="O46" s="93"/>
      <c r="P46" s="93"/>
      <c r="Q46" s="93"/>
      <c r="R46" s="95">
        <f t="shared" si="3"/>
        <v>0</v>
      </c>
      <c r="S46" s="97">
        <f t="shared" si="4"/>
        <v>0</v>
      </c>
      <c r="T46" s="66"/>
      <c r="U46" s="99"/>
      <c r="V46" s="99"/>
    </row>
    <row r="47" spans="1:22" ht="12.75">
      <c r="A47" s="62" t="str">
        <f t="shared" si="2"/>
        <v>57/14</v>
      </c>
      <c r="B47" s="88" t="str">
        <f>Sheet1!A46</f>
        <v>57</v>
      </c>
      <c r="C47" s="88" t="str">
        <f>Sheet1!B46</f>
        <v>2014</v>
      </c>
      <c r="D47" s="88" t="str">
        <f>Sheet1!C46&amp;" "&amp;""&amp;Sheet1!D46</f>
        <v>Ivan Konatar</v>
      </c>
      <c r="E47" s="88"/>
      <c r="F47" s="63"/>
      <c r="G47" s="64"/>
      <c r="H47" s="64"/>
      <c r="I47" s="64"/>
      <c r="J47" s="90"/>
      <c r="K47" s="90"/>
      <c r="L47" s="90"/>
      <c r="M47" s="90"/>
      <c r="N47" s="93"/>
      <c r="O47" s="93"/>
      <c r="P47" s="93"/>
      <c r="Q47" s="93"/>
      <c r="R47" s="95">
        <f t="shared" si="3"/>
        <v>0</v>
      </c>
      <c r="S47" s="97">
        <f t="shared" si="4"/>
        <v>0</v>
      </c>
      <c r="T47" s="66"/>
      <c r="U47" s="99"/>
      <c r="V47" s="99"/>
    </row>
    <row r="48" spans="1:22" ht="12.75">
      <c r="A48" s="62" t="str">
        <f t="shared" si="2"/>
        <v>59/14</v>
      </c>
      <c r="B48" s="88" t="str">
        <f>Sheet1!A47</f>
        <v>59</v>
      </c>
      <c r="C48" s="88" t="str">
        <f>Sheet1!B47</f>
        <v>2014</v>
      </c>
      <c r="D48" s="88" t="str">
        <f>Sheet1!C47&amp;" "&amp;""&amp;Sheet1!D47</f>
        <v>Maida Kurtagić</v>
      </c>
      <c r="E48" s="88"/>
      <c r="F48" s="63"/>
      <c r="G48" s="64"/>
      <c r="H48" s="64"/>
      <c r="I48" s="64"/>
      <c r="J48" s="90">
        <v>7</v>
      </c>
      <c r="K48" s="90">
        <v>12</v>
      </c>
      <c r="L48" s="90"/>
      <c r="M48" s="90"/>
      <c r="N48" s="93"/>
      <c r="O48" s="93"/>
      <c r="P48" s="93"/>
      <c r="Q48" s="93"/>
      <c r="R48" s="95">
        <f t="shared" si="3"/>
        <v>12</v>
      </c>
      <c r="S48" s="97">
        <f t="shared" si="4"/>
        <v>0</v>
      </c>
      <c r="T48" s="66"/>
      <c r="U48" s="99"/>
      <c r="V48" s="99"/>
    </row>
    <row r="49" spans="1:22" ht="12.75">
      <c r="A49" s="62" t="str">
        <f t="shared" si="2"/>
        <v>65/14</v>
      </c>
      <c r="B49" s="88" t="str">
        <f>Sheet1!A48</f>
        <v>65</v>
      </c>
      <c r="C49" s="88" t="str">
        <f>Sheet1!B48</f>
        <v>2014</v>
      </c>
      <c r="D49" s="88" t="str">
        <f>Sheet1!C48&amp;" "&amp;""&amp;Sheet1!D48</f>
        <v>Vasilije Sinđić</v>
      </c>
      <c r="E49" s="88"/>
      <c r="F49" s="63"/>
      <c r="G49" s="64"/>
      <c r="H49" s="64"/>
      <c r="I49" s="64"/>
      <c r="J49" s="90">
        <v>27</v>
      </c>
      <c r="K49" s="90"/>
      <c r="L49" s="90"/>
      <c r="M49" s="90"/>
      <c r="N49" s="93"/>
      <c r="O49" s="93"/>
      <c r="P49" s="93"/>
      <c r="Q49" s="93"/>
      <c r="R49" s="95">
        <f t="shared" si="3"/>
        <v>27</v>
      </c>
      <c r="S49" s="97">
        <f t="shared" si="4"/>
        <v>0</v>
      </c>
      <c r="T49" s="66"/>
      <c r="U49" s="99"/>
      <c r="V49" s="99"/>
    </row>
    <row r="50" spans="1:22" ht="12.75">
      <c r="A50" s="62" t="str">
        <f t="shared" si="2"/>
        <v>67/14</v>
      </c>
      <c r="B50" s="88" t="str">
        <f>Sheet1!A49</f>
        <v>67</v>
      </c>
      <c r="C50" s="88" t="str">
        <f>Sheet1!B49</f>
        <v>2014</v>
      </c>
      <c r="D50" s="88" t="str">
        <f>Sheet1!C49&amp;" "&amp;""&amp;Sheet1!D49</f>
        <v>Radisav Jelić</v>
      </c>
      <c r="E50" s="88"/>
      <c r="F50" s="63"/>
      <c r="G50" s="64"/>
      <c r="H50" s="64"/>
      <c r="I50" s="64"/>
      <c r="J50" s="90">
        <v>0</v>
      </c>
      <c r="K50" s="90">
        <v>23</v>
      </c>
      <c r="L50" s="90"/>
      <c r="M50" s="90"/>
      <c r="N50" s="93"/>
      <c r="O50" s="93"/>
      <c r="P50" s="93"/>
      <c r="Q50" s="93"/>
      <c r="R50" s="95">
        <f t="shared" si="3"/>
        <v>23</v>
      </c>
      <c r="S50" s="97">
        <f t="shared" si="4"/>
        <v>0</v>
      </c>
      <c r="T50" s="66"/>
      <c r="U50" s="99"/>
      <c r="V50" s="99"/>
    </row>
    <row r="51" spans="1:22" ht="12.75">
      <c r="A51" s="62" t="str">
        <f t="shared" si="2"/>
        <v>79/14</v>
      </c>
      <c r="B51" s="88" t="str">
        <f>Sheet1!A50</f>
        <v>79</v>
      </c>
      <c r="C51" s="88" t="str">
        <f>Sheet1!B50</f>
        <v>2014</v>
      </c>
      <c r="D51" s="88" t="str">
        <f>Sheet1!C50&amp;" "&amp;""&amp;Sheet1!D50</f>
        <v>Miloš Kadić</v>
      </c>
      <c r="E51" s="88"/>
      <c r="F51" s="63"/>
      <c r="G51" s="64"/>
      <c r="H51" s="64"/>
      <c r="I51" s="64"/>
      <c r="J51" s="90">
        <v>0</v>
      </c>
      <c r="K51" s="90">
        <v>15</v>
      </c>
      <c r="L51" s="90"/>
      <c r="M51" s="90"/>
      <c r="N51" s="93"/>
      <c r="O51" s="93"/>
      <c r="P51" s="93"/>
      <c r="Q51" s="93"/>
      <c r="R51" s="95">
        <f t="shared" si="3"/>
        <v>15</v>
      </c>
      <c r="S51" s="97">
        <f t="shared" si="4"/>
        <v>0</v>
      </c>
      <c r="T51" s="66"/>
      <c r="U51" s="99"/>
      <c r="V51" s="99"/>
    </row>
    <row r="52" spans="1:22" ht="12.75">
      <c r="A52" s="62" t="str">
        <f t="shared" si="2"/>
        <v>85/14</v>
      </c>
      <c r="B52" s="88" t="str">
        <f>Sheet1!A51</f>
        <v>85</v>
      </c>
      <c r="C52" s="88" t="str">
        <f>Sheet1!B51</f>
        <v>2014</v>
      </c>
      <c r="D52" s="88" t="str">
        <f>Sheet1!C51&amp;" "&amp;""&amp;Sheet1!D51</f>
        <v>Miljan Janketić</v>
      </c>
      <c r="E52" s="88"/>
      <c r="F52" s="63"/>
      <c r="G52" s="64"/>
      <c r="H52" s="64"/>
      <c r="I52" s="64"/>
      <c r="J52" s="90">
        <v>3</v>
      </c>
      <c r="K52" s="90">
        <v>15</v>
      </c>
      <c r="L52" s="90"/>
      <c r="M52" s="90"/>
      <c r="N52" s="93"/>
      <c r="O52" s="93"/>
      <c r="P52" s="93"/>
      <c r="Q52" s="93"/>
      <c r="R52" s="95">
        <f t="shared" si="3"/>
        <v>15</v>
      </c>
      <c r="S52" s="97">
        <f t="shared" si="4"/>
        <v>0</v>
      </c>
      <c r="T52" s="66"/>
      <c r="U52" s="99"/>
      <c r="V52" s="99"/>
    </row>
    <row r="53" spans="1:22" ht="12.75">
      <c r="A53" s="62" t="str">
        <f t="shared" si="2"/>
        <v>9043/14</v>
      </c>
      <c r="B53" s="88" t="str">
        <f>Sheet1!A52</f>
        <v>9043</v>
      </c>
      <c r="C53" s="88" t="str">
        <f>Sheet1!B52</f>
        <v>2014</v>
      </c>
      <c r="D53" s="88" t="str">
        <f>Sheet1!C52&amp;" "&amp;""&amp;Sheet1!D52</f>
        <v>Milivoje Lopušina</v>
      </c>
      <c r="E53" s="88"/>
      <c r="F53" s="63"/>
      <c r="G53" s="64"/>
      <c r="H53" s="64"/>
      <c r="I53" s="64"/>
      <c r="J53" s="90"/>
      <c r="K53" s="90"/>
      <c r="L53" s="90"/>
      <c r="M53" s="90"/>
      <c r="N53" s="93"/>
      <c r="O53" s="93"/>
      <c r="P53" s="93"/>
      <c r="Q53" s="93"/>
      <c r="R53" s="95">
        <f t="shared" si="3"/>
        <v>0</v>
      </c>
      <c r="S53" s="97">
        <f t="shared" si="4"/>
        <v>0</v>
      </c>
      <c r="T53" s="66"/>
      <c r="U53" s="99"/>
      <c r="V53" s="99"/>
    </row>
    <row r="54" spans="1:22" ht="12.75">
      <c r="A54" s="62" t="str">
        <f t="shared" si="2"/>
        <v>3/13</v>
      </c>
      <c r="B54" s="88" t="str">
        <f>Sheet1!A53</f>
        <v>3</v>
      </c>
      <c r="C54" s="88" t="str">
        <f>Sheet1!B53</f>
        <v>2013</v>
      </c>
      <c r="D54" s="88" t="str">
        <f>Sheet1!C53&amp;" "&amp;""&amp;Sheet1!D53</f>
        <v>Radonja Šoškić</v>
      </c>
      <c r="E54" s="88"/>
      <c r="F54" s="63"/>
      <c r="G54" s="64"/>
      <c r="H54" s="64"/>
      <c r="I54" s="64"/>
      <c r="J54" s="90">
        <v>23</v>
      </c>
      <c r="K54" s="90"/>
      <c r="L54" s="90"/>
      <c r="M54" s="90"/>
      <c r="N54" s="93"/>
      <c r="O54" s="93"/>
      <c r="P54" s="93"/>
      <c r="Q54" s="93"/>
      <c r="R54" s="95">
        <f t="shared" si="3"/>
        <v>23</v>
      </c>
      <c r="S54" s="97">
        <f t="shared" si="4"/>
        <v>0</v>
      </c>
      <c r="T54" s="66"/>
      <c r="U54" s="99"/>
      <c r="V54" s="99"/>
    </row>
    <row r="55" spans="1:22" ht="12.75">
      <c r="A55" s="62" t="str">
        <f t="shared" si="2"/>
        <v>4/13</v>
      </c>
      <c r="B55" s="88" t="str">
        <f>Sheet1!A54</f>
        <v>4</v>
      </c>
      <c r="C55" s="88" t="str">
        <f>Sheet1!B54</f>
        <v>2013</v>
      </c>
      <c r="D55" s="88" t="str">
        <f>Sheet1!C54&amp;" "&amp;""&amp;Sheet1!D54</f>
        <v>Damir Redžematović</v>
      </c>
      <c r="E55" s="88"/>
      <c r="F55" s="63"/>
      <c r="G55" s="64"/>
      <c r="H55" s="64"/>
      <c r="I55" s="64"/>
      <c r="J55" s="90"/>
      <c r="K55" s="90">
        <v>20</v>
      </c>
      <c r="L55" s="90"/>
      <c r="M55" s="90"/>
      <c r="N55" s="93"/>
      <c r="O55" s="93"/>
      <c r="P55" s="93"/>
      <c r="Q55" s="93"/>
      <c r="R55" s="95">
        <f t="shared" si="3"/>
        <v>20</v>
      </c>
      <c r="S55" s="97">
        <f t="shared" si="4"/>
        <v>0</v>
      </c>
      <c r="T55" s="66"/>
      <c r="U55" s="99"/>
      <c r="V55" s="99"/>
    </row>
    <row r="56" spans="1:22" ht="12.75">
      <c r="A56" s="62" t="str">
        <f t="shared" si="2"/>
        <v>24/13</v>
      </c>
      <c r="B56" s="88" t="str">
        <f>Sheet1!A55</f>
        <v>24</v>
      </c>
      <c r="C56" s="88" t="str">
        <f>Sheet1!B55</f>
        <v>2013</v>
      </c>
      <c r="D56" s="88" t="str">
        <f>Sheet1!C55&amp;" "&amp;""&amp;Sheet1!D55</f>
        <v>Nikola Špadijer</v>
      </c>
      <c r="E56" s="88"/>
      <c r="F56" s="63"/>
      <c r="G56" s="64"/>
      <c r="H56" s="64"/>
      <c r="I56" s="64"/>
      <c r="J56" s="90"/>
      <c r="K56" s="90"/>
      <c r="L56" s="90"/>
      <c r="M56" s="90"/>
      <c r="N56" s="93"/>
      <c r="O56" s="93"/>
      <c r="P56" s="93"/>
      <c r="Q56" s="93"/>
      <c r="R56" s="95">
        <f t="shared" si="3"/>
        <v>0</v>
      </c>
      <c r="S56" s="97">
        <f t="shared" si="4"/>
        <v>0</v>
      </c>
      <c r="T56" s="66"/>
      <c r="U56" s="99"/>
      <c r="V56" s="99"/>
    </row>
    <row r="57" spans="1:22" ht="12.75">
      <c r="A57" s="62" t="str">
        <f t="shared" si="2"/>
        <v>25/13</v>
      </c>
      <c r="B57" s="88" t="str">
        <f>Sheet1!A56</f>
        <v>25</v>
      </c>
      <c r="C57" s="88" t="str">
        <f>Sheet1!B56</f>
        <v>2013</v>
      </c>
      <c r="D57" s="88" t="str">
        <f>Sheet1!C56&amp;" "&amp;""&amp;Sheet1!D56</f>
        <v>Valentina Đukić</v>
      </c>
      <c r="E57" s="88"/>
      <c r="F57" s="63"/>
      <c r="G57" s="64"/>
      <c r="H57" s="64"/>
      <c r="I57" s="64"/>
      <c r="J57" s="90">
        <v>11</v>
      </c>
      <c r="K57" s="90">
        <v>11</v>
      </c>
      <c r="L57" s="90"/>
      <c r="M57" s="90"/>
      <c r="N57" s="93"/>
      <c r="O57" s="93"/>
      <c r="P57" s="93"/>
      <c r="Q57" s="93"/>
      <c r="R57" s="95">
        <f t="shared" si="3"/>
        <v>11</v>
      </c>
      <c r="S57" s="97">
        <f t="shared" si="4"/>
        <v>0</v>
      </c>
      <c r="T57" s="66"/>
      <c r="U57" s="99"/>
      <c r="V57" s="99"/>
    </row>
    <row r="58" spans="1:22" ht="12.75">
      <c r="A58" s="62" t="str">
        <f t="shared" si="2"/>
        <v>27/13</v>
      </c>
      <c r="B58" s="88" t="str">
        <f>Sheet1!A57</f>
        <v>27</v>
      </c>
      <c r="C58" s="88" t="str">
        <f>Sheet1!B57</f>
        <v>2013</v>
      </c>
      <c r="D58" s="88" t="str">
        <f>Sheet1!C57&amp;" "&amp;""&amp;Sheet1!D57</f>
        <v>Maja Vuksanović</v>
      </c>
      <c r="E58" s="88"/>
      <c r="F58" s="63"/>
      <c r="G58" s="64"/>
      <c r="H58" s="64"/>
      <c r="I58" s="64"/>
      <c r="J58" s="90">
        <v>3</v>
      </c>
      <c r="K58" s="90"/>
      <c r="L58" s="90"/>
      <c r="M58" s="90"/>
      <c r="N58" s="93"/>
      <c r="O58" s="93"/>
      <c r="P58" s="93"/>
      <c r="Q58" s="93"/>
      <c r="R58" s="95">
        <f t="shared" si="3"/>
        <v>3</v>
      </c>
      <c r="S58" s="97">
        <f t="shared" si="4"/>
        <v>0</v>
      </c>
      <c r="T58" s="66"/>
      <c r="U58" s="99"/>
      <c r="V58" s="99"/>
    </row>
    <row r="59" spans="1:22" ht="12.75">
      <c r="A59" s="62" t="str">
        <f t="shared" si="2"/>
        <v>51/13</v>
      </c>
      <c r="B59" s="88" t="str">
        <f>Sheet1!A58</f>
        <v>51</v>
      </c>
      <c r="C59" s="88" t="str">
        <f>Sheet1!B58</f>
        <v>2013</v>
      </c>
      <c r="D59" s="88" t="str">
        <f>Sheet1!C58&amp;" "&amp;""&amp;Sheet1!D58</f>
        <v>Marko Vujović</v>
      </c>
      <c r="E59" s="88"/>
      <c r="F59" s="63"/>
      <c r="G59" s="64"/>
      <c r="H59" s="64"/>
      <c r="I59" s="64"/>
      <c r="J59" s="90">
        <v>22</v>
      </c>
      <c r="K59" s="90"/>
      <c r="L59" s="90"/>
      <c r="M59" s="90"/>
      <c r="N59" s="93"/>
      <c r="O59" s="93"/>
      <c r="P59" s="93"/>
      <c r="Q59" s="93"/>
      <c r="R59" s="95">
        <f t="shared" si="3"/>
        <v>22</v>
      </c>
      <c r="S59" s="97">
        <f t="shared" si="4"/>
        <v>0</v>
      </c>
      <c r="T59" s="66"/>
      <c r="U59" s="99"/>
      <c r="V59" s="99"/>
    </row>
    <row r="60" spans="1:22" ht="12.75">
      <c r="A60" s="62" t="str">
        <f t="shared" si="2"/>
        <v>57/13</v>
      </c>
      <c r="B60" s="88" t="str">
        <f>Sheet1!A59</f>
        <v>57</v>
      </c>
      <c r="C60" s="88" t="str">
        <f>Sheet1!B59</f>
        <v>2013</v>
      </c>
      <c r="D60" s="88" t="str">
        <f>Sheet1!C59&amp;" "&amp;""&amp;Sheet1!D59</f>
        <v>Vasilisa Brnjada</v>
      </c>
      <c r="E60" s="88"/>
      <c r="F60" s="63"/>
      <c r="G60" s="64"/>
      <c r="H60" s="64"/>
      <c r="I60" s="64"/>
      <c r="J60" s="90">
        <v>20</v>
      </c>
      <c r="K60" s="90">
        <v>7</v>
      </c>
      <c r="L60" s="90"/>
      <c r="M60" s="90"/>
      <c r="N60" s="93"/>
      <c r="O60" s="93"/>
      <c r="P60" s="93"/>
      <c r="Q60" s="93"/>
      <c r="R60" s="95">
        <f t="shared" si="3"/>
        <v>20</v>
      </c>
      <c r="S60" s="97">
        <f t="shared" si="4"/>
        <v>0</v>
      </c>
      <c r="T60" s="66"/>
      <c r="U60" s="99"/>
      <c r="V60" s="99"/>
    </row>
    <row r="61" spans="1:22" ht="12.75">
      <c r="A61" s="62" t="str">
        <f t="shared" si="2"/>
        <v>63/13</v>
      </c>
      <c r="B61" s="88" t="str">
        <f>Sheet1!A60</f>
        <v>63</v>
      </c>
      <c r="C61" s="88" t="str">
        <f>Sheet1!B60</f>
        <v>2013</v>
      </c>
      <c r="D61" s="88" t="str">
        <f>Sheet1!C60&amp;" "&amp;""&amp;Sheet1!D60</f>
        <v>Milan Ružić</v>
      </c>
      <c r="E61" s="88"/>
      <c r="F61" s="63"/>
      <c r="G61" s="64"/>
      <c r="H61" s="64"/>
      <c r="I61" s="64"/>
      <c r="J61" s="90">
        <v>5</v>
      </c>
      <c r="K61" s="90">
        <v>8</v>
      </c>
      <c r="L61" s="90"/>
      <c r="M61" s="90"/>
      <c r="N61" s="93"/>
      <c r="O61" s="93"/>
      <c r="P61" s="93"/>
      <c r="Q61" s="93"/>
      <c r="R61" s="95">
        <f t="shared" si="3"/>
        <v>8</v>
      </c>
      <c r="S61" s="97">
        <f t="shared" si="4"/>
        <v>0</v>
      </c>
      <c r="T61" s="66"/>
      <c r="U61" s="99"/>
      <c r="V61" s="99"/>
    </row>
    <row r="62" spans="1:22" ht="12.75">
      <c r="A62" s="62" t="str">
        <f t="shared" si="2"/>
        <v>65/13</v>
      </c>
      <c r="B62" s="88" t="str">
        <f>Sheet1!A61</f>
        <v>65</v>
      </c>
      <c r="C62" s="88" t="str">
        <f>Sheet1!B61</f>
        <v>2013</v>
      </c>
      <c r="D62" s="88" t="str">
        <f>Sheet1!C61&amp;" "&amp;""&amp;Sheet1!D61</f>
        <v>Filip Daković</v>
      </c>
      <c r="E62" s="88"/>
      <c r="F62" s="63"/>
      <c r="G62" s="64"/>
      <c r="H62" s="64"/>
      <c r="I62" s="64"/>
      <c r="J62" s="90">
        <v>10</v>
      </c>
      <c r="K62" s="90">
        <v>23</v>
      </c>
      <c r="L62" s="90"/>
      <c r="M62" s="90"/>
      <c r="N62" s="93"/>
      <c r="O62" s="93"/>
      <c r="P62" s="93"/>
      <c r="Q62" s="93"/>
      <c r="R62" s="95">
        <f t="shared" si="3"/>
        <v>23</v>
      </c>
      <c r="S62" s="97">
        <f t="shared" si="4"/>
        <v>0</v>
      </c>
      <c r="T62" s="66"/>
      <c r="U62" s="99"/>
      <c r="V62" s="99"/>
    </row>
    <row r="63" spans="1:22" ht="12.75">
      <c r="A63" s="62" t="str">
        <f t="shared" si="2"/>
        <v>67/13</v>
      </c>
      <c r="B63" s="88" t="str">
        <f>Sheet1!A62</f>
        <v>67</v>
      </c>
      <c r="C63" s="88" t="str">
        <f>Sheet1!B62</f>
        <v>2013</v>
      </c>
      <c r="D63" s="88" t="str">
        <f>Sheet1!C62&amp;" "&amp;""&amp;Sheet1!D62</f>
        <v>Danilo Mijanović</v>
      </c>
      <c r="E63" s="88"/>
      <c r="F63" s="63"/>
      <c r="G63" s="64"/>
      <c r="H63" s="64"/>
      <c r="I63" s="64"/>
      <c r="J63" s="90">
        <v>15</v>
      </c>
      <c r="K63" s="90">
        <v>25</v>
      </c>
      <c r="L63" s="90"/>
      <c r="M63" s="90"/>
      <c r="N63" s="93"/>
      <c r="O63" s="93"/>
      <c r="P63" s="93"/>
      <c r="Q63" s="93"/>
      <c r="R63" s="95">
        <f t="shared" si="3"/>
        <v>25</v>
      </c>
      <c r="S63" s="97">
        <f t="shared" si="4"/>
        <v>0</v>
      </c>
      <c r="T63" s="66"/>
      <c r="U63" s="99"/>
      <c r="V63" s="99"/>
    </row>
    <row r="64" spans="1:22" ht="12.75">
      <c r="A64" s="62" t="str">
        <f t="shared" si="2"/>
        <v>68/13</v>
      </c>
      <c r="B64" s="88" t="str">
        <f>Sheet1!A63</f>
        <v>68</v>
      </c>
      <c r="C64" s="88" t="str">
        <f>Sheet1!B63</f>
        <v>2013</v>
      </c>
      <c r="D64" s="88" t="str">
        <f>Sheet1!C63&amp;" "&amp;""&amp;Sheet1!D63</f>
        <v>Maksim Vučinić</v>
      </c>
      <c r="E64" s="88"/>
      <c r="F64" s="63"/>
      <c r="G64" s="64"/>
      <c r="H64" s="64"/>
      <c r="I64" s="64"/>
      <c r="J64" s="90">
        <v>9</v>
      </c>
      <c r="K64" s="90">
        <v>28</v>
      </c>
      <c r="L64" s="90"/>
      <c r="M64" s="90"/>
      <c r="N64" s="93"/>
      <c r="O64" s="93"/>
      <c r="P64" s="93"/>
      <c r="Q64" s="93"/>
      <c r="R64" s="95">
        <f t="shared" si="3"/>
        <v>28</v>
      </c>
      <c r="S64" s="97">
        <f t="shared" si="4"/>
        <v>0</v>
      </c>
      <c r="T64" s="66"/>
      <c r="U64" s="99"/>
      <c r="V64" s="99"/>
    </row>
    <row r="65" spans="1:22" ht="12.75">
      <c r="A65" s="62" t="str">
        <f t="shared" si="2"/>
        <v>74/13</v>
      </c>
      <c r="B65" s="88" t="str">
        <f>Sheet1!A64</f>
        <v>74</v>
      </c>
      <c r="C65" s="88" t="str">
        <f>Sheet1!B64</f>
        <v>2013</v>
      </c>
      <c r="D65" s="88" t="str">
        <f>Sheet1!C64&amp;" "&amp;""&amp;Sheet1!D64</f>
        <v>Igor Radusinović</v>
      </c>
      <c r="E65" s="88"/>
      <c r="F65" s="63"/>
      <c r="G65" s="64"/>
      <c r="H65" s="64"/>
      <c r="I65" s="64"/>
      <c r="J65" s="90">
        <v>13</v>
      </c>
      <c r="K65" s="90">
        <v>18</v>
      </c>
      <c r="L65" s="90"/>
      <c r="M65" s="90"/>
      <c r="N65" s="93"/>
      <c r="O65" s="93"/>
      <c r="P65" s="93"/>
      <c r="Q65" s="93"/>
      <c r="R65" s="95">
        <f t="shared" si="3"/>
        <v>18</v>
      </c>
      <c r="S65" s="97">
        <f t="shared" si="4"/>
        <v>0</v>
      </c>
      <c r="T65" s="66"/>
      <c r="U65" s="99"/>
      <c r="V65" s="99"/>
    </row>
    <row r="66" spans="1:22" ht="12.75">
      <c r="A66" s="62" t="str">
        <f t="shared" si="2"/>
        <v>5/12</v>
      </c>
      <c r="B66" s="88" t="str">
        <f>Sheet1!A65</f>
        <v>5</v>
      </c>
      <c r="C66" s="88" t="str">
        <f>Sheet1!B65</f>
        <v>2012</v>
      </c>
      <c r="D66" s="88" t="str">
        <f>Sheet1!C65&amp;" "&amp;""&amp;Sheet1!D65</f>
        <v>Veljko Đurović</v>
      </c>
      <c r="E66" s="88"/>
      <c r="F66" s="63"/>
      <c r="G66" s="64"/>
      <c r="H66" s="64"/>
      <c r="I66" s="64"/>
      <c r="J66" s="90">
        <v>21</v>
      </c>
      <c r="K66" s="90"/>
      <c r="L66" s="90"/>
      <c r="M66" s="90"/>
      <c r="N66" s="93"/>
      <c r="O66" s="93"/>
      <c r="P66" s="93"/>
      <c r="Q66" s="93"/>
      <c r="R66" s="95">
        <f aca="true" t="shared" si="5" ref="R66:R81">MAX(J66,K66,L66,M66)</f>
        <v>21</v>
      </c>
      <c r="S66" s="97">
        <f aca="true" t="shared" si="6" ref="S66:S81">MAX(N66,O66)</f>
        <v>0</v>
      </c>
      <c r="T66" s="66"/>
      <c r="U66" s="99"/>
      <c r="V66" s="99"/>
    </row>
    <row r="67" spans="1:22" ht="12.75">
      <c r="A67" s="62" t="str">
        <f aca="true" t="shared" si="7" ref="A67:A81">B67&amp;"/"&amp;RIGHT(C67,2)</f>
        <v>7/12</v>
      </c>
      <c r="B67" s="88" t="str">
        <f>Sheet1!A66</f>
        <v>7</v>
      </c>
      <c r="C67" s="88" t="str">
        <f>Sheet1!B66</f>
        <v>2012</v>
      </c>
      <c r="D67" s="88" t="str">
        <f>Sheet1!C66&amp;" "&amp;""&amp;Sheet1!D66</f>
        <v>Stefan Loncović</v>
      </c>
      <c r="E67" s="88"/>
      <c r="F67" s="63"/>
      <c r="G67" s="64"/>
      <c r="H67" s="64"/>
      <c r="I67" s="64"/>
      <c r="J67" s="90">
        <v>25</v>
      </c>
      <c r="K67" s="90"/>
      <c r="L67" s="90"/>
      <c r="M67" s="90"/>
      <c r="N67" s="93"/>
      <c r="O67" s="93"/>
      <c r="P67" s="93"/>
      <c r="Q67" s="93"/>
      <c r="R67" s="95">
        <f t="shared" si="5"/>
        <v>25</v>
      </c>
      <c r="S67" s="97">
        <f t="shared" si="6"/>
        <v>0</v>
      </c>
      <c r="T67" s="66"/>
      <c r="U67" s="99"/>
      <c r="V67" s="99"/>
    </row>
    <row r="68" spans="1:22" ht="12.75">
      <c r="A68" s="62" t="str">
        <f t="shared" si="7"/>
        <v>20/11</v>
      </c>
      <c r="B68" s="88" t="str">
        <f>Sheet1!A67</f>
        <v>20</v>
      </c>
      <c r="C68" s="88" t="str">
        <f>Sheet1!B67</f>
        <v>2011</v>
      </c>
      <c r="D68" s="88" t="str">
        <f>Sheet1!C67&amp;" "&amp;""&amp;Sheet1!D67</f>
        <v>Nebojša Maraš</v>
      </c>
      <c r="E68" s="88"/>
      <c r="F68" s="63"/>
      <c r="G68" s="64"/>
      <c r="H68" s="64"/>
      <c r="I68" s="64"/>
      <c r="J68" s="90"/>
      <c r="K68" s="90">
        <v>7</v>
      </c>
      <c r="L68" s="90"/>
      <c r="M68" s="90"/>
      <c r="N68" s="93"/>
      <c r="O68" s="93"/>
      <c r="P68" s="93"/>
      <c r="Q68" s="93"/>
      <c r="R68" s="95">
        <f t="shared" si="5"/>
        <v>7</v>
      </c>
      <c r="S68" s="97">
        <f t="shared" si="6"/>
        <v>0</v>
      </c>
      <c r="T68" s="66"/>
      <c r="U68" s="99"/>
      <c r="V68" s="99"/>
    </row>
    <row r="69" spans="1:22" ht="12.75">
      <c r="A69" s="62" t="str">
        <f t="shared" si="7"/>
        <v>83/11</v>
      </c>
      <c r="B69" s="88" t="str">
        <f>Sheet1!A68</f>
        <v>83</v>
      </c>
      <c r="C69" s="88" t="str">
        <f>Sheet1!B68</f>
        <v>2011</v>
      </c>
      <c r="D69" s="88" t="str">
        <f>Sheet1!C68&amp;" "&amp;""&amp;Sheet1!D68</f>
        <v>Vuk Đurović</v>
      </c>
      <c r="E69" s="88"/>
      <c r="F69" s="63"/>
      <c r="G69" s="64"/>
      <c r="H69" s="64"/>
      <c r="I69" s="64"/>
      <c r="J69" s="90">
        <v>21</v>
      </c>
      <c r="K69" s="90"/>
      <c r="L69" s="90"/>
      <c r="M69" s="90"/>
      <c r="N69" s="93"/>
      <c r="O69" s="93"/>
      <c r="P69" s="93"/>
      <c r="Q69" s="93"/>
      <c r="R69" s="95">
        <f t="shared" si="5"/>
        <v>21</v>
      </c>
      <c r="S69" s="97">
        <f t="shared" si="6"/>
        <v>0</v>
      </c>
      <c r="T69" s="66"/>
      <c r="U69" s="99"/>
      <c r="V69" s="99"/>
    </row>
    <row r="70" spans="1:22" ht="12.75">
      <c r="A70" s="62" t="str">
        <f t="shared" si="7"/>
        <v>100/11</v>
      </c>
      <c r="B70" s="88" t="str">
        <f>Sheet1!A69</f>
        <v>100</v>
      </c>
      <c r="C70" s="88" t="str">
        <f>Sheet1!B69</f>
        <v>2011</v>
      </c>
      <c r="D70" s="88" t="str">
        <f>Sheet1!C69&amp;" "&amp;""&amp;Sheet1!D69</f>
        <v>Dijana Joković</v>
      </c>
      <c r="E70" s="88"/>
      <c r="F70" s="63"/>
      <c r="G70" s="64"/>
      <c r="H70" s="64"/>
      <c r="I70" s="64"/>
      <c r="J70" s="90"/>
      <c r="K70" s="90"/>
      <c r="L70" s="90"/>
      <c r="M70" s="90"/>
      <c r="N70" s="93"/>
      <c r="O70" s="93"/>
      <c r="P70" s="93"/>
      <c r="Q70" s="93"/>
      <c r="R70" s="95">
        <f t="shared" si="5"/>
        <v>0</v>
      </c>
      <c r="S70" s="97">
        <f t="shared" si="6"/>
        <v>0</v>
      </c>
      <c r="T70" s="66"/>
      <c r="U70" s="99"/>
      <c r="V70" s="99"/>
    </row>
    <row r="71" spans="1:22" ht="12.75">
      <c r="A71" s="62" t="str">
        <f t="shared" si="7"/>
        <v>12/10</v>
      </c>
      <c r="B71" s="88" t="str">
        <f>Sheet1!A70</f>
        <v>12</v>
      </c>
      <c r="C71" s="88" t="str">
        <f>Sheet1!B70</f>
        <v>2010</v>
      </c>
      <c r="D71" s="88" t="str">
        <f>Sheet1!C70&amp;" "&amp;""&amp;Sheet1!D70</f>
        <v>Nebojša Pejović</v>
      </c>
      <c r="E71" s="88"/>
      <c r="F71" s="63"/>
      <c r="G71" s="64"/>
      <c r="H71" s="64"/>
      <c r="I71" s="64"/>
      <c r="J71" s="90">
        <v>28</v>
      </c>
      <c r="K71" s="90"/>
      <c r="L71" s="90"/>
      <c r="M71" s="90"/>
      <c r="N71" s="93"/>
      <c r="O71" s="93"/>
      <c r="P71" s="93"/>
      <c r="Q71" s="93"/>
      <c r="R71" s="95">
        <f t="shared" si="5"/>
        <v>28</v>
      </c>
      <c r="S71" s="97">
        <f t="shared" si="6"/>
        <v>0</v>
      </c>
      <c r="T71" s="66"/>
      <c r="U71" s="99"/>
      <c r="V71" s="99"/>
    </row>
    <row r="72" spans="1:22" ht="12.75">
      <c r="A72" s="62" t="str">
        <f t="shared" si="7"/>
        <v>28/10</v>
      </c>
      <c r="B72" s="88" t="str">
        <f>Sheet1!A71</f>
        <v>28</v>
      </c>
      <c r="C72" s="88" t="str">
        <f>Sheet1!B71</f>
        <v>2010</v>
      </c>
      <c r="D72" s="88" t="str">
        <f>Sheet1!C71&amp;" "&amp;""&amp;Sheet1!D71</f>
        <v>Mensur Dizdarević</v>
      </c>
      <c r="E72" s="88"/>
      <c r="F72" s="63"/>
      <c r="G72" s="64"/>
      <c r="H72" s="64"/>
      <c r="I72" s="64"/>
      <c r="J72" s="90">
        <v>5</v>
      </c>
      <c r="K72" s="90">
        <v>8</v>
      </c>
      <c r="L72" s="90"/>
      <c r="M72" s="90"/>
      <c r="N72" s="93"/>
      <c r="O72" s="93"/>
      <c r="P72" s="93"/>
      <c r="Q72" s="93"/>
      <c r="R72" s="95">
        <f t="shared" si="5"/>
        <v>8</v>
      </c>
      <c r="S72" s="97">
        <f t="shared" si="6"/>
        <v>0</v>
      </c>
      <c r="T72" s="66"/>
      <c r="U72" s="99"/>
      <c r="V72" s="99"/>
    </row>
    <row r="73" spans="1:22" ht="12.75">
      <c r="A73" s="62" t="str">
        <f t="shared" si="7"/>
        <v>33/10</v>
      </c>
      <c r="B73" s="88" t="str">
        <f>Sheet1!A72</f>
        <v>33</v>
      </c>
      <c r="C73" s="88" t="str">
        <f>Sheet1!B72</f>
        <v>2010</v>
      </c>
      <c r="D73" s="88" t="str">
        <f>Sheet1!C72&amp;" "&amp;""&amp;Sheet1!D72</f>
        <v>Aleksandar Pupavac</v>
      </c>
      <c r="E73" s="88"/>
      <c r="F73" s="63"/>
      <c r="G73" s="64"/>
      <c r="H73" s="64"/>
      <c r="I73" s="64"/>
      <c r="J73" s="90"/>
      <c r="K73" s="90"/>
      <c r="L73" s="90"/>
      <c r="M73" s="90"/>
      <c r="N73" s="93"/>
      <c r="O73" s="93"/>
      <c r="P73" s="93"/>
      <c r="Q73" s="93"/>
      <c r="R73" s="95">
        <f t="shared" si="5"/>
        <v>0</v>
      </c>
      <c r="S73" s="97">
        <f t="shared" si="6"/>
        <v>0</v>
      </c>
      <c r="T73" s="66"/>
      <c r="U73" s="99"/>
      <c r="V73" s="99"/>
    </row>
    <row r="74" spans="1:22" ht="12.75">
      <c r="A74" s="62" t="str">
        <f t="shared" si="7"/>
        <v>44/10</v>
      </c>
      <c r="B74" s="88" t="str">
        <f>Sheet1!A73</f>
        <v>44</v>
      </c>
      <c r="C74" s="88" t="str">
        <f>Sheet1!B73</f>
        <v>2010</v>
      </c>
      <c r="D74" s="88" t="str">
        <f>Sheet1!C73&amp;" "&amp;""&amp;Sheet1!D73</f>
        <v>Mirko Dvožak</v>
      </c>
      <c r="E74" s="88"/>
      <c r="F74" s="63"/>
      <c r="G74" s="64"/>
      <c r="H74" s="64"/>
      <c r="I74" s="64"/>
      <c r="J74" s="90"/>
      <c r="K74" s="90">
        <v>4</v>
      </c>
      <c r="L74" s="90"/>
      <c r="M74" s="90"/>
      <c r="N74" s="93"/>
      <c r="O74" s="93"/>
      <c r="P74" s="93"/>
      <c r="Q74" s="93"/>
      <c r="R74" s="95">
        <f t="shared" si="5"/>
        <v>4</v>
      </c>
      <c r="S74" s="97">
        <f t="shared" si="6"/>
        <v>0</v>
      </c>
      <c r="T74" s="66"/>
      <c r="U74" s="99"/>
      <c r="V74" s="99"/>
    </row>
    <row r="75" spans="1:22" ht="12.75">
      <c r="A75" s="62" t="str">
        <f t="shared" si="7"/>
        <v>63/10</v>
      </c>
      <c r="B75" s="88" t="str">
        <f>Sheet1!A74</f>
        <v>63</v>
      </c>
      <c r="C75" s="88" t="str">
        <f>Sheet1!B74</f>
        <v>2010</v>
      </c>
      <c r="D75" s="88" t="str">
        <f>Sheet1!C74&amp;" "&amp;""&amp;Sheet1!D74</f>
        <v>Boban Dedić</v>
      </c>
      <c r="E75" s="88"/>
      <c r="F75" s="63"/>
      <c r="G75" s="64"/>
      <c r="H75" s="64"/>
      <c r="I75" s="64"/>
      <c r="J75" s="90"/>
      <c r="K75" s="90"/>
      <c r="L75" s="90"/>
      <c r="M75" s="90"/>
      <c r="N75" s="93"/>
      <c r="O75" s="93"/>
      <c r="P75" s="93"/>
      <c r="Q75" s="93"/>
      <c r="R75" s="95">
        <f t="shared" si="5"/>
        <v>0</v>
      </c>
      <c r="S75" s="97">
        <f t="shared" si="6"/>
        <v>0</v>
      </c>
      <c r="T75" s="66"/>
      <c r="U75" s="99"/>
      <c r="V75" s="99"/>
    </row>
    <row r="76" spans="1:22" ht="12.75">
      <c r="A76" s="62" t="str">
        <f t="shared" si="7"/>
        <v>9011/10</v>
      </c>
      <c r="B76" s="88" t="str">
        <f>Sheet1!A75</f>
        <v>9011</v>
      </c>
      <c r="C76" s="88" t="str">
        <f>Sheet1!B75</f>
        <v>2010</v>
      </c>
      <c r="D76" s="88" t="str">
        <f>Sheet1!C75&amp;" "&amp;""&amp;Sheet1!D75</f>
        <v>Tanja Koprivica</v>
      </c>
      <c r="E76" s="88"/>
      <c r="F76" s="63"/>
      <c r="G76" s="64"/>
      <c r="H76" s="64"/>
      <c r="I76" s="64"/>
      <c r="J76" s="90"/>
      <c r="K76" s="90"/>
      <c r="L76" s="90"/>
      <c r="M76" s="90"/>
      <c r="N76" s="93"/>
      <c r="O76" s="93"/>
      <c r="P76" s="93"/>
      <c r="Q76" s="93"/>
      <c r="R76" s="95">
        <f t="shared" si="5"/>
        <v>0</v>
      </c>
      <c r="S76" s="97">
        <f t="shared" si="6"/>
        <v>0</v>
      </c>
      <c r="T76" s="66"/>
      <c r="U76" s="99"/>
      <c r="V76" s="99"/>
    </row>
    <row r="77" spans="1:22" ht="12.75">
      <c r="A77" s="62" t="str">
        <f t="shared" si="7"/>
        <v>3/09</v>
      </c>
      <c r="B77" s="88" t="str">
        <f>Sheet1!A76</f>
        <v>3</v>
      </c>
      <c r="C77" s="88" t="str">
        <f>Sheet1!B76</f>
        <v>2009</v>
      </c>
      <c r="D77" s="88" t="str">
        <f>Sheet1!C76&amp;" "&amp;""&amp;Sheet1!D76</f>
        <v>Nikola Vidović</v>
      </c>
      <c r="E77" s="88"/>
      <c r="F77" s="63"/>
      <c r="G77" s="64"/>
      <c r="H77" s="64"/>
      <c r="I77" s="64"/>
      <c r="J77" s="90"/>
      <c r="K77" s="90">
        <v>24</v>
      </c>
      <c r="L77" s="90"/>
      <c r="M77" s="90"/>
      <c r="N77" s="93"/>
      <c r="O77" s="93"/>
      <c r="P77" s="93"/>
      <c r="Q77" s="93"/>
      <c r="R77" s="95">
        <f t="shared" si="5"/>
        <v>24</v>
      </c>
      <c r="S77" s="97">
        <f t="shared" si="6"/>
        <v>0</v>
      </c>
      <c r="T77" s="66"/>
      <c r="U77" s="99"/>
      <c r="V77" s="99"/>
    </row>
    <row r="78" spans="1:22" ht="12.75">
      <c r="A78" s="62" t="str">
        <f t="shared" si="7"/>
        <v>28/09</v>
      </c>
      <c r="B78" s="88" t="str">
        <f>Sheet1!A77</f>
        <v>28</v>
      </c>
      <c r="C78" s="88" t="str">
        <f>Sheet1!B77</f>
        <v>2009</v>
      </c>
      <c r="D78" s="88" t="str">
        <f>Sheet1!C77&amp;" "&amp;""&amp;Sheet1!D77</f>
        <v>Đuro Velaš</v>
      </c>
      <c r="E78" s="88"/>
      <c r="F78" s="63"/>
      <c r="G78" s="64"/>
      <c r="H78" s="64"/>
      <c r="I78" s="64"/>
      <c r="J78" s="90">
        <v>4</v>
      </c>
      <c r="K78" s="90">
        <v>28</v>
      </c>
      <c r="L78" s="90"/>
      <c r="M78" s="90"/>
      <c r="N78" s="93"/>
      <c r="O78" s="93"/>
      <c r="P78" s="93"/>
      <c r="Q78" s="93"/>
      <c r="R78" s="95">
        <f t="shared" si="5"/>
        <v>28</v>
      </c>
      <c r="S78" s="97">
        <f t="shared" si="6"/>
        <v>0</v>
      </c>
      <c r="T78" s="66"/>
      <c r="U78" s="99"/>
      <c r="V78" s="99"/>
    </row>
    <row r="79" spans="1:22" ht="12.75">
      <c r="A79" s="62" t="str">
        <f t="shared" si="7"/>
        <v>14/08</v>
      </c>
      <c r="B79" s="88" t="str">
        <f>Sheet1!A78</f>
        <v>14</v>
      </c>
      <c r="C79" s="88" t="str">
        <f>Sheet1!B78</f>
        <v>2008</v>
      </c>
      <c r="D79" s="88" t="str">
        <f>Sheet1!C78&amp;" "&amp;""&amp;Sheet1!D78</f>
        <v>Mladen Kovačević</v>
      </c>
      <c r="E79" s="88"/>
      <c r="F79" s="63"/>
      <c r="G79" s="64"/>
      <c r="H79" s="64"/>
      <c r="I79" s="64"/>
      <c r="J79" s="90">
        <v>20</v>
      </c>
      <c r="K79" s="90"/>
      <c r="L79" s="90"/>
      <c r="M79" s="90"/>
      <c r="N79" s="93"/>
      <c r="O79" s="93"/>
      <c r="P79" s="93"/>
      <c r="Q79" s="93"/>
      <c r="R79" s="95">
        <f t="shared" si="5"/>
        <v>20</v>
      </c>
      <c r="S79" s="97">
        <f t="shared" si="6"/>
        <v>0</v>
      </c>
      <c r="T79" s="66"/>
      <c r="U79" s="99"/>
      <c r="V79" s="99"/>
    </row>
    <row r="80" spans="1:22" ht="12.75">
      <c r="A80" s="62" t="str">
        <f t="shared" si="7"/>
        <v>23/08</v>
      </c>
      <c r="B80" s="88" t="str">
        <f>Sheet1!A79</f>
        <v>23</v>
      </c>
      <c r="C80" s="88" t="str">
        <f>Sheet1!B79</f>
        <v>2008</v>
      </c>
      <c r="D80" s="88" t="str">
        <f>Sheet1!C79&amp;" "&amp;""&amp;Sheet1!D79</f>
        <v>Milan Bojanić</v>
      </c>
      <c r="E80" s="88"/>
      <c r="F80" s="63"/>
      <c r="G80" s="64"/>
      <c r="H80" s="64"/>
      <c r="I80" s="64"/>
      <c r="J80" s="90">
        <v>0</v>
      </c>
      <c r="K80" s="90"/>
      <c r="L80" s="90"/>
      <c r="M80" s="90"/>
      <c r="N80" s="93"/>
      <c r="O80" s="93"/>
      <c r="P80" s="93"/>
      <c r="Q80" s="93"/>
      <c r="R80" s="95">
        <f t="shared" si="5"/>
        <v>0</v>
      </c>
      <c r="S80" s="97">
        <f t="shared" si="6"/>
        <v>0</v>
      </c>
      <c r="T80" s="66"/>
      <c r="U80" s="99"/>
      <c r="V80" s="99"/>
    </row>
    <row r="81" spans="1:22" ht="12.75">
      <c r="A81" s="62" t="str">
        <f t="shared" si="7"/>
        <v>22/05</v>
      </c>
      <c r="B81" s="88" t="str">
        <f>Sheet1!A80</f>
        <v>22</v>
      </c>
      <c r="C81" s="88" t="str">
        <f>Sheet1!B80</f>
        <v>2005</v>
      </c>
      <c r="D81" s="88" t="str">
        <f>Sheet1!C80&amp;" "&amp;""&amp;Sheet1!D80</f>
        <v>Sandra Simonović</v>
      </c>
      <c r="E81" s="88"/>
      <c r="F81" s="63"/>
      <c r="G81" s="64"/>
      <c r="H81" s="64"/>
      <c r="I81" s="64"/>
      <c r="J81" s="90"/>
      <c r="K81" s="90"/>
      <c r="L81" s="90"/>
      <c r="M81" s="90"/>
      <c r="N81" s="93"/>
      <c r="O81" s="93"/>
      <c r="P81" s="93"/>
      <c r="Q81" s="93"/>
      <c r="R81" s="95">
        <f t="shared" si="5"/>
        <v>0</v>
      </c>
      <c r="S81" s="97">
        <f t="shared" si="6"/>
        <v>0</v>
      </c>
      <c r="T81" s="66"/>
      <c r="U81" s="99"/>
      <c r="V81" s="99"/>
    </row>
    <row r="82" spans="1:22" ht="12.75">
      <c r="A82" s="62"/>
      <c r="B82" s="88"/>
      <c r="C82" s="88"/>
      <c r="D82" s="88"/>
      <c r="E82" s="88"/>
      <c r="F82" s="63"/>
      <c r="G82" s="64"/>
      <c r="H82" s="64"/>
      <c r="I82" s="64"/>
      <c r="J82" s="90"/>
      <c r="K82" s="90"/>
      <c r="L82" s="90"/>
      <c r="M82" s="90"/>
      <c r="N82" s="93"/>
      <c r="O82" s="93"/>
      <c r="P82" s="93"/>
      <c r="Q82" s="93"/>
      <c r="R82" s="95"/>
      <c r="S82" s="97"/>
      <c r="T82" s="66"/>
      <c r="U82" s="99"/>
      <c r="V82" s="99"/>
    </row>
    <row r="83" spans="1:22" ht="12.75">
      <c r="A83" s="62"/>
      <c r="B83" s="88"/>
      <c r="C83" s="88"/>
      <c r="D83" s="88"/>
      <c r="E83" s="88"/>
      <c r="F83" s="63"/>
      <c r="G83" s="64"/>
      <c r="H83" s="64"/>
      <c r="I83" s="64"/>
      <c r="J83" s="90"/>
      <c r="K83" s="90"/>
      <c r="L83" s="90"/>
      <c r="M83" s="90"/>
      <c r="N83" s="93"/>
      <c r="O83" s="93"/>
      <c r="P83" s="93"/>
      <c r="Q83" s="93"/>
      <c r="R83" s="95"/>
      <c r="S83" s="97"/>
      <c r="T83" s="66"/>
      <c r="U83" s="99"/>
      <c r="V83" s="99"/>
    </row>
    <row r="84" spans="1:22" ht="12.75">
      <c r="A84" s="62"/>
      <c r="B84" s="88"/>
      <c r="C84" s="88"/>
      <c r="D84" s="88"/>
      <c r="E84" s="88"/>
      <c r="F84" s="63"/>
      <c r="G84" s="64"/>
      <c r="H84" s="64"/>
      <c r="I84" s="64"/>
      <c r="J84" s="90"/>
      <c r="K84" s="90"/>
      <c r="L84" s="90"/>
      <c r="M84" s="90"/>
      <c r="N84" s="93"/>
      <c r="O84" s="93"/>
      <c r="P84" s="93"/>
      <c r="Q84" s="93"/>
      <c r="R84" s="95"/>
      <c r="S84" s="97"/>
      <c r="T84" s="66"/>
      <c r="U84" s="99"/>
      <c r="V84" s="99"/>
    </row>
    <row r="85" spans="1:22" ht="12.75">
      <c r="A85" s="62"/>
      <c r="B85" s="88"/>
      <c r="C85" s="88"/>
      <c r="D85" s="88"/>
      <c r="E85" s="88"/>
      <c r="F85" s="63"/>
      <c r="G85" s="64"/>
      <c r="H85" s="64"/>
      <c r="I85" s="64"/>
      <c r="J85" s="90"/>
      <c r="K85" s="90"/>
      <c r="L85" s="90"/>
      <c r="M85" s="90"/>
      <c r="N85" s="93"/>
      <c r="O85" s="93"/>
      <c r="P85" s="93"/>
      <c r="Q85" s="93"/>
      <c r="R85" s="95"/>
      <c r="S85" s="97"/>
      <c r="T85" s="66"/>
      <c r="U85" s="99"/>
      <c r="V85" s="99"/>
    </row>
    <row r="86" spans="1:22" ht="12.75">
      <c r="A86" s="62"/>
      <c r="B86" s="88"/>
      <c r="C86" s="88"/>
      <c r="D86" s="88"/>
      <c r="E86" s="88"/>
      <c r="F86" s="63"/>
      <c r="G86" s="64"/>
      <c r="H86" s="64"/>
      <c r="I86" s="64"/>
      <c r="J86" s="90"/>
      <c r="K86" s="90"/>
      <c r="L86" s="90"/>
      <c r="M86" s="90"/>
      <c r="N86" s="93"/>
      <c r="O86" s="93"/>
      <c r="P86" s="93"/>
      <c r="Q86" s="93"/>
      <c r="R86" s="95"/>
      <c r="S86" s="97"/>
      <c r="T86" s="66"/>
      <c r="U86" s="99"/>
      <c r="V86" s="99"/>
    </row>
    <row r="87" spans="1:22" ht="12.75">
      <c r="A87" s="62"/>
      <c r="B87" s="88"/>
      <c r="C87" s="88"/>
      <c r="D87" s="88"/>
      <c r="E87" s="88"/>
      <c r="F87" s="63"/>
      <c r="G87" s="64"/>
      <c r="H87" s="64"/>
      <c r="I87" s="64"/>
      <c r="J87" s="90"/>
      <c r="K87" s="90"/>
      <c r="L87" s="90"/>
      <c r="M87" s="90"/>
      <c r="N87" s="93"/>
      <c r="O87" s="93"/>
      <c r="P87" s="93"/>
      <c r="Q87" s="93"/>
      <c r="R87" s="95"/>
      <c r="S87" s="97"/>
      <c r="T87" s="66"/>
      <c r="U87" s="99"/>
      <c r="V87" s="99"/>
    </row>
    <row r="88" spans="1:22" ht="12.75">
      <c r="A88" s="62"/>
      <c r="B88" s="88"/>
      <c r="C88" s="88"/>
      <c r="D88" s="88"/>
      <c r="E88" s="88"/>
      <c r="F88" s="63"/>
      <c r="G88" s="64"/>
      <c r="H88" s="64"/>
      <c r="I88" s="64"/>
      <c r="J88" s="90"/>
      <c r="K88" s="90"/>
      <c r="L88" s="90"/>
      <c r="M88" s="90"/>
      <c r="N88" s="93"/>
      <c r="O88" s="93"/>
      <c r="P88" s="93"/>
      <c r="Q88" s="93"/>
      <c r="R88" s="95"/>
      <c r="S88" s="97"/>
      <c r="T88" s="66"/>
      <c r="U88" s="99"/>
      <c r="V88" s="99"/>
    </row>
    <row r="89" spans="1:22" ht="12.75">
      <c r="A89" s="62"/>
      <c r="B89" s="88"/>
      <c r="C89" s="88"/>
      <c r="D89" s="88"/>
      <c r="E89" s="88"/>
      <c r="F89" s="63"/>
      <c r="G89" s="64"/>
      <c r="H89" s="64"/>
      <c r="I89" s="64"/>
      <c r="J89" s="90"/>
      <c r="K89" s="90"/>
      <c r="L89" s="90"/>
      <c r="M89" s="90"/>
      <c r="N89" s="93"/>
      <c r="O89" s="93"/>
      <c r="P89" s="93"/>
      <c r="Q89" s="93"/>
      <c r="R89" s="95"/>
      <c r="S89" s="97"/>
      <c r="T89" s="66"/>
      <c r="U89" s="99"/>
      <c r="V89" s="99"/>
    </row>
    <row r="90" spans="1:22" ht="12.75">
      <c r="A90" s="62"/>
      <c r="B90" s="88"/>
      <c r="C90" s="88"/>
      <c r="D90" s="88"/>
      <c r="E90" s="88"/>
      <c r="F90" s="63"/>
      <c r="G90" s="64"/>
      <c r="H90" s="64"/>
      <c r="I90" s="64"/>
      <c r="J90" s="90"/>
      <c r="K90" s="90"/>
      <c r="L90" s="90"/>
      <c r="M90" s="90"/>
      <c r="N90" s="93"/>
      <c r="O90" s="93"/>
      <c r="P90" s="93"/>
      <c r="Q90" s="93"/>
      <c r="R90" s="95"/>
      <c r="S90" s="97"/>
      <c r="T90" s="66"/>
      <c r="U90" s="99"/>
      <c r="V90" s="99"/>
    </row>
    <row r="91" spans="1:22" ht="12.75">
      <c r="A91" s="62"/>
      <c r="B91" s="88"/>
      <c r="C91" s="88"/>
      <c r="D91" s="88"/>
      <c r="E91" s="88"/>
      <c r="F91" s="63"/>
      <c r="G91" s="64"/>
      <c r="H91" s="64"/>
      <c r="I91" s="64"/>
      <c r="J91" s="90"/>
      <c r="K91" s="90"/>
      <c r="L91" s="90"/>
      <c r="M91" s="90"/>
      <c r="N91" s="93"/>
      <c r="O91" s="93"/>
      <c r="P91" s="93"/>
      <c r="Q91" s="93"/>
      <c r="R91" s="95"/>
      <c r="S91" s="97"/>
      <c r="T91" s="66"/>
      <c r="U91" s="99"/>
      <c r="V91" s="99"/>
    </row>
    <row r="92" spans="1:22" ht="12.75">
      <c r="A92" s="62"/>
      <c r="B92" s="88"/>
      <c r="C92" s="88"/>
      <c r="D92" s="88"/>
      <c r="E92" s="88"/>
      <c r="F92" s="63"/>
      <c r="G92" s="64"/>
      <c r="H92" s="64"/>
      <c r="I92" s="64"/>
      <c r="J92" s="90"/>
      <c r="K92" s="90"/>
      <c r="L92" s="90"/>
      <c r="M92" s="90"/>
      <c r="N92" s="93"/>
      <c r="O92" s="93"/>
      <c r="P92" s="93"/>
      <c r="Q92" s="93"/>
      <c r="R92" s="95"/>
      <c r="S92" s="97"/>
      <c r="T92" s="66"/>
      <c r="U92" s="99"/>
      <c r="V92" s="99"/>
    </row>
    <row r="93" spans="1:22" ht="12.75">
      <c r="A93" s="62"/>
      <c r="B93" s="88"/>
      <c r="C93" s="88"/>
      <c r="D93" s="88"/>
      <c r="E93" s="88"/>
      <c r="F93" s="63"/>
      <c r="G93" s="64"/>
      <c r="H93" s="64"/>
      <c r="I93" s="64"/>
      <c r="J93" s="90"/>
      <c r="K93" s="90"/>
      <c r="L93" s="90"/>
      <c r="M93" s="90"/>
      <c r="N93" s="93"/>
      <c r="O93" s="93"/>
      <c r="P93" s="93"/>
      <c r="Q93" s="93"/>
      <c r="R93" s="95"/>
      <c r="S93" s="97"/>
      <c r="T93" s="66"/>
      <c r="U93" s="99"/>
      <c r="V93" s="99"/>
    </row>
    <row r="94" spans="1:22" ht="12.75">
      <c r="A94" s="62"/>
      <c r="B94" s="88"/>
      <c r="C94" s="88"/>
      <c r="D94" s="88"/>
      <c r="E94" s="88"/>
      <c r="F94" s="63"/>
      <c r="G94" s="64"/>
      <c r="H94" s="64"/>
      <c r="I94" s="64"/>
      <c r="J94" s="90"/>
      <c r="K94" s="90"/>
      <c r="L94" s="90"/>
      <c r="M94" s="90"/>
      <c r="N94" s="93"/>
      <c r="O94" s="93"/>
      <c r="P94" s="93"/>
      <c r="Q94" s="93"/>
      <c r="R94" s="95"/>
      <c r="S94" s="97"/>
      <c r="T94" s="66"/>
      <c r="U94" s="99"/>
      <c r="V94" s="99"/>
    </row>
    <row r="95" spans="1:22" ht="12.75">
      <c r="A95" s="62"/>
      <c r="B95" s="88"/>
      <c r="C95" s="88"/>
      <c r="D95" s="88"/>
      <c r="E95" s="88"/>
      <c r="F95" s="63"/>
      <c r="G95" s="64"/>
      <c r="H95" s="64"/>
      <c r="I95" s="64"/>
      <c r="J95" s="90"/>
      <c r="K95" s="90"/>
      <c r="L95" s="90"/>
      <c r="M95" s="90"/>
      <c r="N95" s="93"/>
      <c r="O95" s="93"/>
      <c r="P95" s="93"/>
      <c r="Q95" s="93"/>
      <c r="R95" s="95"/>
      <c r="S95" s="97"/>
      <c r="T95" s="66"/>
      <c r="U95" s="99"/>
      <c r="V95" s="99"/>
    </row>
    <row r="96" spans="1:22" ht="12.75">
      <c r="A96" s="62"/>
      <c r="B96" s="88"/>
      <c r="C96" s="88"/>
      <c r="D96" s="88"/>
      <c r="E96" s="88"/>
      <c r="F96" s="63"/>
      <c r="G96" s="64"/>
      <c r="H96" s="64"/>
      <c r="I96" s="64"/>
      <c r="J96" s="90"/>
      <c r="K96" s="90"/>
      <c r="L96" s="90"/>
      <c r="M96" s="90"/>
      <c r="N96" s="93"/>
      <c r="O96" s="93"/>
      <c r="P96" s="93"/>
      <c r="Q96" s="93"/>
      <c r="R96" s="95"/>
      <c r="S96" s="97"/>
      <c r="T96" s="66"/>
      <c r="U96" s="99"/>
      <c r="V96" s="99"/>
    </row>
    <row r="97" spans="1:22" ht="12.75">
      <c r="A97" s="62"/>
      <c r="B97" s="88"/>
      <c r="C97" s="88"/>
      <c r="D97" s="88"/>
      <c r="E97" s="88"/>
      <c r="F97" s="63"/>
      <c r="G97" s="64"/>
      <c r="H97" s="64"/>
      <c r="I97" s="64"/>
      <c r="J97" s="90"/>
      <c r="K97" s="90"/>
      <c r="L97" s="90"/>
      <c r="M97" s="90"/>
      <c r="N97" s="93"/>
      <c r="O97" s="93"/>
      <c r="P97" s="93"/>
      <c r="Q97" s="93"/>
      <c r="R97" s="95"/>
      <c r="S97" s="97"/>
      <c r="T97" s="66"/>
      <c r="U97" s="99"/>
      <c r="V97" s="99"/>
    </row>
    <row r="98" spans="1:22" ht="12.75">
      <c r="A98" s="62"/>
      <c r="B98" s="88"/>
      <c r="C98" s="88"/>
      <c r="D98" s="88"/>
      <c r="E98" s="88"/>
      <c r="F98" s="63"/>
      <c r="G98" s="64"/>
      <c r="H98" s="64"/>
      <c r="I98" s="64"/>
      <c r="J98" s="90"/>
      <c r="K98" s="90"/>
      <c r="L98" s="90"/>
      <c r="M98" s="90"/>
      <c r="N98" s="93"/>
      <c r="O98" s="93"/>
      <c r="P98" s="93"/>
      <c r="Q98" s="93"/>
      <c r="R98" s="95"/>
      <c r="S98" s="97"/>
      <c r="T98" s="66"/>
      <c r="U98" s="99"/>
      <c r="V98" s="99"/>
    </row>
    <row r="99" spans="1:22" ht="12.75">
      <c r="A99" s="62"/>
      <c r="B99" s="88"/>
      <c r="C99" s="88"/>
      <c r="D99" s="88"/>
      <c r="E99" s="88"/>
      <c r="F99" s="63"/>
      <c r="G99" s="64"/>
      <c r="H99" s="64"/>
      <c r="I99" s="64"/>
      <c r="J99" s="90"/>
      <c r="K99" s="90"/>
      <c r="L99" s="90"/>
      <c r="M99" s="90"/>
      <c r="N99" s="93"/>
      <c r="O99" s="93"/>
      <c r="P99" s="93"/>
      <c r="Q99" s="93"/>
      <c r="R99" s="95"/>
      <c r="S99" s="97"/>
      <c r="T99" s="66"/>
      <c r="U99" s="99"/>
      <c r="V99" s="99"/>
    </row>
    <row r="100" spans="1:22" ht="12.75">
      <c r="A100" s="62"/>
      <c r="B100" s="88"/>
      <c r="C100" s="88"/>
      <c r="D100" s="88"/>
      <c r="E100" s="88"/>
      <c r="F100" s="63"/>
      <c r="G100" s="64"/>
      <c r="H100" s="64"/>
      <c r="I100" s="64"/>
      <c r="J100" s="90"/>
      <c r="K100" s="90"/>
      <c r="L100" s="90"/>
      <c r="M100" s="90"/>
      <c r="N100" s="93"/>
      <c r="O100" s="93"/>
      <c r="P100" s="93"/>
      <c r="Q100" s="93"/>
      <c r="R100" s="95"/>
      <c r="S100" s="97"/>
      <c r="T100" s="66"/>
      <c r="U100" s="99"/>
      <c r="V100" s="99"/>
    </row>
    <row r="101" spans="1:22" ht="12.75">
      <c r="A101" s="62"/>
      <c r="B101" s="88"/>
      <c r="C101" s="88"/>
      <c r="D101" s="88"/>
      <c r="E101" s="88"/>
      <c r="F101" s="63"/>
      <c r="G101" s="64"/>
      <c r="H101" s="64"/>
      <c r="I101" s="64"/>
      <c r="J101" s="90"/>
      <c r="K101" s="90"/>
      <c r="L101" s="90"/>
      <c r="M101" s="90"/>
      <c r="N101" s="93"/>
      <c r="O101" s="93"/>
      <c r="P101" s="93"/>
      <c r="Q101" s="93"/>
      <c r="R101" s="95"/>
      <c r="S101" s="97"/>
      <c r="T101" s="66"/>
      <c r="U101" s="99"/>
      <c r="V101" s="99"/>
    </row>
    <row r="102" spans="1:22" ht="12.75">
      <c r="A102" s="62"/>
      <c r="B102" s="88"/>
      <c r="C102" s="88"/>
      <c r="D102" s="88"/>
      <c r="E102" s="88"/>
      <c r="F102" s="63"/>
      <c r="G102" s="64"/>
      <c r="H102" s="64"/>
      <c r="I102" s="64"/>
      <c r="J102" s="90"/>
      <c r="K102" s="90"/>
      <c r="L102" s="90"/>
      <c r="M102" s="90"/>
      <c r="N102" s="93"/>
      <c r="O102" s="93"/>
      <c r="P102" s="93"/>
      <c r="Q102" s="93"/>
      <c r="R102" s="95"/>
      <c r="S102" s="97"/>
      <c r="T102" s="66"/>
      <c r="U102" s="99"/>
      <c r="V102" s="99"/>
    </row>
    <row r="103" spans="1:22" ht="12.75">
      <c r="A103" s="62"/>
      <c r="B103" s="88"/>
      <c r="C103" s="88"/>
      <c r="D103" s="88"/>
      <c r="E103" s="67"/>
      <c r="F103" s="63"/>
      <c r="G103" s="64"/>
      <c r="H103" s="64"/>
      <c r="I103" s="64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  <c r="U103" s="99"/>
      <c r="V103" s="99"/>
    </row>
    <row r="104" spans="2:22" ht="12.75">
      <c r="B104" s="88"/>
      <c r="D104" s="88" t="str">
        <f>Sheet1!C103&amp;" "&amp;""&amp;Sheet1!D103</f>
        <v> </v>
      </c>
      <c r="U104" s="99"/>
      <c r="V104" s="99"/>
    </row>
    <row r="105" spans="21:22" ht="12.75">
      <c r="U105" s="99"/>
      <c r="V105" s="99"/>
    </row>
    <row r="106" spans="14:22" ht="12.75">
      <c r="N106" s="55"/>
      <c r="O106" s="55"/>
      <c r="P106" s="55"/>
      <c r="Q106" s="55"/>
      <c r="R106" s="55"/>
      <c r="S106" s="55"/>
      <c r="U106" s="99"/>
      <c r="V106" s="99"/>
    </row>
    <row r="107" spans="21:22" ht="12.75">
      <c r="U107" s="99"/>
      <c r="V107" s="99"/>
    </row>
    <row r="108" spans="21:22" ht="12.75">
      <c r="U108" s="99"/>
      <c r="V108" s="99"/>
    </row>
    <row r="109" ht="12.75">
      <c r="V109" s="99"/>
    </row>
    <row r="110" ht="12.75">
      <c r="V110" s="99"/>
    </row>
    <row r="111" ht="12.75">
      <c r="V111" s="99"/>
    </row>
    <row r="112" ht="12.75">
      <c r="V112" s="99"/>
    </row>
    <row r="113" ht="12.75">
      <c r="V113" s="99"/>
    </row>
    <row r="114" ht="12.75">
      <c r="V114" s="99"/>
    </row>
    <row r="115" ht="12.75">
      <c r="V115" s="99"/>
    </row>
    <row r="116" ht="12.75">
      <c r="V116" s="99"/>
    </row>
    <row r="117" ht="12.75">
      <c r="V117" s="99"/>
    </row>
    <row r="118" ht="12.75">
      <c r="V118" s="99"/>
    </row>
    <row r="119" spans="21:22" ht="12.75">
      <c r="U119" s="99"/>
      <c r="V119" s="99"/>
    </row>
    <row r="120" spans="21:22" ht="12.75">
      <c r="U120" s="99"/>
      <c r="V120" s="99"/>
    </row>
    <row r="121" spans="21:22" ht="12.75">
      <c r="U121" s="99"/>
      <c r="V121" s="99"/>
    </row>
    <row r="122" spans="21:22" ht="12.75">
      <c r="U122" s="99"/>
      <c r="V122" s="99"/>
    </row>
    <row r="123" spans="10:22" ht="12.75">
      <c r="J123" s="44"/>
      <c r="U123" s="99"/>
      <c r="V123" s="99"/>
    </row>
    <row r="124" spans="21:22" ht="12.75">
      <c r="U124" s="99"/>
      <c r="V124" s="99"/>
    </row>
    <row r="125" spans="21:22" ht="12.75">
      <c r="U125" s="99"/>
      <c r="V125" s="99"/>
    </row>
    <row r="126" spans="21:22" ht="12.75">
      <c r="U126" s="99"/>
      <c r="V126" s="99"/>
    </row>
    <row r="127" spans="21:22" ht="12.75">
      <c r="U127" s="99"/>
      <c r="V127" s="99"/>
    </row>
    <row r="128" spans="21:22" ht="12.75">
      <c r="U128" s="99"/>
      <c r="V128" s="99"/>
    </row>
    <row r="129" spans="21:22" ht="12.75">
      <c r="U129" s="99"/>
      <c r="V129" s="99"/>
    </row>
    <row r="130" spans="21:22" ht="12.75">
      <c r="U130" s="99"/>
      <c r="V130" s="99"/>
    </row>
    <row r="131" spans="21:22" ht="12.75">
      <c r="U131" s="99"/>
      <c r="V131" s="99"/>
    </row>
    <row r="132" spans="21:22" ht="12.75">
      <c r="U132" s="99"/>
      <c r="V132" s="99"/>
    </row>
    <row r="133" spans="21:22" ht="12.75">
      <c r="U133" s="99"/>
      <c r="V133" s="99"/>
    </row>
    <row r="134" spans="21:22" ht="12.75">
      <c r="U134" s="99"/>
      <c r="V134" s="99"/>
    </row>
    <row r="135" spans="21:22" ht="12.75">
      <c r="U135" s="99"/>
      <c r="V135" s="99"/>
    </row>
    <row r="136" spans="21:22" ht="12.75">
      <c r="U136" s="99"/>
      <c r="V136" s="99"/>
    </row>
    <row r="137" spans="21:22" ht="12.75">
      <c r="U137" s="99"/>
      <c r="V137" s="99"/>
    </row>
    <row r="138" spans="21:22" ht="12.75">
      <c r="U138" s="99"/>
      <c r="V138" s="99"/>
    </row>
    <row r="139" spans="21:22" ht="12.75">
      <c r="U139" s="99"/>
      <c r="V139" s="99"/>
    </row>
    <row r="140" spans="21:22" ht="12.75">
      <c r="U140" s="99"/>
      <c r="V140" s="99"/>
    </row>
    <row r="141" spans="21:22" ht="12.75">
      <c r="U141" s="99"/>
      <c r="V141" s="99"/>
    </row>
    <row r="142" spans="21:22" ht="12.75">
      <c r="U142" s="99"/>
      <c r="V142" s="99"/>
    </row>
    <row r="143" spans="21:22" ht="12.75">
      <c r="U143" s="99"/>
      <c r="V143" s="99"/>
    </row>
    <row r="144" spans="21:22" ht="12.75">
      <c r="U144" s="99"/>
      <c r="V144" s="99"/>
    </row>
    <row r="145" spans="21:22" ht="12.75">
      <c r="U145" s="99"/>
      <c r="V145" s="99"/>
    </row>
    <row r="146" spans="21:22" ht="12.75">
      <c r="U146" s="99"/>
      <c r="V146" s="99"/>
    </row>
    <row r="147" spans="21:22" ht="12.75">
      <c r="U147" s="99"/>
      <c r="V147" s="99"/>
    </row>
    <row r="148" spans="21:22" ht="12.75">
      <c r="U148" s="99"/>
      <c r="V148" s="99"/>
    </row>
    <row r="149" spans="21:22" ht="12.75">
      <c r="U149" s="99"/>
      <c r="V149" s="99"/>
    </row>
    <row r="150" spans="21:22" ht="12.75">
      <c r="U150" s="99"/>
      <c r="V150" s="99"/>
    </row>
    <row r="151" spans="21:22" ht="12.75">
      <c r="U151" s="99"/>
      <c r="V151" s="99"/>
    </row>
    <row r="152" spans="21:22" ht="12.75">
      <c r="U152" s="99"/>
      <c r="V152" s="99"/>
    </row>
    <row r="153" spans="21:22" ht="12.75">
      <c r="U153" s="99"/>
      <c r="V153" s="99"/>
    </row>
    <row r="154" spans="21:22" ht="12.75">
      <c r="U154" s="99"/>
      <c r="V154" s="99"/>
    </row>
    <row r="155" spans="21:22" ht="12.75">
      <c r="U155" s="99"/>
      <c r="V155" s="99"/>
    </row>
    <row r="156" spans="21:22" ht="12.75">
      <c r="U156" s="99"/>
      <c r="V156" s="99"/>
    </row>
    <row r="157" spans="21:22" ht="12.75">
      <c r="U157" s="99"/>
      <c r="V157" s="99"/>
    </row>
    <row r="158" spans="21:22" ht="12.75">
      <c r="U158" s="99"/>
      <c r="V158" s="99"/>
    </row>
    <row r="159" spans="21:22" ht="12.75">
      <c r="U159" s="99"/>
      <c r="V159" s="99"/>
    </row>
    <row r="160" spans="21:22" ht="12.75">
      <c r="U160" s="99"/>
      <c r="V160" s="99"/>
    </row>
    <row r="161" spans="21:22" ht="12.75">
      <c r="U161" s="99"/>
      <c r="V161" s="99"/>
    </row>
    <row r="162" spans="21:22" ht="12.75">
      <c r="U162" s="99"/>
      <c r="V162" s="99"/>
    </row>
    <row r="163" spans="21:22" ht="12.75">
      <c r="U163" s="99"/>
      <c r="V163" s="99"/>
    </row>
    <row r="164" spans="21:22" ht="12.75">
      <c r="U164" s="99"/>
      <c r="V164" s="99"/>
    </row>
    <row r="165" spans="21:22" ht="12.75">
      <c r="U165" s="99"/>
      <c r="V165" s="99"/>
    </row>
    <row r="166" spans="21:22" ht="12.75">
      <c r="U166" s="99"/>
      <c r="V166" s="99"/>
    </row>
    <row r="167" spans="21:22" ht="12.75">
      <c r="U167" s="99"/>
      <c r="V167" s="99"/>
    </row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1"/>
  <headerFooter alignWithMargins="0">
    <oddHeader>&amp;LELEKTROTEHNICKI FAKULTET&amp;C&amp;"Arial,Bold"ELEKTRICNE MASINE U EES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C9" sqref="C9"/>
    </sheetView>
  </sheetViews>
  <sheetFormatPr defaultColWidth="9.140625" defaultRowHeight="12.75"/>
  <sheetData>
    <row r="1" spans="1:4" ht="12.75">
      <c r="A1" t="s">
        <v>129</v>
      </c>
      <c r="B1" t="s">
        <v>130</v>
      </c>
      <c r="C1" t="s">
        <v>131</v>
      </c>
      <c r="D1" t="s">
        <v>132</v>
      </c>
    </row>
    <row r="2" spans="1:4" ht="12.75">
      <c r="A2" t="s">
        <v>77</v>
      </c>
      <c r="B2" t="s">
        <v>130</v>
      </c>
      <c r="C2" t="s">
        <v>133</v>
      </c>
      <c r="D2" t="s">
        <v>134</v>
      </c>
    </row>
    <row r="3" spans="1:4" ht="12.75">
      <c r="A3" t="s">
        <v>135</v>
      </c>
      <c r="B3" t="s">
        <v>130</v>
      </c>
      <c r="C3" t="s">
        <v>136</v>
      </c>
      <c r="D3" t="s">
        <v>137</v>
      </c>
    </row>
    <row r="4" spans="1:4" ht="12.75">
      <c r="A4" t="s">
        <v>115</v>
      </c>
      <c r="B4" t="s">
        <v>130</v>
      </c>
      <c r="C4" t="s">
        <v>138</v>
      </c>
      <c r="D4" t="s">
        <v>139</v>
      </c>
    </row>
    <row r="5" spans="1:4" ht="12.75">
      <c r="A5" t="s">
        <v>97</v>
      </c>
      <c r="B5" t="s">
        <v>130</v>
      </c>
      <c r="C5" t="s">
        <v>140</v>
      </c>
      <c r="D5" t="s">
        <v>141</v>
      </c>
    </row>
    <row r="6" spans="1:4" ht="12.75">
      <c r="A6" t="s">
        <v>79</v>
      </c>
      <c r="B6" t="s">
        <v>130</v>
      </c>
      <c r="C6" t="s">
        <v>142</v>
      </c>
      <c r="D6" t="s">
        <v>143</v>
      </c>
    </row>
    <row r="7" spans="1:4" ht="12.75">
      <c r="A7" t="s">
        <v>111</v>
      </c>
      <c r="B7" t="s">
        <v>130</v>
      </c>
      <c r="C7" t="s">
        <v>144</v>
      </c>
      <c r="D7" t="s">
        <v>145</v>
      </c>
    </row>
    <row r="8" spans="1:4" ht="12.75">
      <c r="A8" t="s">
        <v>80</v>
      </c>
      <c r="B8" t="s">
        <v>130</v>
      </c>
      <c r="C8" t="s">
        <v>146</v>
      </c>
      <c r="D8" t="s">
        <v>147</v>
      </c>
    </row>
    <row r="9" spans="1:4" ht="12.75">
      <c r="A9" t="s">
        <v>81</v>
      </c>
      <c r="B9" t="s">
        <v>130</v>
      </c>
      <c r="C9" t="s">
        <v>148</v>
      </c>
      <c r="D9" t="s">
        <v>149</v>
      </c>
    </row>
    <row r="10" spans="1:4" ht="12.75">
      <c r="A10" t="s">
        <v>82</v>
      </c>
      <c r="B10" t="s">
        <v>130</v>
      </c>
      <c r="C10" t="s">
        <v>150</v>
      </c>
      <c r="D10" t="s">
        <v>151</v>
      </c>
    </row>
    <row r="11" spans="1:4" ht="12.75">
      <c r="A11" t="s">
        <v>106</v>
      </c>
      <c r="B11" t="s">
        <v>130</v>
      </c>
      <c r="C11" t="s">
        <v>152</v>
      </c>
      <c r="D11" t="s">
        <v>153</v>
      </c>
    </row>
    <row r="12" spans="1:4" ht="12.75">
      <c r="A12" t="s">
        <v>98</v>
      </c>
      <c r="B12" t="s">
        <v>130</v>
      </c>
      <c r="C12" t="s">
        <v>154</v>
      </c>
      <c r="D12" t="s">
        <v>155</v>
      </c>
    </row>
    <row r="13" spans="1:4" ht="12.75">
      <c r="A13" t="s">
        <v>116</v>
      </c>
      <c r="B13" t="s">
        <v>130</v>
      </c>
      <c r="C13" t="s">
        <v>156</v>
      </c>
      <c r="D13" t="s">
        <v>157</v>
      </c>
    </row>
    <row r="14" spans="1:4" ht="12.75">
      <c r="A14" t="s">
        <v>158</v>
      </c>
      <c r="B14" t="s">
        <v>130</v>
      </c>
      <c r="C14" t="s">
        <v>148</v>
      </c>
      <c r="D14" t="s">
        <v>159</v>
      </c>
    </row>
    <row r="15" spans="1:4" ht="12.75">
      <c r="A15" t="s">
        <v>160</v>
      </c>
      <c r="B15" t="s">
        <v>130</v>
      </c>
      <c r="C15" t="s">
        <v>161</v>
      </c>
      <c r="D15" t="s">
        <v>162</v>
      </c>
    </row>
    <row r="16" spans="1:4" ht="12.75">
      <c r="A16" t="s">
        <v>163</v>
      </c>
      <c r="B16" t="s">
        <v>130</v>
      </c>
      <c r="C16" t="s">
        <v>164</v>
      </c>
      <c r="D16" t="s">
        <v>165</v>
      </c>
    </row>
    <row r="17" spans="1:4" ht="12.75">
      <c r="A17" t="s">
        <v>84</v>
      </c>
      <c r="B17" t="s">
        <v>130</v>
      </c>
      <c r="C17" t="s">
        <v>166</v>
      </c>
      <c r="D17" t="s">
        <v>167</v>
      </c>
    </row>
    <row r="18" spans="1:4" ht="12.75">
      <c r="A18" t="s">
        <v>85</v>
      </c>
      <c r="B18" t="s">
        <v>130</v>
      </c>
      <c r="C18" t="s">
        <v>144</v>
      </c>
      <c r="D18" t="s">
        <v>168</v>
      </c>
    </row>
    <row r="19" spans="1:4" ht="12.75">
      <c r="A19" t="s">
        <v>86</v>
      </c>
      <c r="B19" t="s">
        <v>130</v>
      </c>
      <c r="C19" t="s">
        <v>169</v>
      </c>
      <c r="D19" t="s">
        <v>170</v>
      </c>
    </row>
    <row r="20" spans="1:4" ht="12.75">
      <c r="A20" t="s">
        <v>117</v>
      </c>
      <c r="B20" t="s">
        <v>130</v>
      </c>
      <c r="C20" t="s">
        <v>171</v>
      </c>
      <c r="D20" t="s">
        <v>172</v>
      </c>
    </row>
    <row r="21" spans="1:4" ht="12.75">
      <c r="A21" t="s">
        <v>173</v>
      </c>
      <c r="B21" t="s">
        <v>130</v>
      </c>
      <c r="C21" t="s">
        <v>133</v>
      </c>
      <c r="D21" t="s">
        <v>174</v>
      </c>
    </row>
    <row r="22" spans="1:4" ht="12.75">
      <c r="A22" t="s">
        <v>175</v>
      </c>
      <c r="B22" t="s">
        <v>130</v>
      </c>
      <c r="C22" t="s">
        <v>176</v>
      </c>
      <c r="D22" t="s">
        <v>177</v>
      </c>
    </row>
    <row r="23" spans="1:4" ht="12.75">
      <c r="A23" t="s">
        <v>99</v>
      </c>
      <c r="B23" t="s">
        <v>130</v>
      </c>
      <c r="C23" t="s">
        <v>178</v>
      </c>
      <c r="D23" t="s">
        <v>179</v>
      </c>
    </row>
    <row r="24" spans="1:4" ht="12.75">
      <c r="A24" t="s">
        <v>100</v>
      </c>
      <c r="B24" t="s">
        <v>130</v>
      </c>
      <c r="C24" t="s">
        <v>180</v>
      </c>
      <c r="D24" t="s">
        <v>181</v>
      </c>
    </row>
    <row r="25" spans="1:4" ht="12.75">
      <c r="A25" t="s">
        <v>113</v>
      </c>
      <c r="B25" t="s">
        <v>130</v>
      </c>
      <c r="C25" t="s">
        <v>182</v>
      </c>
      <c r="D25" t="s">
        <v>183</v>
      </c>
    </row>
    <row r="26" spans="1:4" ht="12.75">
      <c r="A26" t="s">
        <v>88</v>
      </c>
      <c r="B26" t="s">
        <v>130</v>
      </c>
      <c r="C26" t="s">
        <v>180</v>
      </c>
      <c r="D26" t="s">
        <v>184</v>
      </c>
    </row>
    <row r="27" spans="1:4" ht="12.75">
      <c r="A27" t="s">
        <v>185</v>
      </c>
      <c r="B27" t="s">
        <v>130</v>
      </c>
      <c r="C27" t="s">
        <v>186</v>
      </c>
      <c r="D27" t="s">
        <v>187</v>
      </c>
    </row>
    <row r="28" spans="1:4" ht="12.75">
      <c r="A28" t="s">
        <v>89</v>
      </c>
      <c r="B28" t="s">
        <v>130</v>
      </c>
      <c r="C28" t="s">
        <v>188</v>
      </c>
      <c r="D28" t="s">
        <v>139</v>
      </c>
    </row>
    <row r="29" spans="1:4" ht="12.75">
      <c r="A29" t="s">
        <v>189</v>
      </c>
      <c r="B29" t="s">
        <v>130</v>
      </c>
      <c r="C29" t="s">
        <v>190</v>
      </c>
      <c r="D29" t="s">
        <v>191</v>
      </c>
    </row>
    <row r="30" spans="1:4" ht="12.75">
      <c r="A30" t="s">
        <v>118</v>
      </c>
      <c r="B30" t="s">
        <v>130</v>
      </c>
      <c r="C30" t="s">
        <v>192</v>
      </c>
      <c r="D30" t="s">
        <v>193</v>
      </c>
    </row>
    <row r="31" spans="1:4" ht="12.75">
      <c r="A31" t="s">
        <v>107</v>
      </c>
      <c r="B31" t="s">
        <v>130</v>
      </c>
      <c r="C31" t="s">
        <v>194</v>
      </c>
      <c r="D31" t="s">
        <v>195</v>
      </c>
    </row>
    <row r="32" spans="1:4" ht="12.75">
      <c r="A32" t="s">
        <v>196</v>
      </c>
      <c r="B32" t="s">
        <v>130</v>
      </c>
      <c r="C32" t="s">
        <v>197</v>
      </c>
      <c r="D32" t="s">
        <v>147</v>
      </c>
    </row>
    <row r="33" spans="1:4" ht="12.75">
      <c r="A33" t="s">
        <v>108</v>
      </c>
      <c r="B33" t="s">
        <v>130</v>
      </c>
      <c r="C33" t="s">
        <v>198</v>
      </c>
      <c r="D33" t="s">
        <v>199</v>
      </c>
    </row>
    <row r="34" spans="1:4" ht="12.75">
      <c r="A34" t="s">
        <v>90</v>
      </c>
      <c r="B34" t="s">
        <v>130</v>
      </c>
      <c r="C34" t="s">
        <v>200</v>
      </c>
      <c r="D34" t="s">
        <v>201</v>
      </c>
    </row>
    <row r="35" spans="1:4" ht="12.75">
      <c r="A35" t="s">
        <v>91</v>
      </c>
      <c r="B35" t="s">
        <v>130</v>
      </c>
      <c r="C35" t="s">
        <v>202</v>
      </c>
      <c r="D35" t="s">
        <v>203</v>
      </c>
    </row>
    <row r="36" spans="1:4" ht="12.75">
      <c r="A36" t="s">
        <v>92</v>
      </c>
      <c r="B36" t="s">
        <v>130</v>
      </c>
      <c r="C36" t="s">
        <v>204</v>
      </c>
      <c r="D36" t="s">
        <v>205</v>
      </c>
    </row>
    <row r="37" spans="1:4" ht="12.75">
      <c r="A37" t="s">
        <v>109</v>
      </c>
      <c r="B37" t="s">
        <v>130</v>
      </c>
      <c r="C37" t="s">
        <v>206</v>
      </c>
      <c r="D37" t="s">
        <v>207</v>
      </c>
    </row>
    <row r="38" spans="1:4" ht="12.75">
      <c r="A38" t="s">
        <v>103</v>
      </c>
      <c r="B38" t="s">
        <v>130</v>
      </c>
      <c r="C38" t="s">
        <v>208</v>
      </c>
      <c r="D38" t="s">
        <v>209</v>
      </c>
    </row>
    <row r="39" spans="1:4" ht="12.75">
      <c r="A39" t="s">
        <v>210</v>
      </c>
      <c r="B39" t="s">
        <v>130</v>
      </c>
      <c r="C39" t="s">
        <v>133</v>
      </c>
      <c r="D39" t="s">
        <v>211</v>
      </c>
    </row>
    <row r="40" spans="1:4" ht="12.75">
      <c r="A40" t="s">
        <v>93</v>
      </c>
      <c r="B40" t="s">
        <v>130</v>
      </c>
      <c r="C40" t="s">
        <v>212</v>
      </c>
      <c r="D40" t="s">
        <v>213</v>
      </c>
    </row>
    <row r="41" spans="1:4" ht="12.75">
      <c r="A41" t="s">
        <v>214</v>
      </c>
      <c r="B41" t="s">
        <v>130</v>
      </c>
      <c r="C41" t="s">
        <v>215</v>
      </c>
      <c r="D41" t="s">
        <v>216</v>
      </c>
    </row>
    <row r="42" spans="1:4" ht="12.75">
      <c r="A42" t="s">
        <v>97</v>
      </c>
      <c r="B42" t="s">
        <v>76</v>
      </c>
      <c r="C42" t="s">
        <v>217</v>
      </c>
      <c r="D42" t="s">
        <v>218</v>
      </c>
    </row>
    <row r="43" spans="1:4" ht="12.75">
      <c r="A43" t="s">
        <v>83</v>
      </c>
      <c r="B43" t="s">
        <v>76</v>
      </c>
      <c r="C43" t="s">
        <v>219</v>
      </c>
      <c r="D43" t="s">
        <v>220</v>
      </c>
    </row>
    <row r="44" spans="1:4" ht="12.75">
      <c r="A44" t="s">
        <v>112</v>
      </c>
      <c r="B44" t="s">
        <v>76</v>
      </c>
      <c r="C44" t="s">
        <v>219</v>
      </c>
      <c r="D44" t="s">
        <v>221</v>
      </c>
    </row>
    <row r="45" spans="1:4" ht="12.75">
      <c r="A45" t="s">
        <v>113</v>
      </c>
      <c r="B45" t="s">
        <v>76</v>
      </c>
      <c r="C45" t="s">
        <v>171</v>
      </c>
      <c r="D45" t="s">
        <v>222</v>
      </c>
    </row>
    <row r="46" spans="1:4" ht="12.75">
      <c r="A46" t="s">
        <v>223</v>
      </c>
      <c r="B46" t="s">
        <v>76</v>
      </c>
      <c r="C46" t="s">
        <v>202</v>
      </c>
      <c r="D46" t="s">
        <v>224</v>
      </c>
    </row>
    <row r="47" spans="1:4" ht="12.75">
      <c r="A47" t="s">
        <v>225</v>
      </c>
      <c r="B47" t="s">
        <v>76</v>
      </c>
      <c r="C47" t="s">
        <v>226</v>
      </c>
      <c r="D47" t="s">
        <v>227</v>
      </c>
    </row>
    <row r="48" spans="1:4" ht="12.75">
      <c r="A48" t="s">
        <v>108</v>
      </c>
      <c r="B48" t="s">
        <v>76</v>
      </c>
      <c r="C48" t="s">
        <v>228</v>
      </c>
      <c r="D48" t="s">
        <v>229</v>
      </c>
    </row>
    <row r="49" spans="1:4" ht="12.75">
      <c r="A49" t="s">
        <v>230</v>
      </c>
      <c r="B49" t="s">
        <v>76</v>
      </c>
      <c r="C49" t="s">
        <v>231</v>
      </c>
      <c r="D49" t="s">
        <v>232</v>
      </c>
    </row>
    <row r="50" spans="1:4" ht="12.75">
      <c r="A50" t="s">
        <v>233</v>
      </c>
      <c r="B50" t="s">
        <v>76</v>
      </c>
      <c r="C50" t="s">
        <v>144</v>
      </c>
      <c r="D50" t="s">
        <v>234</v>
      </c>
    </row>
    <row r="51" spans="1:4" ht="12.75">
      <c r="A51" t="s">
        <v>235</v>
      </c>
      <c r="B51" t="s">
        <v>76</v>
      </c>
      <c r="C51" t="s">
        <v>236</v>
      </c>
      <c r="D51" t="s">
        <v>237</v>
      </c>
    </row>
    <row r="52" spans="1:4" ht="12.75">
      <c r="A52" t="s">
        <v>238</v>
      </c>
      <c r="B52" t="s">
        <v>76</v>
      </c>
      <c r="C52" t="s">
        <v>239</v>
      </c>
      <c r="D52" t="s">
        <v>240</v>
      </c>
    </row>
    <row r="53" spans="1:4" ht="12.75">
      <c r="A53" t="s">
        <v>95</v>
      </c>
      <c r="B53" t="s">
        <v>96</v>
      </c>
      <c r="C53" t="s">
        <v>241</v>
      </c>
      <c r="D53" t="s">
        <v>242</v>
      </c>
    </row>
    <row r="54" spans="1:4" ht="12.75">
      <c r="A54" t="s">
        <v>75</v>
      </c>
      <c r="B54" t="s">
        <v>96</v>
      </c>
      <c r="C54" t="s">
        <v>243</v>
      </c>
      <c r="D54" t="s">
        <v>244</v>
      </c>
    </row>
    <row r="55" spans="1:4" ht="12.75">
      <c r="A55" t="s">
        <v>106</v>
      </c>
      <c r="B55" t="s">
        <v>96</v>
      </c>
      <c r="C55" t="s">
        <v>133</v>
      </c>
      <c r="D55" t="s">
        <v>245</v>
      </c>
    </row>
    <row r="56" spans="1:4" ht="12.75">
      <c r="A56" t="s">
        <v>83</v>
      </c>
      <c r="B56" t="s">
        <v>96</v>
      </c>
      <c r="C56" t="s">
        <v>246</v>
      </c>
      <c r="D56" t="s">
        <v>247</v>
      </c>
    </row>
    <row r="57" spans="1:4" ht="12.75">
      <c r="A57" t="s">
        <v>248</v>
      </c>
      <c r="B57" t="s">
        <v>96</v>
      </c>
      <c r="C57" t="s">
        <v>249</v>
      </c>
      <c r="D57" t="s">
        <v>250</v>
      </c>
    </row>
    <row r="58" spans="1:4" ht="12.75">
      <c r="A58" t="s">
        <v>87</v>
      </c>
      <c r="B58" t="s">
        <v>96</v>
      </c>
      <c r="C58" t="s">
        <v>131</v>
      </c>
      <c r="D58" t="s">
        <v>184</v>
      </c>
    </row>
    <row r="59" spans="1:4" ht="12.75">
      <c r="A59" t="s">
        <v>223</v>
      </c>
      <c r="B59" t="s">
        <v>96</v>
      </c>
      <c r="C59" t="s">
        <v>251</v>
      </c>
      <c r="D59" t="s">
        <v>252</v>
      </c>
    </row>
    <row r="60" spans="1:4" ht="12.75">
      <c r="A60" t="s">
        <v>107</v>
      </c>
      <c r="B60" t="s">
        <v>96</v>
      </c>
      <c r="C60" t="s">
        <v>156</v>
      </c>
      <c r="D60" t="s">
        <v>253</v>
      </c>
    </row>
    <row r="61" spans="1:4" ht="12.75">
      <c r="A61" t="s">
        <v>108</v>
      </c>
      <c r="B61" t="s">
        <v>96</v>
      </c>
      <c r="C61" t="s">
        <v>171</v>
      </c>
      <c r="D61" t="s">
        <v>254</v>
      </c>
    </row>
    <row r="62" spans="1:4" ht="12.75">
      <c r="A62" t="s">
        <v>230</v>
      </c>
      <c r="B62" t="s">
        <v>96</v>
      </c>
      <c r="C62" t="s">
        <v>255</v>
      </c>
      <c r="D62" t="s">
        <v>256</v>
      </c>
    </row>
    <row r="63" spans="1:4" ht="12.75">
      <c r="A63" t="s">
        <v>101</v>
      </c>
      <c r="B63" t="s">
        <v>96</v>
      </c>
      <c r="C63" t="s">
        <v>257</v>
      </c>
      <c r="D63" t="s">
        <v>209</v>
      </c>
    </row>
    <row r="64" spans="1:4" ht="12.75">
      <c r="A64" t="s">
        <v>258</v>
      </c>
      <c r="B64" t="s">
        <v>96</v>
      </c>
      <c r="C64" t="s">
        <v>259</v>
      </c>
      <c r="D64" t="s">
        <v>260</v>
      </c>
    </row>
    <row r="65" spans="1:4" ht="12.75">
      <c r="A65" t="s">
        <v>105</v>
      </c>
      <c r="B65" t="s">
        <v>104</v>
      </c>
      <c r="C65" t="s">
        <v>261</v>
      </c>
      <c r="D65" t="s">
        <v>157</v>
      </c>
    </row>
    <row r="66" spans="1:4" ht="12.75">
      <c r="A66" t="s">
        <v>77</v>
      </c>
      <c r="B66" t="s">
        <v>104</v>
      </c>
      <c r="C66" t="s">
        <v>219</v>
      </c>
      <c r="D66" t="s">
        <v>262</v>
      </c>
    </row>
    <row r="67" spans="1:4" ht="12.75">
      <c r="A67" t="s">
        <v>111</v>
      </c>
      <c r="B67" t="s">
        <v>110</v>
      </c>
      <c r="C67" t="s">
        <v>215</v>
      </c>
      <c r="D67" t="s">
        <v>263</v>
      </c>
    </row>
    <row r="68" spans="1:4" ht="12.75">
      <c r="A68" t="s">
        <v>102</v>
      </c>
      <c r="B68" t="s">
        <v>110</v>
      </c>
      <c r="C68" t="s">
        <v>264</v>
      </c>
      <c r="D68" t="s">
        <v>157</v>
      </c>
    </row>
    <row r="69" spans="1:4" ht="12.75">
      <c r="A69" t="s">
        <v>94</v>
      </c>
      <c r="B69" t="s">
        <v>110</v>
      </c>
      <c r="C69" t="s">
        <v>265</v>
      </c>
      <c r="D69" t="s">
        <v>266</v>
      </c>
    </row>
    <row r="70" spans="1:4" ht="12.75">
      <c r="A70" t="s">
        <v>115</v>
      </c>
      <c r="B70" t="s">
        <v>114</v>
      </c>
      <c r="C70" t="s">
        <v>215</v>
      </c>
      <c r="D70" t="s">
        <v>267</v>
      </c>
    </row>
    <row r="71" spans="1:4" ht="12.75">
      <c r="A71" t="s">
        <v>116</v>
      </c>
      <c r="B71" t="s">
        <v>114</v>
      </c>
      <c r="C71" t="s">
        <v>268</v>
      </c>
      <c r="D71" t="s">
        <v>269</v>
      </c>
    </row>
    <row r="72" spans="1:4" ht="12.75">
      <c r="A72" t="s">
        <v>160</v>
      </c>
      <c r="B72" t="s">
        <v>114</v>
      </c>
      <c r="C72" t="s">
        <v>270</v>
      </c>
      <c r="D72" t="s">
        <v>271</v>
      </c>
    </row>
    <row r="73" spans="1:4" ht="12.75">
      <c r="A73" t="s">
        <v>117</v>
      </c>
      <c r="B73" t="s">
        <v>114</v>
      </c>
      <c r="C73" t="s">
        <v>161</v>
      </c>
      <c r="D73" t="s">
        <v>272</v>
      </c>
    </row>
    <row r="74" spans="1:4" ht="12.75">
      <c r="A74" t="s">
        <v>107</v>
      </c>
      <c r="B74" t="s">
        <v>114</v>
      </c>
      <c r="C74" t="s">
        <v>273</v>
      </c>
      <c r="D74" t="s">
        <v>274</v>
      </c>
    </row>
    <row r="75" spans="1:4" ht="12.75">
      <c r="A75" t="s">
        <v>275</v>
      </c>
      <c r="B75" t="s">
        <v>114</v>
      </c>
      <c r="C75" t="s">
        <v>276</v>
      </c>
      <c r="D75" t="s">
        <v>277</v>
      </c>
    </row>
    <row r="76" spans="1:4" ht="12.75">
      <c r="A76" t="s">
        <v>95</v>
      </c>
      <c r="B76" t="s">
        <v>119</v>
      </c>
      <c r="C76" t="s">
        <v>133</v>
      </c>
      <c r="D76" t="s">
        <v>278</v>
      </c>
    </row>
    <row r="77" spans="1:4" ht="12.75">
      <c r="A77" t="s">
        <v>116</v>
      </c>
      <c r="B77" t="s">
        <v>119</v>
      </c>
      <c r="C77" t="s">
        <v>279</v>
      </c>
      <c r="D77" t="s">
        <v>280</v>
      </c>
    </row>
    <row r="78" spans="1:4" ht="12.75">
      <c r="A78" t="s">
        <v>78</v>
      </c>
      <c r="B78" t="s">
        <v>120</v>
      </c>
      <c r="C78" t="s">
        <v>281</v>
      </c>
      <c r="D78" t="s">
        <v>183</v>
      </c>
    </row>
    <row r="79" spans="1:4" ht="12.75">
      <c r="A79" t="s">
        <v>82</v>
      </c>
      <c r="B79" t="s">
        <v>120</v>
      </c>
      <c r="C79" t="s">
        <v>156</v>
      </c>
      <c r="D79" t="s">
        <v>282</v>
      </c>
    </row>
    <row r="80" spans="1:4" ht="12.75">
      <c r="A80" t="s">
        <v>81</v>
      </c>
      <c r="B80" t="s">
        <v>121</v>
      </c>
      <c r="C80" t="s">
        <v>283</v>
      </c>
      <c r="D80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70">
      <selection activeCell="H90" sqref="H90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1" bestFit="1" customWidth="1"/>
    <col min="4" max="13" width="3.7109375" style="23" customWidth="1"/>
    <col min="14" max="14" width="7.00390625" style="23" customWidth="1"/>
    <col min="15" max="15" width="7.28125" style="24" customWidth="1"/>
    <col min="16" max="16" width="10.00390625" style="5" customWidth="1"/>
    <col min="17" max="17" width="9.140625" style="85" customWidth="1"/>
    <col min="18" max="18" width="9.00390625" style="4" customWidth="1"/>
    <col min="19" max="19" width="7.421875" style="22" bestFit="1" customWidth="1"/>
    <col min="20" max="20" width="15.57421875" style="7" bestFit="1" customWidth="1"/>
    <col min="21" max="21" width="9.140625" style="83" customWidth="1"/>
    <col min="22" max="16384" width="9.140625" style="2" customWidth="1"/>
  </cols>
  <sheetData>
    <row r="1" spans="1:3" ht="15.75">
      <c r="A1" s="25" t="s">
        <v>285</v>
      </c>
      <c r="B1" s="26"/>
      <c r="C1" s="26"/>
    </row>
    <row r="2" spans="1:3" ht="4.5" customHeight="1">
      <c r="A2" s="26"/>
      <c r="B2" s="26"/>
      <c r="C2" s="26"/>
    </row>
    <row r="3" spans="1:3" ht="15.75">
      <c r="A3" s="27" t="s">
        <v>123</v>
      </c>
      <c r="B3" s="26"/>
      <c r="C3" s="26"/>
    </row>
    <row r="4" spans="1:3" ht="1.5" customHeight="1">
      <c r="A4" s="27"/>
      <c r="B4" s="26"/>
      <c r="C4" s="26"/>
    </row>
    <row r="5" spans="1:9" ht="15.75">
      <c r="A5" s="106" t="s">
        <v>26</v>
      </c>
      <c r="B5" s="106"/>
      <c r="C5" s="27" t="s">
        <v>286</v>
      </c>
      <c r="G5" s="57" t="s">
        <v>68</v>
      </c>
      <c r="I5" s="56" t="s">
        <v>69</v>
      </c>
    </row>
    <row r="6" spans="1:3" ht="3" customHeight="1">
      <c r="A6" s="26"/>
      <c r="B6" s="26"/>
      <c r="C6" s="26"/>
    </row>
    <row r="7" spans="1:17" ht="15.75">
      <c r="A7" s="106" t="s">
        <v>27</v>
      </c>
      <c r="B7" s="106"/>
      <c r="C7" s="27" t="s">
        <v>122</v>
      </c>
      <c r="P7" s="37" t="s">
        <v>28</v>
      </c>
      <c r="Q7" s="86">
        <v>5</v>
      </c>
    </row>
    <row r="8" spans="1:3" ht="1.5" customHeight="1" thickBot="1">
      <c r="A8" s="28"/>
      <c r="B8" s="28"/>
      <c r="C8" s="28"/>
    </row>
    <row r="9" spans="1:21" s="38" customFormat="1" ht="14.25" customHeight="1">
      <c r="A9" s="107" t="s">
        <v>29</v>
      </c>
      <c r="B9" s="100" t="s">
        <v>30</v>
      </c>
      <c r="C9" s="100" t="s">
        <v>31</v>
      </c>
      <c r="D9" s="100" t="s">
        <v>32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 t="s">
        <v>33</v>
      </c>
      <c r="S9" s="100" t="s">
        <v>34</v>
      </c>
      <c r="T9" s="101"/>
      <c r="U9" s="84"/>
    </row>
    <row r="10" spans="1:21" s="38" customFormat="1" ht="12.75">
      <c r="A10" s="108"/>
      <c r="B10" s="102"/>
      <c r="C10" s="102"/>
      <c r="D10" s="102" t="s">
        <v>70</v>
      </c>
      <c r="E10" s="102"/>
      <c r="F10" s="102"/>
      <c r="G10" s="102"/>
      <c r="H10" s="102"/>
      <c r="I10" s="102" t="s">
        <v>42</v>
      </c>
      <c r="J10" s="102"/>
      <c r="K10" s="102"/>
      <c r="L10" s="102"/>
      <c r="M10" s="102"/>
      <c r="N10" s="102" t="s">
        <v>41</v>
      </c>
      <c r="O10" s="102"/>
      <c r="P10" s="102" t="s">
        <v>128</v>
      </c>
      <c r="Q10" s="102"/>
      <c r="R10" s="102"/>
      <c r="S10" s="102"/>
      <c r="T10" s="103"/>
      <c r="U10" s="84"/>
    </row>
    <row r="11" spans="1:21" s="38" customFormat="1" ht="21" customHeight="1" thickBot="1">
      <c r="A11" s="109"/>
      <c r="B11" s="104"/>
      <c r="C11" s="104"/>
      <c r="D11" s="39" t="s">
        <v>35</v>
      </c>
      <c r="E11" s="39" t="s">
        <v>36</v>
      </c>
      <c r="F11" s="39" t="s">
        <v>37</v>
      </c>
      <c r="G11" s="39" t="s">
        <v>38</v>
      </c>
      <c r="H11" s="39" t="s">
        <v>39</v>
      </c>
      <c r="I11" s="39" t="s">
        <v>35</v>
      </c>
      <c r="J11" s="39" t="s">
        <v>36</v>
      </c>
      <c r="K11" s="39" t="s">
        <v>37</v>
      </c>
      <c r="L11" s="39" t="s">
        <v>38</v>
      </c>
      <c r="M11" s="39" t="s">
        <v>39</v>
      </c>
      <c r="N11" s="39" t="s">
        <v>35</v>
      </c>
      <c r="O11" s="39" t="s">
        <v>36</v>
      </c>
      <c r="P11" s="39" t="s">
        <v>40</v>
      </c>
      <c r="Q11" s="87" t="s">
        <v>20</v>
      </c>
      <c r="R11" s="104"/>
      <c r="S11" s="104"/>
      <c r="T11" s="105"/>
      <c r="U11" s="84"/>
    </row>
    <row r="12" spans="1:20" s="20" customFormat="1" ht="12.75">
      <c r="A12" s="30">
        <v>1</v>
      </c>
      <c r="B12" s="31" t="str">
        <f>Spisak!A2</f>
        <v>2/15</v>
      </c>
      <c r="C12" s="45" t="str">
        <f>Spisak!D2</f>
        <v>Marko Čarmak</v>
      </c>
      <c r="D12" s="32">
        <f>Spisak!E2</f>
        <v>0</v>
      </c>
      <c r="E12" s="32">
        <f>Spisak!F2</f>
        <v>0</v>
      </c>
      <c r="F12" s="32">
        <f>Spisak!G2</f>
        <v>0</v>
      </c>
      <c r="G12" s="32">
        <f>Spisak!H2</f>
        <v>0</v>
      </c>
      <c r="H12" s="32">
        <f>Spisak!I2</f>
        <v>0</v>
      </c>
      <c r="I12" s="32"/>
      <c r="J12" s="32"/>
      <c r="K12" s="32"/>
      <c r="L12" s="32"/>
      <c r="M12" s="32"/>
      <c r="N12" s="33">
        <f>Spisak!R2</f>
        <v>27</v>
      </c>
      <c r="O12" s="33">
        <f>Spisak!S2</f>
        <v>0</v>
      </c>
      <c r="P12" s="34">
        <f>Spisak!T2</f>
        <v>0</v>
      </c>
      <c r="Q12" s="35" t="e">
        <f>Spisak!#REF!</f>
        <v>#REF!</v>
      </c>
      <c r="R12" s="36" t="e">
        <f>Spisak!#REF!</f>
        <v>#REF!</v>
      </c>
      <c r="S12" s="69" t="e">
        <f>Spisak!#REF!</f>
        <v>#REF!</v>
      </c>
      <c r="T12" s="70" t="e">
        <f>IF(S12=0,"-",VLOOKUP(S12,Tocjene,2,TRUE))</f>
        <v>#REF!</v>
      </c>
    </row>
    <row r="13" spans="1:21" s="20" customFormat="1" ht="12.75">
      <c r="A13" s="30">
        <v>2</v>
      </c>
      <c r="B13" s="31" t="str">
        <f>Spisak!A3</f>
        <v>7/15</v>
      </c>
      <c r="C13" s="45" t="str">
        <f>Spisak!D3</f>
        <v>Nikola Đurašković</v>
      </c>
      <c r="D13" s="32">
        <f>Spisak!E3</f>
        <v>0</v>
      </c>
      <c r="E13" s="32">
        <f>Spisak!F3</f>
        <v>0</v>
      </c>
      <c r="F13" s="32">
        <f>Spisak!G3</f>
        <v>0</v>
      </c>
      <c r="G13" s="32">
        <f>Spisak!H3</f>
        <v>0</v>
      </c>
      <c r="H13" s="32">
        <f>Spisak!I3</f>
        <v>0</v>
      </c>
      <c r="I13" s="32"/>
      <c r="J13" s="32"/>
      <c r="K13" s="32"/>
      <c r="L13" s="32"/>
      <c r="M13" s="32"/>
      <c r="N13" s="33">
        <f>Spisak!R3</f>
        <v>31</v>
      </c>
      <c r="O13" s="33">
        <f>Spisak!S3</f>
        <v>0</v>
      </c>
      <c r="P13" s="34">
        <f>Spisak!T3</f>
        <v>0</v>
      </c>
      <c r="Q13" s="35" t="e">
        <f>Spisak!#REF!</f>
        <v>#REF!</v>
      </c>
      <c r="R13" s="36" t="e">
        <f>Spisak!#REF!</f>
        <v>#REF!</v>
      </c>
      <c r="S13" s="69" t="e">
        <f>Spisak!#REF!</f>
        <v>#REF!</v>
      </c>
      <c r="T13" s="70" t="e">
        <f aca="true" t="shared" si="0" ref="T13:T76">IF(S13=0,"-",VLOOKUP(S13,Tocjene,2,TRUE))</f>
        <v>#REF!</v>
      </c>
      <c r="U13" s="83"/>
    </row>
    <row r="14" spans="1:20" s="20" customFormat="1" ht="12.75">
      <c r="A14" s="30">
        <v>3</v>
      </c>
      <c r="B14" s="31" t="str">
        <f>Spisak!A4</f>
        <v>11/15</v>
      </c>
      <c r="C14" s="45" t="str">
        <f>Spisak!D4</f>
        <v>Ena Đapić</v>
      </c>
      <c r="D14" s="32">
        <f>Spisak!E4</f>
        <v>0</v>
      </c>
      <c r="E14" s="32">
        <f>Spisak!F4</f>
        <v>0</v>
      </c>
      <c r="F14" s="32">
        <f>Spisak!G4</f>
        <v>0</v>
      </c>
      <c r="G14" s="32">
        <f>Spisak!H4</f>
        <v>0</v>
      </c>
      <c r="H14" s="32">
        <f>Spisak!I4</f>
        <v>0</v>
      </c>
      <c r="I14" s="32"/>
      <c r="J14" s="32"/>
      <c r="K14" s="32"/>
      <c r="L14" s="32"/>
      <c r="M14" s="32"/>
      <c r="N14" s="33">
        <f>Spisak!R4</f>
        <v>44</v>
      </c>
      <c r="O14" s="33">
        <f>Spisak!S4</f>
        <v>0</v>
      </c>
      <c r="P14" s="34">
        <f>Spisak!T4</f>
        <v>0</v>
      </c>
      <c r="Q14" s="35" t="e">
        <f>Spisak!#REF!</f>
        <v>#REF!</v>
      </c>
      <c r="R14" s="36" t="e">
        <f>Spisak!#REF!</f>
        <v>#REF!</v>
      </c>
      <c r="S14" s="69" t="e">
        <f>Spisak!#REF!</f>
        <v>#REF!</v>
      </c>
      <c r="T14" s="70" t="e">
        <f t="shared" si="0"/>
        <v>#REF!</v>
      </c>
    </row>
    <row r="15" spans="1:20" s="20" customFormat="1" ht="12.75">
      <c r="A15" s="30">
        <v>4</v>
      </c>
      <c r="B15" s="31" t="str">
        <f>Spisak!A5</f>
        <v>12/15</v>
      </c>
      <c r="C15" s="45" t="str">
        <f>Spisak!D5</f>
        <v>Rade Musić</v>
      </c>
      <c r="D15" s="32">
        <f>Spisak!E5</f>
        <v>0</v>
      </c>
      <c r="E15" s="32">
        <f>Spisak!F5</f>
        <v>0</v>
      </c>
      <c r="F15" s="32">
        <f>Spisak!G5</f>
        <v>0</v>
      </c>
      <c r="G15" s="32">
        <f>Spisak!H5</f>
        <v>0</v>
      </c>
      <c r="H15" s="32">
        <f>Spisak!I5</f>
        <v>0</v>
      </c>
      <c r="I15" s="32"/>
      <c r="J15" s="32"/>
      <c r="K15" s="32"/>
      <c r="L15" s="32"/>
      <c r="M15" s="32"/>
      <c r="N15" s="33">
        <f>Spisak!R5</f>
        <v>35</v>
      </c>
      <c r="O15" s="33">
        <f>Spisak!S5</f>
        <v>0</v>
      </c>
      <c r="P15" s="34">
        <f>Spisak!T5</f>
        <v>0</v>
      </c>
      <c r="Q15" s="35" t="e">
        <f>Spisak!#REF!</f>
        <v>#REF!</v>
      </c>
      <c r="R15" s="36" t="e">
        <f>Spisak!#REF!</f>
        <v>#REF!</v>
      </c>
      <c r="S15" s="69" t="e">
        <f>Spisak!#REF!</f>
        <v>#REF!</v>
      </c>
      <c r="T15" s="70" t="e">
        <f t="shared" si="0"/>
        <v>#REF!</v>
      </c>
    </row>
    <row r="16" spans="1:20" s="20" customFormat="1" ht="12.75">
      <c r="A16" s="30">
        <v>5</v>
      </c>
      <c r="B16" s="31" t="str">
        <f>Spisak!A6</f>
        <v>16/15</v>
      </c>
      <c r="C16" s="45" t="str">
        <f>Spisak!D6</f>
        <v>Ivona Stojanović</v>
      </c>
      <c r="D16" s="32">
        <f>Spisak!E6</f>
        <v>0</v>
      </c>
      <c r="E16" s="32">
        <f>Spisak!F6</f>
        <v>0</v>
      </c>
      <c r="F16" s="32">
        <f>Spisak!G6</f>
        <v>0</v>
      </c>
      <c r="G16" s="32">
        <f>Spisak!H6</f>
        <v>0</v>
      </c>
      <c r="H16" s="32">
        <f>Spisak!I6</f>
        <v>0</v>
      </c>
      <c r="I16" s="32"/>
      <c r="J16" s="32"/>
      <c r="K16" s="32"/>
      <c r="L16" s="32"/>
      <c r="M16" s="32"/>
      <c r="N16" s="33">
        <f>Spisak!R6</f>
        <v>23</v>
      </c>
      <c r="O16" s="33">
        <f>Spisak!S6</f>
        <v>0</v>
      </c>
      <c r="P16" s="34">
        <f>Spisak!T6</f>
        <v>0</v>
      </c>
      <c r="Q16" s="35" t="e">
        <f>Spisak!#REF!</f>
        <v>#REF!</v>
      </c>
      <c r="R16" s="36" t="e">
        <f>Spisak!#REF!</f>
        <v>#REF!</v>
      </c>
      <c r="S16" s="69" t="e">
        <f>Spisak!#REF!</f>
        <v>#REF!</v>
      </c>
      <c r="T16" s="70" t="e">
        <f t="shared" si="0"/>
        <v>#REF!</v>
      </c>
    </row>
    <row r="17" spans="1:20" s="20" customFormat="1" ht="12.75">
      <c r="A17" s="30">
        <v>6</v>
      </c>
      <c r="B17" s="31" t="str">
        <f>Spisak!A7</f>
        <v>19/15</v>
      </c>
      <c r="C17" s="45" t="str">
        <f>Spisak!D7</f>
        <v>Aleksandra Vuković</v>
      </c>
      <c r="D17" s="32">
        <f>Spisak!E7</f>
        <v>0</v>
      </c>
      <c r="E17" s="32">
        <f>Spisak!F7</f>
        <v>0</v>
      </c>
      <c r="F17" s="32">
        <f>Spisak!G7</f>
        <v>0</v>
      </c>
      <c r="G17" s="32">
        <f>Spisak!H7</f>
        <v>0</v>
      </c>
      <c r="H17" s="32">
        <f>Spisak!I7</f>
        <v>0</v>
      </c>
      <c r="I17" s="32"/>
      <c r="J17" s="32"/>
      <c r="K17" s="32"/>
      <c r="L17" s="32"/>
      <c r="M17" s="32"/>
      <c r="N17" s="33">
        <f>Spisak!R7</f>
        <v>28</v>
      </c>
      <c r="O17" s="33">
        <f>Spisak!S7</f>
        <v>0</v>
      </c>
      <c r="P17" s="34">
        <f>Spisak!T7</f>
        <v>0</v>
      </c>
      <c r="Q17" s="35" t="e">
        <f>Spisak!#REF!</f>
        <v>#REF!</v>
      </c>
      <c r="R17" s="36" t="e">
        <f>Spisak!#REF!</f>
        <v>#REF!</v>
      </c>
      <c r="S17" s="69" t="e">
        <f>Spisak!#REF!</f>
        <v>#REF!</v>
      </c>
      <c r="T17" s="70" t="e">
        <f t="shared" si="0"/>
        <v>#REF!</v>
      </c>
    </row>
    <row r="18" spans="1:20" s="20" customFormat="1" ht="12.75">
      <c r="A18" s="30">
        <v>7</v>
      </c>
      <c r="B18" s="31" t="str">
        <f>Spisak!A8</f>
        <v>20/15</v>
      </c>
      <c r="C18" s="45" t="str">
        <f>Spisak!D8</f>
        <v>Miloš Dedović</v>
      </c>
      <c r="D18" s="32">
        <f>Spisak!E8</f>
        <v>0</v>
      </c>
      <c r="E18" s="32">
        <f>Spisak!F8</f>
        <v>0</v>
      </c>
      <c r="F18" s="32">
        <f>Spisak!G8</f>
        <v>0</v>
      </c>
      <c r="G18" s="32">
        <f>Spisak!H8</f>
        <v>0</v>
      </c>
      <c r="H18" s="32">
        <f>Spisak!I8</f>
        <v>0</v>
      </c>
      <c r="I18" s="32"/>
      <c r="J18" s="32"/>
      <c r="K18" s="32"/>
      <c r="L18" s="32"/>
      <c r="M18" s="32"/>
      <c r="N18" s="33">
        <f>Spisak!R8</f>
        <v>26</v>
      </c>
      <c r="O18" s="33">
        <f>Spisak!S8</f>
        <v>0</v>
      </c>
      <c r="P18" s="34">
        <f>Spisak!T8</f>
        <v>0</v>
      </c>
      <c r="Q18" s="35" t="e">
        <f>Spisak!#REF!</f>
        <v>#REF!</v>
      </c>
      <c r="R18" s="36" t="e">
        <f>Spisak!#REF!</f>
        <v>#REF!</v>
      </c>
      <c r="S18" s="69" t="e">
        <f>Spisak!#REF!</f>
        <v>#REF!</v>
      </c>
      <c r="T18" s="70" t="e">
        <f t="shared" si="0"/>
        <v>#REF!</v>
      </c>
    </row>
    <row r="19" spans="1:20" s="20" customFormat="1" ht="12.75">
      <c r="A19" s="30">
        <v>8</v>
      </c>
      <c r="B19" s="31" t="str">
        <f>Spisak!A9</f>
        <v>21/15</v>
      </c>
      <c r="C19" s="45" t="str">
        <f>Spisak!D9</f>
        <v>Biljana Knežević</v>
      </c>
      <c r="D19" s="32">
        <f>Spisak!E9</f>
        <v>0</v>
      </c>
      <c r="E19" s="32">
        <f>Spisak!F9</f>
        <v>0</v>
      </c>
      <c r="F19" s="32">
        <f>Spisak!G9</f>
        <v>0</v>
      </c>
      <c r="G19" s="32">
        <f>Spisak!H9</f>
        <v>0</v>
      </c>
      <c r="H19" s="32">
        <f>Spisak!I9</f>
        <v>0</v>
      </c>
      <c r="I19" s="32"/>
      <c r="J19" s="32"/>
      <c r="K19" s="32"/>
      <c r="L19" s="32"/>
      <c r="M19" s="32"/>
      <c r="N19" s="33">
        <f>Spisak!R9</f>
        <v>38</v>
      </c>
      <c r="O19" s="33">
        <f>Spisak!S9</f>
        <v>0</v>
      </c>
      <c r="P19" s="34">
        <f>Spisak!T9</f>
        <v>0</v>
      </c>
      <c r="Q19" s="35" t="e">
        <f>Spisak!#REF!</f>
        <v>#REF!</v>
      </c>
      <c r="R19" s="36" t="e">
        <f>Spisak!#REF!</f>
        <v>#REF!</v>
      </c>
      <c r="S19" s="69" t="e">
        <f>Spisak!#REF!</f>
        <v>#REF!</v>
      </c>
      <c r="T19" s="70" t="e">
        <f t="shared" si="0"/>
        <v>#REF!</v>
      </c>
    </row>
    <row r="20" spans="1:20" s="20" customFormat="1" ht="12.75">
      <c r="A20" s="30">
        <v>9</v>
      </c>
      <c r="B20" s="31" t="str">
        <f>Spisak!A10</f>
        <v>22/15</v>
      </c>
      <c r="C20" s="45" t="str">
        <f>Spisak!D10</f>
        <v>Luka Šaranović</v>
      </c>
      <c r="D20" s="32">
        <f>Spisak!E10</f>
        <v>0</v>
      </c>
      <c r="E20" s="32">
        <f>Spisak!F10</f>
        <v>0</v>
      </c>
      <c r="F20" s="32">
        <f>Spisak!G10</f>
        <v>0</v>
      </c>
      <c r="G20" s="32">
        <f>Spisak!H10</f>
        <v>0</v>
      </c>
      <c r="H20" s="32">
        <f>Spisak!I10</f>
        <v>0</v>
      </c>
      <c r="I20" s="32"/>
      <c r="J20" s="32"/>
      <c r="K20" s="32"/>
      <c r="L20" s="32"/>
      <c r="M20" s="32"/>
      <c r="N20" s="33">
        <f>Spisak!R10</f>
        <v>30</v>
      </c>
      <c r="O20" s="33">
        <f>Spisak!S10</f>
        <v>0</v>
      </c>
      <c r="P20" s="34">
        <f>Spisak!T10</f>
        <v>0</v>
      </c>
      <c r="Q20" s="35" t="e">
        <f>Spisak!#REF!</f>
        <v>#REF!</v>
      </c>
      <c r="R20" s="36" t="e">
        <f>Spisak!#REF!</f>
        <v>#REF!</v>
      </c>
      <c r="S20" s="69" t="e">
        <f>Spisak!#REF!</f>
        <v>#REF!</v>
      </c>
      <c r="T20" s="70" t="e">
        <f t="shared" si="0"/>
        <v>#REF!</v>
      </c>
    </row>
    <row r="21" spans="1:20" s="20" customFormat="1" ht="12.75">
      <c r="A21" s="30">
        <v>10</v>
      </c>
      <c r="B21" s="31" t="str">
        <f>Spisak!A11</f>
        <v>23/15</v>
      </c>
      <c r="C21" s="45" t="str">
        <f>Spisak!D11</f>
        <v>Ognjen Lukačević</v>
      </c>
      <c r="D21" s="32">
        <f>Spisak!E11</f>
        <v>0</v>
      </c>
      <c r="E21" s="32">
        <f>Spisak!F11</f>
        <v>0</v>
      </c>
      <c r="F21" s="32">
        <f>Spisak!G11</f>
        <v>0</v>
      </c>
      <c r="G21" s="32">
        <f>Spisak!H11</f>
        <v>0</v>
      </c>
      <c r="H21" s="32">
        <f>Spisak!I11</f>
        <v>0</v>
      </c>
      <c r="I21" s="32"/>
      <c r="J21" s="32"/>
      <c r="K21" s="32"/>
      <c r="L21" s="32"/>
      <c r="M21" s="32"/>
      <c r="N21" s="33">
        <f>Spisak!R11</f>
        <v>32</v>
      </c>
      <c r="O21" s="33">
        <f>Spisak!S11</f>
        <v>0</v>
      </c>
      <c r="P21" s="34">
        <f>Spisak!T11</f>
        <v>0</v>
      </c>
      <c r="Q21" s="35" t="e">
        <f>Spisak!#REF!</f>
        <v>#REF!</v>
      </c>
      <c r="R21" s="36" t="e">
        <f>Spisak!#REF!</f>
        <v>#REF!</v>
      </c>
      <c r="S21" s="69" t="e">
        <f>Spisak!#REF!</f>
        <v>#REF!</v>
      </c>
      <c r="T21" s="70" t="e">
        <f t="shared" si="0"/>
        <v>#REF!</v>
      </c>
    </row>
    <row r="22" spans="1:21" s="20" customFormat="1" ht="12.75">
      <c r="A22" s="30">
        <v>11</v>
      </c>
      <c r="B22" s="31" t="str">
        <f>Spisak!A12</f>
        <v>24/15</v>
      </c>
      <c r="C22" s="45" t="str">
        <f>Spisak!D12</f>
        <v>Dimitrije Bojović</v>
      </c>
      <c r="D22" s="32">
        <f>Spisak!E12</f>
        <v>0</v>
      </c>
      <c r="E22" s="32">
        <f>Spisak!F12</f>
        <v>0</v>
      </c>
      <c r="F22" s="32">
        <f>Spisak!G12</f>
        <v>0</v>
      </c>
      <c r="G22" s="32">
        <f>Spisak!H12</f>
        <v>0</v>
      </c>
      <c r="H22" s="32">
        <f>Spisak!I12</f>
        <v>0</v>
      </c>
      <c r="I22" s="32"/>
      <c r="J22" s="32"/>
      <c r="K22" s="32"/>
      <c r="L22" s="32"/>
      <c r="M22" s="32"/>
      <c r="N22" s="33">
        <f>Spisak!R12</f>
        <v>32</v>
      </c>
      <c r="O22" s="33">
        <f>Spisak!S12</f>
        <v>0</v>
      </c>
      <c r="P22" s="34">
        <f>Spisak!T12</f>
        <v>0</v>
      </c>
      <c r="Q22" s="35" t="e">
        <f>Spisak!#REF!</f>
        <v>#REF!</v>
      </c>
      <c r="R22" s="36" t="e">
        <f>Spisak!#REF!</f>
        <v>#REF!</v>
      </c>
      <c r="S22" s="69" t="e">
        <f>Spisak!#REF!</f>
        <v>#REF!</v>
      </c>
      <c r="T22" s="70" t="e">
        <f t="shared" si="0"/>
        <v>#REF!</v>
      </c>
      <c r="U22" s="83"/>
    </row>
    <row r="23" spans="1:20" s="20" customFormat="1" ht="12.75">
      <c r="A23" s="30">
        <v>12</v>
      </c>
      <c r="B23" s="31" t="str">
        <f>Spisak!A13</f>
        <v>26/15</v>
      </c>
      <c r="C23" s="45" t="str">
        <f>Spisak!D13</f>
        <v>Aleksa Vujošević</v>
      </c>
      <c r="D23" s="32">
        <f>Spisak!E13</f>
        <v>0</v>
      </c>
      <c r="E23" s="32">
        <f>Spisak!F13</f>
        <v>0</v>
      </c>
      <c r="F23" s="32">
        <f>Spisak!G13</f>
        <v>0</v>
      </c>
      <c r="G23" s="32">
        <f>Spisak!H13</f>
        <v>0</v>
      </c>
      <c r="H23" s="32">
        <f>Spisak!I13</f>
        <v>0</v>
      </c>
      <c r="I23" s="32"/>
      <c r="J23" s="32"/>
      <c r="K23" s="32"/>
      <c r="L23" s="32"/>
      <c r="M23" s="32"/>
      <c r="N23" s="33">
        <f>Spisak!R13</f>
        <v>6</v>
      </c>
      <c r="O23" s="33">
        <f>Spisak!S13</f>
        <v>0</v>
      </c>
      <c r="P23" s="34">
        <f>Spisak!T13</f>
        <v>0</v>
      </c>
      <c r="Q23" s="35" t="e">
        <f>Spisak!#REF!</f>
        <v>#REF!</v>
      </c>
      <c r="R23" s="36" t="e">
        <f>Spisak!#REF!</f>
        <v>#REF!</v>
      </c>
      <c r="S23" s="69" t="e">
        <f>Spisak!#REF!</f>
        <v>#REF!</v>
      </c>
      <c r="T23" s="70" t="e">
        <f t="shared" si="0"/>
        <v>#REF!</v>
      </c>
    </row>
    <row r="24" spans="1:20" s="20" customFormat="1" ht="12.75">
      <c r="A24" s="30">
        <v>13</v>
      </c>
      <c r="B24" s="31" t="str">
        <f>Spisak!A14</f>
        <v>28/15</v>
      </c>
      <c r="C24" s="45" t="str">
        <f>Spisak!D14</f>
        <v>Milan Đurović</v>
      </c>
      <c r="D24" s="32">
        <f>Spisak!E14</f>
        <v>0</v>
      </c>
      <c r="E24" s="32">
        <f>Spisak!F14</f>
        <v>0</v>
      </c>
      <c r="F24" s="32">
        <f>Spisak!G14</f>
        <v>0</v>
      </c>
      <c r="G24" s="32">
        <f>Spisak!H14</f>
        <v>0</v>
      </c>
      <c r="H24" s="32">
        <f>Spisak!I14</f>
        <v>0</v>
      </c>
      <c r="I24" s="32"/>
      <c r="J24" s="32"/>
      <c r="K24" s="32"/>
      <c r="L24" s="32"/>
      <c r="M24" s="32"/>
      <c r="N24" s="33">
        <f>Spisak!R14</f>
        <v>24</v>
      </c>
      <c r="O24" s="33">
        <f>Spisak!S14</f>
        <v>0</v>
      </c>
      <c r="P24" s="34">
        <f>Spisak!T14</f>
        <v>0</v>
      </c>
      <c r="Q24" s="35" t="e">
        <f>Spisak!#REF!</f>
        <v>#REF!</v>
      </c>
      <c r="R24" s="36" t="e">
        <f>Spisak!#REF!</f>
        <v>#REF!</v>
      </c>
      <c r="S24" s="69" t="e">
        <f>Spisak!#REF!</f>
        <v>#REF!</v>
      </c>
      <c r="T24" s="70" t="e">
        <f t="shared" si="0"/>
        <v>#REF!</v>
      </c>
    </row>
    <row r="25" spans="1:20" s="20" customFormat="1" ht="12.75">
      <c r="A25" s="30">
        <v>14</v>
      </c>
      <c r="B25" s="31" t="str">
        <f>Spisak!A15</f>
        <v>32/15</v>
      </c>
      <c r="C25" s="45" t="str">
        <f>Spisak!D15</f>
        <v>Luka Martinović</v>
      </c>
      <c r="D25" s="32">
        <f>Spisak!E15</f>
        <v>0</v>
      </c>
      <c r="E25" s="32">
        <f>Spisak!F15</f>
        <v>0</v>
      </c>
      <c r="F25" s="32">
        <f>Spisak!G15</f>
        <v>0</v>
      </c>
      <c r="G25" s="32">
        <f>Spisak!H15</f>
        <v>0</v>
      </c>
      <c r="H25" s="32">
        <f>Spisak!I15</f>
        <v>0</v>
      </c>
      <c r="I25" s="32"/>
      <c r="J25" s="32"/>
      <c r="K25" s="32"/>
      <c r="L25" s="32"/>
      <c r="M25" s="32"/>
      <c r="N25" s="33">
        <f>Spisak!R15</f>
        <v>39</v>
      </c>
      <c r="O25" s="33">
        <f>Spisak!S15</f>
        <v>0</v>
      </c>
      <c r="P25" s="34">
        <f>Spisak!T15</f>
        <v>0</v>
      </c>
      <c r="Q25" s="35" t="e">
        <f>Spisak!#REF!</f>
        <v>#REF!</v>
      </c>
      <c r="R25" s="36" t="e">
        <f>Spisak!#REF!</f>
        <v>#REF!</v>
      </c>
      <c r="S25" s="69" t="e">
        <f>Spisak!#REF!</f>
        <v>#REF!</v>
      </c>
      <c r="T25" s="70" t="e">
        <f t="shared" si="0"/>
        <v>#REF!</v>
      </c>
    </row>
    <row r="26" spans="1:20" s="20" customFormat="1" ht="12.75">
      <c r="A26" s="30">
        <v>15</v>
      </c>
      <c r="B26" s="31" t="str">
        <f>Spisak!A16</f>
        <v>33/15</v>
      </c>
      <c r="C26" s="45" t="str">
        <f>Spisak!D16</f>
        <v>Mirko Raičević</v>
      </c>
      <c r="D26" s="32">
        <f>Spisak!E16</f>
        <v>0</v>
      </c>
      <c r="E26" s="32">
        <f>Spisak!F16</f>
        <v>0</v>
      </c>
      <c r="F26" s="32">
        <f>Spisak!G16</f>
        <v>0</v>
      </c>
      <c r="G26" s="32">
        <f>Spisak!H16</f>
        <v>0</v>
      </c>
      <c r="H26" s="32">
        <f>Spisak!I16</f>
        <v>0</v>
      </c>
      <c r="I26" s="32"/>
      <c r="J26" s="32"/>
      <c r="K26" s="32"/>
      <c r="L26" s="32"/>
      <c r="M26" s="32"/>
      <c r="N26" s="33">
        <f>Spisak!R16</f>
        <v>38</v>
      </c>
      <c r="O26" s="33">
        <f>Spisak!S16</f>
        <v>0</v>
      </c>
      <c r="P26" s="34">
        <f>Spisak!T16</f>
        <v>0</v>
      </c>
      <c r="Q26" s="35" t="e">
        <f>Spisak!#REF!</f>
        <v>#REF!</v>
      </c>
      <c r="R26" s="36" t="e">
        <f>Spisak!#REF!</f>
        <v>#REF!</v>
      </c>
      <c r="S26" s="69" t="e">
        <f>Spisak!#REF!</f>
        <v>#REF!</v>
      </c>
      <c r="T26" s="70" t="e">
        <f t="shared" si="0"/>
        <v>#REF!</v>
      </c>
    </row>
    <row r="27" spans="1:20" s="20" customFormat="1" ht="12.75">
      <c r="A27" s="30">
        <v>16</v>
      </c>
      <c r="B27" s="31" t="str">
        <f>Spisak!A17</f>
        <v>34/15</v>
      </c>
      <c r="C27" s="45" t="str">
        <f>Spisak!D17</f>
        <v>Predrag Delibašić</v>
      </c>
      <c r="D27" s="32">
        <f>Spisak!E17</f>
        <v>0</v>
      </c>
      <c r="E27" s="32">
        <f>Spisak!F17</f>
        <v>0</v>
      </c>
      <c r="F27" s="32">
        <f>Spisak!G17</f>
        <v>0</v>
      </c>
      <c r="G27" s="32">
        <f>Spisak!H17</f>
        <v>0</v>
      </c>
      <c r="H27" s="32">
        <f>Spisak!I17</f>
        <v>0</v>
      </c>
      <c r="I27" s="32"/>
      <c r="J27" s="32"/>
      <c r="K27" s="32"/>
      <c r="L27" s="32"/>
      <c r="M27" s="32"/>
      <c r="N27" s="33">
        <f>Spisak!R17</f>
        <v>44</v>
      </c>
      <c r="O27" s="33">
        <f>Spisak!S17</f>
        <v>0</v>
      </c>
      <c r="P27" s="34">
        <f>Spisak!T17</f>
        <v>0</v>
      </c>
      <c r="Q27" s="35" t="e">
        <f>Spisak!#REF!</f>
        <v>#REF!</v>
      </c>
      <c r="R27" s="36" t="e">
        <f>Spisak!#REF!</f>
        <v>#REF!</v>
      </c>
      <c r="S27" s="69" t="e">
        <f>Spisak!#REF!</f>
        <v>#REF!</v>
      </c>
      <c r="T27" s="70" t="e">
        <f t="shared" si="0"/>
        <v>#REF!</v>
      </c>
    </row>
    <row r="28" spans="1:20" s="20" customFormat="1" ht="12.75">
      <c r="A28" s="30">
        <v>17</v>
      </c>
      <c r="B28" s="31" t="str">
        <f>Spisak!A18</f>
        <v>35/15</v>
      </c>
      <c r="C28" s="45" t="str">
        <f>Spisak!D18</f>
        <v>Neško Milović</v>
      </c>
      <c r="D28" s="32">
        <f>Spisak!E18</f>
        <v>0</v>
      </c>
      <c r="E28" s="32">
        <f>Spisak!F18</f>
        <v>0</v>
      </c>
      <c r="F28" s="32">
        <f>Spisak!G18</f>
        <v>0</v>
      </c>
      <c r="G28" s="32">
        <f>Spisak!H18</f>
        <v>0</v>
      </c>
      <c r="H28" s="32">
        <f>Spisak!I18</f>
        <v>0</v>
      </c>
      <c r="I28" s="32"/>
      <c r="J28" s="32"/>
      <c r="K28" s="32"/>
      <c r="L28" s="32"/>
      <c r="M28" s="32"/>
      <c r="N28" s="33">
        <f>Spisak!R18</f>
        <v>33</v>
      </c>
      <c r="O28" s="33">
        <f>Spisak!S18</f>
        <v>0</v>
      </c>
      <c r="P28" s="34">
        <f>Spisak!T18</f>
        <v>0</v>
      </c>
      <c r="Q28" s="35" t="e">
        <f>Spisak!#REF!</f>
        <v>#REF!</v>
      </c>
      <c r="R28" s="36" t="e">
        <f>Spisak!#REF!</f>
        <v>#REF!</v>
      </c>
      <c r="S28" s="69" t="e">
        <f>Spisak!#REF!</f>
        <v>#REF!</v>
      </c>
      <c r="T28" s="70" t="e">
        <f t="shared" si="0"/>
        <v>#REF!</v>
      </c>
    </row>
    <row r="29" spans="1:20" s="20" customFormat="1" ht="12.75">
      <c r="A29" s="30">
        <v>18</v>
      </c>
      <c r="B29" s="31" t="str">
        <f>Spisak!A19</f>
        <v>37/15</v>
      </c>
      <c r="C29" s="45" t="str">
        <f>Spisak!D19</f>
        <v>Miloš Kilibarda</v>
      </c>
      <c r="D29" s="32">
        <f>Spisak!E19</f>
        <v>0</v>
      </c>
      <c r="E29" s="32">
        <f>Spisak!F19</f>
        <v>0</v>
      </c>
      <c r="F29" s="32">
        <f>Spisak!G19</f>
        <v>0</v>
      </c>
      <c r="G29" s="32">
        <f>Spisak!H19</f>
        <v>0</v>
      </c>
      <c r="H29" s="32">
        <f>Spisak!I19</f>
        <v>0</v>
      </c>
      <c r="I29" s="32"/>
      <c r="J29" s="32"/>
      <c r="K29" s="32"/>
      <c r="L29" s="32"/>
      <c r="M29" s="32"/>
      <c r="N29" s="33">
        <f>Spisak!R19</f>
        <v>33</v>
      </c>
      <c r="O29" s="33">
        <f>Spisak!S19</f>
        <v>0</v>
      </c>
      <c r="P29" s="34">
        <f>Spisak!T19</f>
        <v>0</v>
      </c>
      <c r="Q29" s="35" t="e">
        <f>Spisak!#REF!</f>
        <v>#REF!</v>
      </c>
      <c r="R29" s="36" t="e">
        <f>Spisak!#REF!</f>
        <v>#REF!</v>
      </c>
      <c r="S29" s="69" t="e">
        <f>Spisak!#REF!</f>
        <v>#REF!</v>
      </c>
      <c r="T29" s="70" t="e">
        <f t="shared" si="0"/>
        <v>#REF!</v>
      </c>
    </row>
    <row r="30" spans="1:20" s="20" customFormat="1" ht="12.75">
      <c r="A30" s="30">
        <v>19</v>
      </c>
      <c r="B30" s="31" t="str">
        <f>Spisak!A20</f>
        <v>43/15</v>
      </c>
      <c r="C30" s="45" t="str">
        <f>Spisak!D20</f>
        <v>Tamara Ninković</v>
      </c>
      <c r="D30" s="32">
        <f>Spisak!E20</f>
        <v>0</v>
      </c>
      <c r="E30" s="32">
        <f>Spisak!F20</f>
        <v>0</v>
      </c>
      <c r="F30" s="32">
        <f>Spisak!G20</f>
        <v>0</v>
      </c>
      <c r="G30" s="32">
        <f>Spisak!H20</f>
        <v>0</v>
      </c>
      <c r="H30" s="32">
        <f>Spisak!I20</f>
        <v>0</v>
      </c>
      <c r="I30" s="32"/>
      <c r="J30" s="32"/>
      <c r="K30" s="32"/>
      <c r="L30" s="32"/>
      <c r="M30" s="32"/>
      <c r="N30" s="33">
        <f>Spisak!R20</f>
        <v>50</v>
      </c>
      <c r="O30" s="33">
        <f>Spisak!S20</f>
        <v>0</v>
      </c>
      <c r="P30" s="34">
        <f>Spisak!T20</f>
        <v>0</v>
      </c>
      <c r="Q30" s="35" t="e">
        <f>Spisak!#REF!</f>
        <v>#REF!</v>
      </c>
      <c r="R30" s="36" t="e">
        <f>Spisak!#REF!</f>
        <v>#REF!</v>
      </c>
      <c r="S30" s="69" t="e">
        <f>Spisak!#REF!</f>
        <v>#REF!</v>
      </c>
      <c r="T30" s="70" t="e">
        <f t="shared" si="0"/>
        <v>#REF!</v>
      </c>
    </row>
    <row r="31" spans="1:20" s="20" customFormat="1" ht="12.75">
      <c r="A31" s="30">
        <v>20</v>
      </c>
      <c r="B31" s="31" t="str">
        <f>Spisak!A21</f>
        <v>44/15</v>
      </c>
      <c r="C31" s="45" t="str">
        <f>Spisak!D21</f>
        <v>Filip Mišurović</v>
      </c>
      <c r="D31" s="32">
        <f>Spisak!E21</f>
        <v>0</v>
      </c>
      <c r="E31" s="32">
        <f>Spisak!F21</f>
        <v>0</v>
      </c>
      <c r="F31" s="32">
        <f>Spisak!G21</f>
        <v>0</v>
      </c>
      <c r="G31" s="32">
        <f>Spisak!H21</f>
        <v>0</v>
      </c>
      <c r="H31" s="32">
        <f>Spisak!I21</f>
        <v>0</v>
      </c>
      <c r="I31" s="32"/>
      <c r="J31" s="32"/>
      <c r="K31" s="32"/>
      <c r="L31" s="32"/>
      <c r="M31" s="32"/>
      <c r="N31" s="33">
        <f>Spisak!R21</f>
        <v>32</v>
      </c>
      <c r="O31" s="33">
        <f>Spisak!S21</f>
        <v>0</v>
      </c>
      <c r="P31" s="34">
        <f>Spisak!T21</f>
        <v>0</v>
      </c>
      <c r="Q31" s="35" t="e">
        <f>Spisak!#REF!</f>
        <v>#REF!</v>
      </c>
      <c r="R31" s="36" t="e">
        <f>Spisak!#REF!</f>
        <v>#REF!</v>
      </c>
      <c r="S31" s="69" t="e">
        <f>Spisak!#REF!</f>
        <v>#REF!</v>
      </c>
      <c r="T31" s="70" t="e">
        <f t="shared" si="0"/>
        <v>#REF!</v>
      </c>
    </row>
    <row r="32" spans="1:20" s="20" customFormat="1" ht="12.75">
      <c r="A32" s="30">
        <v>21</v>
      </c>
      <c r="B32" s="31" t="str">
        <f>Spisak!A22</f>
        <v>45/15</v>
      </c>
      <c r="C32" s="45" t="str">
        <f>Spisak!D22</f>
        <v>Nikola Đukanović</v>
      </c>
      <c r="D32" s="32">
        <f>Spisak!E22</f>
        <v>0</v>
      </c>
      <c r="E32" s="32">
        <f>Spisak!F22</f>
        <v>0</v>
      </c>
      <c r="F32" s="32">
        <f>Spisak!G22</f>
        <v>0</v>
      </c>
      <c r="G32" s="32">
        <f>Spisak!H22</f>
        <v>0</v>
      </c>
      <c r="H32" s="32">
        <f>Spisak!I22</f>
        <v>0</v>
      </c>
      <c r="I32" s="32"/>
      <c r="J32" s="32"/>
      <c r="K32" s="32"/>
      <c r="L32" s="32"/>
      <c r="M32" s="32"/>
      <c r="N32" s="33">
        <f>Spisak!R22</f>
        <v>28</v>
      </c>
      <c r="O32" s="33">
        <f>Spisak!S22</f>
        <v>0</v>
      </c>
      <c r="P32" s="34">
        <f>Spisak!T22</f>
        <v>0</v>
      </c>
      <c r="Q32" s="35" t="e">
        <f>Spisak!#REF!</f>
        <v>#REF!</v>
      </c>
      <c r="R32" s="36" t="e">
        <f>Spisak!#REF!</f>
        <v>#REF!</v>
      </c>
      <c r="S32" s="69" t="e">
        <f>Spisak!#REF!</f>
        <v>#REF!</v>
      </c>
      <c r="T32" s="70" t="e">
        <f t="shared" si="0"/>
        <v>#REF!</v>
      </c>
    </row>
    <row r="33" spans="1:20" s="20" customFormat="1" ht="12.75">
      <c r="A33" s="30">
        <v>22</v>
      </c>
      <c r="B33" s="31" t="str">
        <f>Spisak!A23</f>
        <v>47/15</v>
      </c>
      <c r="C33" s="45" t="str">
        <f>Spisak!D23</f>
        <v>Bogdan Aprcović</v>
      </c>
      <c r="D33" s="32">
        <f>Spisak!E23</f>
        <v>0</v>
      </c>
      <c r="E33" s="32">
        <f>Spisak!F23</f>
        <v>0</v>
      </c>
      <c r="F33" s="32">
        <f>Spisak!G23</f>
        <v>0</v>
      </c>
      <c r="G33" s="32">
        <f>Spisak!H23</f>
        <v>0</v>
      </c>
      <c r="H33" s="32">
        <f>Spisak!I23</f>
        <v>0</v>
      </c>
      <c r="I33" s="32"/>
      <c r="J33" s="32"/>
      <c r="K33" s="32"/>
      <c r="L33" s="32"/>
      <c r="M33" s="32"/>
      <c r="N33" s="33">
        <f>Spisak!R23</f>
        <v>31</v>
      </c>
      <c r="O33" s="33">
        <f>Spisak!S23</f>
        <v>0</v>
      </c>
      <c r="P33" s="34">
        <f>Spisak!T23</f>
        <v>0</v>
      </c>
      <c r="Q33" s="35" t="e">
        <f>Spisak!#REF!</f>
        <v>#REF!</v>
      </c>
      <c r="R33" s="36" t="e">
        <f>Spisak!#REF!</f>
        <v>#REF!</v>
      </c>
      <c r="S33" s="69" t="e">
        <f>Spisak!#REF!</f>
        <v>#REF!</v>
      </c>
      <c r="T33" s="70" t="e">
        <f t="shared" si="0"/>
        <v>#REF!</v>
      </c>
    </row>
    <row r="34" spans="1:20" s="20" customFormat="1" ht="12.75">
      <c r="A34" s="30">
        <v>23</v>
      </c>
      <c r="B34" s="31" t="str">
        <f>Spisak!A24</f>
        <v>50/15</v>
      </c>
      <c r="C34" s="45" t="str">
        <f>Spisak!D24</f>
        <v>Vuko Prelević</v>
      </c>
      <c r="D34" s="32">
        <f>Spisak!E24</f>
        <v>0</v>
      </c>
      <c r="E34" s="32">
        <f>Spisak!F24</f>
        <v>0</v>
      </c>
      <c r="F34" s="32">
        <f>Spisak!G24</f>
        <v>0</v>
      </c>
      <c r="G34" s="32">
        <f>Spisak!H24</f>
        <v>0</v>
      </c>
      <c r="H34" s="32">
        <f>Spisak!I24</f>
        <v>0</v>
      </c>
      <c r="I34" s="32"/>
      <c r="J34" s="32"/>
      <c r="K34" s="32"/>
      <c r="L34" s="32"/>
      <c r="M34" s="32"/>
      <c r="N34" s="33">
        <f>Spisak!R24</f>
        <v>0</v>
      </c>
      <c r="O34" s="33">
        <f>Spisak!S24</f>
        <v>0</v>
      </c>
      <c r="P34" s="34">
        <f>Spisak!T24</f>
        <v>0</v>
      </c>
      <c r="Q34" s="35" t="e">
        <f>Spisak!#REF!</f>
        <v>#REF!</v>
      </c>
      <c r="R34" s="36" t="e">
        <f>Spisak!#REF!</f>
        <v>#REF!</v>
      </c>
      <c r="S34" s="69" t="e">
        <f>Spisak!#REF!</f>
        <v>#REF!</v>
      </c>
      <c r="T34" s="70" t="e">
        <f t="shared" si="0"/>
        <v>#REF!</v>
      </c>
    </row>
    <row r="35" spans="1:20" s="20" customFormat="1" ht="12.75">
      <c r="A35" s="30">
        <v>24</v>
      </c>
      <c r="B35" s="31" t="str">
        <f>Spisak!A25</f>
        <v>52/15</v>
      </c>
      <c r="C35" s="45" t="str">
        <f>Spisak!D25</f>
        <v>Andrija Ostojić</v>
      </c>
      <c r="D35" s="32">
        <f>Spisak!E25</f>
        <v>0</v>
      </c>
      <c r="E35" s="32">
        <f>Spisak!F25</f>
        <v>0</v>
      </c>
      <c r="F35" s="32">
        <f>Spisak!G25</f>
        <v>0</v>
      </c>
      <c r="G35" s="32">
        <f>Spisak!H25</f>
        <v>0</v>
      </c>
      <c r="H35" s="32">
        <f>Spisak!I25</f>
        <v>0</v>
      </c>
      <c r="I35" s="32"/>
      <c r="J35" s="32"/>
      <c r="K35" s="32"/>
      <c r="L35" s="32"/>
      <c r="M35" s="32"/>
      <c r="N35" s="33">
        <f>Spisak!R25</f>
        <v>44</v>
      </c>
      <c r="O35" s="33">
        <f>Spisak!S25</f>
        <v>0</v>
      </c>
      <c r="P35" s="34">
        <f>Spisak!T25</f>
        <v>0</v>
      </c>
      <c r="Q35" s="35" t="e">
        <f>Spisak!#REF!</f>
        <v>#REF!</v>
      </c>
      <c r="R35" s="36" t="e">
        <f>Spisak!#REF!</f>
        <v>#REF!</v>
      </c>
      <c r="S35" s="69" t="e">
        <f>Spisak!#REF!</f>
        <v>#REF!</v>
      </c>
      <c r="T35" s="70" t="e">
        <f t="shared" si="0"/>
        <v>#REF!</v>
      </c>
    </row>
    <row r="36" spans="1:20" s="20" customFormat="1" ht="12.75">
      <c r="A36" s="30">
        <v>25</v>
      </c>
      <c r="B36" s="31" t="str">
        <f>Spisak!A26</f>
        <v>53/15</v>
      </c>
      <c r="C36" s="45" t="str">
        <f>Spisak!D26</f>
        <v>Boško Kovačević</v>
      </c>
      <c r="D36" s="32">
        <f>Spisak!E26</f>
        <v>0</v>
      </c>
      <c r="E36" s="32">
        <f>Spisak!F26</f>
        <v>0</v>
      </c>
      <c r="F36" s="32">
        <f>Spisak!G26</f>
        <v>0</v>
      </c>
      <c r="G36" s="32">
        <f>Spisak!H26</f>
        <v>0</v>
      </c>
      <c r="H36" s="32">
        <f>Spisak!I26</f>
        <v>0</v>
      </c>
      <c r="I36" s="32"/>
      <c r="J36" s="32"/>
      <c r="K36" s="32"/>
      <c r="L36" s="32"/>
      <c r="M36" s="32"/>
      <c r="N36" s="33">
        <f>Spisak!R26</f>
        <v>28</v>
      </c>
      <c r="O36" s="33">
        <f>Spisak!S26</f>
        <v>0</v>
      </c>
      <c r="P36" s="34">
        <f>Spisak!T26</f>
        <v>0</v>
      </c>
      <c r="Q36" s="35" t="e">
        <f>Spisak!#REF!</f>
        <v>#REF!</v>
      </c>
      <c r="R36" s="36" t="e">
        <f>Spisak!#REF!</f>
        <v>#REF!</v>
      </c>
      <c r="S36" s="69" t="e">
        <f>Spisak!#REF!</f>
        <v>#REF!</v>
      </c>
      <c r="T36" s="70" t="e">
        <f t="shared" si="0"/>
        <v>#REF!</v>
      </c>
    </row>
    <row r="37" spans="1:20" s="20" customFormat="1" ht="12.75">
      <c r="A37" s="30">
        <v>26</v>
      </c>
      <c r="B37" s="31" t="str">
        <f>Spisak!A27</f>
        <v>55/15</v>
      </c>
      <c r="C37" s="45" t="str">
        <f>Spisak!D27</f>
        <v>Andrija Vujović</v>
      </c>
      <c r="D37" s="32">
        <f>Spisak!E27</f>
        <v>0</v>
      </c>
      <c r="E37" s="32">
        <f>Spisak!F27</f>
        <v>0</v>
      </c>
      <c r="F37" s="32">
        <f>Spisak!G27</f>
        <v>0</v>
      </c>
      <c r="G37" s="32">
        <f>Spisak!H27</f>
        <v>0</v>
      </c>
      <c r="H37" s="32">
        <f>Spisak!I27</f>
        <v>0</v>
      </c>
      <c r="I37" s="32"/>
      <c r="J37" s="32"/>
      <c r="K37" s="32"/>
      <c r="L37" s="32"/>
      <c r="M37" s="32"/>
      <c r="N37" s="33">
        <f>Spisak!R27</f>
        <v>40</v>
      </c>
      <c r="O37" s="33">
        <f>Spisak!S27</f>
        <v>0</v>
      </c>
      <c r="P37" s="34">
        <f>Spisak!T27</f>
        <v>0</v>
      </c>
      <c r="Q37" s="35" t="e">
        <f>Spisak!#REF!</f>
        <v>#REF!</v>
      </c>
      <c r="R37" s="36" t="e">
        <f>Spisak!#REF!</f>
        <v>#REF!</v>
      </c>
      <c r="S37" s="69" t="e">
        <f>Spisak!#REF!</f>
        <v>#REF!</v>
      </c>
      <c r="T37" s="70" t="e">
        <f t="shared" si="0"/>
        <v>#REF!</v>
      </c>
    </row>
    <row r="38" spans="1:20" s="20" customFormat="1" ht="12.75">
      <c r="A38" s="30">
        <v>27</v>
      </c>
      <c r="B38" s="31" t="str">
        <f>Spisak!A28</f>
        <v>58/15</v>
      </c>
      <c r="C38" s="45" t="str">
        <f>Spisak!D28</f>
        <v>Svetozar Tomović</v>
      </c>
      <c r="D38" s="32">
        <f>Spisak!E28</f>
        <v>0</v>
      </c>
      <c r="E38" s="32">
        <f>Spisak!F28</f>
        <v>0</v>
      </c>
      <c r="F38" s="32">
        <f>Spisak!G28</f>
        <v>0</v>
      </c>
      <c r="G38" s="32">
        <f>Spisak!H28</f>
        <v>0</v>
      </c>
      <c r="H38" s="32">
        <f>Spisak!I28</f>
        <v>0</v>
      </c>
      <c r="I38" s="32"/>
      <c r="J38" s="32"/>
      <c r="K38" s="32"/>
      <c r="L38" s="32"/>
      <c r="M38" s="32"/>
      <c r="N38" s="33">
        <f>Spisak!R28</f>
        <v>28</v>
      </c>
      <c r="O38" s="33">
        <f>Spisak!S28</f>
        <v>0</v>
      </c>
      <c r="P38" s="34">
        <f>Spisak!T28</f>
        <v>0</v>
      </c>
      <c r="Q38" s="35" t="e">
        <f>Spisak!#REF!</f>
        <v>#REF!</v>
      </c>
      <c r="R38" s="36" t="e">
        <f>Spisak!#REF!</f>
        <v>#REF!</v>
      </c>
      <c r="S38" s="69" t="e">
        <f>Spisak!#REF!</f>
        <v>#REF!</v>
      </c>
      <c r="T38" s="70" t="e">
        <f t="shared" si="0"/>
        <v>#REF!</v>
      </c>
    </row>
    <row r="39" spans="1:20" s="20" customFormat="1" ht="12.75">
      <c r="A39" s="30">
        <v>28</v>
      </c>
      <c r="B39" s="31" t="str">
        <f>Spisak!A29</f>
        <v>60/15</v>
      </c>
      <c r="C39" s="45" t="str">
        <f>Spisak!D29</f>
        <v>Đurđina Musić</v>
      </c>
      <c r="D39" s="32">
        <f>Spisak!E29</f>
        <v>0</v>
      </c>
      <c r="E39" s="32">
        <f>Spisak!F29</f>
        <v>0</v>
      </c>
      <c r="F39" s="32">
        <f>Spisak!G29</f>
        <v>0</v>
      </c>
      <c r="G39" s="32">
        <f>Spisak!H29</f>
        <v>0</v>
      </c>
      <c r="H39" s="32">
        <f>Spisak!I29</f>
        <v>0</v>
      </c>
      <c r="I39" s="32"/>
      <c r="J39" s="32"/>
      <c r="K39" s="32"/>
      <c r="L39" s="32"/>
      <c r="M39" s="32"/>
      <c r="N39" s="33">
        <f>Spisak!R29</f>
        <v>39</v>
      </c>
      <c r="O39" s="33">
        <f>Spisak!S29</f>
        <v>0</v>
      </c>
      <c r="P39" s="34">
        <f>Spisak!T29</f>
        <v>0</v>
      </c>
      <c r="Q39" s="35" t="e">
        <f>Spisak!#REF!</f>
        <v>#REF!</v>
      </c>
      <c r="R39" s="36" t="e">
        <f>Spisak!#REF!</f>
        <v>#REF!</v>
      </c>
      <c r="S39" s="69" t="e">
        <f>Spisak!#REF!</f>
        <v>#REF!</v>
      </c>
      <c r="T39" s="70" t="e">
        <f t="shared" si="0"/>
        <v>#REF!</v>
      </c>
    </row>
    <row r="40" spans="1:20" s="20" customFormat="1" ht="12.75">
      <c r="A40" s="30">
        <v>29</v>
      </c>
      <c r="B40" s="31" t="str">
        <f>Spisak!A30</f>
        <v>61/15</v>
      </c>
      <c r="C40" s="45" t="str">
        <f>Spisak!D30</f>
        <v>Katarina Kecojević</v>
      </c>
      <c r="D40" s="32">
        <f>Spisak!E30</f>
        <v>0</v>
      </c>
      <c r="E40" s="32">
        <f>Spisak!F30</f>
        <v>0</v>
      </c>
      <c r="F40" s="32">
        <f>Spisak!G30</f>
        <v>0</v>
      </c>
      <c r="G40" s="32">
        <f>Spisak!H30</f>
        <v>0</v>
      </c>
      <c r="H40" s="32">
        <f>Spisak!I30</f>
        <v>0</v>
      </c>
      <c r="I40" s="32"/>
      <c r="J40" s="32"/>
      <c r="K40" s="32"/>
      <c r="L40" s="32"/>
      <c r="M40" s="32"/>
      <c r="N40" s="33">
        <f>Spisak!R30</f>
        <v>43</v>
      </c>
      <c r="O40" s="33">
        <f>Spisak!S30</f>
        <v>0</v>
      </c>
      <c r="P40" s="34">
        <f>Spisak!T30</f>
        <v>0</v>
      </c>
      <c r="Q40" s="35" t="e">
        <f>Spisak!#REF!</f>
        <v>#REF!</v>
      </c>
      <c r="R40" s="36" t="e">
        <f>Spisak!#REF!</f>
        <v>#REF!</v>
      </c>
      <c r="S40" s="69" t="e">
        <f>Spisak!#REF!</f>
        <v>#REF!</v>
      </c>
      <c r="T40" s="70" t="e">
        <f t="shared" si="0"/>
        <v>#REF!</v>
      </c>
    </row>
    <row r="41" spans="1:20" s="20" customFormat="1" ht="12.75">
      <c r="A41" s="30">
        <v>30</v>
      </c>
      <c r="B41" s="31" t="str">
        <f>Spisak!A31</f>
        <v>62/15</v>
      </c>
      <c r="C41" s="45" t="str">
        <f>Spisak!D31</f>
        <v>Milica Korać</v>
      </c>
      <c r="D41" s="32">
        <f>Spisak!E31</f>
        <v>0</v>
      </c>
      <c r="E41" s="32">
        <f>Spisak!F31</f>
        <v>0</v>
      </c>
      <c r="F41" s="32">
        <f>Spisak!G31</f>
        <v>0</v>
      </c>
      <c r="G41" s="32">
        <f>Spisak!H31</f>
        <v>0</v>
      </c>
      <c r="H41" s="32">
        <f>Spisak!I31</f>
        <v>0</v>
      </c>
      <c r="I41" s="32"/>
      <c r="J41" s="32"/>
      <c r="K41" s="32"/>
      <c r="L41" s="32"/>
      <c r="M41" s="32"/>
      <c r="N41" s="33">
        <f>Spisak!R31</f>
        <v>17</v>
      </c>
      <c r="O41" s="33">
        <f>Spisak!S31</f>
        <v>0</v>
      </c>
      <c r="P41" s="34">
        <f>Spisak!T31</f>
        <v>0</v>
      </c>
      <c r="Q41" s="35" t="e">
        <f>Spisak!#REF!</f>
        <v>#REF!</v>
      </c>
      <c r="R41" s="36" t="e">
        <f>Spisak!#REF!</f>
        <v>#REF!</v>
      </c>
      <c r="S41" s="69" t="e">
        <f>Spisak!#REF!</f>
        <v>#REF!</v>
      </c>
      <c r="T41" s="70" t="e">
        <f t="shared" si="0"/>
        <v>#REF!</v>
      </c>
    </row>
    <row r="42" spans="1:20" s="20" customFormat="1" ht="12.75">
      <c r="A42" s="30">
        <v>31</v>
      </c>
      <c r="B42" s="31" t="str">
        <f>Spisak!A32</f>
        <v>63/15</v>
      </c>
      <c r="C42" s="45" t="str">
        <f>Spisak!D32</f>
        <v>Milovan Lukovac</v>
      </c>
      <c r="D42" s="32">
        <f>Spisak!E32</f>
        <v>0</v>
      </c>
      <c r="E42" s="32">
        <f>Spisak!F32</f>
        <v>0</v>
      </c>
      <c r="F42" s="32">
        <f>Spisak!G32</f>
        <v>0</v>
      </c>
      <c r="G42" s="32">
        <f>Spisak!H32</f>
        <v>0</v>
      </c>
      <c r="H42" s="32">
        <f>Spisak!I32</f>
        <v>0</v>
      </c>
      <c r="I42" s="32"/>
      <c r="J42" s="32"/>
      <c r="K42" s="32"/>
      <c r="L42" s="32"/>
      <c r="M42" s="32"/>
      <c r="N42" s="33">
        <f>Spisak!R32</f>
        <v>24</v>
      </c>
      <c r="O42" s="33">
        <f>Spisak!S32</f>
        <v>0</v>
      </c>
      <c r="P42" s="34">
        <f>Spisak!T32</f>
        <v>0</v>
      </c>
      <c r="Q42" s="35" t="e">
        <f>Spisak!#REF!</f>
        <v>#REF!</v>
      </c>
      <c r="R42" s="36" t="e">
        <f>Spisak!#REF!</f>
        <v>#REF!</v>
      </c>
      <c r="S42" s="69" t="e">
        <f>Spisak!#REF!</f>
        <v>#REF!</v>
      </c>
      <c r="T42" s="70" t="e">
        <f t="shared" si="0"/>
        <v>#REF!</v>
      </c>
    </row>
    <row r="43" spans="1:20" s="20" customFormat="1" ht="12.75">
      <c r="A43" s="30">
        <v>32</v>
      </c>
      <c r="B43" s="31" t="str">
        <f>Spisak!A33</f>
        <v>64/15</v>
      </c>
      <c r="C43" s="45" t="str">
        <f>Spisak!D33</f>
        <v>Bogdana Knežević</v>
      </c>
      <c r="D43" s="32">
        <f>Spisak!E33</f>
        <v>0</v>
      </c>
      <c r="E43" s="32">
        <f>Spisak!F33</f>
        <v>0</v>
      </c>
      <c r="F43" s="32">
        <f>Spisak!G33</f>
        <v>0</v>
      </c>
      <c r="G43" s="32">
        <f>Spisak!H33</f>
        <v>0</v>
      </c>
      <c r="H43" s="32">
        <f>Spisak!I33</f>
        <v>0</v>
      </c>
      <c r="I43" s="32"/>
      <c r="J43" s="32"/>
      <c r="K43" s="32"/>
      <c r="L43" s="32"/>
      <c r="M43" s="32"/>
      <c r="N43" s="33">
        <f>Spisak!R33</f>
        <v>28</v>
      </c>
      <c r="O43" s="33">
        <f>Spisak!S33</f>
        <v>0</v>
      </c>
      <c r="P43" s="34">
        <f>Spisak!T33</f>
        <v>0</v>
      </c>
      <c r="Q43" s="35" t="e">
        <f>Spisak!#REF!</f>
        <v>#REF!</v>
      </c>
      <c r="R43" s="36" t="e">
        <f>Spisak!#REF!</f>
        <v>#REF!</v>
      </c>
      <c r="S43" s="69" t="e">
        <f>Spisak!#REF!</f>
        <v>#REF!</v>
      </c>
      <c r="T43" s="70" t="e">
        <f t="shared" si="0"/>
        <v>#REF!</v>
      </c>
    </row>
    <row r="44" spans="1:20" s="20" customFormat="1" ht="12.75">
      <c r="A44" s="30">
        <v>33</v>
      </c>
      <c r="B44" s="31" t="str">
        <f>Spisak!A34</f>
        <v>65/15</v>
      </c>
      <c r="C44" s="45" t="str">
        <f>Spisak!D34</f>
        <v>Saša Nikolić</v>
      </c>
      <c r="D44" s="32">
        <f>Spisak!E34</f>
        <v>0</v>
      </c>
      <c r="E44" s="32">
        <f>Spisak!F34</f>
        <v>0</v>
      </c>
      <c r="F44" s="32">
        <f>Spisak!G34</f>
        <v>0</v>
      </c>
      <c r="G44" s="32">
        <f>Spisak!H34</f>
        <v>0</v>
      </c>
      <c r="H44" s="32">
        <f>Spisak!I34</f>
        <v>0</v>
      </c>
      <c r="I44" s="32"/>
      <c r="J44" s="32"/>
      <c r="K44" s="32"/>
      <c r="L44" s="32"/>
      <c r="M44" s="32"/>
      <c r="N44" s="33">
        <f>Spisak!R34</f>
        <v>42</v>
      </c>
      <c r="O44" s="33">
        <f>Spisak!S34</f>
        <v>0</v>
      </c>
      <c r="P44" s="34">
        <f>Spisak!T34</f>
        <v>0</v>
      </c>
      <c r="Q44" s="35" t="e">
        <f>Spisak!#REF!</f>
        <v>#REF!</v>
      </c>
      <c r="R44" s="36" t="e">
        <f>Spisak!#REF!</f>
        <v>#REF!</v>
      </c>
      <c r="S44" s="69" t="e">
        <f>Spisak!#REF!</f>
        <v>#REF!</v>
      </c>
      <c r="T44" s="70" t="e">
        <f t="shared" si="0"/>
        <v>#REF!</v>
      </c>
    </row>
    <row r="45" spans="1:20" s="20" customFormat="1" ht="12.75">
      <c r="A45" s="30">
        <v>34</v>
      </c>
      <c r="B45" s="31" t="str">
        <f>Spisak!A35</f>
        <v>69/15</v>
      </c>
      <c r="C45" s="45" t="str">
        <f>Spisak!D35</f>
        <v>Marina Marunović</v>
      </c>
      <c r="D45" s="32">
        <f>Spisak!E35</f>
        <v>0</v>
      </c>
      <c r="E45" s="32">
        <f>Spisak!F35</f>
        <v>0</v>
      </c>
      <c r="F45" s="32">
        <f>Spisak!G35</f>
        <v>0</v>
      </c>
      <c r="G45" s="32">
        <f>Spisak!H35</f>
        <v>0</v>
      </c>
      <c r="H45" s="32">
        <f>Spisak!I35</f>
        <v>0</v>
      </c>
      <c r="I45" s="32"/>
      <c r="J45" s="32"/>
      <c r="K45" s="32"/>
      <c r="L45" s="32"/>
      <c r="M45" s="32"/>
      <c r="N45" s="33">
        <f>Spisak!R35</f>
        <v>35</v>
      </c>
      <c r="O45" s="33">
        <f>Spisak!S35</f>
        <v>0</v>
      </c>
      <c r="P45" s="34">
        <f>Spisak!T35</f>
        <v>0</v>
      </c>
      <c r="Q45" s="35" t="e">
        <f>Spisak!#REF!</f>
        <v>#REF!</v>
      </c>
      <c r="R45" s="36" t="e">
        <f>Spisak!#REF!</f>
        <v>#REF!</v>
      </c>
      <c r="S45" s="69" t="e">
        <f>Spisak!#REF!</f>
        <v>#REF!</v>
      </c>
      <c r="T45" s="70" t="e">
        <f t="shared" si="0"/>
        <v>#REF!</v>
      </c>
    </row>
    <row r="46" spans="1:20" s="20" customFormat="1" ht="12.75">
      <c r="A46" s="30">
        <v>35</v>
      </c>
      <c r="B46" s="31" t="str">
        <f>Spisak!A36</f>
        <v>70/15</v>
      </c>
      <c r="C46" s="45" t="str">
        <f>Spisak!D36</f>
        <v>Ivan Ćurčić</v>
      </c>
      <c r="D46" s="32">
        <f>Spisak!E36</f>
        <v>0</v>
      </c>
      <c r="E46" s="32">
        <f>Spisak!F36</f>
        <v>0</v>
      </c>
      <c r="F46" s="32">
        <f>Spisak!G36</f>
        <v>0</v>
      </c>
      <c r="G46" s="32">
        <f>Spisak!H36</f>
        <v>0</v>
      </c>
      <c r="H46" s="32">
        <f>Spisak!I36</f>
        <v>0</v>
      </c>
      <c r="I46" s="32"/>
      <c r="J46" s="32"/>
      <c r="K46" s="32"/>
      <c r="L46" s="32"/>
      <c r="M46" s="32"/>
      <c r="N46" s="33">
        <f>Spisak!R36</f>
        <v>9</v>
      </c>
      <c r="O46" s="33">
        <f>Spisak!S36</f>
        <v>0</v>
      </c>
      <c r="P46" s="34">
        <f>Spisak!T36</f>
        <v>0</v>
      </c>
      <c r="Q46" s="35" t="e">
        <f>Spisak!#REF!</f>
        <v>#REF!</v>
      </c>
      <c r="R46" s="36" t="e">
        <f>Spisak!#REF!</f>
        <v>#REF!</v>
      </c>
      <c r="S46" s="69" t="e">
        <f>Spisak!#REF!</f>
        <v>#REF!</v>
      </c>
      <c r="T46" s="70" t="e">
        <f t="shared" si="0"/>
        <v>#REF!</v>
      </c>
    </row>
    <row r="47" spans="1:20" ht="12.75">
      <c r="A47" s="30">
        <v>36</v>
      </c>
      <c r="B47" s="31" t="str">
        <f>Spisak!A37</f>
        <v>71/15</v>
      </c>
      <c r="C47" s="45" t="str">
        <f>Spisak!D37</f>
        <v>Irena Bašanović</v>
      </c>
      <c r="D47" s="32">
        <f>Spisak!E37</f>
        <v>0</v>
      </c>
      <c r="E47" s="32">
        <f>Spisak!F37</f>
        <v>0</v>
      </c>
      <c r="F47" s="32">
        <f>Spisak!G37</f>
        <v>0</v>
      </c>
      <c r="G47" s="32">
        <f>Spisak!H37</f>
        <v>0</v>
      </c>
      <c r="H47" s="32">
        <f>Spisak!I37</f>
        <v>0</v>
      </c>
      <c r="I47" s="32"/>
      <c r="J47" s="32"/>
      <c r="K47" s="32"/>
      <c r="L47" s="32"/>
      <c r="M47" s="32"/>
      <c r="N47" s="33">
        <f>Spisak!R37</f>
        <v>34</v>
      </c>
      <c r="O47" s="33">
        <f>Spisak!S37</f>
        <v>0</v>
      </c>
      <c r="P47" s="34">
        <f>Spisak!T37</f>
        <v>0</v>
      </c>
      <c r="Q47" s="35" t="e">
        <f>Spisak!#REF!</f>
        <v>#REF!</v>
      </c>
      <c r="R47" s="36" t="e">
        <f>Spisak!#REF!</f>
        <v>#REF!</v>
      </c>
      <c r="S47" s="69" t="e">
        <f>Spisak!#REF!</f>
        <v>#REF!</v>
      </c>
      <c r="T47" s="70" t="e">
        <f t="shared" si="0"/>
        <v>#REF!</v>
      </c>
    </row>
    <row r="48" spans="1:20" ht="12.75">
      <c r="A48" s="30">
        <v>37</v>
      </c>
      <c r="B48" s="31" t="str">
        <f>Spisak!A38</f>
        <v>81/15</v>
      </c>
      <c r="C48" s="45" t="str">
        <f>Spisak!D38</f>
        <v>Anastasija Popović</v>
      </c>
      <c r="D48" s="32">
        <f>Spisak!E38</f>
        <v>0</v>
      </c>
      <c r="E48" s="32">
        <f>Spisak!F38</f>
        <v>0</v>
      </c>
      <c r="F48" s="32">
        <f>Spisak!G38</f>
        <v>0</v>
      </c>
      <c r="G48" s="32">
        <f>Spisak!H38</f>
        <v>0</v>
      </c>
      <c r="H48" s="32">
        <f>Spisak!I38</f>
        <v>0</v>
      </c>
      <c r="I48" s="32"/>
      <c r="J48" s="32"/>
      <c r="K48" s="32"/>
      <c r="L48" s="32"/>
      <c r="M48" s="32"/>
      <c r="N48" s="33">
        <f>Spisak!R38</f>
        <v>49</v>
      </c>
      <c r="O48" s="33">
        <f>Spisak!S38</f>
        <v>0</v>
      </c>
      <c r="P48" s="34">
        <f>Spisak!T38</f>
        <v>0</v>
      </c>
      <c r="Q48" s="35" t="e">
        <f>Spisak!#REF!</f>
        <v>#REF!</v>
      </c>
      <c r="R48" s="36" t="e">
        <f>Spisak!#REF!</f>
        <v>#REF!</v>
      </c>
      <c r="S48" s="69" t="e">
        <f>Spisak!#REF!</f>
        <v>#REF!</v>
      </c>
      <c r="T48" s="70" t="e">
        <f t="shared" si="0"/>
        <v>#REF!</v>
      </c>
    </row>
    <row r="49" spans="1:20" ht="12.75">
      <c r="A49" s="30">
        <v>38</v>
      </c>
      <c r="B49" s="31" t="str">
        <f>Spisak!A39</f>
        <v>84/15</v>
      </c>
      <c r="C49" s="45" t="str">
        <f>Spisak!D39</f>
        <v>Lazar Vučinić</v>
      </c>
      <c r="D49" s="32">
        <f>Spisak!E39</f>
        <v>0</v>
      </c>
      <c r="E49" s="32">
        <f>Spisak!F39</f>
        <v>0</v>
      </c>
      <c r="F49" s="32">
        <f>Spisak!G39</f>
        <v>0</v>
      </c>
      <c r="G49" s="32">
        <f>Spisak!H39</f>
        <v>0</v>
      </c>
      <c r="H49" s="32">
        <f>Spisak!I39</f>
        <v>0</v>
      </c>
      <c r="I49" s="32"/>
      <c r="J49" s="32"/>
      <c r="K49" s="32"/>
      <c r="L49" s="32"/>
      <c r="M49" s="32"/>
      <c r="N49" s="33">
        <f>Spisak!R39</f>
        <v>26</v>
      </c>
      <c r="O49" s="33">
        <f>Spisak!S39</f>
        <v>0</v>
      </c>
      <c r="P49" s="34">
        <f>Spisak!T39</f>
        <v>0</v>
      </c>
      <c r="Q49" s="35" t="e">
        <f>Spisak!#REF!</f>
        <v>#REF!</v>
      </c>
      <c r="R49" s="36" t="e">
        <f>Spisak!#REF!</f>
        <v>#REF!</v>
      </c>
      <c r="S49" s="69" t="e">
        <f>Spisak!#REF!</f>
        <v>#REF!</v>
      </c>
      <c r="T49" s="70" t="e">
        <f t="shared" si="0"/>
        <v>#REF!</v>
      </c>
    </row>
    <row r="50" spans="1:20" ht="12.75">
      <c r="A50" s="30">
        <v>39</v>
      </c>
      <c r="B50" s="31" t="str">
        <f>Spisak!A40</f>
        <v>87/15</v>
      </c>
      <c r="C50" s="45" t="str">
        <f>Spisak!D40</f>
        <v>Nikola Bakić</v>
      </c>
      <c r="D50" s="32">
        <f>Spisak!E40</f>
        <v>0</v>
      </c>
      <c r="E50" s="32">
        <f>Spisak!F40</f>
        <v>0</v>
      </c>
      <c r="F50" s="32">
        <f>Spisak!G40</f>
        <v>0</v>
      </c>
      <c r="G50" s="32">
        <f>Spisak!H40</f>
        <v>0</v>
      </c>
      <c r="H50" s="32">
        <f>Spisak!I40</f>
        <v>0</v>
      </c>
      <c r="I50" s="32"/>
      <c r="J50" s="32"/>
      <c r="K50" s="32"/>
      <c r="L50" s="32"/>
      <c r="M50" s="32"/>
      <c r="N50" s="33">
        <f>Spisak!R40</f>
        <v>39</v>
      </c>
      <c r="O50" s="33">
        <f>Spisak!S40</f>
        <v>0</v>
      </c>
      <c r="P50" s="34">
        <f>Spisak!T40</f>
        <v>0</v>
      </c>
      <c r="Q50" s="35" t="e">
        <f>Spisak!#REF!</f>
        <v>#REF!</v>
      </c>
      <c r="R50" s="36" t="e">
        <f>Spisak!#REF!</f>
        <v>#REF!</v>
      </c>
      <c r="S50" s="69" t="e">
        <f>Spisak!#REF!</f>
        <v>#REF!</v>
      </c>
      <c r="T50" s="70" t="e">
        <f t="shared" si="0"/>
        <v>#REF!</v>
      </c>
    </row>
    <row r="51" spans="1:20" ht="12.75">
      <c r="A51" s="30">
        <v>40</v>
      </c>
      <c r="B51" s="31" t="str">
        <f>Spisak!A41</f>
        <v>91/15</v>
      </c>
      <c r="C51" s="45" t="str">
        <f>Spisak!D41</f>
        <v>Emina Jahić</v>
      </c>
      <c r="D51" s="32">
        <f>Spisak!E41</f>
        <v>0</v>
      </c>
      <c r="E51" s="32">
        <f>Spisak!F41</f>
        <v>0</v>
      </c>
      <c r="F51" s="32">
        <f>Spisak!G41</f>
        <v>0</v>
      </c>
      <c r="G51" s="32">
        <f>Spisak!H41</f>
        <v>0</v>
      </c>
      <c r="H51" s="32">
        <f>Spisak!I41</f>
        <v>0</v>
      </c>
      <c r="I51" s="32"/>
      <c r="J51" s="32"/>
      <c r="K51" s="32"/>
      <c r="L51" s="32"/>
      <c r="M51" s="32"/>
      <c r="N51" s="33">
        <f>Spisak!R41</f>
        <v>19</v>
      </c>
      <c r="O51" s="33">
        <f>Spisak!S41</f>
        <v>0</v>
      </c>
      <c r="P51" s="34">
        <f>Spisak!T41</f>
        <v>0</v>
      </c>
      <c r="Q51" s="35" t="e">
        <f>Spisak!#REF!</f>
        <v>#REF!</v>
      </c>
      <c r="R51" s="36" t="e">
        <f>Spisak!#REF!</f>
        <v>#REF!</v>
      </c>
      <c r="S51" s="69" t="e">
        <f>Spisak!#REF!</f>
        <v>#REF!</v>
      </c>
      <c r="T51" s="70" t="e">
        <f t="shared" si="0"/>
        <v>#REF!</v>
      </c>
    </row>
    <row r="52" spans="1:20" ht="12.75">
      <c r="A52" s="30">
        <v>41</v>
      </c>
      <c r="B52" s="31" t="str">
        <f>Spisak!A42</f>
        <v>97/15</v>
      </c>
      <c r="C52" s="45" t="str">
        <f>Spisak!D42</f>
        <v>Nebojša Kljajić</v>
      </c>
      <c r="D52" s="32">
        <f>Spisak!E42</f>
        <v>0</v>
      </c>
      <c r="E52" s="32">
        <f>Spisak!F42</f>
        <v>0</v>
      </c>
      <c r="F52" s="32">
        <f>Spisak!G42</f>
        <v>0</v>
      </c>
      <c r="G52" s="32">
        <f>Spisak!H42</f>
        <v>0</v>
      </c>
      <c r="H52" s="32">
        <f>Spisak!I42</f>
        <v>0</v>
      </c>
      <c r="I52" s="32"/>
      <c r="J52" s="32"/>
      <c r="K52" s="32"/>
      <c r="L52" s="32"/>
      <c r="M52" s="32"/>
      <c r="N52" s="33">
        <f>Spisak!R42</f>
        <v>0</v>
      </c>
      <c r="O52" s="33">
        <f>Spisak!S42</f>
        <v>0</v>
      </c>
      <c r="P52" s="34">
        <f>Spisak!T42</f>
        <v>0</v>
      </c>
      <c r="Q52" s="35" t="e">
        <f>Spisak!#REF!</f>
        <v>#REF!</v>
      </c>
      <c r="R52" s="36" t="e">
        <f>Spisak!#REF!</f>
        <v>#REF!</v>
      </c>
      <c r="S52" s="69" t="e">
        <f>Spisak!#REF!</f>
        <v>#REF!</v>
      </c>
      <c r="T52" s="70" t="e">
        <f t="shared" si="0"/>
        <v>#REF!</v>
      </c>
    </row>
    <row r="53" spans="1:20" ht="12.75">
      <c r="A53" s="30">
        <v>42</v>
      </c>
      <c r="B53" s="31" t="str">
        <f>Spisak!A43</f>
        <v>16/14</v>
      </c>
      <c r="C53" s="45" t="str">
        <f>Spisak!D43</f>
        <v>Kristina Vulezić</v>
      </c>
      <c r="D53" s="32">
        <f>Spisak!E43</f>
        <v>0</v>
      </c>
      <c r="E53" s="32">
        <f>Spisak!F43</f>
        <v>0</v>
      </c>
      <c r="F53" s="32">
        <f>Spisak!G43</f>
        <v>0</v>
      </c>
      <c r="G53" s="32">
        <f>Spisak!H43</f>
        <v>0</v>
      </c>
      <c r="H53" s="32">
        <f>Spisak!I43</f>
        <v>0</v>
      </c>
      <c r="I53" s="32"/>
      <c r="J53" s="32"/>
      <c r="K53" s="32"/>
      <c r="L53" s="32"/>
      <c r="M53" s="32"/>
      <c r="N53" s="33">
        <f>Spisak!R43</f>
        <v>15</v>
      </c>
      <c r="O53" s="33">
        <f>Spisak!S43</f>
        <v>0</v>
      </c>
      <c r="P53" s="34">
        <f>Spisak!T43</f>
        <v>0</v>
      </c>
      <c r="Q53" s="35" t="e">
        <f>Spisak!#REF!</f>
        <v>#REF!</v>
      </c>
      <c r="R53" s="36" t="e">
        <f>Spisak!#REF!</f>
        <v>#REF!</v>
      </c>
      <c r="S53" s="69" t="e">
        <f>Spisak!#REF!</f>
        <v>#REF!</v>
      </c>
      <c r="T53" s="70" t="e">
        <f t="shared" si="0"/>
        <v>#REF!</v>
      </c>
    </row>
    <row r="54" spans="1:20" ht="12.75">
      <c r="A54" s="30">
        <v>43</v>
      </c>
      <c r="B54" s="31" t="str">
        <f>Spisak!A44</f>
        <v>25/14</v>
      </c>
      <c r="C54" s="45" t="str">
        <f>Spisak!D44</f>
        <v>Stefan Todorović</v>
      </c>
      <c r="D54" s="32">
        <f>Spisak!E44</f>
        <v>0</v>
      </c>
      <c r="E54" s="32">
        <f>Spisak!F44</f>
        <v>0</v>
      </c>
      <c r="F54" s="32">
        <f>Spisak!G44</f>
        <v>0</v>
      </c>
      <c r="G54" s="32">
        <f>Spisak!H44</f>
        <v>0</v>
      </c>
      <c r="H54" s="32">
        <f>Spisak!I44</f>
        <v>0</v>
      </c>
      <c r="I54" s="32"/>
      <c r="J54" s="32"/>
      <c r="K54" s="32"/>
      <c r="L54" s="32"/>
      <c r="M54" s="32"/>
      <c r="N54" s="33">
        <f>Spisak!R44</f>
        <v>0</v>
      </c>
      <c r="O54" s="33">
        <f>Spisak!S44</f>
        <v>0</v>
      </c>
      <c r="P54" s="34">
        <f>Spisak!T44</f>
        <v>0</v>
      </c>
      <c r="Q54" s="35" t="e">
        <f>Spisak!#REF!</f>
        <v>#REF!</v>
      </c>
      <c r="R54" s="36" t="e">
        <f>Spisak!#REF!</f>
        <v>#REF!</v>
      </c>
      <c r="S54" s="69" t="e">
        <f>Spisak!#REF!</f>
        <v>#REF!</v>
      </c>
      <c r="T54" s="70" t="e">
        <f t="shared" si="0"/>
        <v>#REF!</v>
      </c>
    </row>
    <row r="55" spans="1:20" ht="12.75">
      <c r="A55" s="30">
        <v>44</v>
      </c>
      <c r="B55" s="31" t="str">
        <f>Spisak!A45</f>
        <v>41/14</v>
      </c>
      <c r="C55" s="45" t="str">
        <f>Spisak!D45</f>
        <v>Stefan Jovović</v>
      </c>
      <c r="D55" s="32">
        <f>Spisak!E45</f>
        <v>0</v>
      </c>
      <c r="E55" s="32">
        <f>Spisak!F45</f>
        <v>0</v>
      </c>
      <c r="F55" s="32">
        <f>Spisak!G45</f>
        <v>0</v>
      </c>
      <c r="G55" s="32">
        <f>Spisak!H45</f>
        <v>0</v>
      </c>
      <c r="H55" s="32">
        <f>Spisak!I45</f>
        <v>0</v>
      </c>
      <c r="I55" s="32"/>
      <c r="J55" s="32"/>
      <c r="K55" s="32"/>
      <c r="L55" s="32"/>
      <c r="M55" s="32"/>
      <c r="N55" s="33">
        <f>Spisak!R45</f>
        <v>17</v>
      </c>
      <c r="O55" s="33">
        <f>Spisak!S45</f>
        <v>0</v>
      </c>
      <c r="P55" s="34">
        <f>Spisak!T45</f>
        <v>0</v>
      </c>
      <c r="Q55" s="35" t="e">
        <f>Spisak!#REF!</f>
        <v>#REF!</v>
      </c>
      <c r="R55" s="36" t="e">
        <f>Spisak!#REF!</f>
        <v>#REF!</v>
      </c>
      <c r="S55" s="69" t="e">
        <f>Spisak!#REF!</f>
        <v>#REF!</v>
      </c>
      <c r="T55" s="70" t="e">
        <f t="shared" si="0"/>
        <v>#REF!</v>
      </c>
    </row>
    <row r="56" spans="1:20" ht="12.75">
      <c r="A56" s="30">
        <v>45</v>
      </c>
      <c r="B56" s="31" t="str">
        <f>Spisak!A46</f>
        <v>53/14</v>
      </c>
      <c r="C56" s="45" t="str">
        <f>Spisak!D46</f>
        <v>Filip Vulanović</v>
      </c>
      <c r="D56" s="32">
        <f>Spisak!E46</f>
        <v>0</v>
      </c>
      <c r="E56" s="32">
        <f>Spisak!F46</f>
        <v>0</v>
      </c>
      <c r="F56" s="32">
        <f>Spisak!G46</f>
        <v>0</v>
      </c>
      <c r="G56" s="32">
        <f>Spisak!H46</f>
        <v>0</v>
      </c>
      <c r="H56" s="32">
        <f>Spisak!I46</f>
        <v>0</v>
      </c>
      <c r="I56" s="32"/>
      <c r="J56" s="32"/>
      <c r="K56" s="32"/>
      <c r="L56" s="32"/>
      <c r="M56" s="32"/>
      <c r="N56" s="33">
        <f>Spisak!R46</f>
        <v>0</v>
      </c>
      <c r="O56" s="33">
        <f>Spisak!S46</f>
        <v>0</v>
      </c>
      <c r="P56" s="34">
        <f>Spisak!T46</f>
        <v>0</v>
      </c>
      <c r="Q56" s="35" t="e">
        <f>Spisak!#REF!</f>
        <v>#REF!</v>
      </c>
      <c r="R56" s="36" t="e">
        <f>Spisak!#REF!</f>
        <v>#REF!</v>
      </c>
      <c r="S56" s="69" t="e">
        <f>Spisak!#REF!</f>
        <v>#REF!</v>
      </c>
      <c r="T56" s="70" t="e">
        <f t="shared" si="0"/>
        <v>#REF!</v>
      </c>
    </row>
    <row r="57" spans="1:20" ht="12.75">
      <c r="A57" s="30">
        <v>46</v>
      </c>
      <c r="B57" s="31" t="str">
        <f>Spisak!A47</f>
        <v>57/14</v>
      </c>
      <c r="C57" s="45" t="str">
        <f>Spisak!D47</f>
        <v>Ivan Konatar</v>
      </c>
      <c r="D57" s="32">
        <f>Spisak!E47</f>
        <v>0</v>
      </c>
      <c r="E57" s="32">
        <f>Spisak!F47</f>
        <v>0</v>
      </c>
      <c r="F57" s="32">
        <f>Spisak!G47</f>
        <v>0</v>
      </c>
      <c r="G57" s="32">
        <f>Spisak!H47</f>
        <v>0</v>
      </c>
      <c r="H57" s="32">
        <f>Spisak!I47</f>
        <v>0</v>
      </c>
      <c r="I57" s="32"/>
      <c r="J57" s="32"/>
      <c r="K57" s="32"/>
      <c r="L57" s="32"/>
      <c r="M57" s="32"/>
      <c r="N57" s="33">
        <f>Spisak!R47</f>
        <v>0</v>
      </c>
      <c r="O57" s="33">
        <f>Spisak!S47</f>
        <v>0</v>
      </c>
      <c r="P57" s="34">
        <f>Spisak!T47</f>
        <v>0</v>
      </c>
      <c r="Q57" s="35" t="e">
        <f>Spisak!#REF!</f>
        <v>#REF!</v>
      </c>
      <c r="R57" s="36" t="e">
        <f>Spisak!#REF!</f>
        <v>#REF!</v>
      </c>
      <c r="S57" s="69" t="e">
        <f>Spisak!#REF!</f>
        <v>#REF!</v>
      </c>
      <c r="T57" s="70" t="e">
        <f t="shared" si="0"/>
        <v>#REF!</v>
      </c>
    </row>
    <row r="58" spans="1:20" ht="12.75">
      <c r="A58" s="30">
        <v>47</v>
      </c>
      <c r="B58" s="31" t="str">
        <f>Spisak!A48</f>
        <v>59/14</v>
      </c>
      <c r="C58" s="45" t="str">
        <f>Spisak!D48</f>
        <v>Maida Kurtagić</v>
      </c>
      <c r="D58" s="32">
        <f>Spisak!E48</f>
        <v>0</v>
      </c>
      <c r="E58" s="32">
        <f>Spisak!F48</f>
        <v>0</v>
      </c>
      <c r="F58" s="32">
        <f>Spisak!G48</f>
        <v>0</v>
      </c>
      <c r="G58" s="32">
        <f>Spisak!H48</f>
        <v>0</v>
      </c>
      <c r="H58" s="32">
        <f>Spisak!I48</f>
        <v>0</v>
      </c>
      <c r="I58" s="32"/>
      <c r="J58" s="32"/>
      <c r="K58" s="32"/>
      <c r="L58" s="32"/>
      <c r="M58" s="32"/>
      <c r="N58" s="33">
        <f>Spisak!R48</f>
        <v>12</v>
      </c>
      <c r="O58" s="33">
        <f>Spisak!S48</f>
        <v>0</v>
      </c>
      <c r="P58" s="34">
        <f>Spisak!T48</f>
        <v>0</v>
      </c>
      <c r="Q58" s="35" t="e">
        <f>Spisak!#REF!</f>
        <v>#REF!</v>
      </c>
      <c r="R58" s="36" t="e">
        <f>Spisak!#REF!</f>
        <v>#REF!</v>
      </c>
      <c r="S58" s="69" t="e">
        <f>Spisak!#REF!</f>
        <v>#REF!</v>
      </c>
      <c r="T58" s="70" t="e">
        <f t="shared" si="0"/>
        <v>#REF!</v>
      </c>
    </row>
    <row r="59" spans="1:20" ht="12.75">
      <c r="A59" s="30">
        <v>48</v>
      </c>
      <c r="B59" s="31" t="str">
        <f>Spisak!A49</f>
        <v>65/14</v>
      </c>
      <c r="C59" s="45" t="str">
        <f>Spisak!D49</f>
        <v>Vasilije Sinđić</v>
      </c>
      <c r="D59" s="32">
        <f>Spisak!E49</f>
        <v>0</v>
      </c>
      <c r="E59" s="32">
        <f>Spisak!F49</f>
        <v>0</v>
      </c>
      <c r="F59" s="32">
        <f>Spisak!G49</f>
        <v>0</v>
      </c>
      <c r="G59" s="32">
        <f>Spisak!H49</f>
        <v>0</v>
      </c>
      <c r="H59" s="32">
        <f>Spisak!I49</f>
        <v>0</v>
      </c>
      <c r="I59" s="32"/>
      <c r="J59" s="32"/>
      <c r="K59" s="32"/>
      <c r="L59" s="32"/>
      <c r="M59" s="32"/>
      <c r="N59" s="33">
        <f>Spisak!R49</f>
        <v>27</v>
      </c>
      <c r="O59" s="33">
        <f>Spisak!S49</f>
        <v>0</v>
      </c>
      <c r="P59" s="34">
        <f>Spisak!T49</f>
        <v>0</v>
      </c>
      <c r="Q59" s="35" t="e">
        <f>Spisak!#REF!</f>
        <v>#REF!</v>
      </c>
      <c r="R59" s="36" t="e">
        <f>Spisak!#REF!</f>
        <v>#REF!</v>
      </c>
      <c r="S59" s="69" t="e">
        <f>Spisak!#REF!</f>
        <v>#REF!</v>
      </c>
      <c r="T59" s="70" t="e">
        <f t="shared" si="0"/>
        <v>#REF!</v>
      </c>
    </row>
    <row r="60" spans="1:20" ht="12.75">
      <c r="A60" s="30">
        <v>49</v>
      </c>
      <c r="B60" s="31" t="str">
        <f>Spisak!A50</f>
        <v>67/14</v>
      </c>
      <c r="C60" s="45" t="str">
        <f>Spisak!D50</f>
        <v>Radisav Jelić</v>
      </c>
      <c r="D60" s="32">
        <f>Spisak!E50</f>
        <v>0</v>
      </c>
      <c r="E60" s="32">
        <f>Spisak!F50</f>
        <v>0</v>
      </c>
      <c r="F60" s="32">
        <f>Spisak!G50</f>
        <v>0</v>
      </c>
      <c r="G60" s="32">
        <f>Spisak!H50</f>
        <v>0</v>
      </c>
      <c r="H60" s="32">
        <f>Spisak!I50</f>
        <v>0</v>
      </c>
      <c r="I60" s="32"/>
      <c r="J60" s="32"/>
      <c r="K60" s="32"/>
      <c r="L60" s="32"/>
      <c r="M60" s="32"/>
      <c r="N60" s="33">
        <f>Spisak!R50</f>
        <v>23</v>
      </c>
      <c r="O60" s="33">
        <f>Spisak!S50</f>
        <v>0</v>
      </c>
      <c r="P60" s="34">
        <f>Spisak!T50</f>
        <v>0</v>
      </c>
      <c r="Q60" s="35" t="e">
        <f>Spisak!#REF!</f>
        <v>#REF!</v>
      </c>
      <c r="R60" s="36" t="e">
        <f>Spisak!#REF!</f>
        <v>#REF!</v>
      </c>
      <c r="S60" s="69" t="e">
        <f>Spisak!#REF!</f>
        <v>#REF!</v>
      </c>
      <c r="T60" s="70" t="e">
        <f t="shared" si="0"/>
        <v>#REF!</v>
      </c>
    </row>
    <row r="61" spans="1:20" ht="12.75">
      <c r="A61" s="30">
        <v>50</v>
      </c>
      <c r="B61" s="31" t="str">
        <f>Spisak!A51</f>
        <v>79/14</v>
      </c>
      <c r="C61" s="45" t="str">
        <f>Spisak!D51</f>
        <v>Miloš Kadić</v>
      </c>
      <c r="D61" s="32">
        <f>Spisak!E51</f>
        <v>0</v>
      </c>
      <c r="E61" s="32">
        <f>Spisak!F51</f>
        <v>0</v>
      </c>
      <c r="F61" s="32">
        <f>Spisak!G51</f>
        <v>0</v>
      </c>
      <c r="G61" s="32">
        <f>Spisak!H51</f>
        <v>0</v>
      </c>
      <c r="H61" s="32">
        <f>Spisak!I51</f>
        <v>0</v>
      </c>
      <c r="I61" s="32"/>
      <c r="J61" s="32"/>
      <c r="K61" s="32"/>
      <c r="L61" s="32"/>
      <c r="M61" s="32"/>
      <c r="N61" s="33">
        <f>Spisak!R51</f>
        <v>15</v>
      </c>
      <c r="O61" s="33">
        <f>Spisak!S51</f>
        <v>0</v>
      </c>
      <c r="P61" s="34">
        <f>Spisak!T51</f>
        <v>0</v>
      </c>
      <c r="Q61" s="35" t="e">
        <f>Spisak!#REF!</f>
        <v>#REF!</v>
      </c>
      <c r="R61" s="36" t="e">
        <f>Spisak!#REF!</f>
        <v>#REF!</v>
      </c>
      <c r="S61" s="69" t="e">
        <f>Spisak!#REF!</f>
        <v>#REF!</v>
      </c>
      <c r="T61" s="70" t="e">
        <f t="shared" si="0"/>
        <v>#REF!</v>
      </c>
    </row>
    <row r="62" spans="1:20" ht="12.75">
      <c r="A62" s="30">
        <v>51</v>
      </c>
      <c r="B62" s="31" t="str">
        <f>Spisak!A52</f>
        <v>85/14</v>
      </c>
      <c r="C62" s="45" t="str">
        <f>Spisak!D52</f>
        <v>Miljan Janketić</v>
      </c>
      <c r="D62" s="32">
        <f>Spisak!E52</f>
        <v>0</v>
      </c>
      <c r="E62" s="32">
        <f>Spisak!F52</f>
        <v>0</v>
      </c>
      <c r="F62" s="32">
        <f>Spisak!G52</f>
        <v>0</v>
      </c>
      <c r="G62" s="32">
        <f>Spisak!H52</f>
        <v>0</v>
      </c>
      <c r="H62" s="32">
        <f>Spisak!I52</f>
        <v>0</v>
      </c>
      <c r="I62" s="32"/>
      <c r="J62" s="32"/>
      <c r="K62" s="32"/>
      <c r="L62" s="32"/>
      <c r="M62" s="32"/>
      <c r="N62" s="33">
        <f>Spisak!R52</f>
        <v>15</v>
      </c>
      <c r="O62" s="33">
        <f>Spisak!S52</f>
        <v>0</v>
      </c>
      <c r="P62" s="34">
        <f>Spisak!T52</f>
        <v>0</v>
      </c>
      <c r="Q62" s="35" t="e">
        <f>Spisak!#REF!</f>
        <v>#REF!</v>
      </c>
      <c r="R62" s="36" t="e">
        <f>Spisak!#REF!</f>
        <v>#REF!</v>
      </c>
      <c r="S62" s="69" t="e">
        <f>Spisak!#REF!</f>
        <v>#REF!</v>
      </c>
      <c r="T62" s="70" t="e">
        <f t="shared" si="0"/>
        <v>#REF!</v>
      </c>
    </row>
    <row r="63" spans="1:20" ht="12.75">
      <c r="A63" s="30">
        <v>52</v>
      </c>
      <c r="B63" s="31" t="str">
        <f>Spisak!A53</f>
        <v>9043/14</v>
      </c>
      <c r="C63" s="45" t="str">
        <f>Spisak!D53</f>
        <v>Milivoje Lopušina</v>
      </c>
      <c r="D63" s="32">
        <f>Spisak!E53</f>
        <v>0</v>
      </c>
      <c r="E63" s="32">
        <f>Spisak!F53</f>
        <v>0</v>
      </c>
      <c r="F63" s="32">
        <f>Spisak!G53</f>
        <v>0</v>
      </c>
      <c r="G63" s="32">
        <f>Spisak!H53</f>
        <v>0</v>
      </c>
      <c r="H63" s="32">
        <f>Spisak!I53</f>
        <v>0</v>
      </c>
      <c r="I63" s="32"/>
      <c r="J63" s="32"/>
      <c r="K63" s="32"/>
      <c r="L63" s="32"/>
      <c r="M63" s="32"/>
      <c r="N63" s="33">
        <f>Spisak!R53</f>
        <v>0</v>
      </c>
      <c r="O63" s="33">
        <f>Spisak!S53</f>
        <v>0</v>
      </c>
      <c r="P63" s="34">
        <f>Spisak!T53</f>
        <v>0</v>
      </c>
      <c r="Q63" s="35" t="e">
        <f>Spisak!#REF!</f>
        <v>#REF!</v>
      </c>
      <c r="R63" s="36" t="e">
        <f>Spisak!#REF!</f>
        <v>#REF!</v>
      </c>
      <c r="S63" s="69" t="e">
        <f>Spisak!#REF!</f>
        <v>#REF!</v>
      </c>
      <c r="T63" s="70" t="e">
        <f t="shared" si="0"/>
        <v>#REF!</v>
      </c>
    </row>
    <row r="64" spans="1:20" ht="12.75">
      <c r="A64" s="30">
        <v>53</v>
      </c>
      <c r="B64" s="31" t="str">
        <f>Spisak!A54</f>
        <v>3/13</v>
      </c>
      <c r="C64" s="45" t="str">
        <f>Spisak!D54</f>
        <v>Radonja Šoškić</v>
      </c>
      <c r="D64" s="32">
        <f>Spisak!E54</f>
        <v>0</v>
      </c>
      <c r="E64" s="32">
        <f>Spisak!F54</f>
        <v>0</v>
      </c>
      <c r="F64" s="32">
        <f>Spisak!G54</f>
        <v>0</v>
      </c>
      <c r="G64" s="32">
        <f>Spisak!H54</f>
        <v>0</v>
      </c>
      <c r="H64" s="32">
        <f>Spisak!I54</f>
        <v>0</v>
      </c>
      <c r="I64" s="32"/>
      <c r="J64" s="32"/>
      <c r="K64" s="32"/>
      <c r="L64" s="32"/>
      <c r="M64" s="32"/>
      <c r="N64" s="33">
        <f>Spisak!R54</f>
        <v>23</v>
      </c>
      <c r="O64" s="33">
        <f>Spisak!S54</f>
        <v>0</v>
      </c>
      <c r="P64" s="34">
        <f>Spisak!T54</f>
        <v>0</v>
      </c>
      <c r="Q64" s="35" t="e">
        <f>Spisak!#REF!</f>
        <v>#REF!</v>
      </c>
      <c r="R64" s="36" t="e">
        <f>Spisak!#REF!</f>
        <v>#REF!</v>
      </c>
      <c r="S64" s="69" t="e">
        <f>Spisak!#REF!</f>
        <v>#REF!</v>
      </c>
      <c r="T64" s="70" t="e">
        <f t="shared" si="0"/>
        <v>#REF!</v>
      </c>
    </row>
    <row r="65" spans="1:20" ht="12.75">
      <c r="A65" s="30">
        <v>54</v>
      </c>
      <c r="B65" s="31" t="str">
        <f>Spisak!A55</f>
        <v>4/13</v>
      </c>
      <c r="C65" s="45" t="str">
        <f>Spisak!D55</f>
        <v>Damir Redžematović</v>
      </c>
      <c r="D65" s="32">
        <f>Spisak!E55</f>
        <v>0</v>
      </c>
      <c r="E65" s="32">
        <f>Spisak!F55</f>
        <v>0</v>
      </c>
      <c r="F65" s="32">
        <f>Spisak!G55</f>
        <v>0</v>
      </c>
      <c r="G65" s="32">
        <f>Spisak!H55</f>
        <v>0</v>
      </c>
      <c r="H65" s="32">
        <f>Spisak!I55</f>
        <v>0</v>
      </c>
      <c r="I65" s="32"/>
      <c r="J65" s="32"/>
      <c r="K65" s="32"/>
      <c r="L65" s="32"/>
      <c r="M65" s="32"/>
      <c r="N65" s="33">
        <f>Spisak!R55</f>
        <v>20</v>
      </c>
      <c r="O65" s="33">
        <f>Spisak!S55</f>
        <v>0</v>
      </c>
      <c r="P65" s="34">
        <f>Spisak!T55</f>
        <v>0</v>
      </c>
      <c r="Q65" s="35" t="e">
        <f>Spisak!#REF!</f>
        <v>#REF!</v>
      </c>
      <c r="R65" s="36" t="e">
        <f>Spisak!#REF!</f>
        <v>#REF!</v>
      </c>
      <c r="S65" s="69" t="e">
        <f>Spisak!#REF!</f>
        <v>#REF!</v>
      </c>
      <c r="T65" s="70" t="e">
        <f t="shared" si="0"/>
        <v>#REF!</v>
      </c>
    </row>
    <row r="66" spans="1:20" ht="12.75">
      <c r="A66" s="30">
        <v>55</v>
      </c>
      <c r="B66" s="31" t="str">
        <f>Spisak!A56</f>
        <v>24/13</v>
      </c>
      <c r="C66" s="45" t="str">
        <f>Spisak!D56</f>
        <v>Nikola Špadijer</v>
      </c>
      <c r="D66" s="32">
        <f>Spisak!E56</f>
        <v>0</v>
      </c>
      <c r="E66" s="32">
        <f>Spisak!F56</f>
        <v>0</v>
      </c>
      <c r="F66" s="32">
        <f>Spisak!G56</f>
        <v>0</v>
      </c>
      <c r="G66" s="32">
        <f>Spisak!H56</f>
        <v>0</v>
      </c>
      <c r="H66" s="32">
        <f>Spisak!I56</f>
        <v>0</v>
      </c>
      <c r="I66" s="32"/>
      <c r="J66" s="32"/>
      <c r="K66" s="32"/>
      <c r="L66" s="32"/>
      <c r="M66" s="32"/>
      <c r="N66" s="33">
        <f>Spisak!R56</f>
        <v>0</v>
      </c>
      <c r="O66" s="33">
        <f>Spisak!S56</f>
        <v>0</v>
      </c>
      <c r="P66" s="34">
        <f>Spisak!T56</f>
        <v>0</v>
      </c>
      <c r="Q66" s="35" t="e">
        <f>Spisak!#REF!</f>
        <v>#REF!</v>
      </c>
      <c r="R66" s="36" t="e">
        <f>Spisak!#REF!</f>
        <v>#REF!</v>
      </c>
      <c r="S66" s="69" t="e">
        <f>Spisak!#REF!</f>
        <v>#REF!</v>
      </c>
      <c r="T66" s="70" t="e">
        <f t="shared" si="0"/>
        <v>#REF!</v>
      </c>
    </row>
    <row r="67" spans="1:20" ht="12.75">
      <c r="A67" s="30">
        <v>56</v>
      </c>
      <c r="B67" s="31" t="str">
        <f>Spisak!A57</f>
        <v>25/13</v>
      </c>
      <c r="C67" s="45" t="str">
        <f>Spisak!D57</f>
        <v>Valentina Đukić</v>
      </c>
      <c r="D67" s="32">
        <f>Spisak!E57</f>
        <v>0</v>
      </c>
      <c r="E67" s="32">
        <f>Spisak!F57</f>
        <v>0</v>
      </c>
      <c r="F67" s="32">
        <f>Spisak!G57</f>
        <v>0</v>
      </c>
      <c r="G67" s="32">
        <f>Spisak!H57</f>
        <v>0</v>
      </c>
      <c r="H67" s="32">
        <f>Spisak!I57</f>
        <v>0</v>
      </c>
      <c r="I67" s="32"/>
      <c r="J67" s="32"/>
      <c r="K67" s="32"/>
      <c r="L67" s="32"/>
      <c r="M67" s="32"/>
      <c r="N67" s="33">
        <f>Spisak!R57</f>
        <v>11</v>
      </c>
      <c r="O67" s="33">
        <f>Spisak!S57</f>
        <v>0</v>
      </c>
      <c r="P67" s="34">
        <f>Spisak!T57</f>
        <v>0</v>
      </c>
      <c r="Q67" s="35" t="e">
        <f>Spisak!#REF!</f>
        <v>#REF!</v>
      </c>
      <c r="R67" s="36" t="e">
        <f>Spisak!#REF!</f>
        <v>#REF!</v>
      </c>
      <c r="S67" s="69" t="e">
        <f>Spisak!#REF!</f>
        <v>#REF!</v>
      </c>
      <c r="T67" s="70" t="e">
        <f t="shared" si="0"/>
        <v>#REF!</v>
      </c>
    </row>
    <row r="68" spans="1:20" ht="12.75">
      <c r="A68" s="30">
        <v>57</v>
      </c>
      <c r="B68" s="31" t="str">
        <f>Spisak!A58</f>
        <v>27/13</v>
      </c>
      <c r="C68" s="45" t="str">
        <f>Spisak!D58</f>
        <v>Maja Vuksanović</v>
      </c>
      <c r="D68" s="32">
        <f>Spisak!E58</f>
        <v>0</v>
      </c>
      <c r="E68" s="32">
        <f>Spisak!F58</f>
        <v>0</v>
      </c>
      <c r="F68" s="32">
        <f>Spisak!G58</f>
        <v>0</v>
      </c>
      <c r="G68" s="32">
        <f>Spisak!H58</f>
        <v>0</v>
      </c>
      <c r="H68" s="32">
        <f>Spisak!I58</f>
        <v>0</v>
      </c>
      <c r="I68" s="32"/>
      <c r="J68" s="32"/>
      <c r="K68" s="32"/>
      <c r="L68" s="32"/>
      <c r="M68" s="32"/>
      <c r="N68" s="33">
        <f>Spisak!R58</f>
        <v>3</v>
      </c>
      <c r="O68" s="33">
        <f>Spisak!S58</f>
        <v>0</v>
      </c>
      <c r="P68" s="34">
        <f>Spisak!T58</f>
        <v>0</v>
      </c>
      <c r="Q68" s="35" t="e">
        <f>Spisak!#REF!</f>
        <v>#REF!</v>
      </c>
      <c r="R68" s="36" t="e">
        <f>Spisak!#REF!</f>
        <v>#REF!</v>
      </c>
      <c r="S68" s="69" t="e">
        <f>Spisak!#REF!</f>
        <v>#REF!</v>
      </c>
      <c r="T68" s="70" t="e">
        <f t="shared" si="0"/>
        <v>#REF!</v>
      </c>
    </row>
    <row r="69" spans="1:20" ht="12.75">
      <c r="A69" s="30">
        <v>58</v>
      </c>
      <c r="B69" s="31" t="str">
        <f>Spisak!A59</f>
        <v>51/13</v>
      </c>
      <c r="C69" s="45" t="str">
        <f>Spisak!D59</f>
        <v>Marko Vujović</v>
      </c>
      <c r="D69" s="32">
        <f>Spisak!E59</f>
        <v>0</v>
      </c>
      <c r="E69" s="32">
        <f>Spisak!F59</f>
        <v>0</v>
      </c>
      <c r="F69" s="32">
        <f>Spisak!G59</f>
        <v>0</v>
      </c>
      <c r="G69" s="32">
        <f>Spisak!H59</f>
        <v>0</v>
      </c>
      <c r="H69" s="32">
        <f>Spisak!I59</f>
        <v>0</v>
      </c>
      <c r="I69" s="32"/>
      <c r="J69" s="32"/>
      <c r="K69" s="32"/>
      <c r="L69" s="32"/>
      <c r="M69" s="32"/>
      <c r="N69" s="33">
        <f>Spisak!R59</f>
        <v>22</v>
      </c>
      <c r="O69" s="33">
        <f>Spisak!S59</f>
        <v>0</v>
      </c>
      <c r="P69" s="34">
        <f>Spisak!T59</f>
        <v>0</v>
      </c>
      <c r="Q69" s="35" t="e">
        <f>Spisak!#REF!</f>
        <v>#REF!</v>
      </c>
      <c r="R69" s="36" t="e">
        <f>Spisak!#REF!</f>
        <v>#REF!</v>
      </c>
      <c r="S69" s="69" t="e">
        <f>Spisak!#REF!</f>
        <v>#REF!</v>
      </c>
      <c r="T69" s="70" t="e">
        <f t="shared" si="0"/>
        <v>#REF!</v>
      </c>
    </row>
    <row r="70" spans="1:20" ht="12.75">
      <c r="A70" s="30">
        <v>59</v>
      </c>
      <c r="B70" s="31" t="str">
        <f>Spisak!A60</f>
        <v>57/13</v>
      </c>
      <c r="C70" s="45" t="str">
        <f>Spisak!D60</f>
        <v>Vasilisa Brnjada</v>
      </c>
      <c r="D70" s="32">
        <f>Spisak!E60</f>
        <v>0</v>
      </c>
      <c r="E70" s="32">
        <f>Spisak!F60</f>
        <v>0</v>
      </c>
      <c r="F70" s="32">
        <f>Spisak!G60</f>
        <v>0</v>
      </c>
      <c r="G70" s="32">
        <f>Spisak!H60</f>
        <v>0</v>
      </c>
      <c r="H70" s="32">
        <f>Spisak!I60</f>
        <v>0</v>
      </c>
      <c r="I70" s="32"/>
      <c r="J70" s="32"/>
      <c r="K70" s="32"/>
      <c r="L70" s="32"/>
      <c r="M70" s="32"/>
      <c r="N70" s="33">
        <f>Spisak!R60</f>
        <v>20</v>
      </c>
      <c r="O70" s="33">
        <f>Spisak!S60</f>
        <v>0</v>
      </c>
      <c r="P70" s="34">
        <f>Spisak!T60</f>
        <v>0</v>
      </c>
      <c r="Q70" s="35" t="e">
        <f>Spisak!#REF!</f>
        <v>#REF!</v>
      </c>
      <c r="R70" s="36" t="e">
        <f>Spisak!#REF!</f>
        <v>#REF!</v>
      </c>
      <c r="S70" s="69" t="e">
        <f>Spisak!#REF!</f>
        <v>#REF!</v>
      </c>
      <c r="T70" s="70" t="e">
        <f t="shared" si="0"/>
        <v>#REF!</v>
      </c>
    </row>
    <row r="71" spans="1:20" ht="12.75">
      <c r="A71" s="30">
        <v>60</v>
      </c>
      <c r="B71" s="31" t="str">
        <f>Spisak!A61</f>
        <v>63/13</v>
      </c>
      <c r="C71" s="45" t="str">
        <f>Spisak!D61</f>
        <v>Milan Ružić</v>
      </c>
      <c r="D71" s="32">
        <f>Spisak!E61</f>
        <v>0</v>
      </c>
      <c r="E71" s="32">
        <f>Spisak!F61</f>
        <v>0</v>
      </c>
      <c r="F71" s="32">
        <f>Spisak!G61</f>
        <v>0</v>
      </c>
      <c r="G71" s="32">
        <f>Spisak!H61</f>
        <v>0</v>
      </c>
      <c r="H71" s="32">
        <f>Spisak!I61</f>
        <v>0</v>
      </c>
      <c r="I71" s="32"/>
      <c r="J71" s="32"/>
      <c r="K71" s="32"/>
      <c r="L71" s="32"/>
      <c r="M71" s="32"/>
      <c r="N71" s="33">
        <f>Spisak!R61</f>
        <v>8</v>
      </c>
      <c r="O71" s="33">
        <f>Spisak!S61</f>
        <v>0</v>
      </c>
      <c r="P71" s="34">
        <f>Spisak!T61</f>
        <v>0</v>
      </c>
      <c r="Q71" s="35" t="e">
        <f>Spisak!#REF!</f>
        <v>#REF!</v>
      </c>
      <c r="R71" s="36" t="e">
        <f>Spisak!#REF!</f>
        <v>#REF!</v>
      </c>
      <c r="S71" s="69" t="e">
        <f>Spisak!#REF!</f>
        <v>#REF!</v>
      </c>
      <c r="T71" s="70" t="e">
        <f t="shared" si="0"/>
        <v>#REF!</v>
      </c>
    </row>
    <row r="72" spans="1:20" ht="12.75">
      <c r="A72" s="30">
        <v>61</v>
      </c>
      <c r="B72" s="31" t="str">
        <f>Spisak!A62</f>
        <v>65/13</v>
      </c>
      <c r="C72" s="45" t="str">
        <f>Spisak!D62</f>
        <v>Filip Daković</v>
      </c>
      <c r="D72" s="32">
        <f>Spisak!E62</f>
        <v>0</v>
      </c>
      <c r="E72" s="32">
        <f>Spisak!F62</f>
        <v>0</v>
      </c>
      <c r="F72" s="32">
        <f>Spisak!G62</f>
        <v>0</v>
      </c>
      <c r="G72" s="32">
        <f>Spisak!H62</f>
        <v>0</v>
      </c>
      <c r="H72" s="32">
        <f>Spisak!I62</f>
        <v>0</v>
      </c>
      <c r="I72" s="32"/>
      <c r="J72" s="32"/>
      <c r="K72" s="32"/>
      <c r="L72" s="32"/>
      <c r="M72" s="32"/>
      <c r="N72" s="33">
        <f>Spisak!R62</f>
        <v>23</v>
      </c>
      <c r="O72" s="33">
        <f>Spisak!S62</f>
        <v>0</v>
      </c>
      <c r="P72" s="34">
        <f>Spisak!T62</f>
        <v>0</v>
      </c>
      <c r="Q72" s="35" t="e">
        <f>Spisak!#REF!</f>
        <v>#REF!</v>
      </c>
      <c r="R72" s="36" t="e">
        <f>Spisak!#REF!</f>
        <v>#REF!</v>
      </c>
      <c r="S72" s="69" t="e">
        <f>Spisak!#REF!</f>
        <v>#REF!</v>
      </c>
      <c r="T72" s="70" t="e">
        <f t="shared" si="0"/>
        <v>#REF!</v>
      </c>
    </row>
    <row r="73" spans="1:20" ht="12.75">
      <c r="A73" s="30">
        <v>62</v>
      </c>
      <c r="B73" s="31" t="str">
        <f>Spisak!A63</f>
        <v>67/13</v>
      </c>
      <c r="C73" s="45" t="str">
        <f>Spisak!D63</f>
        <v>Danilo Mijanović</v>
      </c>
      <c r="D73" s="32">
        <f>Spisak!E63</f>
        <v>0</v>
      </c>
      <c r="E73" s="32">
        <f>Spisak!F63</f>
        <v>0</v>
      </c>
      <c r="F73" s="32">
        <f>Spisak!G63</f>
        <v>0</v>
      </c>
      <c r="G73" s="32">
        <f>Spisak!H63</f>
        <v>0</v>
      </c>
      <c r="H73" s="32">
        <f>Spisak!I63</f>
        <v>0</v>
      </c>
      <c r="I73" s="32"/>
      <c r="J73" s="32"/>
      <c r="K73" s="32"/>
      <c r="L73" s="32"/>
      <c r="M73" s="32"/>
      <c r="N73" s="33">
        <f>Spisak!R63</f>
        <v>25</v>
      </c>
      <c r="O73" s="33">
        <f>Spisak!S63</f>
        <v>0</v>
      </c>
      <c r="P73" s="34">
        <f>Spisak!T63</f>
        <v>0</v>
      </c>
      <c r="Q73" s="35" t="e">
        <f>Spisak!#REF!</f>
        <v>#REF!</v>
      </c>
      <c r="R73" s="36" t="e">
        <f>Spisak!#REF!</f>
        <v>#REF!</v>
      </c>
      <c r="S73" s="69" t="e">
        <f>Spisak!#REF!</f>
        <v>#REF!</v>
      </c>
      <c r="T73" s="70" t="e">
        <f t="shared" si="0"/>
        <v>#REF!</v>
      </c>
    </row>
    <row r="74" spans="1:20" ht="12.75">
      <c r="A74" s="30">
        <v>63</v>
      </c>
      <c r="B74" s="31" t="str">
        <f>Spisak!A64</f>
        <v>68/13</v>
      </c>
      <c r="C74" s="45" t="str">
        <f>Spisak!D64</f>
        <v>Maksim Vučinić</v>
      </c>
      <c r="D74" s="32">
        <f>Spisak!E64</f>
        <v>0</v>
      </c>
      <c r="E74" s="32">
        <f>Spisak!F64</f>
        <v>0</v>
      </c>
      <c r="F74" s="32">
        <f>Spisak!G64</f>
        <v>0</v>
      </c>
      <c r="G74" s="32">
        <f>Spisak!H64</f>
        <v>0</v>
      </c>
      <c r="H74" s="32">
        <f>Spisak!I64</f>
        <v>0</v>
      </c>
      <c r="I74" s="32"/>
      <c r="J74" s="32"/>
      <c r="K74" s="32"/>
      <c r="L74" s="32"/>
      <c r="M74" s="32"/>
      <c r="N74" s="33">
        <f>Spisak!R64</f>
        <v>28</v>
      </c>
      <c r="O74" s="33">
        <f>Spisak!S64</f>
        <v>0</v>
      </c>
      <c r="P74" s="34">
        <f>Spisak!T64</f>
        <v>0</v>
      </c>
      <c r="Q74" s="35" t="e">
        <f>Spisak!#REF!</f>
        <v>#REF!</v>
      </c>
      <c r="R74" s="36" t="e">
        <f>Spisak!#REF!</f>
        <v>#REF!</v>
      </c>
      <c r="S74" s="69" t="e">
        <f>Spisak!#REF!</f>
        <v>#REF!</v>
      </c>
      <c r="T74" s="70" t="e">
        <f t="shared" si="0"/>
        <v>#REF!</v>
      </c>
    </row>
    <row r="75" spans="1:20" ht="12.75">
      <c r="A75" s="30">
        <v>64</v>
      </c>
      <c r="B75" s="31" t="str">
        <f>Spisak!A65</f>
        <v>74/13</v>
      </c>
      <c r="C75" s="45" t="str">
        <f>Spisak!D65</f>
        <v>Igor Radusinović</v>
      </c>
      <c r="D75" s="32">
        <f>Spisak!E65</f>
        <v>0</v>
      </c>
      <c r="E75" s="32">
        <f>Spisak!F65</f>
        <v>0</v>
      </c>
      <c r="F75" s="32">
        <f>Spisak!G65</f>
        <v>0</v>
      </c>
      <c r="G75" s="32">
        <f>Spisak!H65</f>
        <v>0</v>
      </c>
      <c r="H75" s="32">
        <f>Spisak!I65</f>
        <v>0</v>
      </c>
      <c r="I75" s="32"/>
      <c r="J75" s="32"/>
      <c r="K75" s="32"/>
      <c r="L75" s="32"/>
      <c r="M75" s="32"/>
      <c r="N75" s="33">
        <f>Spisak!R65</f>
        <v>18</v>
      </c>
      <c r="O75" s="33">
        <f>Spisak!S65</f>
        <v>0</v>
      </c>
      <c r="P75" s="34">
        <f>Spisak!T65</f>
        <v>0</v>
      </c>
      <c r="Q75" s="35" t="e">
        <f>Spisak!#REF!</f>
        <v>#REF!</v>
      </c>
      <c r="R75" s="36" t="e">
        <f>Spisak!#REF!</f>
        <v>#REF!</v>
      </c>
      <c r="S75" s="69" t="e">
        <f>Spisak!#REF!</f>
        <v>#REF!</v>
      </c>
      <c r="T75" s="70" t="e">
        <f t="shared" si="0"/>
        <v>#REF!</v>
      </c>
    </row>
    <row r="76" spans="1:20" ht="12.75">
      <c r="A76" s="30">
        <v>65</v>
      </c>
      <c r="B76" s="31" t="str">
        <f>Spisak!A66</f>
        <v>5/12</v>
      </c>
      <c r="C76" s="45" t="str">
        <f>Spisak!D66</f>
        <v>Veljko Đurović</v>
      </c>
      <c r="D76" s="32">
        <f>Spisak!E66</f>
        <v>0</v>
      </c>
      <c r="E76" s="32">
        <f>Spisak!F66</f>
        <v>0</v>
      </c>
      <c r="F76" s="32">
        <f>Spisak!G66</f>
        <v>0</v>
      </c>
      <c r="G76" s="32">
        <f>Spisak!H66</f>
        <v>0</v>
      </c>
      <c r="H76" s="32">
        <f>Spisak!I66</f>
        <v>0</v>
      </c>
      <c r="I76" s="32"/>
      <c r="J76" s="32"/>
      <c r="K76" s="32"/>
      <c r="L76" s="32"/>
      <c r="M76" s="32"/>
      <c r="N76" s="33">
        <f>Spisak!R66</f>
        <v>21</v>
      </c>
      <c r="O76" s="33">
        <f>Spisak!S66</f>
        <v>0</v>
      </c>
      <c r="P76" s="34">
        <f>Spisak!T66</f>
        <v>0</v>
      </c>
      <c r="Q76" s="35" t="e">
        <f>Spisak!#REF!</f>
        <v>#REF!</v>
      </c>
      <c r="R76" s="36" t="e">
        <f>Spisak!#REF!</f>
        <v>#REF!</v>
      </c>
      <c r="S76" s="69" t="e">
        <f>Spisak!#REF!</f>
        <v>#REF!</v>
      </c>
      <c r="T76" s="70" t="e">
        <f t="shared" si="0"/>
        <v>#REF!</v>
      </c>
    </row>
    <row r="77" spans="1:20" ht="12.75">
      <c r="A77" s="30">
        <v>66</v>
      </c>
      <c r="B77" s="31" t="str">
        <f>Spisak!A67</f>
        <v>7/12</v>
      </c>
      <c r="C77" s="45" t="str">
        <f>Spisak!D67</f>
        <v>Stefan Loncović</v>
      </c>
      <c r="D77" s="32">
        <f>Spisak!E67</f>
        <v>0</v>
      </c>
      <c r="E77" s="32">
        <f>Spisak!F67</f>
        <v>0</v>
      </c>
      <c r="F77" s="32">
        <f>Spisak!G67</f>
        <v>0</v>
      </c>
      <c r="G77" s="32">
        <f>Spisak!H67</f>
        <v>0</v>
      </c>
      <c r="H77" s="32">
        <f>Spisak!I67</f>
        <v>0</v>
      </c>
      <c r="I77" s="32"/>
      <c r="J77" s="32"/>
      <c r="K77" s="32"/>
      <c r="L77" s="32"/>
      <c r="M77" s="32"/>
      <c r="N77" s="33">
        <f>Spisak!R67</f>
        <v>25</v>
      </c>
      <c r="O77" s="33">
        <f>Spisak!S67</f>
        <v>0</v>
      </c>
      <c r="P77" s="34">
        <f>Spisak!T67</f>
        <v>0</v>
      </c>
      <c r="Q77" s="35" t="e">
        <f>Spisak!#REF!</f>
        <v>#REF!</v>
      </c>
      <c r="R77" s="36" t="e">
        <f>Spisak!#REF!</f>
        <v>#REF!</v>
      </c>
      <c r="S77" s="69" t="e">
        <f>Spisak!#REF!</f>
        <v>#REF!</v>
      </c>
      <c r="T77" s="70" t="e">
        <f aca="true" t="shared" si="1" ref="T77:T91">IF(S77=0,"-",VLOOKUP(S77,Tocjene,2,TRUE))</f>
        <v>#REF!</v>
      </c>
    </row>
    <row r="78" spans="1:20" ht="12.75">
      <c r="A78" s="30">
        <v>67</v>
      </c>
      <c r="B78" s="31" t="str">
        <f>Spisak!A68</f>
        <v>20/11</v>
      </c>
      <c r="C78" s="45" t="str">
        <f>Spisak!D68</f>
        <v>Nebojša Maraš</v>
      </c>
      <c r="D78" s="32">
        <f>Spisak!E68</f>
        <v>0</v>
      </c>
      <c r="E78" s="32">
        <f>Spisak!F68</f>
        <v>0</v>
      </c>
      <c r="F78" s="32">
        <f>Spisak!G68</f>
        <v>0</v>
      </c>
      <c r="G78" s="32">
        <f>Spisak!H68</f>
        <v>0</v>
      </c>
      <c r="H78" s="32">
        <f>Spisak!I68</f>
        <v>0</v>
      </c>
      <c r="I78" s="32"/>
      <c r="J78" s="32"/>
      <c r="K78" s="32"/>
      <c r="L78" s="32"/>
      <c r="M78" s="32"/>
      <c r="N78" s="33">
        <f>Spisak!R68</f>
        <v>7</v>
      </c>
      <c r="O78" s="33">
        <f>Spisak!S68</f>
        <v>0</v>
      </c>
      <c r="P78" s="34">
        <f>Spisak!T68</f>
        <v>0</v>
      </c>
      <c r="Q78" s="35" t="e">
        <f>Spisak!#REF!</f>
        <v>#REF!</v>
      </c>
      <c r="R78" s="36" t="e">
        <f>Spisak!#REF!</f>
        <v>#REF!</v>
      </c>
      <c r="S78" s="69" t="e">
        <f>Spisak!#REF!</f>
        <v>#REF!</v>
      </c>
      <c r="T78" s="70" t="e">
        <f t="shared" si="1"/>
        <v>#REF!</v>
      </c>
    </row>
    <row r="79" spans="1:20" ht="12.75">
      <c r="A79" s="30">
        <v>68</v>
      </c>
      <c r="B79" s="31" t="str">
        <f>Spisak!A69</f>
        <v>83/11</v>
      </c>
      <c r="C79" s="45" t="str">
        <f>Spisak!D69</f>
        <v>Vuk Đurović</v>
      </c>
      <c r="D79" s="32">
        <f>Spisak!E69</f>
        <v>0</v>
      </c>
      <c r="E79" s="32">
        <f>Spisak!F69</f>
        <v>0</v>
      </c>
      <c r="F79" s="32">
        <f>Spisak!G69</f>
        <v>0</v>
      </c>
      <c r="G79" s="32">
        <f>Spisak!H69</f>
        <v>0</v>
      </c>
      <c r="H79" s="32">
        <f>Spisak!I69</f>
        <v>0</v>
      </c>
      <c r="I79" s="32"/>
      <c r="J79" s="32"/>
      <c r="K79" s="32"/>
      <c r="L79" s="32"/>
      <c r="M79" s="32"/>
      <c r="N79" s="33">
        <f>Spisak!R69</f>
        <v>21</v>
      </c>
      <c r="O79" s="33">
        <f>Spisak!S69</f>
        <v>0</v>
      </c>
      <c r="P79" s="34">
        <f>Spisak!T69</f>
        <v>0</v>
      </c>
      <c r="Q79" s="35" t="e">
        <f>Spisak!#REF!</f>
        <v>#REF!</v>
      </c>
      <c r="R79" s="36" t="e">
        <f>Spisak!#REF!</f>
        <v>#REF!</v>
      </c>
      <c r="S79" s="69" t="e">
        <f>Spisak!#REF!</f>
        <v>#REF!</v>
      </c>
      <c r="T79" s="70" t="e">
        <f t="shared" si="1"/>
        <v>#REF!</v>
      </c>
    </row>
    <row r="80" spans="1:20" ht="12.75">
      <c r="A80" s="30">
        <v>69</v>
      </c>
      <c r="B80" s="31" t="str">
        <f>Spisak!A70</f>
        <v>100/11</v>
      </c>
      <c r="C80" s="45" t="str">
        <f>Spisak!D70</f>
        <v>Dijana Joković</v>
      </c>
      <c r="D80" s="32">
        <f>Spisak!E70</f>
        <v>0</v>
      </c>
      <c r="E80" s="32">
        <f>Spisak!F70</f>
        <v>0</v>
      </c>
      <c r="F80" s="32">
        <f>Spisak!G70</f>
        <v>0</v>
      </c>
      <c r="G80" s="32">
        <f>Spisak!H70</f>
        <v>0</v>
      </c>
      <c r="H80" s="32">
        <f>Spisak!I70</f>
        <v>0</v>
      </c>
      <c r="I80" s="32"/>
      <c r="J80" s="32"/>
      <c r="K80" s="32"/>
      <c r="L80" s="32"/>
      <c r="M80" s="32"/>
      <c r="N80" s="33">
        <f>Spisak!R70</f>
        <v>0</v>
      </c>
      <c r="O80" s="33">
        <f>Spisak!S70</f>
        <v>0</v>
      </c>
      <c r="P80" s="34">
        <f>Spisak!T70</f>
        <v>0</v>
      </c>
      <c r="Q80" s="35" t="e">
        <f>Spisak!#REF!</f>
        <v>#REF!</v>
      </c>
      <c r="R80" s="36" t="e">
        <f>Spisak!#REF!</f>
        <v>#REF!</v>
      </c>
      <c r="S80" s="69" t="e">
        <f>Spisak!#REF!</f>
        <v>#REF!</v>
      </c>
      <c r="T80" s="70" t="e">
        <f t="shared" si="1"/>
        <v>#REF!</v>
      </c>
    </row>
    <row r="81" spans="1:20" ht="12.75">
      <c r="A81" s="30">
        <v>70</v>
      </c>
      <c r="B81" s="31" t="str">
        <f>Spisak!A71</f>
        <v>12/10</v>
      </c>
      <c r="C81" s="45" t="str">
        <f>Spisak!D71</f>
        <v>Nebojša Pejović</v>
      </c>
      <c r="D81" s="32">
        <f>Spisak!E71</f>
        <v>0</v>
      </c>
      <c r="E81" s="32">
        <f>Spisak!F71</f>
        <v>0</v>
      </c>
      <c r="F81" s="32">
        <f>Spisak!G71</f>
        <v>0</v>
      </c>
      <c r="G81" s="32">
        <f>Spisak!H71</f>
        <v>0</v>
      </c>
      <c r="H81" s="32">
        <f>Spisak!I71</f>
        <v>0</v>
      </c>
      <c r="I81" s="32"/>
      <c r="J81" s="32"/>
      <c r="K81" s="32"/>
      <c r="L81" s="32"/>
      <c r="M81" s="32"/>
      <c r="N81" s="33">
        <f>Spisak!R71</f>
        <v>28</v>
      </c>
      <c r="O81" s="33">
        <f>Spisak!S71</f>
        <v>0</v>
      </c>
      <c r="P81" s="34">
        <f>Spisak!T71</f>
        <v>0</v>
      </c>
      <c r="Q81" s="35" t="e">
        <f>Spisak!#REF!</f>
        <v>#REF!</v>
      </c>
      <c r="R81" s="36" t="e">
        <f>Spisak!#REF!</f>
        <v>#REF!</v>
      </c>
      <c r="S81" s="69" t="e">
        <f>Spisak!#REF!</f>
        <v>#REF!</v>
      </c>
      <c r="T81" s="70" t="e">
        <f t="shared" si="1"/>
        <v>#REF!</v>
      </c>
    </row>
    <row r="82" spans="1:20" ht="12.75">
      <c r="A82" s="30">
        <v>71</v>
      </c>
      <c r="B82" s="31" t="str">
        <f>Spisak!A72</f>
        <v>28/10</v>
      </c>
      <c r="C82" s="45" t="str">
        <f>Spisak!D72</f>
        <v>Mensur Dizdarević</v>
      </c>
      <c r="D82" s="32">
        <f>Spisak!E72</f>
        <v>0</v>
      </c>
      <c r="E82" s="32">
        <f>Spisak!F72</f>
        <v>0</v>
      </c>
      <c r="F82" s="32">
        <f>Spisak!G72</f>
        <v>0</v>
      </c>
      <c r="G82" s="32">
        <f>Spisak!H72</f>
        <v>0</v>
      </c>
      <c r="H82" s="32">
        <f>Spisak!I72</f>
        <v>0</v>
      </c>
      <c r="I82" s="32"/>
      <c r="J82" s="32"/>
      <c r="K82" s="32"/>
      <c r="L82" s="32"/>
      <c r="M82" s="32"/>
      <c r="N82" s="33">
        <f>Spisak!R72</f>
        <v>8</v>
      </c>
      <c r="O82" s="33">
        <f>Spisak!S72</f>
        <v>0</v>
      </c>
      <c r="P82" s="34">
        <f>Spisak!T72</f>
        <v>0</v>
      </c>
      <c r="Q82" s="35" t="e">
        <f>Spisak!#REF!</f>
        <v>#REF!</v>
      </c>
      <c r="R82" s="36" t="e">
        <f>Spisak!#REF!</f>
        <v>#REF!</v>
      </c>
      <c r="S82" s="69" t="e">
        <f>Spisak!#REF!</f>
        <v>#REF!</v>
      </c>
      <c r="T82" s="70" t="e">
        <f t="shared" si="1"/>
        <v>#REF!</v>
      </c>
    </row>
    <row r="83" spans="1:20" ht="12.75">
      <c r="A83" s="30">
        <v>72</v>
      </c>
      <c r="B83" s="31" t="str">
        <f>Spisak!A73</f>
        <v>33/10</v>
      </c>
      <c r="C83" s="45" t="str">
        <f>Spisak!D73</f>
        <v>Aleksandar Pupavac</v>
      </c>
      <c r="D83" s="32">
        <f>Spisak!E73</f>
        <v>0</v>
      </c>
      <c r="E83" s="32">
        <f>Spisak!F73</f>
        <v>0</v>
      </c>
      <c r="F83" s="32">
        <f>Spisak!G73</f>
        <v>0</v>
      </c>
      <c r="G83" s="32">
        <f>Spisak!H73</f>
        <v>0</v>
      </c>
      <c r="H83" s="32">
        <f>Spisak!I73</f>
        <v>0</v>
      </c>
      <c r="I83" s="32"/>
      <c r="J83" s="32"/>
      <c r="K83" s="32"/>
      <c r="L83" s="32"/>
      <c r="M83" s="32"/>
      <c r="N83" s="33">
        <f>Spisak!R73</f>
        <v>0</v>
      </c>
      <c r="O83" s="33">
        <f>Spisak!S73</f>
        <v>0</v>
      </c>
      <c r="P83" s="34">
        <f>Spisak!T73</f>
        <v>0</v>
      </c>
      <c r="Q83" s="35" t="e">
        <f>Spisak!#REF!</f>
        <v>#REF!</v>
      </c>
      <c r="R83" s="36" t="e">
        <f>Spisak!#REF!</f>
        <v>#REF!</v>
      </c>
      <c r="S83" s="69" t="e">
        <f>Spisak!#REF!</f>
        <v>#REF!</v>
      </c>
      <c r="T83" s="70" t="e">
        <f t="shared" si="1"/>
        <v>#REF!</v>
      </c>
    </row>
    <row r="84" spans="1:20" ht="12.75">
      <c r="A84" s="30">
        <v>73</v>
      </c>
      <c r="B84" s="31" t="str">
        <f>Spisak!A74</f>
        <v>44/10</v>
      </c>
      <c r="C84" s="45" t="str">
        <f>Spisak!D74</f>
        <v>Mirko Dvožak</v>
      </c>
      <c r="D84" s="32">
        <f>Spisak!E74</f>
        <v>0</v>
      </c>
      <c r="E84" s="32">
        <f>Spisak!F74</f>
        <v>0</v>
      </c>
      <c r="F84" s="32">
        <f>Spisak!G74</f>
        <v>0</v>
      </c>
      <c r="G84" s="32">
        <f>Spisak!H74</f>
        <v>0</v>
      </c>
      <c r="H84" s="32">
        <f>Spisak!I74</f>
        <v>0</v>
      </c>
      <c r="I84" s="32"/>
      <c r="J84" s="32"/>
      <c r="K84" s="32"/>
      <c r="L84" s="32"/>
      <c r="M84" s="32"/>
      <c r="N84" s="33">
        <f>Spisak!R74</f>
        <v>4</v>
      </c>
      <c r="O84" s="33">
        <f>Spisak!S74</f>
        <v>0</v>
      </c>
      <c r="P84" s="34">
        <f>Spisak!T74</f>
        <v>0</v>
      </c>
      <c r="Q84" s="35" t="e">
        <f>Spisak!#REF!</f>
        <v>#REF!</v>
      </c>
      <c r="R84" s="36" t="e">
        <f>Spisak!#REF!</f>
        <v>#REF!</v>
      </c>
      <c r="S84" s="69" t="e">
        <f>Spisak!#REF!</f>
        <v>#REF!</v>
      </c>
      <c r="T84" s="70" t="e">
        <f t="shared" si="1"/>
        <v>#REF!</v>
      </c>
    </row>
    <row r="85" spans="1:20" ht="12.75">
      <c r="A85" s="30">
        <v>74</v>
      </c>
      <c r="B85" s="31" t="str">
        <f>Spisak!A75</f>
        <v>63/10</v>
      </c>
      <c r="C85" s="45" t="str">
        <f>Spisak!D75</f>
        <v>Boban Dedić</v>
      </c>
      <c r="D85" s="32">
        <f>Spisak!E75</f>
        <v>0</v>
      </c>
      <c r="E85" s="32">
        <f>Spisak!F75</f>
        <v>0</v>
      </c>
      <c r="F85" s="32">
        <f>Spisak!G75</f>
        <v>0</v>
      </c>
      <c r="G85" s="32">
        <f>Spisak!H75</f>
        <v>0</v>
      </c>
      <c r="H85" s="32">
        <f>Spisak!I75</f>
        <v>0</v>
      </c>
      <c r="I85" s="32"/>
      <c r="J85" s="32"/>
      <c r="K85" s="32"/>
      <c r="L85" s="32"/>
      <c r="M85" s="32"/>
      <c r="N85" s="33">
        <f>Spisak!R75</f>
        <v>0</v>
      </c>
      <c r="O85" s="33">
        <f>Spisak!S75</f>
        <v>0</v>
      </c>
      <c r="P85" s="34">
        <f>Spisak!T75</f>
        <v>0</v>
      </c>
      <c r="Q85" s="35" t="e">
        <f>Spisak!#REF!</f>
        <v>#REF!</v>
      </c>
      <c r="R85" s="36" t="e">
        <f>Spisak!#REF!</f>
        <v>#REF!</v>
      </c>
      <c r="S85" s="69" t="e">
        <f>Spisak!#REF!</f>
        <v>#REF!</v>
      </c>
      <c r="T85" s="70" t="e">
        <f t="shared" si="1"/>
        <v>#REF!</v>
      </c>
    </row>
    <row r="86" spans="1:20" ht="12.75">
      <c r="A86" s="30">
        <v>75</v>
      </c>
      <c r="B86" s="31" t="str">
        <f>Spisak!A76</f>
        <v>9011/10</v>
      </c>
      <c r="C86" s="45" t="str">
        <f>Spisak!D76</f>
        <v>Tanja Koprivica</v>
      </c>
      <c r="D86" s="32">
        <f>Spisak!E76</f>
        <v>0</v>
      </c>
      <c r="E86" s="32">
        <f>Spisak!F76</f>
        <v>0</v>
      </c>
      <c r="F86" s="32">
        <f>Spisak!G76</f>
        <v>0</v>
      </c>
      <c r="G86" s="32">
        <f>Spisak!H76</f>
        <v>0</v>
      </c>
      <c r="H86" s="32">
        <f>Spisak!I76</f>
        <v>0</v>
      </c>
      <c r="I86" s="32"/>
      <c r="J86" s="32"/>
      <c r="K86" s="32"/>
      <c r="L86" s="32"/>
      <c r="M86" s="32"/>
      <c r="N86" s="33">
        <f>Spisak!R76</f>
        <v>0</v>
      </c>
      <c r="O86" s="33">
        <f>Spisak!S76</f>
        <v>0</v>
      </c>
      <c r="P86" s="34">
        <f>Spisak!T76</f>
        <v>0</v>
      </c>
      <c r="Q86" s="35" t="e">
        <f>Spisak!#REF!</f>
        <v>#REF!</v>
      </c>
      <c r="R86" s="36" t="e">
        <f>Spisak!#REF!</f>
        <v>#REF!</v>
      </c>
      <c r="S86" s="69" t="e">
        <f>Spisak!#REF!</f>
        <v>#REF!</v>
      </c>
      <c r="T86" s="70" t="e">
        <f t="shared" si="1"/>
        <v>#REF!</v>
      </c>
    </row>
    <row r="87" spans="1:20" ht="12.75">
      <c r="A87" s="30">
        <v>76</v>
      </c>
      <c r="B87" s="31" t="str">
        <f>Spisak!A77</f>
        <v>3/09</v>
      </c>
      <c r="C87" s="45" t="str">
        <f>Spisak!D77</f>
        <v>Nikola Vidović</v>
      </c>
      <c r="D87" s="32">
        <f>Spisak!E77</f>
        <v>0</v>
      </c>
      <c r="E87" s="32">
        <f>Spisak!F77</f>
        <v>0</v>
      </c>
      <c r="F87" s="32">
        <f>Spisak!G77</f>
        <v>0</v>
      </c>
      <c r="G87" s="32">
        <f>Spisak!H77</f>
        <v>0</v>
      </c>
      <c r="H87" s="32">
        <f>Spisak!I77</f>
        <v>0</v>
      </c>
      <c r="I87" s="32"/>
      <c r="J87" s="32"/>
      <c r="K87" s="32"/>
      <c r="L87" s="32"/>
      <c r="M87" s="32"/>
      <c r="N87" s="33">
        <f>Spisak!R77</f>
        <v>24</v>
      </c>
      <c r="O87" s="33">
        <f>Spisak!S77</f>
        <v>0</v>
      </c>
      <c r="P87" s="34">
        <f>Spisak!T77</f>
        <v>0</v>
      </c>
      <c r="Q87" s="35" t="e">
        <f>Spisak!#REF!</f>
        <v>#REF!</v>
      </c>
      <c r="R87" s="36" t="e">
        <f>Spisak!#REF!</f>
        <v>#REF!</v>
      </c>
      <c r="S87" s="69" t="e">
        <f>Spisak!#REF!</f>
        <v>#REF!</v>
      </c>
      <c r="T87" s="70" t="e">
        <f t="shared" si="1"/>
        <v>#REF!</v>
      </c>
    </row>
    <row r="88" spans="1:20" ht="12.75">
      <c r="A88" s="30">
        <v>77</v>
      </c>
      <c r="B88" s="31" t="str">
        <f>Spisak!A78</f>
        <v>28/09</v>
      </c>
      <c r="C88" s="45" t="str">
        <f>Spisak!D78</f>
        <v>Đuro Velaš</v>
      </c>
      <c r="D88" s="32">
        <f>Spisak!E78</f>
        <v>0</v>
      </c>
      <c r="E88" s="32">
        <f>Spisak!F78</f>
        <v>0</v>
      </c>
      <c r="F88" s="32">
        <f>Spisak!G78</f>
        <v>0</v>
      </c>
      <c r="G88" s="32">
        <f>Spisak!H78</f>
        <v>0</v>
      </c>
      <c r="H88" s="32">
        <f>Spisak!I78</f>
        <v>0</v>
      </c>
      <c r="I88" s="32"/>
      <c r="J88" s="32"/>
      <c r="K88" s="32"/>
      <c r="L88" s="32"/>
      <c r="M88" s="32"/>
      <c r="N88" s="33">
        <f>Spisak!R78</f>
        <v>28</v>
      </c>
      <c r="O88" s="33">
        <f>Spisak!S78</f>
        <v>0</v>
      </c>
      <c r="P88" s="34">
        <f>Spisak!T78</f>
        <v>0</v>
      </c>
      <c r="Q88" s="35" t="e">
        <f>Spisak!#REF!</f>
        <v>#REF!</v>
      </c>
      <c r="R88" s="36" t="e">
        <f>Spisak!#REF!</f>
        <v>#REF!</v>
      </c>
      <c r="S88" s="69" t="e">
        <f>Spisak!#REF!</f>
        <v>#REF!</v>
      </c>
      <c r="T88" s="70" t="e">
        <f t="shared" si="1"/>
        <v>#REF!</v>
      </c>
    </row>
    <row r="89" spans="1:20" ht="12.75">
      <c r="A89" s="30">
        <v>78</v>
      </c>
      <c r="B89" s="31" t="str">
        <f>Spisak!A79</f>
        <v>14/08</v>
      </c>
      <c r="C89" s="45" t="str">
        <f>Spisak!D79</f>
        <v>Mladen Kovačević</v>
      </c>
      <c r="D89" s="32">
        <f>Spisak!E79</f>
        <v>0</v>
      </c>
      <c r="E89" s="32">
        <f>Spisak!F79</f>
        <v>0</v>
      </c>
      <c r="F89" s="32">
        <f>Spisak!G79</f>
        <v>0</v>
      </c>
      <c r="G89" s="32">
        <f>Spisak!H79</f>
        <v>0</v>
      </c>
      <c r="H89" s="32">
        <f>Spisak!I79</f>
        <v>0</v>
      </c>
      <c r="I89" s="32"/>
      <c r="J89" s="32"/>
      <c r="K89" s="32"/>
      <c r="L89" s="32"/>
      <c r="M89" s="32"/>
      <c r="N89" s="33">
        <f>Spisak!R79</f>
        <v>20</v>
      </c>
      <c r="O89" s="33">
        <f>Spisak!S79</f>
        <v>0</v>
      </c>
      <c r="P89" s="34">
        <f>Spisak!T79</f>
        <v>0</v>
      </c>
      <c r="Q89" s="35" t="e">
        <f>Spisak!#REF!</f>
        <v>#REF!</v>
      </c>
      <c r="R89" s="36" t="e">
        <f>Spisak!#REF!</f>
        <v>#REF!</v>
      </c>
      <c r="S89" s="69" t="e">
        <f>Spisak!#REF!</f>
        <v>#REF!</v>
      </c>
      <c r="T89" s="70" t="e">
        <f t="shared" si="1"/>
        <v>#REF!</v>
      </c>
    </row>
    <row r="90" spans="1:20" ht="12.75">
      <c r="A90" s="30">
        <v>79</v>
      </c>
      <c r="B90" s="31" t="str">
        <f>Spisak!A80</f>
        <v>23/08</v>
      </c>
      <c r="C90" s="45" t="str">
        <f>Spisak!D80</f>
        <v>Milan Bojanić</v>
      </c>
      <c r="D90" s="32">
        <f>Spisak!E80</f>
        <v>0</v>
      </c>
      <c r="E90" s="32">
        <f>Spisak!F80</f>
        <v>0</v>
      </c>
      <c r="F90" s="32">
        <f>Spisak!G80</f>
        <v>0</v>
      </c>
      <c r="G90" s="32">
        <f>Spisak!H80</f>
        <v>0</v>
      </c>
      <c r="H90" s="32">
        <f>Spisak!I80</f>
        <v>0</v>
      </c>
      <c r="I90" s="32"/>
      <c r="J90" s="32"/>
      <c r="K90" s="32"/>
      <c r="L90" s="32"/>
      <c r="M90" s="32"/>
      <c r="N90" s="33">
        <v>0</v>
      </c>
      <c r="O90" s="33">
        <f>Spisak!S80</f>
        <v>0</v>
      </c>
      <c r="P90" s="34">
        <f>Spisak!T80</f>
        <v>0</v>
      </c>
      <c r="Q90" s="35" t="e">
        <f>Spisak!#REF!</f>
        <v>#REF!</v>
      </c>
      <c r="R90" s="36" t="e">
        <f>Spisak!#REF!</f>
        <v>#REF!</v>
      </c>
      <c r="S90" s="69" t="e">
        <f>Spisak!#REF!</f>
        <v>#REF!</v>
      </c>
      <c r="T90" s="70" t="e">
        <f t="shared" si="1"/>
        <v>#REF!</v>
      </c>
    </row>
    <row r="91" spans="1:20" ht="12.75">
      <c r="A91" s="30">
        <v>80</v>
      </c>
      <c r="B91" s="31" t="str">
        <f>Spisak!A81</f>
        <v>22/05</v>
      </c>
      <c r="C91" s="45" t="str">
        <f>Spisak!D81</f>
        <v>Sandra Simonović</v>
      </c>
      <c r="D91" s="32">
        <f>Spisak!E81</f>
        <v>0</v>
      </c>
      <c r="E91" s="32">
        <f>Spisak!F81</f>
        <v>0</v>
      </c>
      <c r="F91" s="32">
        <f>Spisak!G81</f>
        <v>0</v>
      </c>
      <c r="G91" s="32">
        <f>Spisak!H81</f>
        <v>0</v>
      </c>
      <c r="H91" s="32">
        <f>Spisak!I81</f>
        <v>0</v>
      </c>
      <c r="I91" s="32"/>
      <c r="J91" s="32"/>
      <c r="K91" s="32"/>
      <c r="L91" s="32"/>
      <c r="M91" s="32"/>
      <c r="N91" s="33">
        <f>Spisak!R81</f>
        <v>0</v>
      </c>
      <c r="O91" s="33">
        <f>Spisak!S81</f>
        <v>0</v>
      </c>
      <c r="P91" s="34">
        <f>Spisak!T81</f>
        <v>0</v>
      </c>
      <c r="Q91" s="35" t="e">
        <f>Spisak!#REF!</f>
        <v>#REF!</v>
      </c>
      <c r="R91" s="36" t="e">
        <f>Spisak!#REF!</f>
        <v>#REF!</v>
      </c>
      <c r="S91" s="69" t="e">
        <f>Spisak!#REF!</f>
        <v>#REF!</v>
      </c>
      <c r="T91" s="70" t="e">
        <f t="shared" si="1"/>
        <v>#REF!</v>
      </c>
    </row>
    <row r="92" spans="1:20" ht="12.75">
      <c r="A92" s="30"/>
      <c r="B92" s="31"/>
      <c r="C92" s="4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3"/>
      <c r="O92" s="33"/>
      <c r="P92" s="34"/>
      <c r="Q92" s="35"/>
      <c r="R92" s="36"/>
      <c r="S92" s="69"/>
      <c r="T92" s="70"/>
    </row>
    <row r="93" spans="1:20" ht="12.75">
      <c r="A93" s="30"/>
      <c r="B93" s="31"/>
      <c r="C93" s="4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3"/>
      <c r="O93" s="33"/>
      <c r="P93" s="34"/>
      <c r="Q93" s="35"/>
      <c r="R93" s="36"/>
      <c r="S93" s="69"/>
      <c r="T93" s="70"/>
    </row>
    <row r="94" spans="1:20" ht="12.75">
      <c r="A94" s="30"/>
      <c r="B94" s="31"/>
      <c r="C94" s="4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3"/>
      <c r="O94" s="33"/>
      <c r="P94" s="34"/>
      <c r="Q94" s="35"/>
      <c r="R94" s="36"/>
      <c r="S94" s="69"/>
      <c r="T94" s="70"/>
    </row>
    <row r="95" spans="1:20" ht="12.75">
      <c r="A95" s="30"/>
      <c r="B95" s="31"/>
      <c r="C95" s="4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3"/>
      <c r="O95" s="33"/>
      <c r="P95" s="34"/>
      <c r="Q95" s="35"/>
      <c r="R95" s="36"/>
      <c r="S95" s="69"/>
      <c r="T95" s="70"/>
    </row>
    <row r="96" spans="1:20" ht="12.75">
      <c r="A96" s="30"/>
      <c r="B96" s="31"/>
      <c r="C96" s="4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3"/>
      <c r="O96" s="33"/>
      <c r="P96" s="34"/>
      <c r="Q96" s="35"/>
      <c r="R96" s="36"/>
      <c r="S96" s="69"/>
      <c r="T96" s="70"/>
    </row>
    <row r="97" spans="1:20" ht="12.75">
      <c r="A97" s="30"/>
      <c r="B97" s="31"/>
      <c r="C97" s="4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3"/>
      <c r="O97" s="33"/>
      <c r="P97" s="34"/>
      <c r="Q97" s="35"/>
      <c r="R97" s="36"/>
      <c r="S97" s="69"/>
      <c r="T97" s="70"/>
    </row>
    <row r="98" spans="1:20" ht="12.75">
      <c r="A98" s="30"/>
      <c r="B98" s="31"/>
      <c r="C98" s="4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3"/>
      <c r="O98" s="33"/>
      <c r="P98" s="34"/>
      <c r="Q98" s="35"/>
      <c r="R98" s="36"/>
      <c r="S98" s="69"/>
      <c r="T98" s="70"/>
    </row>
    <row r="99" spans="1:20" ht="12.75">
      <c r="A99" s="30"/>
      <c r="B99" s="31"/>
      <c r="C99" s="4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3"/>
      <c r="O99" s="33"/>
      <c r="P99" s="34"/>
      <c r="Q99" s="35"/>
      <c r="R99" s="36"/>
      <c r="S99" s="69"/>
      <c r="T99" s="70"/>
    </row>
    <row r="100" spans="1:20" ht="12.75">
      <c r="A100" s="30"/>
      <c r="B100" s="31"/>
      <c r="C100" s="4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33"/>
      <c r="P100" s="34"/>
      <c r="Q100" s="35"/>
      <c r="R100" s="36"/>
      <c r="S100" s="69"/>
      <c r="T100" s="70"/>
    </row>
    <row r="101" spans="1:20" ht="12.75">
      <c r="A101" s="30"/>
      <c r="B101" s="31"/>
      <c r="C101" s="4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  <c r="O101" s="33"/>
      <c r="P101" s="34"/>
      <c r="Q101" s="35"/>
      <c r="R101" s="36"/>
      <c r="S101" s="69"/>
      <c r="T101" s="70"/>
    </row>
    <row r="102" spans="1:20" ht="12.75">
      <c r="A102" s="30"/>
      <c r="B102" s="31"/>
      <c r="C102" s="4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  <c r="O102" s="33"/>
      <c r="P102" s="34"/>
      <c r="Q102" s="35"/>
      <c r="R102" s="36"/>
      <c r="S102" s="69"/>
      <c r="T102" s="70"/>
    </row>
    <row r="103" spans="1:20" ht="12.75">
      <c r="A103" s="30"/>
      <c r="B103" s="31"/>
      <c r="C103" s="4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3"/>
      <c r="O103" s="33"/>
      <c r="P103" s="34"/>
      <c r="Q103" s="35"/>
      <c r="R103" s="36"/>
      <c r="S103" s="69"/>
      <c r="T103" s="70"/>
    </row>
    <row r="104" spans="1:20" ht="12.75">
      <c r="A104" s="30"/>
      <c r="B104" s="31"/>
      <c r="C104" s="4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3"/>
      <c r="O104" s="33"/>
      <c r="P104" s="34"/>
      <c r="Q104" s="35"/>
      <c r="R104" s="36"/>
      <c r="S104" s="69"/>
      <c r="T104" s="70"/>
    </row>
    <row r="105" spans="1:20" ht="12.75">
      <c r="A105" s="30"/>
      <c r="B105" s="31"/>
      <c r="C105" s="4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3"/>
      <c r="P105" s="34"/>
      <c r="Q105" s="35"/>
      <c r="R105" s="36"/>
      <c r="S105" s="69"/>
      <c r="T105" s="70"/>
    </row>
    <row r="106" spans="1:20" ht="12.75">
      <c r="A106" s="30"/>
      <c r="B106" s="31"/>
      <c r="C106" s="4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3"/>
      <c r="O106" s="33"/>
      <c r="P106" s="34"/>
      <c r="Q106" s="35"/>
      <c r="R106" s="36"/>
      <c r="S106" s="69"/>
      <c r="T106" s="70"/>
    </row>
    <row r="107" spans="1:20" ht="12.75">
      <c r="A107" s="30"/>
      <c r="B107" s="31"/>
      <c r="C107" s="4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3"/>
      <c r="O107" s="33"/>
      <c r="P107" s="34"/>
      <c r="Q107" s="35"/>
      <c r="R107" s="36"/>
      <c r="S107" s="69"/>
      <c r="T107" s="70"/>
    </row>
    <row r="108" spans="1:20" ht="12.75">
      <c r="A108" s="30"/>
      <c r="B108" s="31"/>
      <c r="C108" s="4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3"/>
      <c r="O108" s="33"/>
      <c r="P108" s="34"/>
      <c r="Q108" s="35"/>
      <c r="R108" s="36"/>
      <c r="S108" s="69"/>
      <c r="T108" s="70"/>
    </row>
    <row r="109" spans="1:20" ht="12.75">
      <c r="A109" s="30"/>
      <c r="B109" s="31"/>
      <c r="C109" s="4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33"/>
      <c r="P109" s="34"/>
      <c r="Q109" s="35"/>
      <c r="R109" s="36"/>
      <c r="S109" s="69"/>
      <c r="T109" s="70"/>
    </row>
    <row r="110" spans="1:20" ht="12.75">
      <c r="A110" s="30"/>
      <c r="B110" s="31"/>
      <c r="C110" s="4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3"/>
      <c r="O110" s="33"/>
      <c r="P110" s="34"/>
      <c r="Q110" s="35"/>
      <c r="R110" s="36"/>
      <c r="S110" s="69"/>
      <c r="T110" s="70"/>
    </row>
    <row r="111" spans="1:20" ht="12.75">
      <c r="A111" s="30"/>
      <c r="B111" s="31"/>
      <c r="C111" s="4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  <c r="O111" s="33"/>
      <c r="P111" s="34"/>
      <c r="Q111" s="35"/>
      <c r="R111" s="36"/>
      <c r="S111" s="69"/>
      <c r="T111" s="70"/>
    </row>
    <row r="112" spans="1:20" ht="12.75">
      <c r="A112" s="30"/>
      <c r="B112" s="31"/>
      <c r="C112" s="4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O112" s="33"/>
      <c r="P112" s="34"/>
      <c r="Q112" s="35"/>
      <c r="R112" s="36"/>
      <c r="S112" s="69"/>
      <c r="T112" s="70"/>
    </row>
    <row r="113" spans="17:20" ht="12.75">
      <c r="Q113" s="74"/>
      <c r="R113" s="77"/>
      <c r="S113" s="78"/>
      <c r="T113" s="75"/>
    </row>
    <row r="114" spans="18:20" ht="12.75">
      <c r="R114" s="5"/>
      <c r="S114" s="7" t="s">
        <v>45</v>
      </c>
      <c r="T114" s="22"/>
    </row>
    <row r="115" spans="18:20" ht="12.75">
      <c r="R115" s="5"/>
      <c r="S115" s="7" t="s">
        <v>287</v>
      </c>
      <c r="T115" s="22"/>
    </row>
    <row r="116" spans="18:20" ht="12.75">
      <c r="R116" s="5"/>
      <c r="S116" s="4"/>
      <c r="T116" s="22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H118" sqref="H118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1" bestFit="1" customWidth="1"/>
    <col min="4" max="4" width="10.00390625" style="23" customWidth="1"/>
    <col min="5" max="5" width="11.00390625" style="23" customWidth="1"/>
    <col min="6" max="6" width="9.00390625" style="23" customWidth="1"/>
    <col min="7" max="7" width="6.7109375" style="23" customWidth="1"/>
    <col min="8" max="8" width="15.57421875" style="23" bestFit="1" customWidth="1"/>
    <col min="9" max="9" width="3.7109375" style="23" customWidth="1"/>
    <col min="10" max="16384" width="9.140625" style="2" customWidth="1"/>
  </cols>
  <sheetData>
    <row r="1" spans="1:3" ht="15.75">
      <c r="A1" s="25" t="s">
        <v>74</v>
      </c>
      <c r="B1" s="26"/>
      <c r="C1" s="26"/>
    </row>
    <row r="2" spans="1:3" ht="13.5" customHeight="1">
      <c r="A2" s="26"/>
      <c r="B2" s="26"/>
      <c r="C2" s="26"/>
    </row>
    <row r="3" spans="1:3" ht="15.75">
      <c r="A3" s="27" t="s">
        <v>123</v>
      </c>
      <c r="B3" s="26"/>
      <c r="C3" s="26"/>
    </row>
    <row r="4" spans="1:3" ht="1.5" customHeight="1">
      <c r="A4" s="27"/>
      <c r="B4" s="26"/>
      <c r="C4" s="26"/>
    </row>
    <row r="5" spans="1:9" s="29" customFormat="1" ht="12.75">
      <c r="A5" s="110" t="s">
        <v>26</v>
      </c>
      <c r="B5" s="110"/>
      <c r="C5" s="41" t="s">
        <v>124</v>
      </c>
      <c r="D5" s="23"/>
      <c r="E5" s="23"/>
      <c r="F5" s="23"/>
      <c r="G5" s="23"/>
      <c r="H5" s="23"/>
      <c r="I5" s="23"/>
    </row>
    <row r="6" spans="1:9" s="29" customFormat="1" ht="10.5" customHeight="1">
      <c r="A6" s="42"/>
      <c r="B6" s="42"/>
      <c r="C6" s="42"/>
      <c r="D6" s="23"/>
      <c r="E6" s="23"/>
      <c r="F6" s="23"/>
      <c r="G6" s="23"/>
      <c r="H6" s="23"/>
      <c r="I6" s="23"/>
    </row>
    <row r="7" spans="1:9" s="29" customFormat="1" ht="12.75">
      <c r="A7" s="110" t="s">
        <v>27</v>
      </c>
      <c r="B7" s="110"/>
      <c r="C7" s="41" t="s">
        <v>122</v>
      </c>
      <c r="D7" s="23"/>
      <c r="E7" s="23"/>
      <c r="F7" s="23"/>
      <c r="G7" s="23"/>
      <c r="H7" s="43" t="s">
        <v>73</v>
      </c>
      <c r="I7" s="23"/>
    </row>
    <row r="8" spans="1:3" ht="1.5" customHeight="1" thickBot="1">
      <c r="A8" s="28"/>
      <c r="B8" s="28"/>
      <c r="C8" s="28"/>
    </row>
    <row r="9" spans="1:8" s="40" customFormat="1" ht="15" customHeight="1">
      <c r="A9" s="107" t="s">
        <v>29</v>
      </c>
      <c r="B9" s="100" t="s">
        <v>30</v>
      </c>
      <c r="C9" s="100" t="s">
        <v>31</v>
      </c>
      <c r="D9" s="111" t="s">
        <v>44</v>
      </c>
      <c r="E9" s="112"/>
      <c r="F9" s="100" t="s">
        <v>33</v>
      </c>
      <c r="G9" s="100" t="s">
        <v>34</v>
      </c>
      <c r="H9" s="101"/>
    </row>
    <row r="10" spans="1:8" s="40" customFormat="1" ht="0.75" customHeight="1">
      <c r="A10" s="108"/>
      <c r="B10" s="102"/>
      <c r="C10" s="102"/>
      <c r="D10" s="113"/>
      <c r="E10" s="114"/>
      <c r="F10" s="102"/>
      <c r="G10" s="102"/>
      <c r="H10" s="103"/>
    </row>
    <row r="11" spans="1:8" s="40" customFormat="1" ht="39" customHeight="1" thickBot="1">
      <c r="A11" s="109"/>
      <c r="B11" s="104"/>
      <c r="C11" s="104"/>
      <c r="D11" s="39" t="s">
        <v>43</v>
      </c>
      <c r="E11" s="39" t="s">
        <v>127</v>
      </c>
      <c r="F11" s="104"/>
      <c r="G11" s="104"/>
      <c r="H11" s="105"/>
    </row>
    <row r="12" spans="1:8" s="54" customFormat="1" ht="16.5" customHeight="1">
      <c r="A12" s="48">
        <v>1</v>
      </c>
      <c r="B12" s="49" t="str">
        <f>Spisak!A2</f>
        <v>2/15</v>
      </c>
      <c r="C12" s="50" t="str">
        <f>Spisak!D2</f>
        <v>Marko Čarmak</v>
      </c>
      <c r="D12" s="51" t="e">
        <f>Spisak!#REF!</f>
        <v>#REF!</v>
      </c>
      <c r="E12" s="52">
        <f>Spisak!T2</f>
        <v>0</v>
      </c>
      <c r="F12" s="52" t="e">
        <f>Spisak!#REF!</f>
        <v>#REF!</v>
      </c>
      <c r="G12" s="68" t="e">
        <f>Spisak!#REF!</f>
        <v>#REF!</v>
      </c>
      <c r="H12" s="53" t="e">
        <f>IF(G12=0,"-",VLOOKUP(G12,Tocjene,2,TRUE))</f>
        <v>#REF!</v>
      </c>
    </row>
    <row r="13" spans="1:8" s="54" customFormat="1" ht="16.5" customHeight="1">
      <c r="A13" s="48">
        <v>2</v>
      </c>
      <c r="B13" s="49" t="str">
        <f>Spisak!A3</f>
        <v>7/15</v>
      </c>
      <c r="C13" s="50" t="str">
        <f>Spisak!D3</f>
        <v>Nikola Đurašković</v>
      </c>
      <c r="D13" s="51" t="e">
        <f>Spisak!#REF!</f>
        <v>#REF!</v>
      </c>
      <c r="E13" s="52">
        <f>Spisak!T3</f>
        <v>0</v>
      </c>
      <c r="F13" s="52" t="e">
        <f>Spisak!#REF!</f>
        <v>#REF!</v>
      </c>
      <c r="G13" s="68" t="e">
        <f>Spisak!#REF!</f>
        <v>#REF!</v>
      </c>
      <c r="H13" s="53" t="e">
        <f aca="true" t="shared" si="0" ref="H13:H76">IF(G13=0,"-",VLOOKUP(G13,Tocjene,2,TRUE))</f>
        <v>#REF!</v>
      </c>
    </row>
    <row r="14" spans="1:8" s="54" customFormat="1" ht="16.5" customHeight="1">
      <c r="A14" s="48">
        <v>3</v>
      </c>
      <c r="B14" s="49" t="str">
        <f>Spisak!A4</f>
        <v>11/15</v>
      </c>
      <c r="C14" s="50" t="str">
        <f>Spisak!D4</f>
        <v>Ena Đapić</v>
      </c>
      <c r="D14" s="51" t="e">
        <f>Spisak!#REF!</f>
        <v>#REF!</v>
      </c>
      <c r="E14" s="52">
        <f>Spisak!T4</f>
        <v>0</v>
      </c>
      <c r="F14" s="52" t="e">
        <f>Spisak!#REF!</f>
        <v>#REF!</v>
      </c>
      <c r="G14" s="68" t="e">
        <f>Spisak!#REF!</f>
        <v>#REF!</v>
      </c>
      <c r="H14" s="53" t="e">
        <f t="shared" si="0"/>
        <v>#REF!</v>
      </c>
    </row>
    <row r="15" spans="1:8" s="54" customFormat="1" ht="16.5" customHeight="1">
      <c r="A15" s="48">
        <v>4</v>
      </c>
      <c r="B15" s="49" t="str">
        <f>Spisak!A5</f>
        <v>12/15</v>
      </c>
      <c r="C15" s="50" t="str">
        <f>Spisak!D5</f>
        <v>Rade Musić</v>
      </c>
      <c r="D15" s="51" t="e">
        <f>Spisak!#REF!</f>
        <v>#REF!</v>
      </c>
      <c r="E15" s="52">
        <f>Spisak!T5</f>
        <v>0</v>
      </c>
      <c r="F15" s="52" t="e">
        <f>Spisak!#REF!</f>
        <v>#REF!</v>
      </c>
      <c r="G15" s="68" t="e">
        <f>Spisak!#REF!</f>
        <v>#REF!</v>
      </c>
      <c r="H15" s="53" t="e">
        <f t="shared" si="0"/>
        <v>#REF!</v>
      </c>
    </row>
    <row r="16" spans="1:8" s="54" customFormat="1" ht="16.5" customHeight="1">
      <c r="A16" s="48">
        <v>5</v>
      </c>
      <c r="B16" s="49" t="str">
        <f>Spisak!A6</f>
        <v>16/15</v>
      </c>
      <c r="C16" s="50" t="str">
        <f>Spisak!D6</f>
        <v>Ivona Stojanović</v>
      </c>
      <c r="D16" s="51" t="e">
        <f>Spisak!#REF!</f>
        <v>#REF!</v>
      </c>
      <c r="E16" s="52">
        <f>Spisak!T6</f>
        <v>0</v>
      </c>
      <c r="F16" s="52" t="e">
        <f>Spisak!#REF!</f>
        <v>#REF!</v>
      </c>
      <c r="G16" s="68" t="e">
        <f>Spisak!#REF!</f>
        <v>#REF!</v>
      </c>
      <c r="H16" s="53" t="e">
        <f t="shared" si="0"/>
        <v>#REF!</v>
      </c>
    </row>
    <row r="17" spans="1:8" s="54" customFormat="1" ht="16.5" customHeight="1">
      <c r="A17" s="48">
        <v>6</v>
      </c>
      <c r="B17" s="49" t="str">
        <f>Spisak!A7</f>
        <v>19/15</v>
      </c>
      <c r="C17" s="50" t="str">
        <f>Spisak!D7</f>
        <v>Aleksandra Vuković</v>
      </c>
      <c r="D17" s="51" t="e">
        <f>Spisak!#REF!</f>
        <v>#REF!</v>
      </c>
      <c r="E17" s="52">
        <f>Spisak!T7</f>
        <v>0</v>
      </c>
      <c r="F17" s="52" t="e">
        <f>Spisak!#REF!</f>
        <v>#REF!</v>
      </c>
      <c r="G17" s="68" t="e">
        <f>Spisak!#REF!</f>
        <v>#REF!</v>
      </c>
      <c r="H17" s="53" t="e">
        <f t="shared" si="0"/>
        <v>#REF!</v>
      </c>
    </row>
    <row r="18" spans="1:8" s="54" customFormat="1" ht="16.5" customHeight="1">
      <c r="A18" s="48">
        <v>7</v>
      </c>
      <c r="B18" s="49" t="str">
        <f>Spisak!A8</f>
        <v>20/15</v>
      </c>
      <c r="C18" s="50" t="str">
        <f>Spisak!D8</f>
        <v>Miloš Dedović</v>
      </c>
      <c r="D18" s="51" t="e">
        <f>Spisak!#REF!</f>
        <v>#REF!</v>
      </c>
      <c r="E18" s="52">
        <f>Spisak!T8</f>
        <v>0</v>
      </c>
      <c r="F18" s="52" t="e">
        <f>Spisak!#REF!</f>
        <v>#REF!</v>
      </c>
      <c r="G18" s="68" t="e">
        <f>Spisak!#REF!</f>
        <v>#REF!</v>
      </c>
      <c r="H18" s="53" t="e">
        <f t="shared" si="0"/>
        <v>#REF!</v>
      </c>
    </row>
    <row r="19" spans="1:8" s="54" customFormat="1" ht="16.5" customHeight="1">
      <c r="A19" s="48">
        <v>8</v>
      </c>
      <c r="B19" s="49" t="str">
        <f>Spisak!A9</f>
        <v>21/15</v>
      </c>
      <c r="C19" s="50" t="str">
        <f>Spisak!D9</f>
        <v>Biljana Knežević</v>
      </c>
      <c r="D19" s="51" t="e">
        <f>Spisak!#REF!</f>
        <v>#REF!</v>
      </c>
      <c r="E19" s="52">
        <f>Spisak!T9</f>
        <v>0</v>
      </c>
      <c r="F19" s="52" t="e">
        <f>Spisak!#REF!</f>
        <v>#REF!</v>
      </c>
      <c r="G19" s="68" t="e">
        <f>Spisak!#REF!</f>
        <v>#REF!</v>
      </c>
      <c r="H19" s="53" t="e">
        <f t="shared" si="0"/>
        <v>#REF!</v>
      </c>
    </row>
    <row r="20" spans="1:8" s="54" customFormat="1" ht="16.5" customHeight="1">
      <c r="A20" s="48">
        <v>9</v>
      </c>
      <c r="B20" s="49" t="str">
        <f>Spisak!A10</f>
        <v>22/15</v>
      </c>
      <c r="C20" s="50" t="str">
        <f>Spisak!D10</f>
        <v>Luka Šaranović</v>
      </c>
      <c r="D20" s="51" t="e">
        <f>Spisak!#REF!</f>
        <v>#REF!</v>
      </c>
      <c r="E20" s="52">
        <f>Spisak!T10</f>
        <v>0</v>
      </c>
      <c r="F20" s="52" t="e">
        <f>Spisak!#REF!</f>
        <v>#REF!</v>
      </c>
      <c r="G20" s="68" t="e">
        <f>Spisak!#REF!</f>
        <v>#REF!</v>
      </c>
      <c r="H20" s="53" t="e">
        <f t="shared" si="0"/>
        <v>#REF!</v>
      </c>
    </row>
    <row r="21" spans="1:8" s="54" customFormat="1" ht="16.5" customHeight="1">
      <c r="A21" s="48">
        <v>10</v>
      </c>
      <c r="B21" s="49" t="str">
        <f>Spisak!A11</f>
        <v>23/15</v>
      </c>
      <c r="C21" s="50" t="str">
        <f>Spisak!D11</f>
        <v>Ognjen Lukačević</v>
      </c>
      <c r="D21" s="51" t="e">
        <f>Spisak!#REF!</f>
        <v>#REF!</v>
      </c>
      <c r="E21" s="52">
        <f>Spisak!T11</f>
        <v>0</v>
      </c>
      <c r="F21" s="52" t="e">
        <f>Spisak!#REF!</f>
        <v>#REF!</v>
      </c>
      <c r="G21" s="68" t="e">
        <f>Spisak!#REF!</f>
        <v>#REF!</v>
      </c>
      <c r="H21" s="53" t="e">
        <f t="shared" si="0"/>
        <v>#REF!</v>
      </c>
    </row>
    <row r="22" spans="1:8" s="54" customFormat="1" ht="16.5" customHeight="1">
      <c r="A22" s="48">
        <v>11</v>
      </c>
      <c r="B22" s="49" t="str">
        <f>Spisak!A12</f>
        <v>24/15</v>
      </c>
      <c r="C22" s="50" t="str">
        <f>Spisak!D12</f>
        <v>Dimitrije Bojović</v>
      </c>
      <c r="D22" s="51" t="e">
        <f>Spisak!#REF!</f>
        <v>#REF!</v>
      </c>
      <c r="E22" s="52">
        <f>Spisak!T12</f>
        <v>0</v>
      </c>
      <c r="F22" s="52" t="e">
        <f>Spisak!#REF!</f>
        <v>#REF!</v>
      </c>
      <c r="G22" s="68" t="e">
        <f>Spisak!#REF!</f>
        <v>#REF!</v>
      </c>
      <c r="H22" s="53" t="e">
        <f t="shared" si="0"/>
        <v>#REF!</v>
      </c>
    </row>
    <row r="23" spans="1:8" s="54" customFormat="1" ht="16.5" customHeight="1">
      <c r="A23" s="48">
        <v>12</v>
      </c>
      <c r="B23" s="49" t="str">
        <f>Spisak!A13</f>
        <v>26/15</v>
      </c>
      <c r="C23" s="50" t="str">
        <f>Spisak!D13</f>
        <v>Aleksa Vujošević</v>
      </c>
      <c r="D23" s="51" t="e">
        <f>Spisak!#REF!</f>
        <v>#REF!</v>
      </c>
      <c r="E23" s="52">
        <f>Spisak!T13</f>
        <v>0</v>
      </c>
      <c r="F23" s="52" t="e">
        <f>Spisak!#REF!</f>
        <v>#REF!</v>
      </c>
      <c r="G23" s="68" t="e">
        <f>Spisak!#REF!</f>
        <v>#REF!</v>
      </c>
      <c r="H23" s="53" t="e">
        <f t="shared" si="0"/>
        <v>#REF!</v>
      </c>
    </row>
    <row r="24" spans="1:8" s="54" customFormat="1" ht="16.5" customHeight="1">
      <c r="A24" s="48">
        <v>13</v>
      </c>
      <c r="B24" s="49" t="str">
        <f>Spisak!A14</f>
        <v>28/15</v>
      </c>
      <c r="C24" s="50" t="str">
        <f>Spisak!D14</f>
        <v>Milan Đurović</v>
      </c>
      <c r="D24" s="51" t="e">
        <f>Spisak!#REF!</f>
        <v>#REF!</v>
      </c>
      <c r="E24" s="52">
        <f>Spisak!T14</f>
        <v>0</v>
      </c>
      <c r="F24" s="52" t="e">
        <f>Spisak!#REF!</f>
        <v>#REF!</v>
      </c>
      <c r="G24" s="68" t="e">
        <f>Spisak!#REF!</f>
        <v>#REF!</v>
      </c>
      <c r="H24" s="53" t="e">
        <f t="shared" si="0"/>
        <v>#REF!</v>
      </c>
    </row>
    <row r="25" spans="1:8" s="54" customFormat="1" ht="16.5" customHeight="1">
      <c r="A25" s="48">
        <v>14</v>
      </c>
      <c r="B25" s="49" t="str">
        <f>Spisak!A15</f>
        <v>32/15</v>
      </c>
      <c r="C25" s="50" t="str">
        <f>Spisak!D15</f>
        <v>Luka Martinović</v>
      </c>
      <c r="D25" s="51" t="e">
        <f>Spisak!#REF!</f>
        <v>#REF!</v>
      </c>
      <c r="E25" s="52">
        <f>Spisak!T15</f>
        <v>0</v>
      </c>
      <c r="F25" s="52" t="e">
        <f>Spisak!#REF!</f>
        <v>#REF!</v>
      </c>
      <c r="G25" s="68" t="e">
        <f>Spisak!#REF!</f>
        <v>#REF!</v>
      </c>
      <c r="H25" s="53" t="e">
        <f t="shared" si="0"/>
        <v>#REF!</v>
      </c>
    </row>
    <row r="26" spans="1:8" s="54" customFormat="1" ht="16.5" customHeight="1">
      <c r="A26" s="48">
        <v>15</v>
      </c>
      <c r="B26" s="49" t="str">
        <f>Spisak!A16</f>
        <v>33/15</v>
      </c>
      <c r="C26" s="50" t="str">
        <f>Spisak!D16</f>
        <v>Mirko Raičević</v>
      </c>
      <c r="D26" s="51" t="e">
        <f>Spisak!#REF!</f>
        <v>#REF!</v>
      </c>
      <c r="E26" s="52">
        <f>Spisak!T16</f>
        <v>0</v>
      </c>
      <c r="F26" s="52" t="e">
        <f>Spisak!#REF!</f>
        <v>#REF!</v>
      </c>
      <c r="G26" s="68" t="e">
        <f>Spisak!#REF!</f>
        <v>#REF!</v>
      </c>
      <c r="H26" s="53" t="e">
        <f t="shared" si="0"/>
        <v>#REF!</v>
      </c>
    </row>
    <row r="27" spans="1:8" s="54" customFormat="1" ht="16.5" customHeight="1">
      <c r="A27" s="48">
        <v>16</v>
      </c>
      <c r="B27" s="49" t="str">
        <f>Spisak!A17</f>
        <v>34/15</v>
      </c>
      <c r="C27" s="50" t="str">
        <f>Spisak!D17</f>
        <v>Predrag Delibašić</v>
      </c>
      <c r="D27" s="51" t="e">
        <f>Spisak!#REF!</f>
        <v>#REF!</v>
      </c>
      <c r="E27" s="52">
        <f>Spisak!T17</f>
        <v>0</v>
      </c>
      <c r="F27" s="52" t="e">
        <f>Spisak!#REF!</f>
        <v>#REF!</v>
      </c>
      <c r="G27" s="68" t="e">
        <f>Spisak!#REF!</f>
        <v>#REF!</v>
      </c>
      <c r="H27" s="53" t="e">
        <f t="shared" si="0"/>
        <v>#REF!</v>
      </c>
    </row>
    <row r="28" spans="1:8" s="54" customFormat="1" ht="16.5" customHeight="1">
      <c r="A28" s="48">
        <v>17</v>
      </c>
      <c r="B28" s="49" t="str">
        <f>Spisak!A18</f>
        <v>35/15</v>
      </c>
      <c r="C28" s="50" t="str">
        <f>Spisak!D18</f>
        <v>Neško Milović</v>
      </c>
      <c r="D28" s="51" t="e">
        <f>Spisak!#REF!</f>
        <v>#REF!</v>
      </c>
      <c r="E28" s="52">
        <f>Spisak!T18</f>
        <v>0</v>
      </c>
      <c r="F28" s="52" t="e">
        <f>Spisak!#REF!</f>
        <v>#REF!</v>
      </c>
      <c r="G28" s="68" t="e">
        <f>Spisak!#REF!</f>
        <v>#REF!</v>
      </c>
      <c r="H28" s="53" t="e">
        <f t="shared" si="0"/>
        <v>#REF!</v>
      </c>
    </row>
    <row r="29" spans="1:8" s="54" customFormat="1" ht="16.5" customHeight="1">
      <c r="A29" s="48">
        <v>18</v>
      </c>
      <c r="B29" s="49" t="str">
        <f>Spisak!A19</f>
        <v>37/15</v>
      </c>
      <c r="C29" s="50" t="str">
        <f>Spisak!D19</f>
        <v>Miloš Kilibarda</v>
      </c>
      <c r="D29" s="51" t="e">
        <f>Spisak!#REF!</f>
        <v>#REF!</v>
      </c>
      <c r="E29" s="52">
        <f>Spisak!T19</f>
        <v>0</v>
      </c>
      <c r="F29" s="52" t="e">
        <f>Spisak!#REF!</f>
        <v>#REF!</v>
      </c>
      <c r="G29" s="68" t="e">
        <f>Spisak!#REF!</f>
        <v>#REF!</v>
      </c>
      <c r="H29" s="53" t="e">
        <f t="shared" si="0"/>
        <v>#REF!</v>
      </c>
    </row>
    <row r="30" spans="1:8" s="54" customFormat="1" ht="16.5" customHeight="1">
      <c r="A30" s="48">
        <v>19</v>
      </c>
      <c r="B30" s="49" t="str">
        <f>Spisak!A20</f>
        <v>43/15</v>
      </c>
      <c r="C30" s="50" t="str">
        <f>Spisak!D20</f>
        <v>Tamara Ninković</v>
      </c>
      <c r="D30" s="51" t="e">
        <f>Spisak!#REF!</f>
        <v>#REF!</v>
      </c>
      <c r="E30" s="52">
        <f>Spisak!T20</f>
        <v>0</v>
      </c>
      <c r="F30" s="52" t="e">
        <f>Spisak!#REF!</f>
        <v>#REF!</v>
      </c>
      <c r="G30" s="68" t="e">
        <f>Spisak!#REF!</f>
        <v>#REF!</v>
      </c>
      <c r="H30" s="53" t="e">
        <f t="shared" si="0"/>
        <v>#REF!</v>
      </c>
    </row>
    <row r="31" spans="1:8" s="54" customFormat="1" ht="16.5" customHeight="1">
      <c r="A31" s="48">
        <v>20</v>
      </c>
      <c r="B31" s="49" t="str">
        <f>Spisak!A21</f>
        <v>44/15</v>
      </c>
      <c r="C31" s="50" t="str">
        <f>Spisak!D21</f>
        <v>Filip Mišurović</v>
      </c>
      <c r="D31" s="51" t="e">
        <f>Spisak!#REF!</f>
        <v>#REF!</v>
      </c>
      <c r="E31" s="52">
        <f>Spisak!T21</f>
        <v>0</v>
      </c>
      <c r="F31" s="52" t="e">
        <f>Spisak!#REF!</f>
        <v>#REF!</v>
      </c>
      <c r="G31" s="68" t="e">
        <f>Spisak!#REF!</f>
        <v>#REF!</v>
      </c>
      <c r="H31" s="53" t="e">
        <f t="shared" si="0"/>
        <v>#REF!</v>
      </c>
    </row>
    <row r="32" spans="1:8" s="54" customFormat="1" ht="16.5" customHeight="1">
      <c r="A32" s="48">
        <v>21</v>
      </c>
      <c r="B32" s="49" t="str">
        <f>Spisak!A22</f>
        <v>45/15</v>
      </c>
      <c r="C32" s="50" t="str">
        <f>Spisak!D22</f>
        <v>Nikola Đukanović</v>
      </c>
      <c r="D32" s="51" t="e">
        <f>Spisak!#REF!</f>
        <v>#REF!</v>
      </c>
      <c r="E32" s="52">
        <f>Spisak!T22</f>
        <v>0</v>
      </c>
      <c r="F32" s="52" t="e">
        <f>Spisak!#REF!</f>
        <v>#REF!</v>
      </c>
      <c r="G32" s="68" t="e">
        <f>Spisak!#REF!</f>
        <v>#REF!</v>
      </c>
      <c r="H32" s="53" t="e">
        <f t="shared" si="0"/>
        <v>#REF!</v>
      </c>
    </row>
    <row r="33" spans="1:8" s="54" customFormat="1" ht="16.5" customHeight="1">
      <c r="A33" s="48">
        <v>22</v>
      </c>
      <c r="B33" s="49" t="str">
        <f>Spisak!A23</f>
        <v>47/15</v>
      </c>
      <c r="C33" s="50" t="str">
        <f>Spisak!D23</f>
        <v>Bogdan Aprcović</v>
      </c>
      <c r="D33" s="51" t="e">
        <f>Spisak!#REF!</f>
        <v>#REF!</v>
      </c>
      <c r="E33" s="52">
        <f>Spisak!T23</f>
        <v>0</v>
      </c>
      <c r="F33" s="52" t="e">
        <f>Spisak!#REF!</f>
        <v>#REF!</v>
      </c>
      <c r="G33" s="68" t="e">
        <f>Spisak!#REF!</f>
        <v>#REF!</v>
      </c>
      <c r="H33" s="53" t="e">
        <f t="shared" si="0"/>
        <v>#REF!</v>
      </c>
    </row>
    <row r="34" spans="1:8" s="54" customFormat="1" ht="16.5" customHeight="1">
      <c r="A34" s="48">
        <v>23</v>
      </c>
      <c r="B34" s="49" t="str">
        <f>Spisak!A24</f>
        <v>50/15</v>
      </c>
      <c r="C34" s="50" t="str">
        <f>Spisak!D24</f>
        <v>Vuko Prelević</v>
      </c>
      <c r="D34" s="51" t="e">
        <f>Spisak!#REF!</f>
        <v>#REF!</v>
      </c>
      <c r="E34" s="52">
        <f>Spisak!T24</f>
        <v>0</v>
      </c>
      <c r="F34" s="52" t="e">
        <f>Spisak!#REF!</f>
        <v>#REF!</v>
      </c>
      <c r="G34" s="68" t="e">
        <f>Spisak!#REF!</f>
        <v>#REF!</v>
      </c>
      <c r="H34" s="53" t="e">
        <f t="shared" si="0"/>
        <v>#REF!</v>
      </c>
    </row>
    <row r="35" spans="1:8" s="54" customFormat="1" ht="16.5" customHeight="1">
      <c r="A35" s="48">
        <v>24</v>
      </c>
      <c r="B35" s="49" t="str">
        <f>Spisak!A25</f>
        <v>52/15</v>
      </c>
      <c r="C35" s="50" t="str">
        <f>Spisak!D25</f>
        <v>Andrija Ostojić</v>
      </c>
      <c r="D35" s="51" t="e">
        <f>Spisak!#REF!</f>
        <v>#REF!</v>
      </c>
      <c r="E35" s="52">
        <f>Spisak!T25</f>
        <v>0</v>
      </c>
      <c r="F35" s="52" t="e">
        <f>Spisak!#REF!</f>
        <v>#REF!</v>
      </c>
      <c r="G35" s="68" t="e">
        <f>Spisak!#REF!</f>
        <v>#REF!</v>
      </c>
      <c r="H35" s="53" t="e">
        <f t="shared" si="0"/>
        <v>#REF!</v>
      </c>
    </row>
    <row r="36" spans="1:8" s="54" customFormat="1" ht="16.5" customHeight="1">
      <c r="A36" s="48">
        <v>25</v>
      </c>
      <c r="B36" s="49" t="str">
        <f>Spisak!A26</f>
        <v>53/15</v>
      </c>
      <c r="C36" s="50" t="str">
        <f>Spisak!D26</f>
        <v>Boško Kovačević</v>
      </c>
      <c r="D36" s="51" t="e">
        <f>Spisak!#REF!</f>
        <v>#REF!</v>
      </c>
      <c r="E36" s="52">
        <f>Spisak!T26</f>
        <v>0</v>
      </c>
      <c r="F36" s="52" t="e">
        <f>Spisak!#REF!</f>
        <v>#REF!</v>
      </c>
      <c r="G36" s="68" t="e">
        <f>Spisak!#REF!</f>
        <v>#REF!</v>
      </c>
      <c r="H36" s="53" t="e">
        <f t="shared" si="0"/>
        <v>#REF!</v>
      </c>
    </row>
    <row r="37" spans="1:8" s="54" customFormat="1" ht="16.5" customHeight="1">
      <c r="A37" s="48">
        <v>26</v>
      </c>
      <c r="B37" s="49" t="str">
        <f>Spisak!A27</f>
        <v>55/15</v>
      </c>
      <c r="C37" s="50" t="str">
        <f>Spisak!D27</f>
        <v>Andrija Vujović</v>
      </c>
      <c r="D37" s="51" t="e">
        <f>Spisak!#REF!</f>
        <v>#REF!</v>
      </c>
      <c r="E37" s="52">
        <f>Spisak!T27</f>
        <v>0</v>
      </c>
      <c r="F37" s="52" t="e">
        <f>Spisak!#REF!</f>
        <v>#REF!</v>
      </c>
      <c r="G37" s="68" t="e">
        <f>Spisak!#REF!</f>
        <v>#REF!</v>
      </c>
      <c r="H37" s="53" t="e">
        <f t="shared" si="0"/>
        <v>#REF!</v>
      </c>
    </row>
    <row r="38" spans="1:8" s="54" customFormat="1" ht="16.5" customHeight="1">
      <c r="A38" s="48">
        <v>27</v>
      </c>
      <c r="B38" s="49" t="str">
        <f>Spisak!A28</f>
        <v>58/15</v>
      </c>
      <c r="C38" s="50" t="str">
        <f>Spisak!D28</f>
        <v>Svetozar Tomović</v>
      </c>
      <c r="D38" s="51" t="e">
        <f>Spisak!#REF!</f>
        <v>#REF!</v>
      </c>
      <c r="E38" s="52">
        <f>Spisak!T28</f>
        <v>0</v>
      </c>
      <c r="F38" s="52" t="e">
        <f>Spisak!#REF!</f>
        <v>#REF!</v>
      </c>
      <c r="G38" s="68" t="e">
        <f>Spisak!#REF!</f>
        <v>#REF!</v>
      </c>
      <c r="H38" s="53" t="e">
        <f t="shared" si="0"/>
        <v>#REF!</v>
      </c>
    </row>
    <row r="39" spans="1:8" s="54" customFormat="1" ht="16.5" customHeight="1">
      <c r="A39" s="48">
        <v>28</v>
      </c>
      <c r="B39" s="49" t="str">
        <f>Spisak!A29</f>
        <v>60/15</v>
      </c>
      <c r="C39" s="50" t="str">
        <f>Spisak!D29</f>
        <v>Đurđina Musić</v>
      </c>
      <c r="D39" s="51" t="e">
        <f>Spisak!#REF!</f>
        <v>#REF!</v>
      </c>
      <c r="E39" s="52">
        <f>Spisak!T29</f>
        <v>0</v>
      </c>
      <c r="F39" s="52" t="e">
        <f>Spisak!#REF!</f>
        <v>#REF!</v>
      </c>
      <c r="G39" s="68" t="e">
        <f>Spisak!#REF!</f>
        <v>#REF!</v>
      </c>
      <c r="H39" s="53" t="e">
        <f t="shared" si="0"/>
        <v>#REF!</v>
      </c>
    </row>
    <row r="40" spans="1:8" s="54" customFormat="1" ht="16.5" customHeight="1">
      <c r="A40" s="48">
        <v>29</v>
      </c>
      <c r="B40" s="49" t="str">
        <f>Spisak!A30</f>
        <v>61/15</v>
      </c>
      <c r="C40" s="50" t="str">
        <f>Spisak!D30</f>
        <v>Katarina Kecojević</v>
      </c>
      <c r="D40" s="51" t="e">
        <f>Spisak!#REF!</f>
        <v>#REF!</v>
      </c>
      <c r="E40" s="52">
        <f>Spisak!T30</f>
        <v>0</v>
      </c>
      <c r="F40" s="52" t="e">
        <f>Spisak!#REF!</f>
        <v>#REF!</v>
      </c>
      <c r="G40" s="68" t="e">
        <f>Spisak!#REF!</f>
        <v>#REF!</v>
      </c>
      <c r="H40" s="53" t="e">
        <f t="shared" si="0"/>
        <v>#REF!</v>
      </c>
    </row>
    <row r="41" spans="1:8" s="54" customFormat="1" ht="16.5" customHeight="1">
      <c r="A41" s="48">
        <v>30</v>
      </c>
      <c r="B41" s="49" t="str">
        <f>Spisak!A31</f>
        <v>62/15</v>
      </c>
      <c r="C41" s="50" t="str">
        <f>Spisak!D31</f>
        <v>Milica Korać</v>
      </c>
      <c r="D41" s="51" t="e">
        <f>Spisak!#REF!</f>
        <v>#REF!</v>
      </c>
      <c r="E41" s="52">
        <f>Spisak!T31</f>
        <v>0</v>
      </c>
      <c r="F41" s="52" t="e">
        <f>Spisak!#REF!</f>
        <v>#REF!</v>
      </c>
      <c r="G41" s="68" t="e">
        <f>Spisak!#REF!</f>
        <v>#REF!</v>
      </c>
      <c r="H41" s="53" t="e">
        <f t="shared" si="0"/>
        <v>#REF!</v>
      </c>
    </row>
    <row r="42" spans="1:8" s="54" customFormat="1" ht="16.5" customHeight="1">
      <c r="A42" s="48">
        <v>31</v>
      </c>
      <c r="B42" s="49" t="str">
        <f>Spisak!A32</f>
        <v>63/15</v>
      </c>
      <c r="C42" s="50" t="str">
        <f>Spisak!D32</f>
        <v>Milovan Lukovac</v>
      </c>
      <c r="D42" s="51" t="e">
        <f>Spisak!#REF!</f>
        <v>#REF!</v>
      </c>
      <c r="E42" s="52">
        <f>Spisak!T32</f>
        <v>0</v>
      </c>
      <c r="F42" s="52" t="e">
        <f>Spisak!#REF!</f>
        <v>#REF!</v>
      </c>
      <c r="G42" s="68" t="e">
        <f>Spisak!#REF!</f>
        <v>#REF!</v>
      </c>
      <c r="H42" s="53" t="e">
        <f t="shared" si="0"/>
        <v>#REF!</v>
      </c>
    </row>
    <row r="43" spans="1:8" s="54" customFormat="1" ht="16.5" customHeight="1">
      <c r="A43" s="48">
        <v>32</v>
      </c>
      <c r="B43" s="49" t="str">
        <f>Spisak!A33</f>
        <v>64/15</v>
      </c>
      <c r="C43" s="50" t="str">
        <f>Spisak!D33</f>
        <v>Bogdana Knežević</v>
      </c>
      <c r="D43" s="51" t="e">
        <f>Spisak!#REF!</f>
        <v>#REF!</v>
      </c>
      <c r="E43" s="52">
        <f>Spisak!T33</f>
        <v>0</v>
      </c>
      <c r="F43" s="52" t="e">
        <f>Spisak!#REF!</f>
        <v>#REF!</v>
      </c>
      <c r="G43" s="68" t="e">
        <f>Spisak!#REF!</f>
        <v>#REF!</v>
      </c>
      <c r="H43" s="53" t="e">
        <f t="shared" si="0"/>
        <v>#REF!</v>
      </c>
    </row>
    <row r="44" spans="1:8" s="54" customFormat="1" ht="16.5" customHeight="1">
      <c r="A44" s="48">
        <v>33</v>
      </c>
      <c r="B44" s="49" t="str">
        <f>Spisak!A34</f>
        <v>65/15</v>
      </c>
      <c r="C44" s="50" t="str">
        <f>Spisak!D34</f>
        <v>Saša Nikolić</v>
      </c>
      <c r="D44" s="51" t="e">
        <f>Spisak!#REF!</f>
        <v>#REF!</v>
      </c>
      <c r="E44" s="52">
        <f>Spisak!T34</f>
        <v>0</v>
      </c>
      <c r="F44" s="52" t="e">
        <f>Spisak!#REF!</f>
        <v>#REF!</v>
      </c>
      <c r="G44" s="68" t="e">
        <f>Spisak!#REF!</f>
        <v>#REF!</v>
      </c>
      <c r="H44" s="53" t="e">
        <f t="shared" si="0"/>
        <v>#REF!</v>
      </c>
    </row>
    <row r="45" spans="1:8" s="54" customFormat="1" ht="16.5" customHeight="1">
      <c r="A45" s="48">
        <v>34</v>
      </c>
      <c r="B45" s="49" t="str">
        <f>Spisak!A35</f>
        <v>69/15</v>
      </c>
      <c r="C45" s="50" t="str">
        <f>Spisak!D35</f>
        <v>Marina Marunović</v>
      </c>
      <c r="D45" s="51" t="e">
        <f>Spisak!#REF!</f>
        <v>#REF!</v>
      </c>
      <c r="E45" s="52">
        <f>Spisak!T35</f>
        <v>0</v>
      </c>
      <c r="F45" s="52" t="e">
        <f>Spisak!#REF!</f>
        <v>#REF!</v>
      </c>
      <c r="G45" s="68" t="e">
        <f>Spisak!#REF!</f>
        <v>#REF!</v>
      </c>
      <c r="H45" s="53" t="e">
        <f t="shared" si="0"/>
        <v>#REF!</v>
      </c>
    </row>
    <row r="46" spans="1:8" s="54" customFormat="1" ht="16.5" customHeight="1">
      <c r="A46" s="48">
        <v>35</v>
      </c>
      <c r="B46" s="49" t="str">
        <f>Spisak!A36</f>
        <v>70/15</v>
      </c>
      <c r="C46" s="50" t="str">
        <f>Spisak!D36</f>
        <v>Ivan Ćurčić</v>
      </c>
      <c r="D46" s="51" t="e">
        <f>Spisak!#REF!</f>
        <v>#REF!</v>
      </c>
      <c r="E46" s="52">
        <f>Spisak!T36</f>
        <v>0</v>
      </c>
      <c r="F46" s="52" t="e">
        <f>Spisak!#REF!</f>
        <v>#REF!</v>
      </c>
      <c r="G46" s="68" t="e">
        <f>Spisak!#REF!</f>
        <v>#REF!</v>
      </c>
      <c r="H46" s="53" t="e">
        <f t="shared" si="0"/>
        <v>#REF!</v>
      </c>
    </row>
    <row r="47" spans="1:8" s="54" customFormat="1" ht="16.5" customHeight="1">
      <c r="A47" s="48">
        <v>36</v>
      </c>
      <c r="B47" s="49" t="str">
        <f>Spisak!A37</f>
        <v>71/15</v>
      </c>
      <c r="C47" s="50" t="str">
        <f>Spisak!D37</f>
        <v>Irena Bašanović</v>
      </c>
      <c r="D47" s="51" t="e">
        <f>Spisak!#REF!</f>
        <v>#REF!</v>
      </c>
      <c r="E47" s="52">
        <f>Spisak!T37</f>
        <v>0</v>
      </c>
      <c r="F47" s="52" t="e">
        <f>Spisak!#REF!</f>
        <v>#REF!</v>
      </c>
      <c r="G47" s="68" t="e">
        <f>Spisak!#REF!</f>
        <v>#REF!</v>
      </c>
      <c r="H47" s="53" t="e">
        <f t="shared" si="0"/>
        <v>#REF!</v>
      </c>
    </row>
    <row r="48" spans="1:8" ht="12.75">
      <c r="A48" s="48">
        <v>37</v>
      </c>
      <c r="B48" s="49" t="str">
        <f>Spisak!A38</f>
        <v>81/15</v>
      </c>
      <c r="C48" s="50" t="str">
        <f>Spisak!D38</f>
        <v>Anastasija Popović</v>
      </c>
      <c r="D48" s="51" t="e">
        <f>Spisak!#REF!</f>
        <v>#REF!</v>
      </c>
      <c r="E48" s="52">
        <f>Spisak!T38</f>
        <v>0</v>
      </c>
      <c r="F48" s="52" t="e">
        <f>Spisak!#REF!</f>
        <v>#REF!</v>
      </c>
      <c r="G48" s="68" t="e">
        <f>Spisak!#REF!</f>
        <v>#REF!</v>
      </c>
      <c r="H48" s="53" t="e">
        <f t="shared" si="0"/>
        <v>#REF!</v>
      </c>
    </row>
    <row r="49" spans="1:8" ht="12.75">
      <c r="A49" s="48">
        <v>38</v>
      </c>
      <c r="B49" s="49" t="str">
        <f>Spisak!A39</f>
        <v>84/15</v>
      </c>
      <c r="C49" s="50" t="str">
        <f>Spisak!D39</f>
        <v>Lazar Vučinić</v>
      </c>
      <c r="D49" s="51" t="e">
        <f>Spisak!#REF!</f>
        <v>#REF!</v>
      </c>
      <c r="E49" s="52">
        <f>Spisak!T39</f>
        <v>0</v>
      </c>
      <c r="F49" s="52" t="e">
        <f>Spisak!#REF!</f>
        <v>#REF!</v>
      </c>
      <c r="G49" s="68" t="e">
        <f>Spisak!#REF!</f>
        <v>#REF!</v>
      </c>
      <c r="H49" s="53" t="e">
        <f t="shared" si="0"/>
        <v>#REF!</v>
      </c>
    </row>
    <row r="50" spans="1:8" ht="12.75">
      <c r="A50" s="48">
        <v>39</v>
      </c>
      <c r="B50" s="49" t="str">
        <f>Spisak!A40</f>
        <v>87/15</v>
      </c>
      <c r="C50" s="50" t="str">
        <f>Spisak!D40</f>
        <v>Nikola Bakić</v>
      </c>
      <c r="D50" s="51" t="e">
        <f>Spisak!#REF!</f>
        <v>#REF!</v>
      </c>
      <c r="E50" s="52">
        <f>Spisak!T40</f>
        <v>0</v>
      </c>
      <c r="F50" s="52" t="e">
        <f>Spisak!#REF!</f>
        <v>#REF!</v>
      </c>
      <c r="G50" s="68" t="e">
        <f>Spisak!#REF!</f>
        <v>#REF!</v>
      </c>
      <c r="H50" s="53" t="e">
        <f t="shared" si="0"/>
        <v>#REF!</v>
      </c>
    </row>
    <row r="51" spans="1:8" ht="12.75">
      <c r="A51" s="48">
        <v>40</v>
      </c>
      <c r="B51" s="49" t="str">
        <f>Spisak!A41</f>
        <v>91/15</v>
      </c>
      <c r="C51" s="50" t="str">
        <f>Spisak!D41</f>
        <v>Emina Jahić</v>
      </c>
      <c r="D51" s="51" t="e">
        <f>Spisak!#REF!</f>
        <v>#REF!</v>
      </c>
      <c r="E51" s="52">
        <f>Spisak!T41</f>
        <v>0</v>
      </c>
      <c r="F51" s="52" t="e">
        <f>Spisak!#REF!</f>
        <v>#REF!</v>
      </c>
      <c r="G51" s="68" t="e">
        <f>Spisak!#REF!</f>
        <v>#REF!</v>
      </c>
      <c r="H51" s="53" t="e">
        <f t="shared" si="0"/>
        <v>#REF!</v>
      </c>
    </row>
    <row r="52" spans="1:8" ht="12.75">
      <c r="A52" s="48">
        <v>41</v>
      </c>
      <c r="B52" s="49" t="str">
        <f>Spisak!A42</f>
        <v>97/15</v>
      </c>
      <c r="C52" s="50" t="str">
        <f>Spisak!D42</f>
        <v>Nebojša Kljajić</v>
      </c>
      <c r="D52" s="51" t="e">
        <f>Spisak!#REF!</f>
        <v>#REF!</v>
      </c>
      <c r="E52" s="52">
        <f>Spisak!T42</f>
        <v>0</v>
      </c>
      <c r="F52" s="52" t="e">
        <f>Spisak!#REF!</f>
        <v>#REF!</v>
      </c>
      <c r="G52" s="68" t="e">
        <f>Spisak!#REF!</f>
        <v>#REF!</v>
      </c>
      <c r="H52" s="53" t="e">
        <f t="shared" si="0"/>
        <v>#REF!</v>
      </c>
    </row>
    <row r="53" spans="1:8" ht="12.75">
      <c r="A53" s="48">
        <v>42</v>
      </c>
      <c r="B53" s="49" t="str">
        <f>Spisak!A43</f>
        <v>16/14</v>
      </c>
      <c r="C53" s="50" t="str">
        <f>Spisak!D43</f>
        <v>Kristina Vulezić</v>
      </c>
      <c r="D53" s="51" t="e">
        <f>Spisak!#REF!</f>
        <v>#REF!</v>
      </c>
      <c r="E53" s="52">
        <f>Spisak!T43</f>
        <v>0</v>
      </c>
      <c r="F53" s="52" t="e">
        <f>Spisak!#REF!</f>
        <v>#REF!</v>
      </c>
      <c r="G53" s="68" t="e">
        <f>Spisak!#REF!</f>
        <v>#REF!</v>
      </c>
      <c r="H53" s="53" t="e">
        <f t="shared" si="0"/>
        <v>#REF!</v>
      </c>
    </row>
    <row r="54" spans="1:8" ht="12.75">
      <c r="A54" s="48">
        <v>43</v>
      </c>
      <c r="B54" s="49" t="str">
        <f>Spisak!A44</f>
        <v>25/14</v>
      </c>
      <c r="C54" s="50" t="str">
        <f>Spisak!D44</f>
        <v>Stefan Todorović</v>
      </c>
      <c r="D54" s="51" t="e">
        <f>Spisak!#REF!</f>
        <v>#REF!</v>
      </c>
      <c r="E54" s="52">
        <f>Spisak!T44</f>
        <v>0</v>
      </c>
      <c r="F54" s="52" t="e">
        <f>Spisak!#REF!</f>
        <v>#REF!</v>
      </c>
      <c r="G54" s="68" t="e">
        <f>Spisak!#REF!</f>
        <v>#REF!</v>
      </c>
      <c r="H54" s="53" t="e">
        <f t="shared" si="0"/>
        <v>#REF!</v>
      </c>
    </row>
    <row r="55" spans="1:8" ht="12.75">
      <c r="A55" s="48">
        <v>44</v>
      </c>
      <c r="B55" s="49" t="str">
        <f>Spisak!A45</f>
        <v>41/14</v>
      </c>
      <c r="C55" s="50" t="str">
        <f>Spisak!D45</f>
        <v>Stefan Jovović</v>
      </c>
      <c r="D55" s="51" t="e">
        <f>Spisak!#REF!</f>
        <v>#REF!</v>
      </c>
      <c r="E55" s="52">
        <f>Spisak!T45</f>
        <v>0</v>
      </c>
      <c r="F55" s="52" t="e">
        <f>Spisak!#REF!</f>
        <v>#REF!</v>
      </c>
      <c r="G55" s="68" t="e">
        <f>Spisak!#REF!</f>
        <v>#REF!</v>
      </c>
      <c r="H55" s="53" t="e">
        <f t="shared" si="0"/>
        <v>#REF!</v>
      </c>
    </row>
    <row r="56" spans="1:8" ht="12.75">
      <c r="A56" s="48">
        <v>45</v>
      </c>
      <c r="B56" s="49" t="str">
        <f>Spisak!A46</f>
        <v>53/14</v>
      </c>
      <c r="C56" s="50" t="str">
        <f>Spisak!D46</f>
        <v>Filip Vulanović</v>
      </c>
      <c r="D56" s="51" t="e">
        <f>Spisak!#REF!</f>
        <v>#REF!</v>
      </c>
      <c r="E56" s="52">
        <f>Spisak!T46</f>
        <v>0</v>
      </c>
      <c r="F56" s="52" t="e">
        <f>Spisak!#REF!</f>
        <v>#REF!</v>
      </c>
      <c r="G56" s="68" t="e">
        <f>Spisak!#REF!</f>
        <v>#REF!</v>
      </c>
      <c r="H56" s="53" t="e">
        <f t="shared" si="0"/>
        <v>#REF!</v>
      </c>
    </row>
    <row r="57" spans="1:8" ht="12.75">
      <c r="A57" s="48">
        <v>46</v>
      </c>
      <c r="B57" s="49" t="str">
        <f>Spisak!A47</f>
        <v>57/14</v>
      </c>
      <c r="C57" s="50" t="str">
        <f>Spisak!D47</f>
        <v>Ivan Konatar</v>
      </c>
      <c r="D57" s="51" t="e">
        <f>Spisak!#REF!</f>
        <v>#REF!</v>
      </c>
      <c r="E57" s="52">
        <f>Spisak!T47</f>
        <v>0</v>
      </c>
      <c r="F57" s="52" t="e">
        <f>Spisak!#REF!</f>
        <v>#REF!</v>
      </c>
      <c r="G57" s="68" t="e">
        <f>Spisak!#REF!</f>
        <v>#REF!</v>
      </c>
      <c r="H57" s="53" t="e">
        <f t="shared" si="0"/>
        <v>#REF!</v>
      </c>
    </row>
    <row r="58" spans="1:8" ht="12.75">
      <c r="A58" s="48">
        <v>47</v>
      </c>
      <c r="B58" s="49" t="str">
        <f>Spisak!A48</f>
        <v>59/14</v>
      </c>
      <c r="C58" s="50" t="str">
        <f>Spisak!D48</f>
        <v>Maida Kurtagić</v>
      </c>
      <c r="D58" s="51" t="e">
        <f>Spisak!#REF!</f>
        <v>#REF!</v>
      </c>
      <c r="E58" s="52">
        <f>Spisak!T48</f>
        <v>0</v>
      </c>
      <c r="F58" s="52" t="e">
        <f>Spisak!#REF!</f>
        <v>#REF!</v>
      </c>
      <c r="G58" s="68" t="e">
        <f>Spisak!#REF!</f>
        <v>#REF!</v>
      </c>
      <c r="H58" s="53" t="e">
        <f t="shared" si="0"/>
        <v>#REF!</v>
      </c>
    </row>
    <row r="59" spans="1:8" ht="12.75">
      <c r="A59" s="48">
        <v>48</v>
      </c>
      <c r="B59" s="49" t="str">
        <f>Spisak!A49</f>
        <v>65/14</v>
      </c>
      <c r="C59" s="50" t="str">
        <f>Spisak!D49</f>
        <v>Vasilije Sinđić</v>
      </c>
      <c r="D59" s="51" t="e">
        <f>Spisak!#REF!</f>
        <v>#REF!</v>
      </c>
      <c r="E59" s="52">
        <f>Spisak!T49</f>
        <v>0</v>
      </c>
      <c r="F59" s="52" t="e">
        <f>Spisak!#REF!</f>
        <v>#REF!</v>
      </c>
      <c r="G59" s="68" t="e">
        <f>Spisak!#REF!</f>
        <v>#REF!</v>
      </c>
      <c r="H59" s="53" t="e">
        <f t="shared" si="0"/>
        <v>#REF!</v>
      </c>
    </row>
    <row r="60" spans="1:8" ht="12.75">
      <c r="A60" s="48">
        <v>49</v>
      </c>
      <c r="B60" s="49" t="str">
        <f>Spisak!A50</f>
        <v>67/14</v>
      </c>
      <c r="C60" s="50" t="str">
        <f>Spisak!D50</f>
        <v>Radisav Jelić</v>
      </c>
      <c r="D60" s="51" t="e">
        <f>Spisak!#REF!</f>
        <v>#REF!</v>
      </c>
      <c r="E60" s="52">
        <f>Spisak!T50</f>
        <v>0</v>
      </c>
      <c r="F60" s="52" t="e">
        <f>Spisak!#REF!</f>
        <v>#REF!</v>
      </c>
      <c r="G60" s="68" t="e">
        <f>Spisak!#REF!</f>
        <v>#REF!</v>
      </c>
      <c r="H60" s="53" t="e">
        <f t="shared" si="0"/>
        <v>#REF!</v>
      </c>
    </row>
    <row r="61" spans="1:8" ht="12.75">
      <c r="A61" s="48">
        <v>50</v>
      </c>
      <c r="B61" s="49" t="str">
        <f>Spisak!A51</f>
        <v>79/14</v>
      </c>
      <c r="C61" s="50" t="str">
        <f>Spisak!D51</f>
        <v>Miloš Kadić</v>
      </c>
      <c r="D61" s="51" t="e">
        <f>Spisak!#REF!</f>
        <v>#REF!</v>
      </c>
      <c r="E61" s="52">
        <f>Spisak!T51</f>
        <v>0</v>
      </c>
      <c r="F61" s="52" t="e">
        <f>Spisak!#REF!</f>
        <v>#REF!</v>
      </c>
      <c r="G61" s="68" t="e">
        <f>Spisak!#REF!</f>
        <v>#REF!</v>
      </c>
      <c r="H61" s="53" t="e">
        <f t="shared" si="0"/>
        <v>#REF!</v>
      </c>
    </row>
    <row r="62" spans="1:8" ht="12.75">
      <c r="A62" s="48">
        <v>51</v>
      </c>
      <c r="B62" s="49" t="str">
        <f>Spisak!A52</f>
        <v>85/14</v>
      </c>
      <c r="C62" s="50" t="str">
        <f>Spisak!D52</f>
        <v>Miljan Janketić</v>
      </c>
      <c r="D62" s="51" t="e">
        <f>Spisak!#REF!</f>
        <v>#REF!</v>
      </c>
      <c r="E62" s="52">
        <f>Spisak!T52</f>
        <v>0</v>
      </c>
      <c r="F62" s="52" t="e">
        <f>Spisak!#REF!</f>
        <v>#REF!</v>
      </c>
      <c r="G62" s="68" t="e">
        <f>Spisak!#REF!</f>
        <v>#REF!</v>
      </c>
      <c r="H62" s="53" t="e">
        <f t="shared" si="0"/>
        <v>#REF!</v>
      </c>
    </row>
    <row r="63" spans="1:8" ht="12.75">
      <c r="A63" s="48">
        <v>52</v>
      </c>
      <c r="B63" s="49" t="str">
        <f>Spisak!A53</f>
        <v>9043/14</v>
      </c>
      <c r="C63" s="50" t="str">
        <f>Spisak!D53</f>
        <v>Milivoje Lopušina</v>
      </c>
      <c r="D63" s="51" t="e">
        <f>Spisak!#REF!</f>
        <v>#REF!</v>
      </c>
      <c r="E63" s="52">
        <f>Spisak!T53</f>
        <v>0</v>
      </c>
      <c r="F63" s="52" t="e">
        <f>Spisak!#REF!</f>
        <v>#REF!</v>
      </c>
      <c r="G63" s="68" t="e">
        <f>Spisak!#REF!</f>
        <v>#REF!</v>
      </c>
      <c r="H63" s="53" t="e">
        <f t="shared" si="0"/>
        <v>#REF!</v>
      </c>
    </row>
    <row r="64" spans="1:8" ht="12.75">
      <c r="A64" s="48">
        <v>53</v>
      </c>
      <c r="B64" s="49" t="str">
        <f>Spisak!A54</f>
        <v>3/13</v>
      </c>
      <c r="C64" s="50" t="str">
        <f>Spisak!D54</f>
        <v>Radonja Šoškić</v>
      </c>
      <c r="D64" s="51" t="e">
        <f>Spisak!#REF!</f>
        <v>#REF!</v>
      </c>
      <c r="E64" s="52">
        <f>Spisak!T54</f>
        <v>0</v>
      </c>
      <c r="F64" s="52" t="e">
        <f>Spisak!#REF!</f>
        <v>#REF!</v>
      </c>
      <c r="G64" s="68" t="e">
        <f>Spisak!#REF!</f>
        <v>#REF!</v>
      </c>
      <c r="H64" s="53" t="e">
        <f t="shared" si="0"/>
        <v>#REF!</v>
      </c>
    </row>
    <row r="65" spans="1:8" ht="12.75">
      <c r="A65" s="48">
        <v>54</v>
      </c>
      <c r="B65" s="49" t="str">
        <f>Spisak!A55</f>
        <v>4/13</v>
      </c>
      <c r="C65" s="50" t="str">
        <f>Spisak!D55</f>
        <v>Damir Redžematović</v>
      </c>
      <c r="D65" s="51" t="e">
        <f>Spisak!#REF!</f>
        <v>#REF!</v>
      </c>
      <c r="E65" s="52">
        <f>Spisak!T55</f>
        <v>0</v>
      </c>
      <c r="F65" s="52" t="e">
        <f>Spisak!#REF!</f>
        <v>#REF!</v>
      </c>
      <c r="G65" s="68" t="e">
        <f>Spisak!#REF!</f>
        <v>#REF!</v>
      </c>
      <c r="H65" s="53" t="e">
        <f t="shared" si="0"/>
        <v>#REF!</v>
      </c>
    </row>
    <row r="66" spans="1:8" ht="12.75">
      <c r="A66" s="48">
        <v>55</v>
      </c>
      <c r="B66" s="49" t="str">
        <f>Spisak!A56</f>
        <v>24/13</v>
      </c>
      <c r="C66" s="50" t="str">
        <f>Spisak!D56</f>
        <v>Nikola Špadijer</v>
      </c>
      <c r="D66" s="51" t="e">
        <f>Spisak!#REF!</f>
        <v>#REF!</v>
      </c>
      <c r="E66" s="52">
        <f>Spisak!T56</f>
        <v>0</v>
      </c>
      <c r="F66" s="52" t="e">
        <f>Spisak!#REF!</f>
        <v>#REF!</v>
      </c>
      <c r="G66" s="68" t="e">
        <f>Spisak!#REF!</f>
        <v>#REF!</v>
      </c>
      <c r="H66" s="53" t="e">
        <f t="shared" si="0"/>
        <v>#REF!</v>
      </c>
    </row>
    <row r="67" spans="1:8" ht="12.75">
      <c r="A67" s="48">
        <v>56</v>
      </c>
      <c r="B67" s="49" t="str">
        <f>Spisak!A57</f>
        <v>25/13</v>
      </c>
      <c r="C67" s="50" t="str">
        <f>Spisak!D57</f>
        <v>Valentina Đukić</v>
      </c>
      <c r="D67" s="51" t="e">
        <f>Spisak!#REF!</f>
        <v>#REF!</v>
      </c>
      <c r="E67" s="52">
        <f>Spisak!T57</f>
        <v>0</v>
      </c>
      <c r="F67" s="52" t="e">
        <f>Spisak!#REF!</f>
        <v>#REF!</v>
      </c>
      <c r="G67" s="68" t="e">
        <f>Spisak!#REF!</f>
        <v>#REF!</v>
      </c>
      <c r="H67" s="53" t="e">
        <f t="shared" si="0"/>
        <v>#REF!</v>
      </c>
    </row>
    <row r="68" spans="1:8" ht="12.75">
      <c r="A68" s="48">
        <v>57</v>
      </c>
      <c r="B68" s="49" t="str">
        <f>Spisak!A58</f>
        <v>27/13</v>
      </c>
      <c r="C68" s="50" t="str">
        <f>Spisak!D58</f>
        <v>Maja Vuksanović</v>
      </c>
      <c r="D68" s="51" t="e">
        <f>Spisak!#REF!</f>
        <v>#REF!</v>
      </c>
      <c r="E68" s="52">
        <f>Spisak!T58</f>
        <v>0</v>
      </c>
      <c r="F68" s="52" t="e">
        <f>Spisak!#REF!</f>
        <v>#REF!</v>
      </c>
      <c r="G68" s="68" t="e">
        <f>Spisak!#REF!</f>
        <v>#REF!</v>
      </c>
      <c r="H68" s="53" t="e">
        <f t="shared" si="0"/>
        <v>#REF!</v>
      </c>
    </row>
    <row r="69" spans="1:8" ht="12.75">
      <c r="A69" s="48">
        <v>58</v>
      </c>
      <c r="B69" s="49" t="str">
        <f>Spisak!A59</f>
        <v>51/13</v>
      </c>
      <c r="C69" s="50" t="str">
        <f>Spisak!D59</f>
        <v>Marko Vujović</v>
      </c>
      <c r="D69" s="51" t="e">
        <f>Spisak!#REF!</f>
        <v>#REF!</v>
      </c>
      <c r="E69" s="52">
        <f>Spisak!T59</f>
        <v>0</v>
      </c>
      <c r="F69" s="52" t="e">
        <f>Spisak!#REF!</f>
        <v>#REF!</v>
      </c>
      <c r="G69" s="68" t="e">
        <f>Spisak!#REF!</f>
        <v>#REF!</v>
      </c>
      <c r="H69" s="53" t="e">
        <f t="shared" si="0"/>
        <v>#REF!</v>
      </c>
    </row>
    <row r="70" spans="1:8" ht="12.75">
      <c r="A70" s="48">
        <v>59</v>
      </c>
      <c r="B70" s="49" t="str">
        <f>Spisak!A60</f>
        <v>57/13</v>
      </c>
      <c r="C70" s="50" t="str">
        <f>Spisak!D60</f>
        <v>Vasilisa Brnjada</v>
      </c>
      <c r="D70" s="51" t="e">
        <f>Spisak!#REF!</f>
        <v>#REF!</v>
      </c>
      <c r="E70" s="52">
        <f>Spisak!T60</f>
        <v>0</v>
      </c>
      <c r="F70" s="52" t="e">
        <f>Spisak!#REF!</f>
        <v>#REF!</v>
      </c>
      <c r="G70" s="68" t="e">
        <f>Spisak!#REF!</f>
        <v>#REF!</v>
      </c>
      <c r="H70" s="53" t="e">
        <f t="shared" si="0"/>
        <v>#REF!</v>
      </c>
    </row>
    <row r="71" spans="1:8" ht="12.75">
      <c r="A71" s="48">
        <v>60</v>
      </c>
      <c r="B71" s="49" t="str">
        <f>Spisak!A61</f>
        <v>63/13</v>
      </c>
      <c r="C71" s="50" t="str">
        <f>Spisak!D61</f>
        <v>Milan Ružić</v>
      </c>
      <c r="D71" s="51" t="e">
        <f>Spisak!#REF!</f>
        <v>#REF!</v>
      </c>
      <c r="E71" s="52">
        <f>Spisak!T61</f>
        <v>0</v>
      </c>
      <c r="F71" s="52" t="e">
        <f>Spisak!#REF!</f>
        <v>#REF!</v>
      </c>
      <c r="G71" s="68" t="e">
        <f>Spisak!#REF!</f>
        <v>#REF!</v>
      </c>
      <c r="H71" s="53" t="e">
        <f t="shared" si="0"/>
        <v>#REF!</v>
      </c>
    </row>
    <row r="72" spans="1:8" ht="12.75">
      <c r="A72" s="48">
        <v>61</v>
      </c>
      <c r="B72" s="49" t="str">
        <f>Spisak!A62</f>
        <v>65/13</v>
      </c>
      <c r="C72" s="50" t="str">
        <f>Spisak!D62</f>
        <v>Filip Daković</v>
      </c>
      <c r="D72" s="51" t="e">
        <f>Spisak!#REF!</f>
        <v>#REF!</v>
      </c>
      <c r="E72" s="52">
        <f>Spisak!T62</f>
        <v>0</v>
      </c>
      <c r="F72" s="52" t="e">
        <f>Spisak!#REF!</f>
        <v>#REF!</v>
      </c>
      <c r="G72" s="68" t="e">
        <f>Spisak!#REF!</f>
        <v>#REF!</v>
      </c>
      <c r="H72" s="53" t="e">
        <f t="shared" si="0"/>
        <v>#REF!</v>
      </c>
    </row>
    <row r="73" spans="1:8" ht="12.75">
      <c r="A73" s="48">
        <v>62</v>
      </c>
      <c r="B73" s="49" t="str">
        <f>Spisak!A63</f>
        <v>67/13</v>
      </c>
      <c r="C73" s="50" t="str">
        <f>Spisak!D63</f>
        <v>Danilo Mijanović</v>
      </c>
      <c r="D73" s="51" t="e">
        <f>Spisak!#REF!</f>
        <v>#REF!</v>
      </c>
      <c r="E73" s="52">
        <f>Spisak!T63</f>
        <v>0</v>
      </c>
      <c r="F73" s="52" t="e">
        <f>Spisak!#REF!</f>
        <v>#REF!</v>
      </c>
      <c r="G73" s="68" t="e">
        <f>Spisak!#REF!</f>
        <v>#REF!</v>
      </c>
      <c r="H73" s="53" t="e">
        <f t="shared" si="0"/>
        <v>#REF!</v>
      </c>
    </row>
    <row r="74" spans="1:8" ht="12.75">
      <c r="A74" s="48">
        <v>63</v>
      </c>
      <c r="B74" s="49" t="str">
        <f>Spisak!A64</f>
        <v>68/13</v>
      </c>
      <c r="C74" s="50" t="str">
        <f>Spisak!D64</f>
        <v>Maksim Vučinić</v>
      </c>
      <c r="D74" s="51" t="e">
        <f>Spisak!#REF!</f>
        <v>#REF!</v>
      </c>
      <c r="E74" s="52">
        <f>Spisak!T64</f>
        <v>0</v>
      </c>
      <c r="F74" s="52" t="e">
        <f>Spisak!#REF!</f>
        <v>#REF!</v>
      </c>
      <c r="G74" s="68" t="e">
        <f>Spisak!#REF!</f>
        <v>#REF!</v>
      </c>
      <c r="H74" s="53" t="e">
        <f t="shared" si="0"/>
        <v>#REF!</v>
      </c>
    </row>
    <row r="75" spans="1:8" ht="12.75">
      <c r="A75" s="48">
        <v>64</v>
      </c>
      <c r="B75" s="49" t="str">
        <f>Spisak!A65</f>
        <v>74/13</v>
      </c>
      <c r="C75" s="50" t="str">
        <f>Spisak!D65</f>
        <v>Igor Radusinović</v>
      </c>
      <c r="D75" s="51" t="e">
        <f>Spisak!#REF!</f>
        <v>#REF!</v>
      </c>
      <c r="E75" s="52">
        <f>Spisak!T65</f>
        <v>0</v>
      </c>
      <c r="F75" s="52" t="e">
        <f>Spisak!#REF!</f>
        <v>#REF!</v>
      </c>
      <c r="G75" s="68" t="e">
        <f>Spisak!#REF!</f>
        <v>#REF!</v>
      </c>
      <c r="H75" s="53" t="e">
        <f t="shared" si="0"/>
        <v>#REF!</v>
      </c>
    </row>
    <row r="76" spans="1:8" ht="12.75">
      <c r="A76" s="48">
        <v>65</v>
      </c>
      <c r="B76" s="49" t="str">
        <f>Spisak!A66</f>
        <v>5/12</v>
      </c>
      <c r="C76" s="50" t="str">
        <f>Spisak!D66</f>
        <v>Veljko Đurović</v>
      </c>
      <c r="D76" s="51" t="e">
        <f>Spisak!#REF!</f>
        <v>#REF!</v>
      </c>
      <c r="E76" s="52">
        <f>Spisak!T66</f>
        <v>0</v>
      </c>
      <c r="F76" s="52" t="e">
        <f>Spisak!#REF!</f>
        <v>#REF!</v>
      </c>
      <c r="G76" s="68" t="e">
        <f>Spisak!#REF!</f>
        <v>#REF!</v>
      </c>
      <c r="H76" s="53" t="e">
        <f t="shared" si="0"/>
        <v>#REF!</v>
      </c>
    </row>
    <row r="77" spans="1:8" ht="12.75">
      <c r="A77" s="48">
        <v>66</v>
      </c>
      <c r="B77" s="49" t="str">
        <f>Spisak!A67</f>
        <v>7/12</v>
      </c>
      <c r="C77" s="50" t="str">
        <f>Spisak!D67</f>
        <v>Stefan Loncović</v>
      </c>
      <c r="D77" s="51" t="e">
        <f>Spisak!#REF!</f>
        <v>#REF!</v>
      </c>
      <c r="E77" s="52">
        <f>Spisak!T67</f>
        <v>0</v>
      </c>
      <c r="F77" s="52" t="e">
        <f>Spisak!#REF!</f>
        <v>#REF!</v>
      </c>
      <c r="G77" s="68" t="e">
        <f>Spisak!#REF!</f>
        <v>#REF!</v>
      </c>
      <c r="H77" s="53" t="e">
        <f aca="true" t="shared" si="1" ref="H77:H98">IF(G77=0,"-",VLOOKUP(G77,Tocjene,2,TRUE))</f>
        <v>#REF!</v>
      </c>
    </row>
    <row r="78" spans="1:8" ht="12.75">
      <c r="A78" s="48">
        <v>67</v>
      </c>
      <c r="B78" s="49" t="str">
        <f>Spisak!A68</f>
        <v>20/11</v>
      </c>
      <c r="C78" s="50" t="str">
        <f>Spisak!D68</f>
        <v>Nebojša Maraš</v>
      </c>
      <c r="D78" s="51" t="e">
        <f>Spisak!#REF!</f>
        <v>#REF!</v>
      </c>
      <c r="E78" s="52">
        <f>Spisak!T68</f>
        <v>0</v>
      </c>
      <c r="F78" s="52" t="e">
        <f>Spisak!#REF!</f>
        <v>#REF!</v>
      </c>
      <c r="G78" s="68" t="e">
        <f>Spisak!#REF!</f>
        <v>#REF!</v>
      </c>
      <c r="H78" s="53" t="e">
        <f t="shared" si="1"/>
        <v>#REF!</v>
      </c>
    </row>
    <row r="79" spans="1:8" ht="12.75">
      <c r="A79" s="48">
        <v>68</v>
      </c>
      <c r="B79" s="49" t="str">
        <f>Spisak!A69</f>
        <v>83/11</v>
      </c>
      <c r="C79" s="50" t="str">
        <f>Spisak!D69</f>
        <v>Vuk Đurović</v>
      </c>
      <c r="D79" s="51" t="e">
        <f>Spisak!#REF!</f>
        <v>#REF!</v>
      </c>
      <c r="E79" s="52">
        <f>Spisak!T69</f>
        <v>0</v>
      </c>
      <c r="F79" s="52" t="e">
        <f>Spisak!#REF!</f>
        <v>#REF!</v>
      </c>
      <c r="G79" s="68" t="e">
        <f>Spisak!#REF!</f>
        <v>#REF!</v>
      </c>
      <c r="H79" s="53" t="e">
        <f t="shared" si="1"/>
        <v>#REF!</v>
      </c>
    </row>
    <row r="80" spans="1:8" ht="12.75">
      <c r="A80" s="48">
        <v>69</v>
      </c>
      <c r="B80" s="49" t="str">
        <f>Spisak!A70</f>
        <v>100/11</v>
      </c>
      <c r="C80" s="50" t="str">
        <f>Spisak!D70</f>
        <v>Dijana Joković</v>
      </c>
      <c r="D80" s="51" t="e">
        <f>Spisak!#REF!</f>
        <v>#REF!</v>
      </c>
      <c r="E80" s="52">
        <f>Spisak!T70</f>
        <v>0</v>
      </c>
      <c r="F80" s="52" t="e">
        <f>Spisak!#REF!</f>
        <v>#REF!</v>
      </c>
      <c r="G80" s="68" t="e">
        <f>Spisak!#REF!</f>
        <v>#REF!</v>
      </c>
      <c r="H80" s="53" t="e">
        <f t="shared" si="1"/>
        <v>#REF!</v>
      </c>
    </row>
    <row r="81" spans="1:8" ht="12.75">
      <c r="A81" s="48">
        <v>70</v>
      </c>
      <c r="B81" s="49" t="str">
        <f>Spisak!A71</f>
        <v>12/10</v>
      </c>
      <c r="C81" s="50" t="str">
        <f>Spisak!D71</f>
        <v>Nebojša Pejović</v>
      </c>
      <c r="D81" s="51" t="e">
        <f>Spisak!#REF!</f>
        <v>#REF!</v>
      </c>
      <c r="E81" s="52">
        <f>Spisak!T71</f>
        <v>0</v>
      </c>
      <c r="F81" s="52" t="e">
        <f>Spisak!#REF!</f>
        <v>#REF!</v>
      </c>
      <c r="G81" s="68" t="e">
        <f>Spisak!#REF!</f>
        <v>#REF!</v>
      </c>
      <c r="H81" s="53" t="e">
        <f t="shared" si="1"/>
        <v>#REF!</v>
      </c>
    </row>
    <row r="82" spans="1:8" ht="12.75">
      <c r="A82" s="48">
        <v>71</v>
      </c>
      <c r="B82" s="49" t="str">
        <f>Spisak!A72</f>
        <v>28/10</v>
      </c>
      <c r="C82" s="50" t="str">
        <f>Spisak!D72</f>
        <v>Mensur Dizdarević</v>
      </c>
      <c r="D82" s="51" t="e">
        <f>Spisak!#REF!</f>
        <v>#REF!</v>
      </c>
      <c r="E82" s="52">
        <f>Spisak!T72</f>
        <v>0</v>
      </c>
      <c r="F82" s="52" t="e">
        <f>Spisak!#REF!</f>
        <v>#REF!</v>
      </c>
      <c r="G82" s="68" t="e">
        <f>Spisak!#REF!</f>
        <v>#REF!</v>
      </c>
      <c r="H82" s="53" t="e">
        <f t="shared" si="1"/>
        <v>#REF!</v>
      </c>
    </row>
    <row r="83" spans="1:8" ht="12.75">
      <c r="A83" s="48">
        <v>72</v>
      </c>
      <c r="B83" s="49" t="str">
        <f>Spisak!A73</f>
        <v>33/10</v>
      </c>
      <c r="C83" s="50" t="str">
        <f>Spisak!D73</f>
        <v>Aleksandar Pupavac</v>
      </c>
      <c r="D83" s="51" t="e">
        <f>Spisak!#REF!</f>
        <v>#REF!</v>
      </c>
      <c r="E83" s="52">
        <f>Spisak!T73</f>
        <v>0</v>
      </c>
      <c r="F83" s="52" t="e">
        <f>Spisak!#REF!</f>
        <v>#REF!</v>
      </c>
      <c r="G83" s="68" t="e">
        <f>Spisak!#REF!</f>
        <v>#REF!</v>
      </c>
      <c r="H83" s="53" t="e">
        <f t="shared" si="1"/>
        <v>#REF!</v>
      </c>
    </row>
    <row r="84" spans="1:8" ht="12.75">
      <c r="A84" s="48">
        <v>73</v>
      </c>
      <c r="B84" s="49" t="str">
        <f>Spisak!A74</f>
        <v>44/10</v>
      </c>
      <c r="C84" s="50" t="str">
        <f>Spisak!D74</f>
        <v>Mirko Dvožak</v>
      </c>
      <c r="D84" s="51" t="e">
        <f>Spisak!#REF!</f>
        <v>#REF!</v>
      </c>
      <c r="E84" s="52">
        <f>Spisak!T74</f>
        <v>0</v>
      </c>
      <c r="F84" s="52" t="e">
        <f>Spisak!#REF!</f>
        <v>#REF!</v>
      </c>
      <c r="G84" s="68" t="e">
        <f>Spisak!#REF!</f>
        <v>#REF!</v>
      </c>
      <c r="H84" s="53" t="e">
        <f t="shared" si="1"/>
        <v>#REF!</v>
      </c>
    </row>
    <row r="85" spans="1:8" ht="12.75">
      <c r="A85" s="48">
        <v>74</v>
      </c>
      <c r="B85" s="49" t="str">
        <f>Spisak!A75</f>
        <v>63/10</v>
      </c>
      <c r="C85" s="50" t="str">
        <f>Spisak!D75</f>
        <v>Boban Dedić</v>
      </c>
      <c r="D85" s="51" t="e">
        <f>Spisak!#REF!</f>
        <v>#REF!</v>
      </c>
      <c r="E85" s="52">
        <f>Spisak!T75</f>
        <v>0</v>
      </c>
      <c r="F85" s="52" t="e">
        <f>Spisak!#REF!</f>
        <v>#REF!</v>
      </c>
      <c r="G85" s="68" t="e">
        <f>Spisak!#REF!</f>
        <v>#REF!</v>
      </c>
      <c r="H85" s="53" t="e">
        <f t="shared" si="1"/>
        <v>#REF!</v>
      </c>
    </row>
    <row r="86" spans="1:8" ht="12.75">
      <c r="A86" s="48">
        <v>75</v>
      </c>
      <c r="B86" s="49" t="str">
        <f>Spisak!A76</f>
        <v>9011/10</v>
      </c>
      <c r="C86" s="50" t="str">
        <f>Spisak!D76</f>
        <v>Tanja Koprivica</v>
      </c>
      <c r="D86" s="51" t="e">
        <f>Spisak!#REF!</f>
        <v>#REF!</v>
      </c>
      <c r="E86" s="52">
        <f>Spisak!T76</f>
        <v>0</v>
      </c>
      <c r="F86" s="52" t="e">
        <f>Spisak!#REF!</f>
        <v>#REF!</v>
      </c>
      <c r="G86" s="68" t="e">
        <f>Spisak!#REF!</f>
        <v>#REF!</v>
      </c>
      <c r="H86" s="53" t="e">
        <f t="shared" si="1"/>
        <v>#REF!</v>
      </c>
    </row>
    <row r="87" spans="1:8" ht="12.75">
      <c r="A87" s="48">
        <v>76</v>
      </c>
      <c r="B87" s="49" t="str">
        <f>Spisak!A77</f>
        <v>3/09</v>
      </c>
      <c r="C87" s="50" t="str">
        <f>Spisak!D77</f>
        <v>Nikola Vidović</v>
      </c>
      <c r="D87" s="51" t="e">
        <f>Spisak!#REF!</f>
        <v>#REF!</v>
      </c>
      <c r="E87" s="52">
        <f>Spisak!T77</f>
        <v>0</v>
      </c>
      <c r="F87" s="52" t="e">
        <f>Spisak!#REF!</f>
        <v>#REF!</v>
      </c>
      <c r="G87" s="68" t="e">
        <f>Spisak!#REF!</f>
        <v>#REF!</v>
      </c>
      <c r="H87" s="53" t="e">
        <f t="shared" si="1"/>
        <v>#REF!</v>
      </c>
    </row>
    <row r="88" spans="1:8" ht="12.75">
      <c r="A88" s="48">
        <v>77</v>
      </c>
      <c r="B88" s="49" t="str">
        <f>Spisak!A78</f>
        <v>28/09</v>
      </c>
      <c r="C88" s="50" t="str">
        <f>Spisak!D78</f>
        <v>Đuro Velaš</v>
      </c>
      <c r="D88" s="51" t="e">
        <f>Spisak!#REF!</f>
        <v>#REF!</v>
      </c>
      <c r="E88" s="52">
        <f>Spisak!T78</f>
        <v>0</v>
      </c>
      <c r="F88" s="52" t="e">
        <f>Spisak!#REF!</f>
        <v>#REF!</v>
      </c>
      <c r="G88" s="68" t="e">
        <f>Spisak!#REF!</f>
        <v>#REF!</v>
      </c>
      <c r="H88" s="53" t="e">
        <f t="shared" si="1"/>
        <v>#REF!</v>
      </c>
    </row>
    <row r="89" spans="1:8" ht="12.75">
      <c r="A89" s="48">
        <v>78</v>
      </c>
      <c r="B89" s="49" t="str">
        <f>Spisak!A79</f>
        <v>14/08</v>
      </c>
      <c r="C89" s="50" t="str">
        <f>Spisak!D79</f>
        <v>Mladen Kovačević</v>
      </c>
      <c r="D89" s="51" t="e">
        <f>Spisak!#REF!</f>
        <v>#REF!</v>
      </c>
      <c r="E89" s="52">
        <f>Spisak!T79</f>
        <v>0</v>
      </c>
      <c r="F89" s="52" t="e">
        <f>Spisak!#REF!</f>
        <v>#REF!</v>
      </c>
      <c r="G89" s="68" t="e">
        <f>Spisak!#REF!</f>
        <v>#REF!</v>
      </c>
      <c r="H89" s="53" t="e">
        <f t="shared" si="1"/>
        <v>#REF!</v>
      </c>
    </row>
    <row r="90" spans="1:8" ht="12.75">
      <c r="A90" s="48">
        <v>79</v>
      </c>
      <c r="B90" s="49" t="str">
        <f>Spisak!A80</f>
        <v>23/08</v>
      </c>
      <c r="C90" s="50" t="str">
        <f>Spisak!D80</f>
        <v>Milan Bojanić</v>
      </c>
      <c r="D90" s="51" t="e">
        <f>Spisak!#REF!</f>
        <v>#REF!</v>
      </c>
      <c r="E90" s="52">
        <f>Spisak!T80</f>
        <v>0</v>
      </c>
      <c r="F90" s="52" t="e">
        <f>Spisak!#REF!</f>
        <v>#REF!</v>
      </c>
      <c r="G90" s="68" t="e">
        <f>Spisak!#REF!</f>
        <v>#REF!</v>
      </c>
      <c r="H90" s="53" t="e">
        <f t="shared" si="1"/>
        <v>#REF!</v>
      </c>
    </row>
    <row r="91" spans="1:8" ht="12.75">
      <c r="A91" s="48">
        <v>80</v>
      </c>
      <c r="B91" s="49" t="str">
        <f>Spisak!A81</f>
        <v>22/05</v>
      </c>
      <c r="C91" s="50" t="str">
        <f>Spisak!D81</f>
        <v>Sandra Simonović</v>
      </c>
      <c r="D91" s="51" t="e">
        <f>Spisak!#REF!</f>
        <v>#REF!</v>
      </c>
      <c r="E91" s="52">
        <f>Spisak!T81</f>
        <v>0</v>
      </c>
      <c r="F91" s="52" t="e">
        <f>Spisak!#REF!</f>
        <v>#REF!</v>
      </c>
      <c r="G91" s="68" t="e">
        <f>Spisak!#REF!</f>
        <v>#REF!</v>
      </c>
      <c r="H91" s="53" t="e">
        <f t="shared" si="1"/>
        <v>#REF!</v>
      </c>
    </row>
    <row r="92" spans="1:8" ht="12.75">
      <c r="A92" s="48">
        <v>81</v>
      </c>
      <c r="B92" s="49">
        <f>Spisak!A82</f>
        <v>0</v>
      </c>
      <c r="C92" s="50">
        <f>Spisak!D82</f>
        <v>0</v>
      </c>
      <c r="D92" s="51" t="e">
        <f>Spisak!#REF!</f>
        <v>#REF!</v>
      </c>
      <c r="E92" s="52">
        <f>Spisak!T82</f>
        <v>0</v>
      </c>
      <c r="F92" s="52" t="e">
        <f>Spisak!#REF!</f>
        <v>#REF!</v>
      </c>
      <c r="G92" s="68" t="e">
        <f>Spisak!#REF!</f>
        <v>#REF!</v>
      </c>
      <c r="H92" s="53" t="e">
        <f t="shared" si="1"/>
        <v>#REF!</v>
      </c>
    </row>
    <row r="93" spans="1:8" ht="12.75">
      <c r="A93" s="48">
        <v>82</v>
      </c>
      <c r="B93" s="49">
        <f>Spisak!A83</f>
        <v>0</v>
      </c>
      <c r="C93" s="50">
        <f>Spisak!D83</f>
        <v>0</v>
      </c>
      <c r="D93" s="51" t="e">
        <f>Spisak!#REF!</f>
        <v>#REF!</v>
      </c>
      <c r="E93" s="52">
        <f>Spisak!T83</f>
        <v>0</v>
      </c>
      <c r="F93" s="52" t="e">
        <f>Spisak!#REF!</f>
        <v>#REF!</v>
      </c>
      <c r="G93" s="68" t="e">
        <f>Spisak!#REF!</f>
        <v>#REF!</v>
      </c>
      <c r="H93" s="53" t="e">
        <f t="shared" si="1"/>
        <v>#REF!</v>
      </c>
    </row>
    <row r="94" spans="1:8" ht="12.75">
      <c r="A94" s="48">
        <v>83</v>
      </c>
      <c r="B94" s="49">
        <f>Spisak!A84</f>
        <v>0</v>
      </c>
      <c r="C94" s="50">
        <f>Spisak!D84</f>
        <v>0</v>
      </c>
      <c r="D94" s="51" t="e">
        <f>Spisak!#REF!</f>
        <v>#REF!</v>
      </c>
      <c r="E94" s="52">
        <f>Spisak!T84</f>
        <v>0</v>
      </c>
      <c r="F94" s="52" t="e">
        <f>Spisak!#REF!</f>
        <v>#REF!</v>
      </c>
      <c r="G94" s="68" t="e">
        <f>Spisak!#REF!</f>
        <v>#REF!</v>
      </c>
      <c r="H94" s="53" t="e">
        <f t="shared" si="1"/>
        <v>#REF!</v>
      </c>
    </row>
    <row r="95" spans="1:8" ht="12.75">
      <c r="A95" s="48">
        <v>84</v>
      </c>
      <c r="B95" s="49">
        <f>Spisak!A85</f>
        <v>0</v>
      </c>
      <c r="C95" s="50">
        <f>Spisak!D85</f>
        <v>0</v>
      </c>
      <c r="D95" s="51" t="e">
        <f>Spisak!#REF!</f>
        <v>#REF!</v>
      </c>
      <c r="E95" s="52">
        <f>Spisak!T85</f>
        <v>0</v>
      </c>
      <c r="F95" s="52" t="e">
        <f>Spisak!#REF!</f>
        <v>#REF!</v>
      </c>
      <c r="G95" s="68" t="e">
        <f>Spisak!#REF!</f>
        <v>#REF!</v>
      </c>
      <c r="H95" s="53" t="e">
        <f t="shared" si="1"/>
        <v>#REF!</v>
      </c>
    </row>
    <row r="96" spans="1:8" ht="12.75">
      <c r="A96" s="48">
        <v>85</v>
      </c>
      <c r="B96" s="49">
        <f>Spisak!A86</f>
        <v>0</v>
      </c>
      <c r="C96" s="50">
        <f>Spisak!D86</f>
        <v>0</v>
      </c>
      <c r="D96" s="51" t="e">
        <f>Spisak!#REF!</f>
        <v>#REF!</v>
      </c>
      <c r="E96" s="52">
        <f>Spisak!T86</f>
        <v>0</v>
      </c>
      <c r="F96" s="52" t="e">
        <f>Spisak!#REF!</f>
        <v>#REF!</v>
      </c>
      <c r="G96" s="68" t="e">
        <f>Spisak!#REF!</f>
        <v>#REF!</v>
      </c>
      <c r="H96" s="53" t="e">
        <f t="shared" si="1"/>
        <v>#REF!</v>
      </c>
    </row>
    <row r="97" spans="1:8" ht="12.75">
      <c r="A97" s="48">
        <v>86</v>
      </c>
      <c r="B97" s="49">
        <f>Spisak!A87</f>
        <v>0</v>
      </c>
      <c r="C97" s="50">
        <f>Spisak!D87</f>
        <v>0</v>
      </c>
      <c r="D97" s="51" t="e">
        <f>Spisak!#REF!</f>
        <v>#REF!</v>
      </c>
      <c r="E97" s="52">
        <f>Spisak!T87</f>
        <v>0</v>
      </c>
      <c r="F97" s="52" t="e">
        <f>Spisak!#REF!</f>
        <v>#REF!</v>
      </c>
      <c r="G97" s="68" t="e">
        <f>Spisak!#REF!</f>
        <v>#REF!</v>
      </c>
      <c r="H97" s="53" t="e">
        <f t="shared" si="1"/>
        <v>#REF!</v>
      </c>
    </row>
    <row r="98" spans="1:8" ht="12.75">
      <c r="A98" s="48">
        <v>87</v>
      </c>
      <c r="B98" s="49">
        <f>Spisak!A88</f>
        <v>0</v>
      </c>
      <c r="C98" s="50">
        <f>Spisak!D88</f>
        <v>0</v>
      </c>
      <c r="D98" s="51" t="e">
        <f>Spisak!#REF!</f>
        <v>#REF!</v>
      </c>
      <c r="E98" s="52">
        <f>Spisak!T88</f>
        <v>0</v>
      </c>
      <c r="F98" s="52" t="e">
        <f>Spisak!#REF!</f>
        <v>#REF!</v>
      </c>
      <c r="G98" s="68" t="e">
        <f>Spisak!#REF!</f>
        <v>#REF!</v>
      </c>
      <c r="H98" s="53" t="e">
        <f t="shared" si="1"/>
        <v>#REF!</v>
      </c>
    </row>
    <row r="99" spans="1:8" ht="12.75">
      <c r="A99" s="48">
        <v>88</v>
      </c>
      <c r="B99" s="49">
        <f>Spisak!A89</f>
        <v>0</v>
      </c>
      <c r="C99" s="50">
        <f>Spisak!D89</f>
        <v>0</v>
      </c>
      <c r="D99" s="51" t="e">
        <f>Spisak!#REF!</f>
        <v>#REF!</v>
      </c>
      <c r="E99" s="52">
        <f>Spisak!T89</f>
        <v>0</v>
      </c>
      <c r="F99" s="52" t="e">
        <f>Spisak!#REF!</f>
        <v>#REF!</v>
      </c>
      <c r="G99" s="68" t="e">
        <f>Spisak!#REF!</f>
        <v>#REF!</v>
      </c>
      <c r="H99" s="53" t="e">
        <f aca="true" t="shared" si="2" ref="H99:H113">IF(G99=0,"-",VLOOKUP(G99,Tocjene,2,TRUE))</f>
        <v>#REF!</v>
      </c>
    </row>
    <row r="100" spans="1:8" ht="12.75">
      <c r="A100" s="48">
        <v>89</v>
      </c>
      <c r="B100" s="49">
        <f>Spisak!A90</f>
        <v>0</v>
      </c>
      <c r="C100" s="50">
        <f>Spisak!D90</f>
        <v>0</v>
      </c>
      <c r="D100" s="51" t="e">
        <f>Spisak!#REF!</f>
        <v>#REF!</v>
      </c>
      <c r="E100" s="52">
        <f>Spisak!T90</f>
        <v>0</v>
      </c>
      <c r="F100" s="52" t="e">
        <f>Spisak!#REF!</f>
        <v>#REF!</v>
      </c>
      <c r="G100" s="68" t="e">
        <f>Spisak!#REF!</f>
        <v>#REF!</v>
      </c>
      <c r="H100" s="53" t="e">
        <f t="shared" si="2"/>
        <v>#REF!</v>
      </c>
    </row>
    <row r="101" spans="1:8" ht="12.75">
      <c r="A101" s="48">
        <v>90</v>
      </c>
      <c r="B101" s="49">
        <f>Spisak!A91</f>
        <v>0</v>
      </c>
      <c r="C101" s="50">
        <f>Spisak!D91</f>
        <v>0</v>
      </c>
      <c r="D101" s="51" t="e">
        <f>Spisak!#REF!</f>
        <v>#REF!</v>
      </c>
      <c r="E101" s="52">
        <f>Spisak!T91</f>
        <v>0</v>
      </c>
      <c r="F101" s="52" t="e">
        <f>Spisak!#REF!</f>
        <v>#REF!</v>
      </c>
      <c r="G101" s="68" t="e">
        <f>Spisak!#REF!</f>
        <v>#REF!</v>
      </c>
      <c r="H101" s="53" t="e">
        <f t="shared" si="2"/>
        <v>#REF!</v>
      </c>
    </row>
    <row r="102" spans="1:8" ht="12.75">
      <c r="A102" s="48">
        <v>91</v>
      </c>
      <c r="B102" s="49">
        <f>Spisak!A92</f>
        <v>0</v>
      </c>
      <c r="C102" s="50">
        <f>Spisak!D92</f>
        <v>0</v>
      </c>
      <c r="D102" s="51" t="e">
        <f>Spisak!#REF!</f>
        <v>#REF!</v>
      </c>
      <c r="E102" s="52">
        <f>Spisak!T92</f>
        <v>0</v>
      </c>
      <c r="F102" s="52" t="e">
        <f>Spisak!#REF!</f>
        <v>#REF!</v>
      </c>
      <c r="G102" s="68" t="e">
        <f>Spisak!#REF!</f>
        <v>#REF!</v>
      </c>
      <c r="H102" s="53" t="e">
        <f t="shared" si="2"/>
        <v>#REF!</v>
      </c>
    </row>
    <row r="103" spans="1:8" ht="12.75">
      <c r="A103" s="48">
        <v>92</v>
      </c>
      <c r="B103" s="49">
        <f>Spisak!A93</f>
        <v>0</v>
      </c>
      <c r="C103" s="50">
        <f>Spisak!D93</f>
        <v>0</v>
      </c>
      <c r="D103" s="51" t="e">
        <f>Spisak!#REF!</f>
        <v>#REF!</v>
      </c>
      <c r="E103" s="52">
        <f>Spisak!T93</f>
        <v>0</v>
      </c>
      <c r="F103" s="52" t="e">
        <f>Spisak!#REF!</f>
        <v>#REF!</v>
      </c>
      <c r="G103" s="68" t="e">
        <f>Spisak!#REF!</f>
        <v>#REF!</v>
      </c>
      <c r="H103" s="53" t="e">
        <f t="shared" si="2"/>
        <v>#REF!</v>
      </c>
    </row>
    <row r="104" spans="1:8" ht="12.75">
      <c r="A104" s="48">
        <v>93</v>
      </c>
      <c r="B104" s="49">
        <f>Spisak!A94</f>
        <v>0</v>
      </c>
      <c r="C104" s="50">
        <f>Spisak!D94</f>
        <v>0</v>
      </c>
      <c r="D104" s="51" t="e">
        <f>Spisak!#REF!</f>
        <v>#REF!</v>
      </c>
      <c r="E104" s="52">
        <f>Spisak!T94</f>
        <v>0</v>
      </c>
      <c r="F104" s="52" t="e">
        <f>Spisak!#REF!</f>
        <v>#REF!</v>
      </c>
      <c r="G104" s="68" t="e">
        <f>Spisak!#REF!</f>
        <v>#REF!</v>
      </c>
      <c r="H104" s="53" t="e">
        <f t="shared" si="2"/>
        <v>#REF!</v>
      </c>
    </row>
    <row r="105" spans="1:8" ht="12.75">
      <c r="A105" s="48">
        <v>94</v>
      </c>
      <c r="B105" s="49">
        <f>Spisak!A95</f>
        <v>0</v>
      </c>
      <c r="C105" s="50">
        <f>Spisak!D95</f>
        <v>0</v>
      </c>
      <c r="D105" s="51" t="e">
        <f>Spisak!#REF!</f>
        <v>#REF!</v>
      </c>
      <c r="E105" s="52">
        <f>Spisak!T95</f>
        <v>0</v>
      </c>
      <c r="F105" s="52" t="e">
        <f>Spisak!#REF!</f>
        <v>#REF!</v>
      </c>
      <c r="G105" s="68" t="e">
        <f>Spisak!#REF!</f>
        <v>#REF!</v>
      </c>
      <c r="H105" s="53" t="e">
        <f t="shared" si="2"/>
        <v>#REF!</v>
      </c>
    </row>
    <row r="106" spans="1:8" ht="12.75">
      <c r="A106" s="48">
        <v>95</v>
      </c>
      <c r="B106" s="49">
        <f>Spisak!A96</f>
        <v>0</v>
      </c>
      <c r="C106" s="50">
        <f>Spisak!D96</f>
        <v>0</v>
      </c>
      <c r="D106" s="51" t="e">
        <f>Spisak!#REF!</f>
        <v>#REF!</v>
      </c>
      <c r="E106" s="52">
        <f>Spisak!T96</f>
        <v>0</v>
      </c>
      <c r="F106" s="52" t="e">
        <f>Spisak!#REF!</f>
        <v>#REF!</v>
      </c>
      <c r="G106" s="68" t="e">
        <f>Spisak!#REF!</f>
        <v>#REF!</v>
      </c>
      <c r="H106" s="53" t="e">
        <f t="shared" si="2"/>
        <v>#REF!</v>
      </c>
    </row>
    <row r="107" spans="1:8" ht="12.75">
      <c r="A107" s="48">
        <v>96</v>
      </c>
      <c r="B107" s="49">
        <f>Spisak!A97</f>
        <v>0</v>
      </c>
      <c r="C107" s="50">
        <f>Spisak!D97</f>
        <v>0</v>
      </c>
      <c r="D107" s="51" t="e">
        <f>Spisak!#REF!</f>
        <v>#REF!</v>
      </c>
      <c r="E107" s="52">
        <f>Spisak!T97</f>
        <v>0</v>
      </c>
      <c r="F107" s="52" t="e">
        <f>Spisak!#REF!</f>
        <v>#REF!</v>
      </c>
      <c r="G107" s="68" t="e">
        <f>Spisak!#REF!</f>
        <v>#REF!</v>
      </c>
      <c r="H107" s="53" t="e">
        <f t="shared" si="2"/>
        <v>#REF!</v>
      </c>
    </row>
    <row r="108" spans="1:8" ht="12.75">
      <c r="A108" s="48">
        <v>97</v>
      </c>
      <c r="B108" s="49">
        <f>Spisak!A98</f>
        <v>0</v>
      </c>
      <c r="C108" s="50">
        <f>Spisak!D98</f>
        <v>0</v>
      </c>
      <c r="D108" s="51" t="e">
        <f>Spisak!#REF!</f>
        <v>#REF!</v>
      </c>
      <c r="E108" s="52">
        <f>Spisak!T98</f>
        <v>0</v>
      </c>
      <c r="F108" s="52" t="e">
        <f>Spisak!#REF!</f>
        <v>#REF!</v>
      </c>
      <c r="G108" s="68" t="e">
        <f>Spisak!#REF!</f>
        <v>#REF!</v>
      </c>
      <c r="H108" s="53" t="e">
        <f t="shared" si="2"/>
        <v>#REF!</v>
      </c>
    </row>
    <row r="109" spans="1:8" ht="12.75">
      <c r="A109" s="48">
        <v>98</v>
      </c>
      <c r="B109" s="49">
        <f>Spisak!A99</f>
        <v>0</v>
      </c>
      <c r="C109" s="50">
        <f>Spisak!D99</f>
        <v>0</v>
      </c>
      <c r="D109" s="51" t="e">
        <f>Spisak!#REF!</f>
        <v>#REF!</v>
      </c>
      <c r="E109" s="52">
        <f>Spisak!T99</f>
        <v>0</v>
      </c>
      <c r="F109" s="52" t="e">
        <f>Spisak!#REF!</f>
        <v>#REF!</v>
      </c>
      <c r="G109" s="68" t="e">
        <f>Spisak!#REF!</f>
        <v>#REF!</v>
      </c>
      <c r="H109" s="53" t="e">
        <f t="shared" si="2"/>
        <v>#REF!</v>
      </c>
    </row>
    <row r="110" spans="1:8" ht="12.75">
      <c r="A110" s="48">
        <v>99</v>
      </c>
      <c r="B110" s="49">
        <f>Spisak!A100</f>
        <v>0</v>
      </c>
      <c r="C110" s="50">
        <f>Spisak!D100</f>
        <v>0</v>
      </c>
      <c r="D110" s="51" t="e">
        <f>Spisak!#REF!</f>
        <v>#REF!</v>
      </c>
      <c r="E110" s="52">
        <f>Spisak!T100</f>
        <v>0</v>
      </c>
      <c r="F110" s="52" t="e">
        <f>Spisak!#REF!</f>
        <v>#REF!</v>
      </c>
      <c r="G110" s="68" t="e">
        <f>Spisak!#REF!</f>
        <v>#REF!</v>
      </c>
      <c r="H110" s="53" t="e">
        <f t="shared" si="2"/>
        <v>#REF!</v>
      </c>
    </row>
    <row r="111" spans="1:8" ht="12.75">
      <c r="A111" s="48">
        <v>100</v>
      </c>
      <c r="B111" s="49">
        <f>Spisak!A101</f>
        <v>0</v>
      </c>
      <c r="C111" s="50">
        <f>Spisak!D101</f>
        <v>0</v>
      </c>
      <c r="D111" s="51" t="e">
        <f>Spisak!#REF!</f>
        <v>#REF!</v>
      </c>
      <c r="E111" s="52">
        <f>Spisak!T101</f>
        <v>0</v>
      </c>
      <c r="F111" s="52" t="e">
        <f>Spisak!#REF!</f>
        <v>#REF!</v>
      </c>
      <c r="G111" s="68" t="e">
        <f>Spisak!#REF!</f>
        <v>#REF!</v>
      </c>
      <c r="H111" s="53" t="e">
        <f t="shared" si="2"/>
        <v>#REF!</v>
      </c>
    </row>
    <row r="112" spans="1:8" ht="12.75">
      <c r="A112" s="48">
        <v>101</v>
      </c>
      <c r="B112" s="49">
        <f>Spisak!A102</f>
        <v>0</v>
      </c>
      <c r="C112" s="50">
        <f>Spisak!D102</f>
        <v>0</v>
      </c>
      <c r="D112" s="51" t="e">
        <f>Spisak!#REF!</f>
        <v>#REF!</v>
      </c>
      <c r="E112" s="52">
        <f>Spisak!T102</f>
        <v>0</v>
      </c>
      <c r="F112" s="52" t="e">
        <f>Spisak!#REF!</f>
        <v>#REF!</v>
      </c>
      <c r="G112" s="68" t="e">
        <f>Spisak!#REF!</f>
        <v>#REF!</v>
      </c>
      <c r="H112" s="53" t="e">
        <f t="shared" si="2"/>
        <v>#REF!</v>
      </c>
    </row>
    <row r="113" spans="1:8" ht="12.75">
      <c r="A113" s="48">
        <v>102</v>
      </c>
      <c r="B113" s="49">
        <f>Spisak!A103</f>
        <v>0</v>
      </c>
      <c r="C113" s="50">
        <f>Spisak!D103</f>
        <v>0</v>
      </c>
      <c r="D113" s="51" t="e">
        <f>Spisak!#REF!</f>
        <v>#REF!</v>
      </c>
      <c r="E113" s="52">
        <f>Spisak!T103</f>
        <v>0</v>
      </c>
      <c r="F113" s="52" t="e">
        <f>Spisak!#REF!</f>
        <v>#REF!</v>
      </c>
      <c r="G113" s="68" t="e">
        <f>Spisak!#REF!</f>
        <v>#REF!</v>
      </c>
      <c r="H113" s="53" t="e">
        <f t="shared" si="2"/>
        <v>#REF!</v>
      </c>
    </row>
    <row r="115" ht="12.75">
      <c r="E115" s="7"/>
    </row>
    <row r="116" spans="6:7" ht="12.75">
      <c r="F116" s="7"/>
      <c r="G116" s="7" t="s">
        <v>46</v>
      </c>
    </row>
    <row r="123" spans="5:8" ht="12.75">
      <c r="E123" s="79"/>
      <c r="F123" s="80"/>
      <c r="G123" s="81"/>
      <c r="H123" s="82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PC</cp:lastModifiedBy>
  <cp:lastPrinted>2017-04-07T12:43:06Z</cp:lastPrinted>
  <dcterms:created xsi:type="dcterms:W3CDTF">1999-11-01T09:35:38Z</dcterms:created>
  <dcterms:modified xsi:type="dcterms:W3CDTF">2017-12-20T17:54:18Z</dcterms:modified>
  <cp:category/>
  <cp:version/>
  <cp:contentType/>
  <cp:contentStatus/>
</cp:coreProperties>
</file>