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<sst xmlns="http://schemas.openxmlformats.org/spreadsheetml/2006/main" count="388" uniqueCount="249">
  <si>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</si>
  <si>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</si>
  <si>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</si>
  <si>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</si>
  <si>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</si>
  <si>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</si>
  <si>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</si>
  <si>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</si>
  <si>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</si>
  <si>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</si>
  <si>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</si>
  <si>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</si>
  <si>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</si>
  <si>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</si>
  <si>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</si>
  <si>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</si>
  <si>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</si>
  <si>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</si>
  <si>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</si>
  <si>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</si>
  <si>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</si>
  <si>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</si>
  <si>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</si>
  <si>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</si>
  <si>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</si>
  <si>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</si>
  <si>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</si>
  <si>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</si>
  <si>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</si>
  <si>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</si>
  <si>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</si>
  <si>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</si>
  <si>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</si>
  <si>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</si>
  <si>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</si>
  <si>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</si>
  <si>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</si>
  <si>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</si>
  <si>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</si>
  <si>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</si>
  <si>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</si>
  <si>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</si>
  <si>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</si>
  <si>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</si>
  <si>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</si>
  <si>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</si>
  <si>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Aleksandar</t>
  </si>
  <si>
    <t>Paunović</t>
  </si>
  <si>
    <t>3</t>
  </si>
  <si>
    <t>2017</t>
  </si>
  <si>
    <t>Ognjen</t>
  </si>
  <si>
    <t>Bulatović</t>
  </si>
  <si>
    <t>4</t>
  </si>
  <si>
    <t>Nikolina</t>
  </si>
  <si>
    <t>Mraković</t>
  </si>
  <si>
    <t>5</t>
  </si>
  <si>
    <t>Vuko</t>
  </si>
  <si>
    <t>Popović</t>
  </si>
  <si>
    <t>8</t>
  </si>
  <si>
    <t>Stefan</t>
  </si>
  <si>
    <t>Novović</t>
  </si>
  <si>
    <t>9</t>
  </si>
  <si>
    <t>Vukan</t>
  </si>
  <si>
    <t>Fuštić</t>
  </si>
  <si>
    <t>12</t>
  </si>
  <si>
    <t>Marko</t>
  </si>
  <si>
    <t>Ukšanović</t>
  </si>
  <si>
    <t>15</t>
  </si>
  <si>
    <t>Zoran</t>
  </si>
  <si>
    <t>Mijajlović</t>
  </si>
  <si>
    <t>22</t>
  </si>
  <si>
    <t>Sinđić</t>
  </si>
  <si>
    <t>23</t>
  </si>
  <si>
    <t>Filip</t>
  </si>
  <si>
    <t>Perović</t>
  </si>
  <si>
    <t>24</t>
  </si>
  <si>
    <t>Miloš</t>
  </si>
  <si>
    <t>Bojić</t>
  </si>
  <si>
    <t>27</t>
  </si>
  <si>
    <t>Danica</t>
  </si>
  <si>
    <t>Rondović</t>
  </si>
  <si>
    <t>29</t>
  </si>
  <si>
    <t>Stevan</t>
  </si>
  <si>
    <t>Rakočević</t>
  </si>
  <si>
    <t>32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</si>
  <si>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</si>
  <si>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</si>
  <si>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</si>
  <si>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</si>
  <si>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</si>
  <si>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</si>
  <si>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</si>
  <si>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</si>
  <si>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38</t>
  </si>
  <si>
    <t>Boris</t>
  </si>
  <si>
    <t>Jovanović</t>
  </si>
  <si>
    <t>40</t>
  </si>
  <si>
    <t>Vlado</t>
  </si>
  <si>
    <t>Kozomara</t>
  </si>
  <si>
    <t>41</t>
  </si>
  <si>
    <t>Anđelko</t>
  </si>
  <si>
    <t>Obradović</t>
  </si>
  <si>
    <t>43</t>
  </si>
  <si>
    <t>Šarić</t>
  </si>
  <si>
    <t>44</t>
  </si>
  <si>
    <t>Milena</t>
  </si>
  <si>
    <t>Bošković</t>
  </si>
  <si>
    <t>45</t>
  </si>
  <si>
    <t>Jelovac</t>
  </si>
  <si>
    <t>48</t>
  </si>
  <si>
    <t>Balša</t>
  </si>
  <si>
    <t>Kruščić</t>
  </si>
  <si>
    <t>50</t>
  </si>
  <si>
    <t>Vasilisa</t>
  </si>
  <si>
    <t>Vlahović</t>
  </si>
  <si>
    <t>59</t>
  </si>
  <si>
    <t>Nikola</t>
  </si>
  <si>
    <t>Milić</t>
  </si>
  <si>
    <t>60</t>
  </si>
  <si>
    <t>Božo</t>
  </si>
  <si>
    <t>Tasovac</t>
  </si>
  <si>
    <t>63</t>
  </si>
  <si>
    <t>Nađa</t>
  </si>
  <si>
    <t>Marojević</t>
  </si>
  <si>
    <t>64</t>
  </si>
  <si>
    <t>Anja</t>
  </si>
  <si>
    <t>Dragutinović</t>
  </si>
  <si>
    <t>71</t>
  </si>
  <si>
    <t>Velimir</t>
  </si>
  <si>
    <t>Dobrović</t>
  </si>
  <si>
    <t>82</t>
  </si>
  <si>
    <t>Katarina</t>
  </si>
  <si>
    <t>Vukićević</t>
  </si>
  <si>
    <t>84</t>
  </si>
  <si>
    <t>Božidar</t>
  </si>
  <si>
    <t>Ašanin</t>
  </si>
  <si>
    <t>85</t>
  </si>
  <si>
    <t>Bogetić</t>
  </si>
  <si>
    <t>87</t>
  </si>
  <si>
    <t>Šuškavčević</t>
  </si>
  <si>
    <t>88</t>
  </si>
  <si>
    <t>Čejović</t>
  </si>
  <si>
    <t>91</t>
  </si>
  <si>
    <t>Bojan</t>
  </si>
  <si>
    <t>92</t>
  </si>
  <si>
    <t>Luka</t>
  </si>
  <si>
    <t>Manojlović</t>
  </si>
  <si>
    <t>2016</t>
  </si>
  <si>
    <t>Marijan</t>
  </si>
  <si>
    <t>Vojinović</t>
  </si>
  <si>
    <t>Dušica</t>
  </si>
  <si>
    <t>Matović</t>
  </si>
  <si>
    <t>Ljuljić</t>
  </si>
  <si>
    <t>Dragana</t>
  </si>
  <si>
    <t>Giljača</t>
  </si>
  <si>
    <t>Bogdan</t>
  </si>
  <si>
    <t>13</t>
  </si>
  <si>
    <t>Žižić</t>
  </si>
  <si>
    <t>17</t>
  </si>
  <si>
    <t>Dragoslav</t>
  </si>
  <si>
    <t>31</t>
  </si>
  <si>
    <t>Obrad</t>
  </si>
  <si>
    <t>Peđa</t>
  </si>
  <si>
    <t>Zečević</t>
  </si>
  <si>
    <t>34</t>
  </si>
  <si>
    <t>Ivana</t>
  </si>
  <si>
    <t>Čuljković</t>
  </si>
  <si>
    <t>42</t>
  </si>
  <si>
    <t>Jovana</t>
  </si>
  <si>
    <t>Bovan</t>
  </si>
  <si>
    <t>Grujica</t>
  </si>
  <si>
    <t>Dobrašinović</t>
  </si>
  <si>
    <t>61</t>
  </si>
  <si>
    <t>Andrija</t>
  </si>
  <si>
    <t>Pajović</t>
  </si>
  <si>
    <t>Ilija</t>
  </si>
  <si>
    <t>Džankić</t>
  </si>
  <si>
    <t>70</t>
  </si>
  <si>
    <t>Jovan</t>
  </si>
  <si>
    <t>Aligrudić</t>
  </si>
  <si>
    <t>Ana</t>
  </si>
  <si>
    <t>Ružić</t>
  </si>
  <si>
    <t>Kankaraš</t>
  </si>
  <si>
    <t>97</t>
  </si>
  <si>
    <t>Ivan</t>
  </si>
  <si>
    <t>9057</t>
  </si>
  <si>
    <t>Jelena</t>
  </si>
  <si>
    <t>Prelević</t>
  </si>
  <si>
    <t>9069</t>
  </si>
  <si>
    <t>Hilmo</t>
  </si>
  <si>
    <t>Čindrak</t>
  </si>
  <si>
    <t>10</t>
  </si>
  <si>
    <t>2015</t>
  </si>
  <si>
    <t>Miodrag</t>
  </si>
  <si>
    <t>Bakić</t>
  </si>
  <si>
    <t>Aleksić</t>
  </si>
  <si>
    <t>Milica</t>
  </si>
  <si>
    <t>Grbović</t>
  </si>
  <si>
    <t>Milisav</t>
  </si>
  <si>
    <t>Minić</t>
  </si>
  <si>
    <t>78</t>
  </si>
  <si>
    <t>Mirjana</t>
  </si>
  <si>
    <t>79</t>
  </si>
  <si>
    <t>Janketić</t>
  </si>
  <si>
    <t>89</t>
  </si>
  <si>
    <t>Šućo</t>
  </si>
  <si>
    <t>Ramović</t>
  </si>
  <si>
    <t>Nebojša</t>
  </si>
  <si>
    <t>Kljajić</t>
  </si>
  <si>
    <t>9013</t>
  </si>
  <si>
    <t>9058</t>
  </si>
  <si>
    <t>Pejović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</si>
  <si>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</si>
  <si>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</si>
  <si>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</si>
  <si>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</si>
  <si>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</si>
  <si>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</si>
  <si>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</si>
  <si>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</si>
  <si>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</si>
  <si>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Kadić</t>
  </si>
  <si>
    <t>98</t>
  </si>
  <si>
    <t>Bekir</t>
  </si>
  <si>
    <t>Salković</t>
  </si>
  <si>
    <t>9075</t>
  </si>
  <si>
    <t>Grgurević</t>
  </si>
  <si>
    <t>2013</t>
  </si>
  <si>
    <t>Damir</t>
  </si>
  <si>
    <t>Redžematović</t>
  </si>
  <si>
    <t>Špadijer</t>
  </si>
  <si>
    <t>9096</t>
  </si>
  <si>
    <t>Đurović</t>
  </si>
  <si>
    <t>2011</t>
  </si>
  <si>
    <t>Emir</t>
  </si>
  <si>
    <t>Kuloglija</t>
  </si>
  <si>
    <t>20</t>
  </si>
  <si>
    <t>Maraš</t>
  </si>
  <si>
    <t>100</t>
  </si>
  <si>
    <t>Dijana</t>
  </si>
  <si>
    <t>Joković</t>
  </si>
  <si>
    <t>2010</t>
  </si>
  <si>
    <t>Mirko</t>
  </si>
  <si>
    <t>Dvožak</t>
  </si>
  <si>
    <t>Boban</t>
  </si>
  <si>
    <t>Dedić</t>
  </si>
  <si>
    <t>2005</t>
  </si>
  <si>
    <t>Sandra</t>
  </si>
  <si>
    <t>Simonović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</si>
</sst>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90" t="s">
        <v>21</v>
      </c>
      <c r="B1" s="91" t="s">
        <v>0</v>
      </c>
      <c r="C1" s="90" t="s">
        <v>13</v>
      </c>
      <c r="D1" s="90" t="s">
        <v>34</v>
      </c>
      <c r="E1" s="90" t="s">
        <v>35</v>
      </c>
      <c r="F1" s="90" t="s">
        <v>36</v>
      </c>
      <c r="G1" s="90" t="s">
        <v>37</v>
      </c>
      <c r="H1" s="90" t="s">
        <v>38</v>
      </c>
      <c r="I1" s="90" t="s">
        <v>39</v>
      </c>
      <c r="J1" s="90" t="s">
        <v>24</v>
      </c>
      <c r="K1" s="83"/>
      <c r="L1" s="28"/>
      <c r="M1" s="24"/>
      <c r="N1" s="24"/>
      <c r="O1" s="24"/>
      <c r="P1" s="83"/>
      <c r="Q1" s="28"/>
      <c r="R1" s="24"/>
      <c r="S1" s="24"/>
      <c r="T1" s="24"/>
    </row>
    <row r="2" spans="1:20" ht="12.75">
      <c r="A2" s="66">
        <f>1</f>
        <v>1</v>
      </c>
      <c r="B2" s="107" t="str">
        <f>Sheet1!B49</f>
        <v>45/2016</v>
      </c>
      <c r="C2" s="107" t="str">
        <f>Sheet1!E49&amp;" "&amp;Sheet1!F49</f>
        <v>Grujica Popović</v>
      </c>
      <c r="D2" s="29"/>
      <c r="E2" s="66">
        <v>26</v>
      </c>
      <c r="F2" s="71">
        <f>IF(E2,E2,D2)</f>
        <v>26</v>
      </c>
      <c r="G2" s="69"/>
      <c r="H2" s="30">
        <v>37</v>
      </c>
      <c r="I2" s="88">
        <f>F2+IF(H2,H2,G2)</f>
        <v>63</v>
      </c>
      <c r="J2" s="89" t="str">
        <f>IF(I2&gt;=90,"A",IF(I2&gt;=80,"B",IF(I2&gt;=70,"C",IF(I2&gt;=60,"D",IF(I2&gt;=50,"E","F")))))</f>
        <v>D</v>
      </c>
      <c r="K2" s="23"/>
      <c r="L2" s="26"/>
      <c r="M2" s="26"/>
      <c r="N2" s="26"/>
      <c r="O2" s="26"/>
      <c r="P2" s="23"/>
      <c r="Q2" s="27"/>
      <c r="R2" s="26"/>
      <c r="S2" s="27"/>
      <c r="T2" s="16"/>
    </row>
    <row r="3" spans="1:20" ht="12.75">
      <c r="A3" s="84"/>
      <c r="B3" s="24"/>
      <c r="C3" s="24" t="str">
        <f>Sheet1!E87&amp;" "&amp;Sheet1!F87</f>
        <v> </v>
      </c>
      <c r="D3" s="27"/>
      <c r="E3" s="84"/>
      <c r="F3" s="84"/>
      <c r="G3" s="78"/>
      <c r="H3" s="78"/>
      <c r="I3" s="78"/>
      <c r="J3" s="85"/>
      <c r="K3" s="23"/>
      <c r="L3" s="26"/>
      <c r="M3" s="26"/>
      <c r="N3" s="26"/>
      <c r="O3" s="26"/>
      <c r="P3" s="23"/>
      <c r="Q3" s="27"/>
      <c r="R3" s="26"/>
      <c r="S3" s="27"/>
      <c r="T3" s="16"/>
    </row>
    <row r="4" spans="1:20" ht="12.75">
      <c r="A4" s="84"/>
      <c r="B4" s="24"/>
      <c r="C4" s="24"/>
      <c r="D4" s="27"/>
      <c r="E4" s="84"/>
      <c r="F4" s="84"/>
      <c r="G4" s="78"/>
      <c r="H4" s="78"/>
      <c r="I4" s="78"/>
      <c r="J4" s="85"/>
      <c r="K4" s="23"/>
      <c r="L4" s="26"/>
      <c r="M4" s="26"/>
      <c r="N4" s="26"/>
      <c r="O4" s="26"/>
      <c r="P4" s="23"/>
      <c r="Q4" s="27"/>
      <c r="R4" s="26"/>
      <c r="S4" s="27"/>
      <c r="T4" s="16"/>
    </row>
    <row r="5" spans="1:20" ht="12.75">
      <c r="A5" s="84"/>
      <c r="B5" s="24"/>
      <c r="C5" s="24"/>
      <c r="D5" s="27"/>
      <c r="E5" s="84"/>
      <c r="F5" s="84"/>
      <c r="G5" s="111"/>
      <c r="H5" s="78"/>
      <c r="I5" s="78"/>
      <c r="J5" s="85"/>
      <c r="K5" s="23"/>
      <c r="L5" s="26"/>
      <c r="M5" s="26"/>
      <c r="N5" s="26"/>
      <c r="O5" s="26"/>
      <c r="P5" s="23"/>
      <c r="Q5" s="27"/>
      <c r="R5" s="26"/>
      <c r="S5" s="27"/>
      <c r="T5" s="16"/>
    </row>
    <row r="6" spans="1:20" ht="12.75">
      <c r="A6" s="84"/>
      <c r="B6" s="24"/>
      <c r="C6" s="24"/>
      <c r="D6" s="27"/>
      <c r="E6" s="84"/>
      <c r="F6" s="84"/>
      <c r="G6" s="78"/>
      <c r="H6" s="78"/>
      <c r="I6" s="78"/>
      <c r="J6" s="85"/>
      <c r="K6" s="23"/>
      <c r="L6" s="26"/>
      <c r="M6" s="26"/>
      <c r="N6" s="26"/>
      <c r="O6" s="26"/>
      <c r="P6" s="23"/>
      <c r="Q6" s="27"/>
      <c r="R6" s="26"/>
      <c r="S6" s="27"/>
      <c r="T6" s="16"/>
    </row>
    <row r="7" spans="1:22" ht="15.75">
      <c r="A7" s="84"/>
      <c r="B7" s="87"/>
      <c r="C7" s="87"/>
      <c r="D7" s="84"/>
      <c r="E7" s="70"/>
      <c r="F7" s="70"/>
      <c r="G7" s="84"/>
      <c r="H7" s="86"/>
      <c r="I7" s="70"/>
      <c r="J7" s="78"/>
      <c r="K7" s="85"/>
      <c r="L7" s="79"/>
      <c r="M7" s="16"/>
      <c r="N7" s="16"/>
      <c r="O7" s="16"/>
      <c r="P7" s="16"/>
      <c r="Q7" s="16"/>
      <c r="R7" s="65"/>
      <c r="S7" s="63"/>
      <c r="T7" s="64"/>
      <c r="U7" s="16"/>
      <c r="V7" s="16"/>
    </row>
    <row r="8" spans="1:22" ht="15.75">
      <c r="A8" s="84"/>
      <c r="B8" s="87"/>
      <c r="C8" s="87"/>
      <c r="D8" s="84"/>
      <c r="E8" s="70"/>
      <c r="F8" s="70"/>
      <c r="G8" s="84"/>
      <c r="H8" s="86"/>
      <c r="I8" s="70"/>
      <c r="J8" s="78"/>
      <c r="K8" s="85"/>
      <c r="L8" s="79"/>
      <c r="M8" s="16"/>
      <c r="N8" s="16"/>
      <c r="O8" s="16"/>
      <c r="P8" s="16"/>
      <c r="Q8" s="16"/>
      <c r="R8" s="65"/>
      <c r="S8" s="63"/>
      <c r="T8" s="64"/>
      <c r="U8" s="16"/>
      <c r="V8" s="16"/>
    </row>
    <row r="9" spans="1:22" ht="15.75">
      <c r="A9" s="84"/>
      <c r="B9" s="87"/>
      <c r="C9" s="87"/>
      <c r="D9" s="84"/>
      <c r="E9" s="70"/>
      <c r="F9" s="70"/>
      <c r="G9" s="84"/>
      <c r="H9" s="86"/>
      <c r="I9" s="70"/>
      <c r="J9" s="78"/>
      <c r="K9" s="85"/>
      <c r="L9" s="79"/>
      <c r="M9" s="16"/>
      <c r="N9" s="16"/>
      <c r="O9" s="16"/>
      <c r="P9" s="16"/>
      <c r="Q9" s="16"/>
      <c r="R9" s="65"/>
      <c r="S9" s="63"/>
      <c r="T9" s="64"/>
      <c r="U9" s="16"/>
      <c r="V9" s="16"/>
    </row>
    <row r="10" spans="1:22" ht="15.75">
      <c r="A10" s="84"/>
      <c r="B10" s="87"/>
      <c r="C10" s="87"/>
      <c r="D10" s="84"/>
      <c r="E10" s="70"/>
      <c r="F10" s="70"/>
      <c r="G10" s="84"/>
      <c r="H10" s="86"/>
      <c r="I10" s="70"/>
      <c r="J10" s="78"/>
      <c r="K10" s="85"/>
      <c r="L10" s="77"/>
      <c r="M10" s="16"/>
      <c r="N10" s="16"/>
      <c r="O10" s="16"/>
      <c r="P10" s="16"/>
      <c r="Q10" s="16"/>
      <c r="R10" s="62"/>
      <c r="S10" s="63"/>
      <c r="T10" s="64"/>
      <c r="U10" s="16"/>
      <c r="V10" s="16"/>
    </row>
    <row r="11" spans="1:22" ht="15.75">
      <c r="A11" s="16"/>
      <c r="B11" s="80"/>
      <c r="C11" s="80"/>
      <c r="D11" s="26"/>
      <c r="E11" s="16"/>
      <c r="F11" s="16"/>
      <c r="G11" s="16"/>
      <c r="H11" s="81"/>
      <c r="I11" s="16"/>
      <c r="J11" s="16"/>
      <c r="K11" s="16"/>
      <c r="L11" s="77"/>
      <c r="M11" s="16"/>
      <c r="N11" s="16"/>
      <c r="O11" s="16"/>
      <c r="P11" s="16"/>
      <c r="Q11" s="16"/>
      <c r="R11" s="65"/>
      <c r="S11" s="63"/>
      <c r="T11" s="64"/>
      <c r="U11" s="16"/>
      <c r="V11" s="16"/>
    </row>
    <row r="12" spans="1:22" ht="15.75">
      <c r="A12" s="16"/>
      <c r="B12" s="80"/>
      <c r="C12" s="80"/>
      <c r="D12" s="26"/>
      <c r="E12" s="16"/>
      <c r="F12" s="16"/>
      <c r="G12" s="16"/>
      <c r="H12" s="82"/>
      <c r="I12" s="16"/>
      <c r="J12" s="16"/>
      <c r="K12" s="16"/>
      <c r="L12" s="77"/>
      <c r="M12" s="16"/>
      <c r="N12" s="16"/>
      <c r="O12" s="16"/>
      <c r="P12" s="16"/>
      <c r="Q12" s="16"/>
      <c r="R12" s="65"/>
      <c r="S12" s="63"/>
      <c r="T12" s="64"/>
      <c r="U12" s="16"/>
      <c r="V12" s="16"/>
    </row>
    <row r="13" spans="1:22" ht="15.75">
      <c r="A13" s="16"/>
      <c r="B13" s="80"/>
      <c r="C13" s="80"/>
      <c r="D13" s="26"/>
      <c r="E13" s="16"/>
      <c r="F13" s="16"/>
      <c r="G13" s="16"/>
      <c r="H13" s="16"/>
      <c r="I13" s="16"/>
      <c r="J13" s="16"/>
      <c r="K13" s="16"/>
      <c r="L13" s="77"/>
      <c r="M13" s="16"/>
      <c r="N13" s="16"/>
      <c r="O13" s="16"/>
      <c r="P13" s="16"/>
      <c r="Q13" s="16"/>
      <c r="R13" s="65"/>
      <c r="S13" s="63"/>
      <c r="T13" s="64"/>
      <c r="U13" s="16"/>
      <c r="V13" s="16"/>
    </row>
    <row r="14" spans="1:22" ht="12.75">
      <c r="A14" s="16"/>
      <c r="B14" s="80"/>
      <c r="C14" s="80"/>
      <c r="D14" s="26"/>
      <c r="E14" s="16"/>
      <c r="F14" s="16"/>
      <c r="G14" s="16"/>
      <c r="H14" s="16"/>
      <c r="I14" s="16"/>
      <c r="J14" s="16"/>
      <c r="K14" s="16"/>
      <c r="L14" s="77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3:22" ht="12.75">
      <c r="C15" s="1"/>
      <c r="L15" s="25"/>
      <c r="R15" s="16"/>
      <c r="S15" s="16"/>
      <c r="T15" s="16"/>
      <c r="U15" s="16"/>
      <c r="V15" s="16"/>
    </row>
    <row r="16" spans="3:22" ht="12.75">
      <c r="C16" s="1"/>
      <c r="L16" s="25"/>
      <c r="R16" s="16"/>
      <c r="S16" s="16"/>
      <c r="T16" s="16"/>
      <c r="U16" s="16"/>
      <c r="V16" s="16"/>
    </row>
    <row r="17" spans="3:22" ht="12.75">
      <c r="C17" s="1"/>
      <c r="L17" s="25"/>
      <c r="U17" s="16"/>
      <c r="V17" s="16"/>
    </row>
    <row r="18" spans="3:12" ht="12.75">
      <c r="C18" s="1"/>
      <c r="L18" s="25"/>
    </row>
    <row r="19" spans="3:12" ht="12.75">
      <c r="C19" s="1"/>
      <c r="L19" s="25"/>
    </row>
    <row r="20" spans="3:12" ht="12.75">
      <c r="C20" s="1"/>
      <c r="L20" s="25"/>
    </row>
    <row r="21" spans="3:12" ht="12.75">
      <c r="C21" s="1"/>
      <c r="L21" s="25"/>
    </row>
    <row r="22" spans="3:12" ht="12.75">
      <c r="C22" s="1"/>
      <c r="L22" s="25"/>
    </row>
    <row r="23" spans="3:12" ht="12.75">
      <c r="C23" s="1"/>
      <c r="L23" s="25"/>
    </row>
    <row r="24" spans="3:12" ht="12.75">
      <c r="C24" s="1"/>
      <c r="L24" s="25"/>
    </row>
    <row r="25" spans="3:12" ht="12.75">
      <c r="C25" s="1"/>
      <c r="L25" s="25"/>
    </row>
    <row r="26" spans="3:12" ht="12.75">
      <c r="C26" s="1"/>
      <c r="L26" s="25"/>
    </row>
    <row r="27" spans="3:12" ht="12.75">
      <c r="C27" s="1"/>
      <c r="L27" s="25"/>
    </row>
    <row r="28" spans="3:12" ht="12.75">
      <c r="C28" s="1"/>
      <c r="L28" s="25"/>
    </row>
    <row r="29" spans="3:12" ht="12.75">
      <c r="C29" s="1"/>
      <c r="L29" s="25"/>
    </row>
    <row r="30" spans="3:12" ht="12.75">
      <c r="C30" s="1"/>
      <c r="L30" s="25"/>
    </row>
    <row r="31" spans="3:12" ht="12.75">
      <c r="C31" s="1"/>
      <c r="L31" s="25"/>
    </row>
    <row r="32" spans="3:12" ht="12.75">
      <c r="C32" s="1"/>
      <c r="L32" s="25"/>
    </row>
    <row r="33" spans="3:12" ht="12.75">
      <c r="C33" s="1"/>
      <c r="L33" s="25"/>
    </row>
    <row r="34" spans="3:12" ht="12.75">
      <c r="C34" s="1"/>
      <c r="L34" s="25"/>
    </row>
    <row r="35" spans="3:12" ht="12.75">
      <c r="C35" s="1"/>
      <c r="L35" s="25"/>
    </row>
    <row r="36" spans="3:12" ht="12.75">
      <c r="C36" s="1"/>
      <c r="L36" s="25"/>
    </row>
    <row r="37" spans="3:12" ht="12.75">
      <c r="C37" s="1"/>
      <c r="L37" s="25"/>
    </row>
    <row r="38" spans="3:12" ht="12.75">
      <c r="C38" s="1"/>
      <c r="L38" s="25"/>
    </row>
    <row r="39" spans="3:12" ht="12.75">
      <c r="C39" s="1"/>
      <c r="L39" s="25"/>
    </row>
    <row r="40" spans="3:12" ht="12.75">
      <c r="C40" s="1"/>
      <c r="L40" s="25"/>
    </row>
    <row r="41" spans="3:12" ht="12.75">
      <c r="C41" s="1"/>
      <c r="L41" s="25"/>
    </row>
    <row r="42" spans="3:12" ht="12.75">
      <c r="C42" s="1"/>
      <c r="L42" s="25"/>
    </row>
    <row r="43" spans="3:12" ht="12.75">
      <c r="C43" s="1"/>
      <c r="L43" s="25"/>
    </row>
    <row r="44" spans="3:12" ht="12.75">
      <c r="C44" s="1"/>
      <c r="L44" s="25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23" t="s">
        <v>1</v>
      </c>
      <c r="B1" s="124"/>
      <c r="C1" s="124"/>
      <c r="D1" s="124"/>
      <c r="E1" s="124"/>
      <c r="F1" s="124"/>
      <c r="G1" s="116"/>
      <c r="H1" s="117"/>
      <c r="I1" s="18"/>
      <c r="J1" s="18"/>
    </row>
    <row r="2" spans="1:10" ht="15">
      <c r="A2" s="31" t="s">
        <v>2</v>
      </c>
      <c r="B2" s="18"/>
      <c r="C2" s="36" t="s">
        <v>18</v>
      </c>
      <c r="D2" s="17"/>
      <c r="E2" s="32" t="s">
        <v>3</v>
      </c>
      <c r="F2" s="60" t="s">
        <v>4</v>
      </c>
      <c r="G2" s="95"/>
      <c r="H2" s="33"/>
      <c r="I2" s="18"/>
      <c r="J2" s="18"/>
    </row>
    <row r="3" spans="1:10" ht="15">
      <c r="A3" s="37" t="s">
        <v>29</v>
      </c>
      <c r="B3" s="59"/>
      <c r="C3" s="34"/>
      <c r="D3" s="17"/>
      <c r="E3" s="17"/>
      <c r="F3" s="17"/>
      <c r="G3" s="18"/>
      <c r="H3" s="33"/>
      <c r="I3" s="18"/>
      <c r="J3" s="18"/>
    </row>
    <row r="4" spans="1:10" ht="12.75" customHeight="1" thickBot="1">
      <c r="A4" s="72"/>
      <c r="B4" s="73"/>
      <c r="C4" s="73"/>
      <c r="D4" s="74"/>
      <c r="E4" s="74"/>
      <c r="F4" s="74"/>
      <c r="G4" s="73"/>
      <c r="H4" s="75"/>
      <c r="I4" s="18"/>
      <c r="J4" s="18"/>
    </row>
    <row r="5" spans="1:9" ht="26.25" customHeight="1" thickBot="1">
      <c r="A5" s="35" t="s">
        <v>17</v>
      </c>
      <c r="B5" s="19"/>
      <c r="C5" s="96" t="s">
        <v>28</v>
      </c>
      <c r="D5" s="97"/>
      <c r="E5" s="97"/>
      <c r="F5" s="97"/>
      <c r="G5" s="120" t="s">
        <v>15</v>
      </c>
      <c r="H5" s="120" t="s">
        <v>5</v>
      </c>
      <c r="I5" s="18"/>
    </row>
    <row r="6" spans="1:9" ht="13.5" thickBot="1">
      <c r="A6" s="61" t="s">
        <v>6</v>
      </c>
      <c r="B6" s="20" t="s">
        <v>13</v>
      </c>
      <c r="C6" s="118" t="s">
        <v>25</v>
      </c>
      <c r="D6" s="122"/>
      <c r="E6" s="118" t="s">
        <v>14</v>
      </c>
      <c r="F6" s="119"/>
      <c r="G6" s="121"/>
      <c r="H6" s="121"/>
      <c r="I6" s="18"/>
    </row>
    <row r="7" spans="1:9" ht="12.75">
      <c r="A7" s="98"/>
      <c r="B7" s="99"/>
      <c r="C7" s="100" t="s">
        <v>22</v>
      </c>
      <c r="D7" s="101" t="s">
        <v>23</v>
      </c>
      <c r="E7" s="100" t="s">
        <v>26</v>
      </c>
      <c r="F7" s="102" t="s">
        <v>27</v>
      </c>
      <c r="G7" s="121"/>
      <c r="H7" s="121"/>
      <c r="I7" s="18"/>
    </row>
    <row r="8" spans="1:9" ht="12.75">
      <c r="A8" s="67" t="str">
        <f>IF(ISBLANK(Rezultati!B2),"",Rezultati!B2)</f>
        <v>45/2016</v>
      </c>
      <c r="B8" s="68" t="str">
        <f>IF(ISBLANK(Rezultati!C2),"",Rezultati!C2)</f>
        <v>Grujica Popović</v>
      </c>
      <c r="C8" s="103">
        <f>IF(ISBLANK(Rezultati!D2),"",Rezultati!D2)</f>
      </c>
      <c r="D8" s="103">
        <f>IF(ISBLANK(Rezultati!E2),"",Rezultati!E2)</f>
        <v>26</v>
      </c>
      <c r="E8" s="103">
        <f>IF(ISBLANK(Rezultati!G2),"",Rezultati!G2)</f>
      </c>
      <c r="F8" s="103">
        <f>IF(ISBLANK(Rezultati!H2),"",Rezultati!H2)</f>
        <v>37</v>
      </c>
      <c r="G8" s="103">
        <f>IF(ISBLANK(Rezultati!I2),"",Rezultati!I2)</f>
        <v>63</v>
      </c>
      <c r="H8" s="104" t="str">
        <f>IF(Rezultati!I2&lt;50,"F",IF(Rezultati!I2&lt;60,"E",IF(Rezultati!I2&lt;70,"D",IF(Rezultati!I2&lt;80,"C",IF(Rezultati!I2&lt;90,"B","A")))))</f>
        <v>D</v>
      </c>
      <c r="I8" s="18"/>
    </row>
    <row r="9" spans="6:7" ht="12.75">
      <c r="F9" s="38"/>
      <c r="G9" s="39"/>
    </row>
    <row r="10" spans="6:7" ht="12.75">
      <c r="F10" s="109" t="s">
        <v>40</v>
      </c>
      <c r="G10" s="39"/>
    </row>
    <row r="11" spans="6:7" ht="15.75">
      <c r="F11" s="108"/>
      <c r="G11" s="39"/>
    </row>
    <row r="12" spans="6:7" ht="12.75">
      <c r="F12" s="38"/>
      <c r="G12" s="39"/>
    </row>
    <row r="13" spans="6:8" ht="13.5" thickBot="1">
      <c r="F13" s="40"/>
      <c r="G13" s="41"/>
      <c r="H13" s="73"/>
    </row>
    <row r="14" ht="12.75">
      <c r="G14" s="12"/>
    </row>
    <row r="15" ht="12.75">
      <c r="G15" s="12"/>
    </row>
    <row r="16" ht="12.75">
      <c r="G16" s="12"/>
    </row>
    <row r="17" ht="12.75">
      <c r="G17" s="12"/>
    </row>
    <row r="18" ht="12.75">
      <c r="G18" s="12"/>
    </row>
    <row r="19" ht="12.75">
      <c r="G19" s="12"/>
    </row>
    <row r="20" ht="12.75">
      <c r="G20" s="12"/>
    </row>
    <row r="21" ht="12.75">
      <c r="G21" s="12"/>
    </row>
    <row r="22" ht="12.75">
      <c r="G22" s="12"/>
    </row>
    <row r="23" ht="12.75">
      <c r="G23" s="12"/>
    </row>
    <row r="24" ht="12.75">
      <c r="G24" s="12"/>
    </row>
    <row r="25" ht="12.75">
      <c r="G25" s="12"/>
    </row>
    <row r="26" ht="12.75">
      <c r="G26" s="12"/>
    </row>
    <row r="27" ht="12.75">
      <c r="G27" s="12"/>
    </row>
    <row r="28" ht="12.75">
      <c r="G28" s="12"/>
    </row>
    <row r="29" ht="12.75">
      <c r="G29" s="12"/>
    </row>
    <row r="30" ht="12.75">
      <c r="G30" s="12"/>
    </row>
    <row r="31" ht="12.75">
      <c r="G31" s="12"/>
    </row>
    <row r="32" ht="12.75">
      <c r="G32" s="12"/>
    </row>
    <row r="33" ht="12.75">
      <c r="G33" s="12"/>
    </row>
    <row r="34" ht="12.75">
      <c r="G34" s="12"/>
    </row>
    <row r="35" ht="12.75">
      <c r="G35" s="12"/>
    </row>
    <row r="36" ht="12.75">
      <c r="G36" s="12"/>
    </row>
    <row r="37" ht="12.75">
      <c r="G37" s="12"/>
    </row>
    <row r="38" ht="12.75">
      <c r="G38" s="12"/>
    </row>
    <row r="39" ht="12.75">
      <c r="G39" s="12"/>
    </row>
    <row r="40" ht="12.75">
      <c r="G40" s="12"/>
    </row>
    <row r="41" ht="12.75">
      <c r="G41" s="12"/>
    </row>
    <row r="42" ht="12.75">
      <c r="G42" s="12"/>
    </row>
    <row r="43" ht="12.75">
      <c r="G43" s="12"/>
    </row>
    <row r="44" ht="12.75">
      <c r="G44" s="12"/>
    </row>
    <row r="45" ht="12.75">
      <c r="G45" s="12"/>
    </row>
    <row r="46" ht="12.75">
      <c r="G46" s="12"/>
    </row>
    <row r="47" ht="12.75">
      <c r="G47" s="12"/>
    </row>
    <row r="48" ht="12.75">
      <c r="G48" s="12"/>
    </row>
    <row r="49" ht="12.75">
      <c r="G49" s="12"/>
    </row>
    <row r="50" ht="12.75">
      <c r="G50" s="12"/>
    </row>
    <row r="51" ht="12.75">
      <c r="G51" s="12"/>
    </row>
    <row r="52" ht="12.75">
      <c r="G52" s="12"/>
    </row>
    <row r="53" ht="12.75">
      <c r="G53" s="12"/>
    </row>
    <row r="54" ht="12.75">
      <c r="G54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4" t="s">
        <v>7</v>
      </c>
      <c r="B1" s="45"/>
      <c r="C1" s="46"/>
      <c r="D1" s="47"/>
      <c r="E1" s="47"/>
      <c r="F1" s="48"/>
      <c r="G1" s="4"/>
    </row>
    <row r="2" spans="1:6" s="5" customFormat="1" ht="14.25">
      <c r="A2" s="49"/>
      <c r="B2" s="50"/>
      <c r="C2" s="51"/>
      <c r="D2" s="52"/>
      <c r="E2" s="52"/>
      <c r="F2" s="53"/>
    </row>
    <row r="3" spans="1:6" s="5" customFormat="1" ht="15">
      <c r="A3" s="49" t="s">
        <v>20</v>
      </c>
      <c r="B3" s="50"/>
      <c r="C3" s="52"/>
      <c r="D3" s="52"/>
      <c r="E3" s="52"/>
      <c r="F3" s="53"/>
    </row>
    <row r="4" spans="1:6" s="5" customFormat="1" ht="15">
      <c r="A4" s="49" t="s">
        <v>16</v>
      </c>
      <c r="B4" s="50"/>
      <c r="C4" s="52" t="s">
        <v>19</v>
      </c>
      <c r="D4" s="52"/>
      <c r="E4" s="52"/>
      <c r="F4" s="53"/>
    </row>
    <row r="5" spans="1:7" s="5" customFormat="1" ht="15">
      <c r="A5" s="110" t="s">
        <v>42</v>
      </c>
      <c r="B5" s="105" t="s">
        <v>30</v>
      </c>
      <c r="C5" s="52" t="s">
        <v>31</v>
      </c>
      <c r="D5" s="52"/>
      <c r="E5" s="52"/>
      <c r="F5" s="53"/>
      <c r="G5" s="22"/>
    </row>
    <row r="6" spans="1:7" s="5" customFormat="1" ht="15.75" thickBot="1">
      <c r="A6" s="54"/>
      <c r="B6" s="55"/>
      <c r="C6" s="56"/>
      <c r="D6" s="57"/>
      <c r="E6" s="57"/>
      <c r="F6" s="58"/>
      <c r="G6" s="21"/>
    </row>
    <row r="7" spans="1:6" s="6" customFormat="1" ht="12.75" customHeight="1" thickBot="1">
      <c r="A7" s="128" t="s">
        <v>8</v>
      </c>
      <c r="B7" s="131" t="s">
        <v>13</v>
      </c>
      <c r="C7" s="132" t="s">
        <v>9</v>
      </c>
      <c r="D7" s="133"/>
      <c r="E7" s="134" t="s">
        <v>41</v>
      </c>
      <c r="F7" s="126" t="s">
        <v>10</v>
      </c>
    </row>
    <row r="8" spans="1:6" s="7" customFormat="1" ht="12.75" customHeight="1">
      <c r="A8" s="129"/>
      <c r="B8" s="129"/>
      <c r="C8" s="126" t="s">
        <v>11</v>
      </c>
      <c r="D8" s="126" t="s">
        <v>12</v>
      </c>
      <c r="E8" s="135"/>
      <c r="F8" s="127"/>
    </row>
    <row r="9" spans="1:6" s="7" customFormat="1" ht="13.5" customHeight="1">
      <c r="A9" s="130"/>
      <c r="B9" s="130"/>
      <c r="C9" s="127"/>
      <c r="D9" s="127"/>
      <c r="E9" s="136"/>
      <c r="F9" s="127"/>
    </row>
    <row r="10" spans="1:7" ht="12.75">
      <c r="A10" s="67" t="str">
        <f>IF(ISBLANK(Rezultati!B2),"",Rezultati!B2)</f>
        <v>45/2016</v>
      </c>
      <c r="B10" s="68" t="str">
        <f>IF(ISBLANK(Rezultati!C2),"",Rezultati!C2)</f>
        <v>Grujica Popović</v>
      </c>
      <c r="C10" s="76">
        <f>Rezultati!F2</f>
        <v>26</v>
      </c>
      <c r="D10" s="76">
        <f>IF(Rezultati!H2,Rezultati!H2,Rezultati!G2)</f>
        <v>37</v>
      </c>
      <c r="E10" s="76">
        <f>Rezultati!I2</f>
        <v>63</v>
      </c>
      <c r="F10" s="94" t="str">
        <f>Rezultati!J2</f>
        <v>D</v>
      </c>
      <c r="G10" s="10"/>
    </row>
    <row r="11" spans="1:7" ht="12.75">
      <c r="A11" s="112"/>
      <c r="B11" s="113"/>
      <c r="C11" s="114"/>
      <c r="D11" s="114"/>
      <c r="E11" s="114"/>
      <c r="F11" s="115"/>
      <c r="G11" s="10"/>
    </row>
    <row r="12" spans="1:7" ht="12.75">
      <c r="A12" s="112"/>
      <c r="B12" s="113"/>
      <c r="C12" s="114"/>
      <c r="D12" s="114"/>
      <c r="E12" s="114"/>
      <c r="F12" s="115"/>
      <c r="G12" s="10"/>
    </row>
    <row r="13" spans="1:7" ht="12.75">
      <c r="A13" s="112"/>
      <c r="B13" s="113"/>
      <c r="C13" s="114"/>
      <c r="D13" s="114"/>
      <c r="E13" s="114"/>
      <c r="F13" s="115"/>
      <c r="G13" s="10"/>
    </row>
    <row r="14" spans="1:7" ht="12.75">
      <c r="A14" s="112"/>
      <c r="B14" s="113"/>
      <c r="C14" s="114"/>
      <c r="D14" s="114"/>
      <c r="E14" s="114"/>
      <c r="F14" s="115"/>
      <c r="G14" s="10"/>
    </row>
    <row r="15" spans="6:7" ht="14.25">
      <c r="F15" s="42"/>
      <c r="G15" s="10"/>
    </row>
    <row r="16" spans="4:7" ht="15">
      <c r="D16" s="125" t="s">
        <v>43</v>
      </c>
      <c r="E16" s="125"/>
      <c r="F16" s="125"/>
      <c r="G16" s="10"/>
    </row>
    <row r="17" spans="4:7" ht="14.25">
      <c r="D17" s="43"/>
      <c r="E17" s="43"/>
      <c r="F17" s="42"/>
      <c r="G17" s="10"/>
    </row>
    <row r="18" spans="4:7" ht="15" thickBot="1">
      <c r="D18" s="93"/>
      <c r="E18" s="93"/>
      <c r="F18" s="92"/>
      <c r="G18" s="10"/>
    </row>
    <row r="19" ht="12.75">
      <c r="G19" s="10"/>
    </row>
    <row r="20" ht="12.75">
      <c r="G20" s="10"/>
    </row>
    <row r="21" ht="12.75">
      <c r="G21" s="10"/>
    </row>
    <row r="22" ht="12.75">
      <c r="G22" s="10"/>
    </row>
    <row r="23" ht="12.7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spans="7:10" ht="14.25">
      <c r="G37" s="10"/>
      <c r="J37" s="43"/>
    </row>
    <row r="38" ht="12.75">
      <c r="G38" s="10"/>
    </row>
    <row r="39" ht="12.75">
      <c r="G39" s="10"/>
    </row>
  </sheetData>
  <sheetProtection/>
  <mergeCells count="8">
    <mergeCell ref="D16:F16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2">
      <selection activeCell="A2" sqref="A2:F37"/>
    </sheetView>
  </sheetViews>
  <sheetFormatPr defaultColWidth="9.140625" defaultRowHeight="12.75"/>
  <cols>
    <col min="4" max="4" width="31.421875" style="0" customWidth="1"/>
  </cols>
  <sheetData>
    <row r="1" spans="1:5" ht="15">
      <c r="A1" s="106" t="s">
        <v>21</v>
      </c>
      <c r="B1" s="106"/>
      <c r="C1" s="106" t="s">
        <v>0</v>
      </c>
      <c r="D1" s="106" t="s">
        <v>32</v>
      </c>
      <c r="E1" s="106" t="s">
        <v>33</v>
      </c>
    </row>
    <row r="2" spans="1:6" ht="12.75">
      <c r="A2" s="107">
        <v>1</v>
      </c>
      <c r="B2" s="107" t="str">
        <f>C2&amp;"/"&amp;D2</f>
        <v>11/2019</v>
      </c>
      <c r="C2" t="s">
        <v>44</v>
      </c>
      <c r="D2" t="s">
        <v>45</v>
      </c>
      <c r="E2" t="s">
        <v>46</v>
      </c>
      <c r="F2" t="s">
        <v>47</v>
      </c>
    </row>
    <row r="3" spans="1:6" ht="12.75">
      <c r="A3" s="107">
        <v>2</v>
      </c>
      <c r="B3" s="107" t="str">
        <f aca="true" t="shared" si="0" ref="B3:B66">C3&amp;"/"&amp;D3</f>
        <v>3/2017</v>
      </c>
      <c r="C3" t="s">
        <v>48</v>
      </c>
      <c r="D3" t="s">
        <v>49</v>
      </c>
      <c r="E3" t="s">
        <v>50</v>
      </c>
      <c r="F3" t="s">
        <v>51</v>
      </c>
    </row>
    <row r="4" spans="1:6" ht="12.75">
      <c r="A4" s="107">
        <v>3</v>
      </c>
      <c r="B4" s="107" t="str">
        <f t="shared" si="0"/>
        <v>4/2017</v>
      </c>
      <c r="C4" t="s">
        <v>52</v>
      </c>
      <c r="D4" t="s">
        <v>49</v>
      </c>
      <c r="E4" t="s">
        <v>53</v>
      </c>
      <c r="F4" t="s">
        <v>54</v>
      </c>
    </row>
    <row r="5" spans="1:6" ht="12.75">
      <c r="A5" s="107">
        <v>4</v>
      </c>
      <c r="B5" s="107" t="str">
        <f t="shared" si="0"/>
        <v>5/2017</v>
      </c>
      <c r="C5" t="s">
        <v>55</v>
      </c>
      <c r="D5" t="s">
        <v>49</v>
      </c>
      <c r="E5" t="s">
        <v>56</v>
      </c>
      <c r="F5" t="s">
        <v>57</v>
      </c>
    </row>
    <row r="6" spans="1:6" ht="12.75">
      <c r="A6" s="107">
        <v>5</v>
      </c>
      <c r="B6" s="107" t="str">
        <f t="shared" si="0"/>
        <v>8/2017</v>
      </c>
      <c r="C6" t="s">
        <v>58</v>
      </c>
      <c r="D6" t="s">
        <v>49</v>
      </c>
      <c r="E6" t="s">
        <v>59</v>
      </c>
      <c r="F6" t="s">
        <v>60</v>
      </c>
    </row>
    <row r="7" spans="1:6" ht="12.75">
      <c r="A7" s="107">
        <v>6</v>
      </c>
      <c r="B7" s="107" t="str">
        <f t="shared" si="0"/>
        <v>9/2017</v>
      </c>
      <c r="C7" t="s">
        <v>61</v>
      </c>
      <c r="D7" t="s">
        <v>49</v>
      </c>
      <c r="E7" t="s">
        <v>62</v>
      </c>
      <c r="F7" t="s">
        <v>63</v>
      </c>
    </row>
    <row r="8" spans="1:6" ht="12.75">
      <c r="A8" s="107">
        <v>7</v>
      </c>
      <c r="B8" s="107" t="str">
        <f t="shared" si="0"/>
        <v>12/2017</v>
      </c>
      <c r="C8" t="s">
        <v>64</v>
      </c>
      <c r="D8" t="s">
        <v>49</v>
      </c>
      <c r="E8" t="s">
        <v>65</v>
      </c>
      <c r="F8" t="s">
        <v>66</v>
      </c>
    </row>
    <row r="9" spans="1:6" ht="12.75">
      <c r="A9" s="107">
        <v>8</v>
      </c>
      <c r="B9" s="107" t="str">
        <f t="shared" si="0"/>
        <v>15/2017</v>
      </c>
      <c r="C9" t="s">
        <v>67</v>
      </c>
      <c r="D9" t="s">
        <v>49</v>
      </c>
      <c r="E9" t="s">
        <v>68</v>
      </c>
      <c r="F9" t="s">
        <v>69</v>
      </c>
    </row>
    <row r="10" spans="1:6" ht="12.75">
      <c r="A10" s="107">
        <v>9</v>
      </c>
      <c r="B10" s="107" t="str">
        <f t="shared" si="0"/>
        <v>22/2017</v>
      </c>
      <c r="C10" t="s">
        <v>70</v>
      </c>
      <c r="D10" t="s">
        <v>49</v>
      </c>
      <c r="E10" t="s">
        <v>59</v>
      </c>
      <c r="F10" t="s">
        <v>71</v>
      </c>
    </row>
    <row r="11" spans="1:6" ht="12.75">
      <c r="A11" s="107">
        <v>10</v>
      </c>
      <c r="B11" s="107" t="str">
        <f t="shared" si="0"/>
        <v>23/2017</v>
      </c>
      <c r="C11" t="s">
        <v>72</v>
      </c>
      <c r="D11" t="s">
        <v>49</v>
      </c>
      <c r="E11" t="s">
        <v>73</v>
      </c>
      <c r="F11" t="s">
        <v>74</v>
      </c>
    </row>
    <row r="12" spans="1:6" ht="12.75">
      <c r="A12" s="107">
        <v>11</v>
      </c>
      <c r="B12" s="107" t="str">
        <f t="shared" si="0"/>
        <v>24/2017</v>
      </c>
      <c r="C12" t="s">
        <v>75</v>
      </c>
      <c r="D12" t="s">
        <v>49</v>
      </c>
      <c r="E12" t="s">
        <v>76</v>
      </c>
      <c r="F12" t="s">
        <v>77</v>
      </c>
    </row>
    <row r="13" spans="1:6" ht="12.75">
      <c r="A13" s="107">
        <v>12</v>
      </c>
      <c r="B13" s="107" t="str">
        <f t="shared" si="0"/>
        <v>27/2017</v>
      </c>
      <c r="C13" t="s">
        <v>78</v>
      </c>
      <c r="D13" t="s">
        <v>49</v>
      </c>
      <c r="E13" t="s">
        <v>79</v>
      </c>
      <c r="F13" t="s">
        <v>80</v>
      </c>
    </row>
    <row r="14" spans="1:6" ht="12.75">
      <c r="A14" s="107">
        <v>13</v>
      </c>
      <c r="B14" s="107" t="str">
        <f t="shared" si="0"/>
        <v>29/2017</v>
      </c>
      <c r="C14" t="s">
        <v>81</v>
      </c>
      <c r="D14" t="s">
        <v>49</v>
      </c>
      <c r="E14" t="s">
        <v>82</v>
      </c>
      <c r="F14" t="s">
        <v>83</v>
      </c>
    </row>
    <row r="15" spans="1:6" ht="12.75">
      <c r="A15" s="107">
        <v>14</v>
      </c>
      <c r="B15" s="107" t="str">
        <f t="shared" si="0"/>
        <v>32/2017</v>
      </c>
      <c r="C15" t="s">
        <v>84</v>
      </c>
      <c r="D15" t="s">
        <v>49</v>
      </c>
      <c r="E15" t="s">
        <v>85</v>
      </c>
      <c r="F15" t="s">
        <v>86</v>
      </c>
    </row>
    <row r="16" spans="1:6" ht="12.75">
      <c r="A16" s="107">
        <v>15</v>
      </c>
      <c r="B16" s="107" t="str">
        <f t="shared" si="0"/>
        <v>33/2017</v>
      </c>
      <c r="C16" t="s">
        <v>87</v>
      </c>
      <c r="D16" t="s">
        <v>49</v>
      </c>
      <c r="E16" t="s">
        <v>88</v>
      </c>
      <c r="F16" t="s">
        <v>89</v>
      </c>
    </row>
    <row r="17" spans="1:6" ht="12.75">
      <c r="A17" s="107">
        <v>16</v>
      </c>
      <c r="B17" s="107" t="str">
        <f t="shared" si="0"/>
        <v>36/2017</v>
      </c>
      <c r="C17" t="s">
        <v>90</v>
      </c>
      <c r="D17" t="s">
        <v>49</v>
      </c>
      <c r="E17" t="s">
        <v>91</v>
      </c>
      <c r="F17" t="s">
        <v>92</v>
      </c>
    </row>
    <row r="18" spans="1:6" ht="12.75">
      <c r="A18" s="107">
        <v>17</v>
      </c>
      <c r="B18" s="107" t="str">
        <f t="shared" si="0"/>
        <v>38/2017</v>
      </c>
      <c r="C18" t="s">
        <v>93</v>
      </c>
      <c r="D18" t="s">
        <v>49</v>
      </c>
      <c r="E18" t="s">
        <v>94</v>
      </c>
      <c r="F18" t="s">
        <v>95</v>
      </c>
    </row>
    <row r="19" spans="1:6" ht="12.75">
      <c r="A19" s="107">
        <v>18</v>
      </c>
      <c r="B19" s="107" t="str">
        <f t="shared" si="0"/>
        <v>40/2017</v>
      </c>
      <c r="C19" t="s">
        <v>96</v>
      </c>
      <c r="D19" t="s">
        <v>49</v>
      </c>
      <c r="E19" t="s">
        <v>97</v>
      </c>
      <c r="F19" t="s">
        <v>98</v>
      </c>
    </row>
    <row r="20" spans="1:6" ht="12.75">
      <c r="A20" s="107">
        <v>19</v>
      </c>
      <c r="B20" s="107" t="str">
        <f t="shared" si="0"/>
        <v>41/2017</v>
      </c>
      <c r="C20" t="s">
        <v>99</v>
      </c>
      <c r="D20" t="s">
        <v>49</v>
      </c>
      <c r="E20" t="s">
        <v>100</v>
      </c>
      <c r="F20" t="s">
        <v>101</v>
      </c>
    </row>
    <row r="21" spans="1:6" ht="12.75">
      <c r="A21" s="107">
        <v>20</v>
      </c>
      <c r="B21" s="107" t="str">
        <f t="shared" si="0"/>
        <v>43/2017</v>
      </c>
      <c r="C21" t="s">
        <v>102</v>
      </c>
      <c r="D21" t="s">
        <v>49</v>
      </c>
      <c r="E21" t="s">
        <v>73</v>
      </c>
      <c r="F21" t="s">
        <v>103</v>
      </c>
    </row>
    <row r="22" spans="1:6" ht="12.75">
      <c r="A22" s="107">
        <v>21</v>
      </c>
      <c r="B22" s="107" t="str">
        <f t="shared" si="0"/>
        <v>44/2017</v>
      </c>
      <c r="C22" t="s">
        <v>104</v>
      </c>
      <c r="D22" t="s">
        <v>49</v>
      </c>
      <c r="E22" t="s">
        <v>105</v>
      </c>
      <c r="F22" t="s">
        <v>106</v>
      </c>
    </row>
    <row r="23" spans="1:6" ht="12.75">
      <c r="A23" s="107">
        <v>22</v>
      </c>
      <c r="B23" s="107" t="str">
        <f t="shared" si="0"/>
        <v>45/2017</v>
      </c>
      <c r="C23" t="s">
        <v>107</v>
      </c>
      <c r="D23" t="s">
        <v>49</v>
      </c>
      <c r="E23" t="s">
        <v>76</v>
      </c>
      <c r="F23" t="s">
        <v>108</v>
      </c>
    </row>
    <row r="24" spans="1:6" ht="12.75">
      <c r="A24" s="107">
        <v>23</v>
      </c>
      <c r="B24" s="107" t="str">
        <f t="shared" si="0"/>
        <v>48/2017</v>
      </c>
      <c r="C24" t="s">
        <v>109</v>
      </c>
      <c r="D24" t="s">
        <v>49</v>
      </c>
      <c r="E24" t="s">
        <v>110</v>
      </c>
      <c r="F24" t="s">
        <v>111</v>
      </c>
    </row>
    <row r="25" spans="1:6" ht="12.75">
      <c r="A25" s="107">
        <v>24</v>
      </c>
      <c r="B25" s="107" t="str">
        <f t="shared" si="0"/>
        <v>50/2017</v>
      </c>
      <c r="C25" t="s">
        <v>112</v>
      </c>
      <c r="D25" t="s">
        <v>49</v>
      </c>
      <c r="E25" t="s">
        <v>113</v>
      </c>
      <c r="F25" t="s">
        <v>114</v>
      </c>
    </row>
    <row r="26" spans="1:6" ht="12.75">
      <c r="A26" s="107">
        <v>25</v>
      </c>
      <c r="B26" s="107" t="str">
        <f t="shared" si="0"/>
        <v>59/2017</v>
      </c>
      <c r="C26" t="s">
        <v>115</v>
      </c>
      <c r="D26" t="s">
        <v>49</v>
      </c>
      <c r="E26" t="s">
        <v>116</v>
      </c>
      <c r="F26" t="s">
        <v>117</v>
      </c>
    </row>
    <row r="27" spans="1:6" ht="12.75">
      <c r="A27" s="107">
        <v>26</v>
      </c>
      <c r="B27" s="107" t="str">
        <f t="shared" si="0"/>
        <v>60/2017</v>
      </c>
      <c r="C27" t="s">
        <v>118</v>
      </c>
      <c r="D27" t="s">
        <v>49</v>
      </c>
      <c r="E27" t="s">
        <v>119</v>
      </c>
      <c r="F27" t="s">
        <v>120</v>
      </c>
    </row>
    <row r="28" spans="1:6" ht="12.75">
      <c r="A28" s="107">
        <v>27</v>
      </c>
      <c r="B28" s="107" t="str">
        <f t="shared" si="0"/>
        <v>63/2017</v>
      </c>
      <c r="C28" t="s">
        <v>121</v>
      </c>
      <c r="D28" t="s">
        <v>49</v>
      </c>
      <c r="E28" t="s">
        <v>122</v>
      </c>
      <c r="F28" t="s">
        <v>123</v>
      </c>
    </row>
    <row r="29" spans="1:6" ht="12.75">
      <c r="A29" s="107">
        <v>28</v>
      </c>
      <c r="B29" s="107" t="str">
        <f t="shared" si="0"/>
        <v>64/2017</v>
      </c>
      <c r="C29" t="s">
        <v>124</v>
      </c>
      <c r="D29" t="s">
        <v>49</v>
      </c>
      <c r="E29" t="s">
        <v>125</v>
      </c>
      <c r="F29" t="s">
        <v>126</v>
      </c>
    </row>
    <row r="30" spans="1:6" ht="12.75">
      <c r="A30" s="107">
        <v>29</v>
      </c>
      <c r="B30" s="107" t="str">
        <f t="shared" si="0"/>
        <v>71/2017</v>
      </c>
      <c r="C30" t="s">
        <v>127</v>
      </c>
      <c r="D30" t="s">
        <v>49</v>
      </c>
      <c r="E30" t="s">
        <v>128</v>
      </c>
      <c r="F30" t="s">
        <v>129</v>
      </c>
    </row>
    <row r="31" spans="1:6" ht="12.75">
      <c r="A31" s="107">
        <v>30</v>
      </c>
      <c r="B31" s="107" t="str">
        <f t="shared" si="0"/>
        <v>82/2017</v>
      </c>
      <c r="C31" t="s">
        <v>130</v>
      </c>
      <c r="D31" t="s">
        <v>49</v>
      </c>
      <c r="E31" t="s">
        <v>131</v>
      </c>
      <c r="F31" t="s">
        <v>132</v>
      </c>
    </row>
    <row r="32" spans="1:6" ht="12.75">
      <c r="A32" s="107">
        <v>31</v>
      </c>
      <c r="B32" s="107" t="str">
        <f t="shared" si="0"/>
        <v>84/2017</v>
      </c>
      <c r="C32" t="s">
        <v>133</v>
      </c>
      <c r="D32" t="s">
        <v>49</v>
      </c>
      <c r="E32" t="s">
        <v>134</v>
      </c>
      <c r="F32" t="s">
        <v>135</v>
      </c>
    </row>
    <row r="33" spans="1:6" ht="12.75">
      <c r="A33" s="107">
        <v>32</v>
      </c>
      <c r="B33" s="107" t="str">
        <f t="shared" si="0"/>
        <v>85/2017</v>
      </c>
      <c r="C33" t="s">
        <v>136</v>
      </c>
      <c r="D33" t="s">
        <v>49</v>
      </c>
      <c r="E33" t="s">
        <v>105</v>
      </c>
      <c r="F33" t="s">
        <v>137</v>
      </c>
    </row>
    <row r="34" spans="1:6" ht="12.75">
      <c r="A34" s="107">
        <v>33</v>
      </c>
      <c r="B34" s="107" t="str">
        <f t="shared" si="0"/>
        <v>87/2017</v>
      </c>
      <c r="C34" t="s">
        <v>138</v>
      </c>
      <c r="D34" t="s">
        <v>49</v>
      </c>
      <c r="E34" t="s">
        <v>116</v>
      </c>
      <c r="F34" t="s">
        <v>139</v>
      </c>
    </row>
    <row r="35" spans="1:6" ht="12.75">
      <c r="A35" s="107">
        <v>34</v>
      </c>
      <c r="B35" s="107" t="str">
        <f t="shared" si="0"/>
        <v>88/2017</v>
      </c>
      <c r="C35" t="s">
        <v>140</v>
      </c>
      <c r="D35" t="s">
        <v>49</v>
      </c>
      <c r="E35" t="s">
        <v>50</v>
      </c>
      <c r="F35" t="s">
        <v>141</v>
      </c>
    </row>
    <row r="36" spans="1:6" ht="12.75">
      <c r="A36" s="107">
        <v>35</v>
      </c>
      <c r="B36" s="107" t="str">
        <f t="shared" si="0"/>
        <v>91/2017</v>
      </c>
      <c r="C36" t="s">
        <v>142</v>
      </c>
      <c r="D36" t="s">
        <v>49</v>
      </c>
      <c r="E36" t="s">
        <v>143</v>
      </c>
      <c r="F36" t="s">
        <v>95</v>
      </c>
    </row>
    <row r="37" spans="1:6" ht="12.75">
      <c r="A37" s="107">
        <v>36</v>
      </c>
      <c r="B37" s="107" t="str">
        <f t="shared" si="0"/>
        <v>92/2017</v>
      </c>
      <c r="C37" t="s">
        <v>144</v>
      </c>
      <c r="D37" t="s">
        <v>49</v>
      </c>
      <c r="E37" t="s">
        <v>145</v>
      </c>
      <c r="F37" t="s">
        <v>146</v>
      </c>
    </row>
    <row r="38" spans="1:6" ht="12.75">
      <c r="A38" s="107">
        <v>37</v>
      </c>
      <c r="B38" s="107" t="str">
        <f t="shared" si="0"/>
        <v>3/2016</v>
      </c>
      <c r="C38" t="s">
        <v>48</v>
      </c>
      <c r="D38" t="s">
        <v>147</v>
      </c>
      <c r="E38" t="s">
        <v>148</v>
      </c>
      <c r="F38" t="s">
        <v>149</v>
      </c>
    </row>
    <row r="39" spans="1:6" ht="12.75">
      <c r="A39" s="107">
        <v>38</v>
      </c>
      <c r="B39" s="107" t="str">
        <f t="shared" si="0"/>
        <v>4/2016</v>
      </c>
      <c r="C39" t="s">
        <v>52</v>
      </c>
      <c r="D39" t="s">
        <v>147</v>
      </c>
      <c r="E39" t="s">
        <v>150</v>
      </c>
      <c r="F39" t="s">
        <v>151</v>
      </c>
    </row>
    <row r="40" spans="1:6" ht="12.75">
      <c r="A40" s="107">
        <v>39</v>
      </c>
      <c r="B40" s="107" t="str">
        <f t="shared" si="0"/>
        <v>9/2016</v>
      </c>
      <c r="C40" t="s">
        <v>61</v>
      </c>
      <c r="D40" t="s">
        <v>147</v>
      </c>
      <c r="E40" t="s">
        <v>65</v>
      </c>
      <c r="F40" t="s">
        <v>152</v>
      </c>
    </row>
    <row r="41" spans="1:6" ht="12.75">
      <c r="A41" s="107">
        <v>40</v>
      </c>
      <c r="B41" s="107" t="str">
        <f t="shared" si="0"/>
        <v>11/2016</v>
      </c>
      <c r="C41" t="s">
        <v>44</v>
      </c>
      <c r="D41" t="s">
        <v>147</v>
      </c>
      <c r="E41" t="s">
        <v>153</v>
      </c>
      <c r="F41" t="s">
        <v>154</v>
      </c>
    </row>
    <row r="42" spans="1:6" ht="12.75">
      <c r="A42" s="107">
        <v>41</v>
      </c>
      <c r="B42" s="107" t="str">
        <f t="shared" si="0"/>
        <v>12/2016</v>
      </c>
      <c r="C42" t="s">
        <v>64</v>
      </c>
      <c r="D42" t="s">
        <v>147</v>
      </c>
      <c r="E42" t="s">
        <v>155</v>
      </c>
      <c r="F42" t="s">
        <v>114</v>
      </c>
    </row>
    <row r="43" spans="1:6" ht="12.75">
      <c r="A43" s="107">
        <v>42</v>
      </c>
      <c r="B43" s="107" t="str">
        <f t="shared" si="0"/>
        <v>13/2016</v>
      </c>
      <c r="C43" t="s">
        <v>156</v>
      </c>
      <c r="D43" t="s">
        <v>147</v>
      </c>
      <c r="E43" t="s">
        <v>46</v>
      </c>
      <c r="F43" t="s">
        <v>157</v>
      </c>
    </row>
    <row r="44" spans="1:6" ht="12.75">
      <c r="A44" s="107">
        <v>43</v>
      </c>
      <c r="B44" s="107" t="str">
        <f t="shared" si="0"/>
        <v>17/2016</v>
      </c>
      <c r="C44" t="s">
        <v>158</v>
      </c>
      <c r="D44" t="s">
        <v>147</v>
      </c>
      <c r="E44" t="s">
        <v>159</v>
      </c>
      <c r="F44" t="s">
        <v>60</v>
      </c>
    </row>
    <row r="45" spans="1:6" ht="12.75">
      <c r="A45" s="107">
        <v>44</v>
      </c>
      <c r="B45" s="107" t="str">
        <f t="shared" si="0"/>
        <v>31/2016</v>
      </c>
      <c r="C45" t="s">
        <v>160</v>
      </c>
      <c r="D45" t="s">
        <v>147</v>
      </c>
      <c r="E45" t="s">
        <v>161</v>
      </c>
      <c r="F45" t="s">
        <v>95</v>
      </c>
    </row>
    <row r="46" spans="1:6" ht="12.75">
      <c r="A46" s="107">
        <v>45</v>
      </c>
      <c r="B46" s="107" t="str">
        <f t="shared" si="0"/>
        <v>33/2016</v>
      </c>
      <c r="C46" t="s">
        <v>87</v>
      </c>
      <c r="D46" t="s">
        <v>147</v>
      </c>
      <c r="E46" t="s">
        <v>162</v>
      </c>
      <c r="F46" t="s">
        <v>163</v>
      </c>
    </row>
    <row r="47" spans="1:6" ht="12.75">
      <c r="A47" s="107">
        <v>46</v>
      </c>
      <c r="B47" s="107" t="str">
        <f t="shared" si="0"/>
        <v>34/2016</v>
      </c>
      <c r="C47" t="s">
        <v>164</v>
      </c>
      <c r="D47" t="s">
        <v>147</v>
      </c>
      <c r="E47" t="s">
        <v>165</v>
      </c>
      <c r="F47" t="s">
        <v>166</v>
      </c>
    </row>
    <row r="48" spans="1:6" ht="12.75">
      <c r="A48" s="107">
        <v>47</v>
      </c>
      <c r="B48" s="107" t="str">
        <f t="shared" si="0"/>
        <v>42/2016</v>
      </c>
      <c r="C48" t="s">
        <v>167</v>
      </c>
      <c r="D48" t="s">
        <v>147</v>
      </c>
      <c r="E48" t="s">
        <v>168</v>
      </c>
      <c r="F48" t="s">
        <v>169</v>
      </c>
    </row>
    <row r="49" spans="1:6" ht="12.75">
      <c r="A49" s="107">
        <v>48</v>
      </c>
      <c r="B49" s="107" t="str">
        <f>C49&amp;"/"&amp;D49</f>
        <v>45/2016</v>
      </c>
      <c r="C49" t="s">
        <v>107</v>
      </c>
      <c r="D49" t="s">
        <v>147</v>
      </c>
      <c r="E49" t="s">
        <v>170</v>
      </c>
      <c r="F49" t="s">
        <v>57</v>
      </c>
    </row>
    <row r="50" spans="1:6" ht="12.75">
      <c r="A50" s="107">
        <v>49</v>
      </c>
      <c r="B50" s="107" t="str">
        <f t="shared" si="0"/>
        <v>48/2016</v>
      </c>
      <c r="C50" t="s">
        <v>109</v>
      </c>
      <c r="D50" t="s">
        <v>147</v>
      </c>
      <c r="E50" t="s">
        <v>116</v>
      </c>
      <c r="F50" t="s">
        <v>171</v>
      </c>
    </row>
    <row r="51" spans="1:6" ht="12.75">
      <c r="A51" s="107">
        <v>50</v>
      </c>
      <c r="B51" s="107" t="str">
        <f t="shared" si="0"/>
        <v>61/2016</v>
      </c>
      <c r="C51" t="s">
        <v>172</v>
      </c>
      <c r="D51" t="s">
        <v>147</v>
      </c>
      <c r="E51" t="s">
        <v>65</v>
      </c>
      <c r="F51" t="s">
        <v>106</v>
      </c>
    </row>
    <row r="52" spans="1:6" ht="12.75">
      <c r="A52" s="107">
        <v>51</v>
      </c>
      <c r="B52" s="107" t="str">
        <f t="shared" si="0"/>
        <v>63/2016</v>
      </c>
      <c r="C52" t="s">
        <v>121</v>
      </c>
      <c r="D52" t="s">
        <v>147</v>
      </c>
      <c r="E52" t="s">
        <v>173</v>
      </c>
      <c r="F52" t="s">
        <v>174</v>
      </c>
    </row>
    <row r="53" spans="1:6" ht="12.75">
      <c r="A53" s="107">
        <v>52</v>
      </c>
      <c r="B53" s="107" t="str">
        <f t="shared" si="0"/>
        <v>64/2016</v>
      </c>
      <c r="C53" t="s">
        <v>124</v>
      </c>
      <c r="D53" t="s">
        <v>147</v>
      </c>
      <c r="E53" t="s">
        <v>175</v>
      </c>
      <c r="F53" t="s">
        <v>176</v>
      </c>
    </row>
    <row r="54" spans="1:6" ht="12.75">
      <c r="A54" s="107">
        <v>53</v>
      </c>
      <c r="B54" s="107" t="str">
        <f t="shared" si="0"/>
        <v>70/2016</v>
      </c>
      <c r="C54" t="s">
        <v>177</v>
      </c>
      <c r="D54" t="s">
        <v>147</v>
      </c>
      <c r="E54" t="s">
        <v>178</v>
      </c>
      <c r="F54" t="s">
        <v>179</v>
      </c>
    </row>
    <row r="55" spans="1:6" ht="12.75">
      <c r="A55" s="107">
        <v>54</v>
      </c>
      <c r="B55" s="107" t="str">
        <f t="shared" si="0"/>
        <v>82/2016</v>
      </c>
      <c r="C55" t="s">
        <v>130</v>
      </c>
      <c r="D55" t="s">
        <v>147</v>
      </c>
      <c r="E55" t="s">
        <v>180</v>
      </c>
      <c r="F55" t="s">
        <v>181</v>
      </c>
    </row>
    <row r="56" spans="1:6" ht="12.75">
      <c r="A56" s="107">
        <v>55</v>
      </c>
      <c r="B56" s="107" t="str">
        <f t="shared" si="0"/>
        <v>92/2016</v>
      </c>
      <c r="C56" t="s">
        <v>144</v>
      </c>
      <c r="D56" t="s">
        <v>147</v>
      </c>
      <c r="E56" t="s">
        <v>178</v>
      </c>
      <c r="F56" t="s">
        <v>182</v>
      </c>
    </row>
    <row r="57" spans="1:6" ht="12.75">
      <c r="A57" s="107">
        <v>56</v>
      </c>
      <c r="B57" s="107" t="str">
        <f t="shared" si="0"/>
        <v>97/2016</v>
      </c>
      <c r="C57" t="s">
        <v>183</v>
      </c>
      <c r="D57" t="s">
        <v>147</v>
      </c>
      <c r="E57" t="s">
        <v>184</v>
      </c>
      <c r="F57" t="s">
        <v>151</v>
      </c>
    </row>
    <row r="58" spans="1:6" ht="12.75">
      <c r="A58" s="107">
        <v>57</v>
      </c>
      <c r="B58" s="107" t="str">
        <f t="shared" si="0"/>
        <v>9057/2016</v>
      </c>
      <c r="C58" t="s">
        <v>185</v>
      </c>
      <c r="D58" t="s">
        <v>147</v>
      </c>
      <c r="E58" t="s">
        <v>186</v>
      </c>
      <c r="F58" t="s">
        <v>187</v>
      </c>
    </row>
    <row r="59" spans="1:6" ht="12.75">
      <c r="A59" s="107">
        <v>58</v>
      </c>
      <c r="B59" s="107" t="str">
        <f t="shared" si="0"/>
        <v>9069/2016</v>
      </c>
      <c r="C59" t="s">
        <v>188</v>
      </c>
      <c r="D59" t="s">
        <v>147</v>
      </c>
      <c r="E59" t="s">
        <v>189</v>
      </c>
      <c r="F59" t="s">
        <v>190</v>
      </c>
    </row>
    <row r="60" spans="1:6" ht="12.75">
      <c r="A60" s="107">
        <v>59</v>
      </c>
      <c r="B60" s="107" t="str">
        <f t="shared" si="0"/>
        <v>10/2015</v>
      </c>
      <c r="C60" t="s">
        <v>191</v>
      </c>
      <c r="D60" t="s">
        <v>192</v>
      </c>
      <c r="E60" t="s">
        <v>193</v>
      </c>
      <c r="F60" t="s">
        <v>194</v>
      </c>
    </row>
    <row r="61" spans="1:6" ht="12.75">
      <c r="A61" s="107">
        <v>60</v>
      </c>
      <c r="B61" s="107" t="str">
        <f t="shared" si="0"/>
        <v>27/2015</v>
      </c>
      <c r="C61" t="s">
        <v>78</v>
      </c>
      <c r="D61" t="s">
        <v>192</v>
      </c>
      <c r="E61" t="s">
        <v>173</v>
      </c>
      <c r="F61" t="s">
        <v>195</v>
      </c>
    </row>
    <row r="62" spans="1:6" ht="12.75">
      <c r="A62" s="107">
        <v>61</v>
      </c>
      <c r="B62" s="107" t="str">
        <f t="shared" si="0"/>
        <v>29/2015</v>
      </c>
      <c r="C62" t="s">
        <v>81</v>
      </c>
      <c r="D62" t="s">
        <v>192</v>
      </c>
      <c r="E62" t="s">
        <v>196</v>
      </c>
      <c r="F62" t="s">
        <v>197</v>
      </c>
    </row>
    <row r="63" spans="1:6" ht="12.75">
      <c r="A63" s="107">
        <v>62</v>
      </c>
      <c r="B63" s="107" t="str">
        <f t="shared" si="0"/>
        <v>48/2015</v>
      </c>
      <c r="C63" t="s">
        <v>109</v>
      </c>
      <c r="D63" t="s">
        <v>192</v>
      </c>
      <c r="E63" t="s">
        <v>198</v>
      </c>
      <c r="F63" t="s">
        <v>199</v>
      </c>
    </row>
    <row r="64" spans="1:6" ht="12.75">
      <c r="A64" s="107">
        <v>63</v>
      </c>
      <c r="B64" s="107" t="str">
        <f t="shared" si="0"/>
        <v>50/2015</v>
      </c>
      <c r="C64" t="s">
        <v>112</v>
      </c>
      <c r="D64" t="s">
        <v>192</v>
      </c>
      <c r="E64" t="s">
        <v>56</v>
      </c>
      <c r="F64" t="s">
        <v>187</v>
      </c>
    </row>
    <row r="65" spans="1:6" ht="12.75">
      <c r="A65" s="107">
        <v>64</v>
      </c>
      <c r="B65" s="107" t="str">
        <f t="shared" si="0"/>
        <v>78/2015</v>
      </c>
      <c r="C65" t="s">
        <v>200</v>
      </c>
      <c r="D65" t="s">
        <v>192</v>
      </c>
      <c r="E65" t="s">
        <v>201</v>
      </c>
      <c r="F65" t="s">
        <v>166</v>
      </c>
    </row>
    <row r="66" spans="1:6" ht="12.75">
      <c r="A66" s="107">
        <v>65</v>
      </c>
      <c r="B66" s="107" t="str">
        <f t="shared" si="0"/>
        <v>79/2015</v>
      </c>
      <c r="C66" t="s">
        <v>202</v>
      </c>
      <c r="D66" t="s">
        <v>192</v>
      </c>
      <c r="E66" t="s">
        <v>186</v>
      </c>
      <c r="F66" t="s">
        <v>203</v>
      </c>
    </row>
    <row r="67" spans="1:6" ht="12.75">
      <c r="A67" s="107">
        <v>66</v>
      </c>
      <c r="B67" s="107" t="str">
        <f aca="true" t="shared" si="1" ref="B67:B86">C67&amp;"/"&amp;D67</f>
        <v>89/2015</v>
      </c>
      <c r="C67" t="s">
        <v>204</v>
      </c>
      <c r="D67" t="s">
        <v>192</v>
      </c>
      <c r="E67" t="s">
        <v>205</v>
      </c>
      <c r="F67" t="s">
        <v>206</v>
      </c>
    </row>
    <row r="68" spans="1:6" ht="12.75">
      <c r="A68" s="107">
        <v>67</v>
      </c>
      <c r="B68" s="107" t="str">
        <f t="shared" si="1"/>
        <v>97/2015</v>
      </c>
      <c r="C68" t="s">
        <v>183</v>
      </c>
      <c r="D68" t="s">
        <v>192</v>
      </c>
      <c r="E68" t="s">
        <v>207</v>
      </c>
      <c r="F68" t="s">
        <v>208</v>
      </c>
    </row>
    <row r="69" spans="1:6" ht="12.75">
      <c r="A69" s="107">
        <v>68</v>
      </c>
      <c r="B69" s="107" t="str">
        <f t="shared" si="1"/>
        <v>9013/2015</v>
      </c>
      <c r="C69" t="s">
        <v>209</v>
      </c>
      <c r="D69" t="s">
        <v>192</v>
      </c>
      <c r="E69" t="s">
        <v>178</v>
      </c>
      <c r="F69" t="s">
        <v>57</v>
      </c>
    </row>
    <row r="70" spans="1:6" ht="12.75">
      <c r="A70" s="107">
        <v>69</v>
      </c>
      <c r="B70" s="107" t="str">
        <f t="shared" si="1"/>
        <v>9058/2015</v>
      </c>
      <c r="C70" t="s">
        <v>210</v>
      </c>
      <c r="D70" t="s">
        <v>192</v>
      </c>
      <c r="E70" t="s">
        <v>116</v>
      </c>
      <c r="F70" t="s">
        <v>211</v>
      </c>
    </row>
    <row r="71" spans="1:6" ht="12.75">
      <c r="A71" s="107">
        <v>70</v>
      </c>
      <c r="B71" s="107" t="str">
        <f t="shared" si="1"/>
        <v>25/2014</v>
      </c>
      <c r="C71" t="s">
        <v>212</v>
      </c>
      <c r="D71" t="s">
        <v>213</v>
      </c>
      <c r="E71" t="s">
        <v>59</v>
      </c>
      <c r="F71" t="s">
        <v>214</v>
      </c>
    </row>
    <row r="72" spans="1:6" ht="12.75">
      <c r="A72" s="107">
        <v>71</v>
      </c>
      <c r="B72" s="107" t="str">
        <f t="shared" si="1"/>
        <v>27/2014</v>
      </c>
      <c r="C72" t="s">
        <v>78</v>
      </c>
      <c r="D72" t="s">
        <v>213</v>
      </c>
      <c r="E72" t="s">
        <v>116</v>
      </c>
      <c r="F72" t="s">
        <v>215</v>
      </c>
    </row>
    <row r="73" spans="1:6" ht="12.75">
      <c r="A73" s="107">
        <v>72</v>
      </c>
      <c r="B73" s="107" t="str">
        <f t="shared" si="1"/>
        <v>30/2014</v>
      </c>
      <c r="C73" t="s">
        <v>216</v>
      </c>
      <c r="D73" t="s">
        <v>213</v>
      </c>
      <c r="E73" t="s">
        <v>46</v>
      </c>
      <c r="F73" t="s">
        <v>217</v>
      </c>
    </row>
    <row r="74" spans="1:6" ht="12.75">
      <c r="A74" s="107">
        <v>73</v>
      </c>
      <c r="B74" s="107" t="str">
        <f t="shared" si="1"/>
        <v>74/2014</v>
      </c>
      <c r="C74" t="s">
        <v>218</v>
      </c>
      <c r="D74" t="s">
        <v>213</v>
      </c>
      <c r="E74" t="s">
        <v>219</v>
      </c>
      <c r="F74" t="s">
        <v>220</v>
      </c>
    </row>
    <row r="75" spans="1:6" ht="12.75">
      <c r="A75" s="107">
        <v>74</v>
      </c>
      <c r="B75" s="107" t="str">
        <f t="shared" si="1"/>
        <v>79/2014</v>
      </c>
      <c r="C75" t="s">
        <v>202</v>
      </c>
      <c r="D75" t="s">
        <v>213</v>
      </c>
      <c r="E75" t="s">
        <v>76</v>
      </c>
      <c r="F75" t="s">
        <v>221</v>
      </c>
    </row>
    <row r="76" spans="1:6" ht="12.75">
      <c r="A76" s="107">
        <v>75</v>
      </c>
      <c r="B76" s="107" t="str">
        <f t="shared" si="1"/>
        <v>98/2014</v>
      </c>
      <c r="C76" t="s">
        <v>222</v>
      </c>
      <c r="D76" t="s">
        <v>213</v>
      </c>
      <c r="E76" t="s">
        <v>223</v>
      </c>
      <c r="F76" t="s">
        <v>224</v>
      </c>
    </row>
    <row r="77" spans="1:6" ht="12.75">
      <c r="A77" s="107">
        <v>76</v>
      </c>
      <c r="B77" s="107" t="str">
        <f t="shared" si="1"/>
        <v>9075/2014</v>
      </c>
      <c r="C77" t="s">
        <v>225</v>
      </c>
      <c r="D77" t="s">
        <v>213</v>
      </c>
      <c r="E77" t="s">
        <v>94</v>
      </c>
      <c r="F77" t="s">
        <v>226</v>
      </c>
    </row>
    <row r="78" spans="1:6" ht="12.75">
      <c r="A78" s="107">
        <v>77</v>
      </c>
      <c r="B78" s="107" t="str">
        <f t="shared" si="1"/>
        <v>4/2013</v>
      </c>
      <c r="C78" t="s">
        <v>52</v>
      </c>
      <c r="D78" t="s">
        <v>227</v>
      </c>
      <c r="E78" t="s">
        <v>228</v>
      </c>
      <c r="F78" t="s">
        <v>229</v>
      </c>
    </row>
    <row r="79" spans="1:6" ht="12.75">
      <c r="A79" s="107">
        <v>78</v>
      </c>
      <c r="B79" s="107" t="str">
        <f t="shared" si="1"/>
        <v>24/2013</v>
      </c>
      <c r="C79" t="s">
        <v>75</v>
      </c>
      <c r="D79" t="s">
        <v>227</v>
      </c>
      <c r="E79" t="s">
        <v>116</v>
      </c>
      <c r="F79" t="s">
        <v>230</v>
      </c>
    </row>
    <row r="80" spans="1:6" ht="12.75">
      <c r="A80" s="107">
        <v>79</v>
      </c>
      <c r="B80" s="107" t="str">
        <f t="shared" si="1"/>
        <v>9096/2013</v>
      </c>
      <c r="C80" t="s">
        <v>231</v>
      </c>
      <c r="D80" t="s">
        <v>227</v>
      </c>
      <c r="E80" t="s">
        <v>145</v>
      </c>
      <c r="F80" t="s">
        <v>232</v>
      </c>
    </row>
    <row r="81" spans="1:6" ht="12.75">
      <c r="A81" s="107">
        <v>80</v>
      </c>
      <c r="B81" s="107" t="str">
        <f t="shared" si="1"/>
        <v>4/2011</v>
      </c>
      <c r="C81" t="s">
        <v>52</v>
      </c>
      <c r="D81" t="s">
        <v>233</v>
      </c>
      <c r="E81" t="s">
        <v>234</v>
      </c>
      <c r="F81" t="s">
        <v>235</v>
      </c>
    </row>
    <row r="82" spans="1:6" ht="12.75">
      <c r="A82" s="107">
        <v>81</v>
      </c>
      <c r="B82" s="107" t="str">
        <f t="shared" si="1"/>
        <v>20/2011</v>
      </c>
      <c r="C82" t="s">
        <v>236</v>
      </c>
      <c r="D82" t="s">
        <v>233</v>
      </c>
      <c r="E82" t="s">
        <v>207</v>
      </c>
      <c r="F82" t="s">
        <v>237</v>
      </c>
    </row>
    <row r="83" spans="1:6" ht="12.75">
      <c r="A83" s="107">
        <v>82</v>
      </c>
      <c r="B83" s="107" t="str">
        <f t="shared" si="1"/>
        <v>100/2011</v>
      </c>
      <c r="C83" t="s">
        <v>238</v>
      </c>
      <c r="D83" t="s">
        <v>233</v>
      </c>
      <c r="E83" t="s">
        <v>239</v>
      </c>
      <c r="F83" t="s">
        <v>240</v>
      </c>
    </row>
    <row r="84" spans="1:6" ht="12.75">
      <c r="A84" s="107">
        <v>83</v>
      </c>
      <c r="B84" s="107" t="str">
        <f t="shared" si="1"/>
        <v>44/2010</v>
      </c>
      <c r="C84" t="s">
        <v>104</v>
      </c>
      <c r="D84" t="s">
        <v>241</v>
      </c>
      <c r="E84" t="s">
        <v>242</v>
      </c>
      <c r="F84" t="s">
        <v>243</v>
      </c>
    </row>
    <row r="85" spans="1:6" ht="12.75">
      <c r="A85" s="107">
        <v>84</v>
      </c>
      <c r="B85" s="107" t="str">
        <f t="shared" si="1"/>
        <v>63/2010</v>
      </c>
      <c r="C85" t="s">
        <v>121</v>
      </c>
      <c r="D85" t="s">
        <v>241</v>
      </c>
      <c r="E85" t="s">
        <v>244</v>
      </c>
      <c r="F85" t="s">
        <v>245</v>
      </c>
    </row>
    <row r="86" spans="1:6" ht="12.75">
      <c r="A86" s="107">
        <v>85</v>
      </c>
      <c r="B86" s="107" t="str">
        <f t="shared" si="1"/>
        <v>22/2005</v>
      </c>
      <c r="C86" t="s">
        <v>70</v>
      </c>
      <c r="D86" t="s">
        <v>246</v>
      </c>
      <c r="E86" t="s">
        <v>247</v>
      </c>
      <c r="F86" t="s">
        <v>248</v>
      </c>
    </row>
    <row r="87" spans="1:5" ht="12.75">
      <c r="A87" s="107"/>
      <c r="B87" s="107"/>
      <c r="C87" s="107"/>
      <c r="D87" s="107"/>
      <c r="E87" s="107"/>
    </row>
    <row r="88" spans="1:5" ht="12.75">
      <c r="A88" s="107"/>
      <c r="B88" s="107"/>
      <c r="C88" s="107"/>
      <c r="D88" s="107"/>
      <c r="E88" s="107"/>
    </row>
    <row r="89" spans="1:5" ht="12.75">
      <c r="A89" s="107"/>
      <c r="B89" s="107"/>
      <c r="C89" s="107"/>
      <c r="D89" s="107"/>
      <c r="E89" s="1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2020-02-03T12:07:27Z</cp:lastPrinted>
  <dcterms:created xsi:type="dcterms:W3CDTF">2009-11-01T12:11:22Z</dcterms:created>
  <dcterms:modified xsi:type="dcterms:W3CDTF">2020-10-23T09:48:28Z</dcterms:modified>
  <cp:category/>
  <cp:version/>
  <cp:contentType/>
  <cp:contentStatus/>
</cp:coreProperties>
</file>