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115" activeTab="0"/>
  </bookViews>
  <sheets>
    <sheet name="B smjer" sheetId="1" r:id="rId1"/>
    <sheet name="C smjer" sheetId="2" r:id="rId2"/>
    <sheet name="D smjer" sheetId="3" r:id="rId3"/>
  </sheets>
  <definedNames/>
  <calcPr fullCalcOnLoad="1"/>
</workbook>
</file>

<file path=xl/sharedStrings.xml><?xml version="1.0" encoding="utf-8"?>
<sst xmlns="http://schemas.openxmlformats.org/spreadsheetml/2006/main" count="88" uniqueCount="51">
  <si>
    <t>Ime i prezime</t>
  </si>
  <si>
    <t>K1</t>
  </si>
  <si>
    <t>K1(%)</t>
  </si>
  <si>
    <t>K2</t>
  </si>
  <si>
    <t>K2(%)</t>
  </si>
  <si>
    <t>Prije zavrsnog</t>
  </si>
  <si>
    <t>Popravni K2(%)</t>
  </si>
  <si>
    <t>Popravni K1</t>
  </si>
  <si>
    <t>Popravni K2</t>
  </si>
  <si>
    <t>Popravni K1(%)</t>
  </si>
  <si>
    <t>Zavrsni</t>
  </si>
  <si>
    <t>Popravnizavrsni</t>
  </si>
  <si>
    <t>Ukupno</t>
  </si>
  <si>
    <t>Ocjena</t>
  </si>
  <si>
    <t>Br.Ind</t>
  </si>
  <si>
    <t>Br. Ind</t>
  </si>
  <si>
    <t>35/2017</t>
  </si>
  <si>
    <t>1/2016</t>
  </si>
  <si>
    <t>26/2016</t>
  </si>
  <si>
    <t>27/2016</t>
  </si>
  <si>
    <t>40/2016</t>
  </si>
  <si>
    <t>7/2015</t>
  </si>
  <si>
    <t>16/2014</t>
  </si>
  <si>
    <t>20/2014</t>
  </si>
  <si>
    <t>Veljić Nikola</t>
  </si>
  <si>
    <t>Brakočević Jovana</t>
  </si>
  <si>
    <t>Gutić Dragana</t>
  </si>
  <si>
    <t>Sarvan Ranka</t>
  </si>
  <si>
    <t>Ostojić Sofija</t>
  </si>
  <si>
    <t>Milosavljević Sara</t>
  </si>
  <si>
    <t>Muminović Selmir</t>
  </si>
  <si>
    <t>52/2017</t>
  </si>
  <si>
    <t>Aligrudić Pavle</t>
  </si>
  <si>
    <t>53/2017</t>
  </si>
  <si>
    <t>Krsmanović Nemanja</t>
  </si>
  <si>
    <t>33/2016</t>
  </si>
  <si>
    <t>Vukčević Dejana</t>
  </si>
  <si>
    <t>23/2015</t>
  </si>
  <si>
    <t>Šabović Nela</t>
  </si>
  <si>
    <t>32/2015</t>
  </si>
  <si>
    <t>Duborija Miloš</t>
  </si>
  <si>
    <t>38/2015</t>
  </si>
  <si>
    <t>Matanović Danijela</t>
  </si>
  <si>
    <t>41/2015</t>
  </si>
  <si>
    <t>Raonić Vladimir</t>
  </si>
  <si>
    <t>48/2014</t>
  </si>
  <si>
    <t>Praščević Ivana</t>
  </si>
  <si>
    <t>31/2015</t>
  </si>
  <si>
    <t>Merdović Jelena</t>
  </si>
  <si>
    <t>Sinđić Katarina</t>
  </si>
  <si>
    <t>F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</si>
</sst>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right"/>
    </xf>
    <xf numFmtId="0" fontId="0" fillId="0" borderId="0" xfId="0" applyFont="1" applyAlignment="1">
      <alignment/>
    </xf>
    <xf numFmtId="0" fontId="44" fillId="0" borderId="13" xfId="0" applyFont="1" applyBorder="1" applyAlignment="1">
      <alignment horizontal="right" vertical="top" wrapText="1"/>
    </xf>
    <xf numFmtId="0" fontId="44" fillId="0" borderId="13" xfId="0" applyFont="1" applyBorder="1" applyAlignment="1">
      <alignment vertical="top" wrapText="1"/>
    </xf>
    <xf numFmtId="0" fontId="45" fillId="0" borderId="13" xfId="0" applyFont="1" applyBorder="1" applyAlignment="1">
      <alignment horizontal="right"/>
    </xf>
    <xf numFmtId="0" fontId="45" fillId="0" borderId="13" xfId="0" applyFont="1" applyBorder="1" applyAlignment="1">
      <alignment/>
    </xf>
    <xf numFmtId="0" fontId="45" fillId="0" borderId="0" xfId="0" applyFont="1" applyAlignment="1">
      <alignment/>
    </xf>
    <xf numFmtId="0" fontId="44" fillId="0" borderId="12" xfId="0" applyFont="1" applyBorder="1" applyAlignment="1">
      <alignment horizontal="left" vertical="top" wrapText="1"/>
    </xf>
    <xf numFmtId="0" fontId="44" fillId="0" borderId="12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9.7109375" style="0" customWidth="1"/>
    <col min="2" max="2" width="30.421875" style="0" customWidth="1"/>
    <col min="3" max="3" width="7.8515625" style="6" customWidth="1"/>
    <col min="4" max="4" width="6.7109375" style="6" customWidth="1"/>
    <col min="5" max="5" width="7.28125" style="6" customWidth="1"/>
    <col min="6" max="6" width="7.28125" style="0" customWidth="1"/>
    <col min="7" max="7" width="7.421875" style="0" customWidth="1"/>
    <col min="8" max="8" width="9.00390625" style="0" customWidth="1"/>
    <col min="9" max="9" width="7.57421875" style="0" customWidth="1"/>
    <col min="10" max="10" width="9.28125" style="0" customWidth="1"/>
    <col min="11" max="11" width="9.421875" style="0" customWidth="1"/>
    <col min="12" max="12" width="8.28125" style="0" customWidth="1"/>
  </cols>
  <sheetData>
    <row r="1" spans="1:15" ht="23.25" customHeight="1">
      <c r="A1" s="2" t="s">
        <v>15</v>
      </c>
      <c r="B1" s="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5" t="s">
        <v>7</v>
      </c>
      <c r="H1" s="5" t="s">
        <v>9</v>
      </c>
      <c r="I1" s="5" t="s">
        <v>8</v>
      </c>
      <c r="J1" s="5" t="s">
        <v>6</v>
      </c>
      <c r="K1" s="5" t="s">
        <v>5</v>
      </c>
      <c r="L1" s="5" t="s">
        <v>10</v>
      </c>
      <c r="M1" s="5" t="s">
        <v>11</v>
      </c>
      <c r="N1" s="5" t="s">
        <v>12</v>
      </c>
      <c r="O1" s="5" t="s">
        <v>13</v>
      </c>
    </row>
    <row r="2" spans="1:15" s="11" customFormat="1" ht="12.75">
      <c r="A2" s="9" t="s">
        <v>47</v>
      </c>
      <c r="B2" s="4" t="s">
        <v>48</v>
      </c>
      <c r="C2" s="10">
        <v>0</v>
      </c>
      <c r="D2" s="10">
        <f>ROUND((C2/100)*35,1)</f>
        <v>0</v>
      </c>
      <c r="E2" s="10">
        <v>31</v>
      </c>
      <c r="F2" s="7">
        <f>ROUND((E2/100)*35,1)</f>
        <v>10.9</v>
      </c>
      <c r="G2" s="7">
        <v>12</v>
      </c>
      <c r="H2" s="7">
        <f>ROUND((G2/100)*35,1)</f>
        <v>4.2</v>
      </c>
      <c r="I2" s="7"/>
      <c r="J2" s="7">
        <f>ROUND((I2/100)*35,1)</f>
        <v>0</v>
      </c>
      <c r="K2" s="7">
        <f>IF(G2&lt;&gt;"",H2,D2)+IF(I2&lt;&gt;"",J2,F2)</f>
        <v>15.100000000000001</v>
      </c>
      <c r="L2" s="7"/>
      <c r="M2" s="7"/>
      <c r="N2" s="7">
        <f>K2+MAX(L2,M2)</f>
        <v>15.100000000000001</v>
      </c>
      <c r="O2" s="8"/>
    </row>
    <row r="3" spans="1:15" s="11" customFormat="1" ht="12.75">
      <c r="A3" s="9" t="s">
        <v>22</v>
      </c>
      <c r="B3" s="3" t="s">
        <v>49</v>
      </c>
      <c r="C3" s="10">
        <v>11</v>
      </c>
      <c r="D3" s="10">
        <f>ROUND((C3/100)*35,1)</f>
        <v>3.9</v>
      </c>
      <c r="E3" s="10">
        <v>24</v>
      </c>
      <c r="F3" s="7">
        <f>ROUND((E3/100)*35,1)</f>
        <v>8.4</v>
      </c>
      <c r="G3" s="7">
        <v>22</v>
      </c>
      <c r="H3" s="7">
        <f>ROUND((G3/100)*35,1)</f>
        <v>7.7</v>
      </c>
      <c r="I3" s="7"/>
      <c r="J3" s="7">
        <f>ROUND((I3/100)*35,1)</f>
        <v>0</v>
      </c>
      <c r="K3" s="7">
        <f>IF(G3&lt;&gt;"",H3,D3)+IF(I3&lt;&gt;"",J3,F3)</f>
        <v>16.1</v>
      </c>
      <c r="L3" s="7"/>
      <c r="M3" s="7"/>
      <c r="N3" s="7">
        <f>K3+MAX(L3,M3)</f>
        <v>16.1</v>
      </c>
      <c r="O3" s="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O9" sqref="O9"/>
    </sheetView>
  </sheetViews>
  <sheetFormatPr defaultColWidth="9.140625" defaultRowHeight="12.75"/>
  <cols>
    <col min="1" max="1" width="9.7109375" style="0" customWidth="1"/>
    <col min="2" max="2" width="30.421875" style="0" customWidth="1"/>
    <col min="3" max="3" width="7.8515625" style="6" customWidth="1"/>
    <col min="4" max="4" width="6.7109375" style="6" customWidth="1"/>
    <col min="5" max="5" width="7.28125" style="6" customWidth="1"/>
    <col min="6" max="6" width="7.28125" style="0" customWidth="1"/>
    <col min="7" max="7" width="7.421875" style="0" customWidth="1"/>
    <col min="8" max="8" width="9.00390625" style="0" customWidth="1"/>
    <col min="9" max="9" width="7.57421875" style="0" customWidth="1"/>
    <col min="10" max="10" width="9.28125" style="0" customWidth="1"/>
    <col min="11" max="11" width="9.421875" style="0" customWidth="1"/>
    <col min="12" max="12" width="8.28125" style="0" customWidth="1"/>
  </cols>
  <sheetData>
    <row r="1" spans="1:15" ht="23.25" customHeight="1">
      <c r="A1" s="2" t="s">
        <v>14</v>
      </c>
      <c r="B1" s="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5" t="s">
        <v>7</v>
      </c>
      <c r="H1" s="5" t="s">
        <v>9</v>
      </c>
      <c r="I1" s="5" t="s">
        <v>8</v>
      </c>
      <c r="J1" s="5" t="s">
        <v>6</v>
      </c>
      <c r="K1" s="5" t="s">
        <v>5</v>
      </c>
      <c r="L1" s="5" t="s">
        <v>10</v>
      </c>
      <c r="M1" s="5" t="s">
        <v>11</v>
      </c>
      <c r="N1" s="5" t="s">
        <v>12</v>
      </c>
      <c r="O1" s="5" t="s">
        <v>13</v>
      </c>
    </row>
    <row r="2" spans="1:16" s="16" customFormat="1" ht="12.75">
      <c r="A2" s="12" t="s">
        <v>31</v>
      </c>
      <c r="B2" s="13" t="s">
        <v>32</v>
      </c>
      <c r="C2" s="14">
        <v>15</v>
      </c>
      <c r="D2" s="14">
        <f>ROUND((C2/100)*35,1)</f>
        <v>5.3</v>
      </c>
      <c r="E2" s="14">
        <v>10</v>
      </c>
      <c r="F2" s="15">
        <f>ROUND((E2/100)*35,1)</f>
        <v>3.5</v>
      </c>
      <c r="G2" s="15">
        <v>59</v>
      </c>
      <c r="H2" s="15">
        <f>ROUND((G2/100)*35,1)</f>
        <v>20.7</v>
      </c>
      <c r="I2" s="15">
        <v>57</v>
      </c>
      <c r="J2" s="15">
        <f>ROUND((I2/100)*35,1)</f>
        <v>20</v>
      </c>
      <c r="K2" s="15">
        <f>IF(G2&lt;&gt;"",H2,D2)+IF(I2&lt;&gt;"",J2,F2)</f>
        <v>40.7</v>
      </c>
      <c r="L2" s="15"/>
      <c r="M2" s="15"/>
      <c r="N2" s="15">
        <f aca="true" t="shared" si="0" ref="N2:N8">K2+MAX(L2,M2)</f>
        <v>40.7</v>
      </c>
      <c r="O2" s="14"/>
      <c r="P2" s="16">
        <f>MAX(L2,M2)</f>
        <v>0</v>
      </c>
    </row>
    <row r="3" spans="1:16" s="16" customFormat="1" ht="12.75">
      <c r="A3" s="12" t="s">
        <v>33</v>
      </c>
      <c r="B3" s="13" t="s">
        <v>34</v>
      </c>
      <c r="C3" s="14">
        <v>24</v>
      </c>
      <c r="D3" s="14">
        <f aca="true" t="shared" si="1" ref="D3:D9">ROUND((C3/100)*35,1)</f>
        <v>8.4</v>
      </c>
      <c r="E3" s="14">
        <v>14</v>
      </c>
      <c r="F3" s="15">
        <f aca="true" t="shared" si="2" ref="F3:F9">ROUND((E3/100)*35,1)</f>
        <v>4.9</v>
      </c>
      <c r="G3" s="15">
        <v>8</v>
      </c>
      <c r="H3" s="15">
        <f aca="true" t="shared" si="3" ref="H3:H9">ROUND((G3/100)*35,1)</f>
        <v>2.8</v>
      </c>
      <c r="I3" s="15">
        <v>8</v>
      </c>
      <c r="J3" s="15">
        <f aca="true" t="shared" si="4" ref="J3:J9">ROUND((I3/100)*35,1)</f>
        <v>2.8</v>
      </c>
      <c r="K3" s="15">
        <f aca="true" t="shared" si="5" ref="K3:K9">IF(G3&lt;&gt;"",H3,D3)+IF(I3&lt;&gt;"",J3,F3)</f>
        <v>5.6</v>
      </c>
      <c r="L3" s="15"/>
      <c r="M3" s="15"/>
      <c r="N3" s="15">
        <f t="shared" si="0"/>
        <v>5.6</v>
      </c>
      <c r="O3" s="14" t="s">
        <v>50</v>
      </c>
      <c r="P3" s="16">
        <f aca="true" t="shared" si="6" ref="P3:P9">MAX(L3,M3)</f>
        <v>0</v>
      </c>
    </row>
    <row r="4" spans="1:16" s="16" customFormat="1" ht="12.75">
      <c r="A4" s="12" t="s">
        <v>35</v>
      </c>
      <c r="B4" s="17" t="s">
        <v>36</v>
      </c>
      <c r="C4" s="14">
        <v>10</v>
      </c>
      <c r="D4" s="14">
        <f t="shared" si="1"/>
        <v>3.5</v>
      </c>
      <c r="E4" s="14">
        <v>17</v>
      </c>
      <c r="F4" s="15">
        <f t="shared" si="2"/>
        <v>6</v>
      </c>
      <c r="G4" s="15">
        <v>27</v>
      </c>
      <c r="H4" s="15">
        <f t="shared" si="3"/>
        <v>9.5</v>
      </c>
      <c r="I4" s="15"/>
      <c r="J4" s="15">
        <f t="shared" si="4"/>
        <v>0</v>
      </c>
      <c r="K4" s="15">
        <f t="shared" si="5"/>
        <v>15.5</v>
      </c>
      <c r="L4" s="15"/>
      <c r="M4" s="15"/>
      <c r="N4" s="15">
        <f t="shared" si="0"/>
        <v>15.5</v>
      </c>
      <c r="O4" s="14"/>
      <c r="P4" s="16">
        <f t="shared" si="6"/>
        <v>0</v>
      </c>
    </row>
    <row r="5" spans="1:16" s="16" customFormat="1" ht="12.75">
      <c r="A5" s="12" t="s">
        <v>37</v>
      </c>
      <c r="B5" s="17" t="s">
        <v>38</v>
      </c>
      <c r="C5" s="14">
        <v>10</v>
      </c>
      <c r="D5" s="14">
        <f t="shared" si="1"/>
        <v>3.5</v>
      </c>
      <c r="E5" s="14">
        <v>0</v>
      </c>
      <c r="F5" s="15">
        <f t="shared" si="2"/>
        <v>0</v>
      </c>
      <c r="G5" s="15">
        <v>6</v>
      </c>
      <c r="H5" s="15">
        <f t="shared" si="3"/>
        <v>2.1</v>
      </c>
      <c r="I5" s="15"/>
      <c r="J5" s="15">
        <f t="shared" si="4"/>
        <v>0</v>
      </c>
      <c r="K5" s="15">
        <f t="shared" si="5"/>
        <v>2.1</v>
      </c>
      <c r="L5" s="15"/>
      <c r="M5" s="15"/>
      <c r="N5" s="15">
        <f t="shared" si="0"/>
        <v>2.1</v>
      </c>
      <c r="O5" s="14" t="s">
        <v>50</v>
      </c>
      <c r="P5" s="16">
        <f t="shared" si="6"/>
        <v>0</v>
      </c>
    </row>
    <row r="6" spans="1:16" s="16" customFormat="1" ht="12.75">
      <c r="A6" s="12" t="s">
        <v>39</v>
      </c>
      <c r="B6" s="17" t="s">
        <v>40</v>
      </c>
      <c r="C6" s="14"/>
      <c r="D6" s="14">
        <f t="shared" si="1"/>
        <v>0</v>
      </c>
      <c r="E6" s="14"/>
      <c r="F6" s="15">
        <f t="shared" si="2"/>
        <v>0</v>
      </c>
      <c r="G6" s="15">
        <v>59</v>
      </c>
      <c r="H6" s="15">
        <f t="shared" si="3"/>
        <v>20.7</v>
      </c>
      <c r="I6" s="15">
        <v>35</v>
      </c>
      <c r="J6" s="15">
        <f t="shared" si="4"/>
        <v>12.3</v>
      </c>
      <c r="K6" s="15">
        <f t="shared" si="5"/>
        <v>33</v>
      </c>
      <c r="L6" s="15"/>
      <c r="M6" s="15"/>
      <c r="N6" s="15">
        <f t="shared" si="0"/>
        <v>33</v>
      </c>
      <c r="O6" s="14"/>
      <c r="P6" s="16">
        <f t="shared" si="6"/>
        <v>0</v>
      </c>
    </row>
    <row r="7" spans="1:16" s="16" customFormat="1" ht="12.75">
      <c r="A7" s="12" t="s">
        <v>41</v>
      </c>
      <c r="B7" s="17" t="s">
        <v>42</v>
      </c>
      <c r="C7" s="14">
        <v>15</v>
      </c>
      <c r="D7" s="14">
        <f t="shared" si="1"/>
        <v>5.3</v>
      </c>
      <c r="E7" s="14">
        <v>12</v>
      </c>
      <c r="F7" s="15">
        <f t="shared" si="2"/>
        <v>4.2</v>
      </c>
      <c r="G7" s="15">
        <v>28</v>
      </c>
      <c r="H7" s="15">
        <f t="shared" si="3"/>
        <v>9.8</v>
      </c>
      <c r="I7" s="15">
        <v>20</v>
      </c>
      <c r="J7" s="15">
        <f t="shared" si="4"/>
        <v>7</v>
      </c>
      <c r="K7" s="15">
        <f t="shared" si="5"/>
        <v>16.8</v>
      </c>
      <c r="L7" s="15"/>
      <c r="M7" s="15"/>
      <c r="N7" s="15">
        <f t="shared" si="0"/>
        <v>16.8</v>
      </c>
      <c r="O7" s="14"/>
      <c r="P7" s="16">
        <f t="shared" si="6"/>
        <v>0</v>
      </c>
    </row>
    <row r="8" spans="1:16" s="16" customFormat="1" ht="12.75">
      <c r="A8" s="12" t="s">
        <v>43</v>
      </c>
      <c r="B8" s="17" t="s">
        <v>44</v>
      </c>
      <c r="C8" s="14">
        <v>10</v>
      </c>
      <c r="D8" s="14">
        <f t="shared" si="1"/>
        <v>3.5</v>
      </c>
      <c r="E8" s="14">
        <v>3</v>
      </c>
      <c r="F8" s="15">
        <f t="shared" si="2"/>
        <v>1.1</v>
      </c>
      <c r="G8" s="15">
        <v>16</v>
      </c>
      <c r="H8" s="15">
        <f t="shared" si="3"/>
        <v>5.6</v>
      </c>
      <c r="I8" s="15">
        <v>18</v>
      </c>
      <c r="J8" s="15">
        <f t="shared" si="4"/>
        <v>6.3</v>
      </c>
      <c r="K8" s="15">
        <f t="shared" si="5"/>
        <v>11.899999999999999</v>
      </c>
      <c r="L8" s="15"/>
      <c r="M8" s="15"/>
      <c r="N8" s="15">
        <f t="shared" si="0"/>
        <v>11.899999999999999</v>
      </c>
      <c r="O8" s="14" t="s">
        <v>50</v>
      </c>
      <c r="P8" s="16">
        <f t="shared" si="6"/>
        <v>0</v>
      </c>
    </row>
    <row r="9" spans="1:16" s="16" customFormat="1" ht="12.75">
      <c r="A9" s="12" t="s">
        <v>45</v>
      </c>
      <c r="B9" s="17" t="s">
        <v>46</v>
      </c>
      <c r="C9" s="14">
        <v>10</v>
      </c>
      <c r="D9" s="14">
        <f t="shared" si="1"/>
        <v>3.5</v>
      </c>
      <c r="E9" s="14">
        <v>6</v>
      </c>
      <c r="F9" s="15">
        <f t="shared" si="2"/>
        <v>2.1</v>
      </c>
      <c r="G9" s="15">
        <v>8</v>
      </c>
      <c r="H9" s="15">
        <f t="shared" si="3"/>
        <v>2.8</v>
      </c>
      <c r="I9" s="15"/>
      <c r="J9" s="15">
        <f t="shared" si="4"/>
        <v>0</v>
      </c>
      <c r="K9" s="15">
        <f t="shared" si="5"/>
        <v>4.9</v>
      </c>
      <c r="L9" s="15"/>
      <c r="M9" s="15"/>
      <c r="N9" s="15">
        <f>K9+MAX(L9,M9)</f>
        <v>4.9</v>
      </c>
      <c r="O9" s="14" t="s">
        <v>50</v>
      </c>
      <c r="P9" s="16">
        <f t="shared" si="6"/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A1">
      <selection activeCell="A3" sqref="A3:IV3"/>
    </sheetView>
  </sheetViews>
  <sheetFormatPr defaultColWidth="9.140625" defaultRowHeight="12.75"/>
  <cols>
    <col min="1" max="1" width="9.57421875" style="0" customWidth="1"/>
    <col min="2" max="2" width="30.421875" style="0" customWidth="1"/>
    <col min="3" max="3" width="7.8515625" style="6" customWidth="1"/>
    <col min="4" max="4" width="6.7109375" style="6" customWidth="1"/>
    <col min="5" max="5" width="7.28125" style="6" customWidth="1"/>
    <col min="6" max="6" width="7.28125" style="0" customWidth="1"/>
    <col min="7" max="7" width="7.421875" style="0" customWidth="1"/>
    <col min="8" max="8" width="9.00390625" style="0" customWidth="1"/>
    <col min="9" max="9" width="7.57421875" style="0" customWidth="1"/>
    <col min="10" max="10" width="9.28125" style="0" customWidth="1"/>
    <col min="11" max="11" width="9.421875" style="0" customWidth="1"/>
    <col min="12" max="12" width="8.28125" style="0" customWidth="1"/>
  </cols>
  <sheetData>
    <row r="1" spans="1:15" ht="23.25" customHeight="1">
      <c r="A1" s="2" t="s">
        <v>15</v>
      </c>
      <c r="B1" s="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5" t="s">
        <v>7</v>
      </c>
      <c r="H1" s="5" t="s">
        <v>9</v>
      </c>
      <c r="I1" s="5" t="s">
        <v>8</v>
      </c>
      <c r="J1" s="5" t="s">
        <v>6</v>
      </c>
      <c r="K1" s="5" t="s">
        <v>5</v>
      </c>
      <c r="L1" s="5" t="s">
        <v>10</v>
      </c>
      <c r="M1" s="5" t="s">
        <v>11</v>
      </c>
      <c r="N1" s="5" t="s">
        <v>12</v>
      </c>
      <c r="O1" s="5" t="s">
        <v>13</v>
      </c>
    </row>
    <row r="2" spans="1:15" s="16" customFormat="1" ht="12.75">
      <c r="A2" s="12" t="s">
        <v>16</v>
      </c>
      <c r="B2" s="13" t="s">
        <v>24</v>
      </c>
      <c r="C2" s="14"/>
      <c r="D2" s="14">
        <f aca="true" t="shared" si="0" ref="D2:D7">ROUND((C2/100)*35,1)</f>
        <v>0</v>
      </c>
      <c r="E2" s="14"/>
      <c r="F2" s="15">
        <f aca="true" t="shared" si="1" ref="F2:F7">ROUND((E2/100)*35,1)</f>
        <v>0</v>
      </c>
      <c r="G2" s="15">
        <v>44</v>
      </c>
      <c r="H2" s="15">
        <f aca="true" t="shared" si="2" ref="H2:H7">ROUND((G2/100)*35,1)</f>
        <v>15.4</v>
      </c>
      <c r="I2" s="15">
        <v>40</v>
      </c>
      <c r="J2" s="15">
        <f aca="true" t="shared" si="3" ref="J2:J7">ROUND((I2/100)*35,1)</f>
        <v>14</v>
      </c>
      <c r="K2" s="15">
        <f aca="true" t="shared" si="4" ref="K2:K8">IF(G2&lt;&gt;"",H2,D2)+IF(I2&lt;&gt;"",J2,F2)</f>
        <v>29.4</v>
      </c>
      <c r="L2" s="15"/>
      <c r="M2" s="15"/>
      <c r="N2" s="15">
        <f>K2+MAX(L2,M2)</f>
        <v>29.4</v>
      </c>
      <c r="O2" s="15"/>
    </row>
    <row r="3" spans="1:15" s="16" customFormat="1" ht="12.75">
      <c r="A3" s="12" t="s">
        <v>17</v>
      </c>
      <c r="B3" s="13" t="s">
        <v>25</v>
      </c>
      <c r="C3" s="14"/>
      <c r="D3" s="14">
        <f t="shared" si="0"/>
        <v>0</v>
      </c>
      <c r="E3" s="14"/>
      <c r="F3" s="15">
        <f t="shared" si="1"/>
        <v>0</v>
      </c>
      <c r="G3" s="15">
        <v>23</v>
      </c>
      <c r="H3" s="15">
        <f t="shared" si="2"/>
        <v>8.1</v>
      </c>
      <c r="I3" s="15">
        <v>0</v>
      </c>
      <c r="J3" s="15">
        <f t="shared" si="3"/>
        <v>0</v>
      </c>
      <c r="K3" s="15">
        <f t="shared" si="4"/>
        <v>8.1</v>
      </c>
      <c r="L3" s="15"/>
      <c r="M3" s="15"/>
      <c r="N3" s="15">
        <f>K3+MAX(L3,M3)</f>
        <v>8.1</v>
      </c>
      <c r="O3" s="15" t="s">
        <v>50</v>
      </c>
    </row>
    <row r="4" spans="1:15" s="16" customFormat="1" ht="12.75">
      <c r="A4" s="12" t="s">
        <v>18</v>
      </c>
      <c r="B4" s="18" t="s">
        <v>26</v>
      </c>
      <c r="C4" s="14"/>
      <c r="D4" s="14">
        <f t="shared" si="0"/>
        <v>0</v>
      </c>
      <c r="E4" s="14">
        <v>0</v>
      </c>
      <c r="F4" s="15">
        <f t="shared" si="1"/>
        <v>0</v>
      </c>
      <c r="G4" s="15">
        <v>34</v>
      </c>
      <c r="H4" s="15">
        <f t="shared" si="2"/>
        <v>11.9</v>
      </c>
      <c r="I4" s="15">
        <v>30</v>
      </c>
      <c r="J4" s="15">
        <f t="shared" si="3"/>
        <v>10.5</v>
      </c>
      <c r="K4" s="15">
        <f t="shared" si="4"/>
        <v>22.4</v>
      </c>
      <c r="L4" s="15"/>
      <c r="M4" s="15"/>
      <c r="N4" s="15">
        <f>K4+MAX(L4,M4)</f>
        <v>22.4</v>
      </c>
      <c r="O4" s="15"/>
    </row>
    <row r="5" spans="1:15" s="16" customFormat="1" ht="12.75">
      <c r="A5" s="12" t="s">
        <v>19</v>
      </c>
      <c r="B5" s="18" t="s">
        <v>27</v>
      </c>
      <c r="C5" s="14"/>
      <c r="D5" s="14">
        <f t="shared" si="0"/>
        <v>0</v>
      </c>
      <c r="E5" s="14">
        <v>0</v>
      </c>
      <c r="F5" s="15">
        <f t="shared" si="1"/>
        <v>0</v>
      </c>
      <c r="G5" s="15">
        <v>0</v>
      </c>
      <c r="H5" s="15">
        <f t="shared" si="2"/>
        <v>0</v>
      </c>
      <c r="I5" s="15">
        <v>0</v>
      </c>
      <c r="J5" s="15">
        <f t="shared" si="3"/>
        <v>0</v>
      </c>
      <c r="K5" s="15">
        <f t="shared" si="4"/>
        <v>0</v>
      </c>
      <c r="L5" s="15"/>
      <c r="M5" s="15"/>
      <c r="N5" s="15">
        <f>K5+MAX(L5,M5)</f>
        <v>0</v>
      </c>
      <c r="O5" s="15" t="s">
        <v>50</v>
      </c>
    </row>
    <row r="6" spans="1:15" s="16" customFormat="1" ht="12.75">
      <c r="A6" s="12" t="s">
        <v>20</v>
      </c>
      <c r="B6" s="18" t="s">
        <v>28</v>
      </c>
      <c r="C6" s="14"/>
      <c r="D6" s="14">
        <f t="shared" si="0"/>
        <v>0</v>
      </c>
      <c r="E6" s="14">
        <v>0</v>
      </c>
      <c r="F6" s="15">
        <f t="shared" si="1"/>
        <v>0</v>
      </c>
      <c r="G6" s="15">
        <v>9</v>
      </c>
      <c r="H6" s="15">
        <f t="shared" si="2"/>
        <v>3.2</v>
      </c>
      <c r="I6" s="15">
        <v>0</v>
      </c>
      <c r="J6" s="15">
        <f t="shared" si="3"/>
        <v>0</v>
      </c>
      <c r="K6" s="15">
        <f t="shared" si="4"/>
        <v>3.2</v>
      </c>
      <c r="L6" s="15"/>
      <c r="M6" s="15"/>
      <c r="N6" s="15">
        <f>K6+MAX(L6,M6)</f>
        <v>3.2</v>
      </c>
      <c r="O6" s="15" t="s">
        <v>50</v>
      </c>
    </row>
    <row r="7" spans="1:15" s="16" customFormat="1" ht="12.75">
      <c r="A7" s="12" t="s">
        <v>21</v>
      </c>
      <c r="B7" s="18" t="s">
        <v>29</v>
      </c>
      <c r="C7" s="14"/>
      <c r="D7" s="14">
        <f t="shared" si="0"/>
        <v>0</v>
      </c>
      <c r="E7" s="14"/>
      <c r="F7" s="15">
        <f t="shared" si="1"/>
        <v>0</v>
      </c>
      <c r="G7" s="15">
        <v>10</v>
      </c>
      <c r="H7" s="15">
        <f t="shared" si="2"/>
        <v>3.5</v>
      </c>
      <c r="I7" s="15">
        <v>9</v>
      </c>
      <c r="J7" s="15">
        <f t="shared" si="3"/>
        <v>3.2</v>
      </c>
      <c r="K7" s="15">
        <f t="shared" si="4"/>
        <v>6.7</v>
      </c>
      <c r="L7" s="15"/>
      <c r="M7" s="15"/>
      <c r="N7" s="15">
        <f>K7+MAX(L7,M7)</f>
        <v>6.7</v>
      </c>
      <c r="O7" s="15" t="s">
        <v>50</v>
      </c>
    </row>
    <row r="8" spans="1:15" s="16" customFormat="1" ht="12.75">
      <c r="A8" s="12" t="s">
        <v>23</v>
      </c>
      <c r="B8" s="18" t="s">
        <v>30</v>
      </c>
      <c r="C8" s="14">
        <v>10</v>
      </c>
      <c r="D8" s="14">
        <f>ROUND((C8/100)*35,1)</f>
        <v>3.5</v>
      </c>
      <c r="E8" s="14">
        <v>0</v>
      </c>
      <c r="F8" s="15">
        <f>ROUND((E8/100)*35,1)</f>
        <v>0</v>
      </c>
      <c r="G8" s="15">
        <v>10</v>
      </c>
      <c r="H8" s="15">
        <f>ROUND((G8/100)*35,1)</f>
        <v>3.5</v>
      </c>
      <c r="I8" s="15">
        <v>0</v>
      </c>
      <c r="J8" s="15">
        <f>ROUND((I8/100)*35,1)</f>
        <v>0</v>
      </c>
      <c r="K8" s="15">
        <f t="shared" si="4"/>
        <v>3.5</v>
      </c>
      <c r="L8" s="15"/>
      <c r="M8" s="15"/>
      <c r="N8" s="15">
        <f>K8+MAX(L8,M8)</f>
        <v>3.5</v>
      </c>
      <c r="O8" s="15" t="s">
        <v>50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Aleksandar</cp:lastModifiedBy>
  <dcterms:created xsi:type="dcterms:W3CDTF">1996-10-14T23:33:28Z</dcterms:created>
  <dcterms:modified xsi:type="dcterms:W3CDTF">2018-09-02T07:16:44Z</dcterms:modified>
  <cp:category/>
  <cp:version/>
  <cp:contentType/>
  <cp:contentStatus/>
</cp:coreProperties>
</file>