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4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<sst xmlns="http://schemas.openxmlformats.org/spreadsheetml/2006/main" count="820" uniqueCount="329">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</sst>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48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40</v>
      </c>
      <c r="E12" s="71">
        <f>MAX(Cpredlog!R12:S12)</f>
        <v>20</v>
      </c>
      <c r="F12" s="22" t="str">
        <f>Cpredlog!U12</f>
        <v>D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U33" sqref="U33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6"/>
      <c r="T1" s="186"/>
      <c r="U1" s="186"/>
    </row>
    <row r="2" spans="1:21" ht="12.75">
      <c r="A2" s="187" t="s">
        <v>93</v>
      </c>
      <c r="B2" s="18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O2" s="191" t="s">
        <v>94</v>
      </c>
      <c r="P2" s="192"/>
      <c r="Q2" s="192"/>
      <c r="R2" s="193"/>
      <c r="S2" s="193"/>
      <c r="T2" s="193"/>
      <c r="U2" s="194"/>
    </row>
    <row r="3" spans="1:21" ht="21" customHeight="1">
      <c r="A3" s="195" t="s">
        <v>54</v>
      </c>
      <c r="B3" s="195"/>
      <c r="C3" s="195"/>
      <c r="D3" s="196" t="s">
        <v>95</v>
      </c>
      <c r="E3" s="196"/>
      <c r="F3" s="196"/>
      <c r="G3" s="196"/>
      <c r="H3" s="197" t="s">
        <v>49</v>
      </c>
      <c r="I3" s="197"/>
      <c r="J3" s="197"/>
      <c r="K3" s="197"/>
      <c r="L3" s="197"/>
      <c r="M3" s="197"/>
      <c r="N3" s="197"/>
      <c r="O3" s="197"/>
      <c r="P3" s="197"/>
      <c r="Q3" s="198" t="s">
        <v>226</v>
      </c>
      <c r="R3" s="198"/>
      <c r="S3" s="198"/>
      <c r="T3" s="198"/>
      <c r="U3" s="198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99" t="s">
        <v>1</v>
      </c>
      <c r="B5" s="202" t="s">
        <v>2</v>
      </c>
      <c r="C5" s="205" t="s">
        <v>3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 t="s">
        <v>4</v>
      </c>
      <c r="U5" s="208" t="s">
        <v>5</v>
      </c>
    </row>
    <row r="6" spans="1:21" ht="21" customHeight="1">
      <c r="A6" s="200"/>
      <c r="B6" s="203"/>
      <c r="C6" s="87"/>
      <c r="D6" s="210" t="s">
        <v>6</v>
      </c>
      <c r="E6" s="210"/>
      <c r="F6" s="210"/>
      <c r="G6" s="210"/>
      <c r="H6" s="210"/>
      <c r="I6" s="210" t="s">
        <v>7</v>
      </c>
      <c r="J6" s="210"/>
      <c r="K6" s="210"/>
      <c r="L6" s="210" t="s">
        <v>8</v>
      </c>
      <c r="M6" s="210"/>
      <c r="N6" s="210"/>
      <c r="O6" s="210" t="s">
        <v>9</v>
      </c>
      <c r="P6" s="210"/>
      <c r="Q6" s="210"/>
      <c r="R6" s="210" t="s">
        <v>10</v>
      </c>
      <c r="S6" s="210"/>
      <c r="T6" s="206"/>
      <c r="U6" s="208"/>
    </row>
    <row r="7" spans="1:21" ht="21" customHeight="1" thickBot="1">
      <c r="A7" s="201"/>
      <c r="B7" s="204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207"/>
      <c r="U7" s="209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/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/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/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93</v>
      </c>
      <c r="B2" s="153"/>
      <c r="C2" s="153"/>
      <c r="D2" s="153"/>
      <c r="E2" s="153"/>
      <c r="F2" s="153"/>
    </row>
    <row r="3" spans="1:6" ht="27" customHeight="1">
      <c r="A3" s="154" t="s">
        <v>94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96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34" t="s">
        <v>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19" ht="22.5" customHeight="1">
      <c r="A3" s="234" t="s">
        <v>29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23" t="s">
        <v>112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</row>
    <row r="7" spans="1:19" ht="18.75" customHeight="1">
      <c r="A7" s="223" t="str">
        <f>CONCATENATE("Semestar: II(drugi)/VI(šesti), akademska ",MY!Q2," godina")</f>
        <v>Semestar: II(drugi)/VI(šesti), akademska 2019/20 godina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4" t="s">
        <v>30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7" t="s">
        <v>32</v>
      </c>
      <c r="B15" s="212" t="s">
        <v>33</v>
      </c>
      <c r="C15" s="231" t="s">
        <v>34</v>
      </c>
      <c r="D15" s="215" t="s">
        <v>35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P15" s="215" t="s">
        <v>36</v>
      </c>
      <c r="Q15" s="216"/>
      <c r="R15" s="216"/>
      <c r="S15" s="235"/>
    </row>
    <row r="16" spans="1:19" ht="15.75" customHeight="1">
      <c r="A16" s="228"/>
      <c r="B16" s="213"/>
      <c r="C16" s="232"/>
      <c r="D16" s="236" t="s">
        <v>37</v>
      </c>
      <c r="E16" s="221"/>
      <c r="F16" s="220" t="s">
        <v>38</v>
      </c>
      <c r="G16" s="221"/>
      <c r="H16" s="220" t="s">
        <v>39</v>
      </c>
      <c r="I16" s="221"/>
      <c r="J16" s="220" t="s">
        <v>40</v>
      </c>
      <c r="K16" s="221"/>
      <c r="L16" s="220" t="s">
        <v>41</v>
      </c>
      <c r="M16" s="221"/>
      <c r="N16" s="220" t="s">
        <v>42</v>
      </c>
      <c r="O16" s="237"/>
      <c r="P16" s="225" t="s">
        <v>43</v>
      </c>
      <c r="Q16" s="230"/>
      <c r="R16" s="225" t="s">
        <v>44</v>
      </c>
      <c r="S16" s="226"/>
    </row>
    <row r="17" spans="1:19" ht="23.25" customHeight="1" thickBot="1">
      <c r="A17" s="229"/>
      <c r="B17" s="214"/>
      <c r="C17" s="23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11</v>
      </c>
      <c r="K20" s="38">
        <f>IF($C20=0,0,J20*100/$C20)</f>
        <v>57.89473684210526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0</v>
      </c>
      <c r="O20" s="105">
        <f>IF($C20=0,0,N20*100/$C20)</f>
        <v>0</v>
      </c>
      <c r="P20" s="38">
        <f>SUM(D20,F20,H20,J20,L20)</f>
        <v>19</v>
      </c>
      <c r="Q20" s="105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9" t="s">
        <v>46</v>
      </c>
      <c r="E24" s="219"/>
      <c r="F24" s="219"/>
      <c r="G24" s="219"/>
      <c r="H24" s="219"/>
      <c r="I24" s="219"/>
      <c r="J24" s="72"/>
      <c r="K24" s="72"/>
      <c r="L24" s="72"/>
      <c r="M24" s="72"/>
      <c r="N24" s="219" t="s">
        <v>47</v>
      </c>
      <c r="O24" s="219"/>
      <c r="P24" s="219"/>
      <c r="Q24" s="219"/>
      <c r="R24" s="72"/>
    </row>
    <row r="25" spans="1:18" ht="12.75">
      <c r="A25" s="218" t="str">
        <f>CONCATENATE("Podgorica,   jun 20",RIGHT(MY!Q2,2),". god.")</f>
        <v>Podgorica,   jun 2020. god.</v>
      </c>
      <c r="B25" s="218"/>
      <c r="D25" s="219"/>
      <c r="E25" s="219"/>
      <c r="F25" s="219"/>
      <c r="G25" s="219"/>
      <c r="H25" s="219"/>
      <c r="I25" s="219"/>
      <c r="J25" s="72"/>
      <c r="K25" s="72"/>
      <c r="L25" s="72"/>
      <c r="M25" s="72"/>
      <c r="N25" s="219"/>
      <c r="O25" s="219"/>
      <c r="P25" s="219"/>
      <c r="Q25" s="219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22" t="s">
        <v>78</v>
      </c>
      <c r="N27" s="222"/>
      <c r="O27" s="222"/>
      <c r="P27" s="222"/>
      <c r="Q27" s="222"/>
      <c r="R27" s="222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D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58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52</v>
      </c>
      <c r="P2" s="131"/>
      <c r="Q2" s="131"/>
      <c r="R2" s="132"/>
      <c r="S2" s="132"/>
      <c r="T2" s="132"/>
      <c r="U2" s="133"/>
    </row>
    <row r="3" spans="1:21" ht="21" customHeight="1">
      <c r="A3" s="134" t="s">
        <v>54</v>
      </c>
      <c r="B3" s="134"/>
      <c r="C3" s="134"/>
      <c r="D3" s="135" t="s">
        <v>50</v>
      </c>
      <c r="E3" s="135"/>
      <c r="F3" s="135"/>
      <c r="G3" s="135"/>
      <c r="H3" s="136" t="s">
        <v>49</v>
      </c>
      <c r="I3" s="136"/>
      <c r="J3" s="136"/>
      <c r="K3" s="136"/>
      <c r="L3" s="136"/>
      <c r="M3" s="136"/>
      <c r="N3" s="136"/>
      <c r="O3" s="136"/>
      <c r="P3" s="136"/>
      <c r="Q3" s="137" t="s">
        <v>226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8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58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1" ht="12.75">
      <c r="A2" s="126" t="s">
        <v>51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52</v>
      </c>
      <c r="P2" s="131"/>
      <c r="Q2" s="131"/>
      <c r="R2" s="132"/>
      <c r="S2" s="132"/>
      <c r="T2" s="132"/>
      <c r="U2" s="133"/>
    </row>
    <row r="3" spans="1:21" ht="21" customHeight="1">
      <c r="A3" s="134" t="s">
        <v>54</v>
      </c>
      <c r="B3" s="134"/>
      <c r="C3" s="134"/>
      <c r="D3" s="135" t="s">
        <v>50</v>
      </c>
      <c r="E3" s="135"/>
      <c r="F3" s="135"/>
      <c r="G3" s="135"/>
      <c r="H3" s="136" t="s">
        <v>49</v>
      </c>
      <c r="I3" s="136"/>
      <c r="J3" s="136"/>
      <c r="K3" s="136"/>
      <c r="L3" s="136"/>
      <c r="M3" s="136"/>
      <c r="N3" s="136"/>
      <c r="O3" s="136"/>
      <c r="P3" s="136"/>
      <c r="Q3" s="137" t="s">
        <v>226</v>
      </c>
      <c r="R3" s="138"/>
      <c r="S3" s="138"/>
      <c r="T3" s="138"/>
      <c r="U3" s="138"/>
    </row>
    <row r="4" spans="4:8" ht="6.75" customHeight="1">
      <c r="D4" s="2"/>
      <c r="E4" s="2"/>
      <c r="F4" s="2"/>
      <c r="G4" s="2"/>
      <c r="H4" s="2"/>
    </row>
    <row r="5" spans="1:21" ht="21" customHeight="1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1" ht="21" customHeight="1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23" t="s">
        <v>8</v>
      </c>
      <c r="M6" s="123"/>
      <c r="N6" s="123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1" ht="21" customHeight="1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/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/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52" t="s">
        <v>20</v>
      </c>
      <c r="B1" s="152"/>
      <c r="C1" s="152"/>
      <c r="D1" s="152"/>
      <c r="E1" s="152"/>
      <c r="F1" s="15"/>
    </row>
    <row r="2" spans="1:6" ht="17.25" customHeight="1">
      <c r="A2" s="153" t="s">
        <v>51</v>
      </c>
      <c r="B2" s="153"/>
      <c r="C2" s="153"/>
      <c r="D2" s="153"/>
      <c r="E2" s="153"/>
      <c r="F2" s="153"/>
    </row>
    <row r="3" spans="1:6" ht="27" customHeight="1">
      <c r="A3" s="154" t="s">
        <v>52</v>
      </c>
      <c r="B3" s="154"/>
      <c r="C3" s="155" t="s">
        <v>49</v>
      </c>
      <c r="D3" s="155"/>
      <c r="E3" s="155"/>
      <c r="F3" s="155"/>
    </row>
    <row r="4" spans="1:6" ht="17.25" customHeight="1">
      <c r="A4" s="155" t="s">
        <v>54</v>
      </c>
      <c r="B4" s="155"/>
      <c r="C4" s="155"/>
      <c r="D4" s="155" t="s">
        <v>53</v>
      </c>
      <c r="E4" s="155"/>
      <c r="F4" s="155"/>
    </row>
    <row r="5" spans="1:6" ht="4.5" customHeight="1">
      <c r="A5" s="141"/>
      <c r="B5" s="141"/>
      <c r="C5" s="141"/>
      <c r="D5" s="141"/>
      <c r="E5" s="141"/>
      <c r="F5" s="141"/>
    </row>
    <row r="6" spans="1:6" s="18" customFormat="1" ht="25.5" customHeight="1">
      <c r="A6" s="142" t="s">
        <v>1</v>
      </c>
      <c r="B6" s="144" t="s">
        <v>21</v>
      </c>
      <c r="C6" s="145"/>
      <c r="D6" s="148" t="s">
        <v>22</v>
      </c>
      <c r="E6" s="149"/>
      <c r="F6" s="150" t="s">
        <v>23</v>
      </c>
    </row>
    <row r="7" spans="1:6" s="18" customFormat="1" ht="42" customHeight="1" thickBot="1">
      <c r="A7" s="143"/>
      <c r="B7" s="146"/>
      <c r="C7" s="147"/>
      <c r="D7" s="19" t="s">
        <v>24</v>
      </c>
      <c r="E7" s="20" t="s">
        <v>25</v>
      </c>
      <c r="F7" s="151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9"/>
      <c r="T1" s="169"/>
      <c r="U1" s="169"/>
    </row>
    <row r="2" spans="1:21" ht="12.75">
      <c r="A2" s="170" t="s">
        <v>48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  <c r="O2" s="174" t="s">
        <v>52</v>
      </c>
      <c r="P2" s="175"/>
      <c r="Q2" s="175"/>
      <c r="R2" s="176"/>
      <c r="S2" s="176"/>
      <c r="T2" s="176"/>
      <c r="U2" s="177"/>
    </row>
    <row r="3" spans="1:21" ht="21" customHeight="1">
      <c r="A3" s="178" t="s">
        <v>54</v>
      </c>
      <c r="B3" s="178"/>
      <c r="C3" s="178"/>
      <c r="D3" s="179" t="s">
        <v>50</v>
      </c>
      <c r="E3" s="179"/>
      <c r="F3" s="179"/>
      <c r="G3" s="179"/>
      <c r="H3" s="180" t="s">
        <v>49</v>
      </c>
      <c r="I3" s="180"/>
      <c r="J3" s="180"/>
      <c r="K3" s="180"/>
      <c r="L3" s="180"/>
      <c r="M3" s="180"/>
      <c r="N3" s="180"/>
      <c r="O3" s="180"/>
      <c r="P3" s="180"/>
      <c r="Q3" s="181" t="s">
        <v>226</v>
      </c>
      <c r="R3" s="182"/>
      <c r="S3" s="182"/>
      <c r="T3" s="182"/>
      <c r="U3" s="182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6" t="s">
        <v>1</v>
      </c>
      <c r="B5" s="159" t="s">
        <v>2</v>
      </c>
      <c r="C5" s="162" t="s">
        <v>3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 t="s">
        <v>4</v>
      </c>
      <c r="U5" s="165" t="s">
        <v>5</v>
      </c>
    </row>
    <row r="6" spans="1:21" ht="21" customHeight="1">
      <c r="A6" s="157"/>
      <c r="B6" s="160"/>
      <c r="C6" s="46"/>
      <c r="D6" s="167" t="s">
        <v>6</v>
      </c>
      <c r="E6" s="167"/>
      <c r="F6" s="167"/>
      <c r="G6" s="167"/>
      <c r="H6" s="167"/>
      <c r="I6" s="167" t="s">
        <v>7</v>
      </c>
      <c r="J6" s="167"/>
      <c r="K6" s="167"/>
      <c r="L6" s="167" t="s">
        <v>8</v>
      </c>
      <c r="M6" s="167"/>
      <c r="N6" s="167"/>
      <c r="O6" s="167" t="s">
        <v>9</v>
      </c>
      <c r="P6" s="167"/>
      <c r="Q6" s="167"/>
      <c r="R6" s="167" t="s">
        <v>10</v>
      </c>
      <c r="S6" s="167"/>
      <c r="T6" s="163"/>
      <c r="U6" s="165"/>
    </row>
    <row r="7" spans="1:21" ht="21" customHeight="1" thickBot="1">
      <c r="A7" s="158"/>
      <c r="B7" s="16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64"/>
      <c r="U7" s="166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>
        <v>15</v>
      </c>
      <c r="Q12" s="57"/>
      <c r="R12" s="55"/>
      <c r="S12" s="50">
        <v>20</v>
      </c>
      <c r="T12" s="50">
        <f t="shared" si="0"/>
        <v>60</v>
      </c>
      <c r="U12" s="50" t="str">
        <f t="shared" si="1"/>
        <v>D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/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2020-07-04T13:58:02Z</dcterms:modified>
  <cp:category/>
  <cp:version/>
  <cp:contentType/>
  <cp:contentStatus/>
</cp:coreProperties>
</file>