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035" windowHeight="16065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'Sheet1'!$A$1:$AK$25</definedName>
  </definedNames>
  <calcPr fullCalcOnLoad="1"/>
</workbook>
</file>

<file path=xl/sharedStrings.xml><?xml version="1.0" encoding="utf-8"?>
<sst xmlns="http://schemas.openxmlformats.org/spreadsheetml/2006/main" count="54" uniqueCount="39">
  <si>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</si>
  <si>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</si>
  <si>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</si>
  <si>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</si>
  <si>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</si>
  <si>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</si>
  <si>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</si>
  <si>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</si>
  <si>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</si>
  <si>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</si>
  <si>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</si>
  <si>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</si>
  <si>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</si>
  <si>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</si>
  <si>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</si>
  <si>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I ROK</t>
  </si>
  <si>
    <t>II ROK</t>
  </si>
  <si>
    <t>-</t>
  </si>
  <si>
    <t>URA</t>
  </si>
  <si>
    <t>HGI</t>
  </si>
  <si>
    <t>DEMOS</t>
  </si>
  <si>
    <t>DF</t>
  </si>
  <si>
    <t>SDP</t>
  </si>
  <si>
    <t>BS</t>
  </si>
  <si>
    <t>POZ</t>
  </si>
  <si>
    <t>SNP</t>
  </si>
  <si>
    <t>FORCA</t>
  </si>
  <si>
    <t>DPS</t>
  </si>
  <si>
    <t>Vježbe</t>
  </si>
  <si>
    <t>avgust</t>
  </si>
  <si>
    <t>Total</t>
  </si>
  <si>
    <t>PRISUSTVO</t>
  </si>
  <si>
    <t>Prezentacija</t>
  </si>
  <si>
    <t>Ukupno bodovi</t>
  </si>
  <si>
    <t>OCJENA</t>
  </si>
  <si>
    <t>Tokom semestra</t>
  </si>
  <si>
    <t>Izašlo</t>
  </si>
  <si>
    <t>STATISTIKA</t>
  </si>
  <si>
    <t>PREDMET: Teorije i metode komparativne politike, br. kredita 4.00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</si>
</sst>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7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8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8" fontId="5" fillId="0" borderId="11" xfId="0" applyNumberFormat="1" applyFont="1" applyFill="1" applyBorder="1" applyAlignment="1">
      <alignment horizontal="center" vertical="center" wrapText="1" shrinkToFit="1"/>
    </xf>
    <xf numFmtId="178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/>
    </xf>
    <xf numFmtId="178" fontId="3" fillId="0" borderId="11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left" vertical="center" wrapText="1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tabSelected="1" view="pageBreakPreview" zoomScale="110" zoomScaleSheetLayoutView="110" zoomScalePageLayoutView="0" workbookViewId="0" topLeftCell="A1">
      <pane ySplit="9" topLeftCell="A10" activePane="bottomLeft" state="frozen"/>
      <selection pane="topLeft" activeCell="A1" sqref="A1"/>
      <selection pane="bottomLeft" activeCell="F21" sqref="F21"/>
    </sheetView>
  </sheetViews>
  <sheetFormatPr defaultColWidth="11.421875" defaultRowHeight="12.75"/>
  <cols>
    <col min="1" max="1" width="4.8515625" style="5" customWidth="1"/>
    <col min="2" max="2" width="4.28125" style="5" customWidth="1"/>
    <col min="3" max="3" width="1.421875" style="5" customWidth="1"/>
    <col min="4" max="4" width="5.8515625" style="5" customWidth="1"/>
    <col min="5" max="5" width="10.00390625" style="5" customWidth="1"/>
    <col min="6" max="6" width="11.28125" style="5" customWidth="1"/>
    <col min="7" max="7" width="3.8515625" style="8" customWidth="1"/>
    <col min="8" max="8" width="3.00390625" style="17" customWidth="1"/>
    <col min="9" max="9" width="2.421875" style="17" customWidth="1"/>
    <col min="10" max="10" width="2.8515625" style="17" customWidth="1"/>
    <col min="11" max="11" width="2.7109375" style="17" customWidth="1"/>
    <col min="12" max="12" width="2.421875" style="17" customWidth="1"/>
    <col min="13" max="13" width="2.28125" style="17" customWidth="1"/>
    <col min="14" max="17" width="2.421875" style="17" customWidth="1"/>
    <col min="18" max="20" width="2.28125" style="17" customWidth="1"/>
    <col min="21" max="21" width="2.8515625" style="8" customWidth="1"/>
    <col min="22" max="22" width="3.8515625" style="5" customWidth="1"/>
    <col min="23" max="23" width="4.7109375" style="9" customWidth="1"/>
    <col min="24" max="24" width="4.7109375" style="5" customWidth="1"/>
    <col min="25" max="25" width="3.7109375" style="5" customWidth="1"/>
    <col min="26" max="26" width="5.8515625" style="5" customWidth="1"/>
    <col min="27" max="27" width="3.00390625" style="5" customWidth="1"/>
    <col min="28" max="28" width="3.28125" style="5" customWidth="1"/>
    <col min="29" max="29" width="2.8515625" style="5" customWidth="1"/>
    <col min="30" max="31" width="4.7109375" style="5" customWidth="1"/>
    <col min="32" max="32" width="4.28125" style="3" customWidth="1"/>
    <col min="33" max="34" width="11.421875" style="4" customWidth="1"/>
    <col min="35" max="16384" width="11.421875" style="5" customWidth="1"/>
  </cols>
  <sheetData>
    <row r="1" ht="12.75">
      <c r="AI1" s="5" t="s">
        <v>37</v>
      </c>
    </row>
    <row r="2" spans="1:37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H2" s="42">
        <v>51</v>
      </c>
      <c r="AI2" s="41" t="s">
        <v>4</v>
      </c>
      <c r="AJ2" s="41">
        <f>_xlfn.COUNTIFS(AE10:AE25,"&gt;0",AE10:AE25,"&lt;51")</f>
        <v>6</v>
      </c>
      <c r="AK2" s="41">
        <f aca="true" t="shared" si="0" ref="AK2:AK7">AJ2/AJ$8*100</f>
        <v>100</v>
      </c>
    </row>
    <row r="3" spans="1:37" ht="18" customHeight="1">
      <c r="A3" s="3"/>
      <c r="B3" s="3"/>
      <c r="C3" s="3"/>
      <c r="D3" s="6"/>
      <c r="E3" s="6"/>
      <c r="F3" s="7"/>
      <c r="AH3" s="42">
        <v>61</v>
      </c>
      <c r="AI3" s="41" t="s">
        <v>5</v>
      </c>
      <c r="AJ3" s="41">
        <f>COUNTIF(AE$10:AE$25,"E")</f>
        <v>0</v>
      </c>
      <c r="AK3" s="41">
        <f t="shared" si="0"/>
        <v>0</v>
      </c>
    </row>
    <row r="4" spans="1:37" ht="18" customHeight="1">
      <c r="A4" s="57" t="s">
        <v>2</v>
      </c>
      <c r="B4" s="57"/>
      <c r="C4" s="57"/>
      <c r="D4" s="57"/>
      <c r="E4" s="57"/>
      <c r="F4" s="57"/>
      <c r="G4" s="1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0"/>
      <c r="AH4" s="42">
        <v>71</v>
      </c>
      <c r="AI4" s="41" t="s">
        <v>6</v>
      </c>
      <c r="AJ4" s="41">
        <f>COUNTIF(AE$10:AE$25,"D")</f>
        <v>0</v>
      </c>
      <c r="AK4" s="41">
        <f t="shared" si="0"/>
        <v>0</v>
      </c>
    </row>
    <row r="5" spans="1:37" ht="18" customHeight="1">
      <c r="A5" s="3"/>
      <c r="B5" s="3"/>
      <c r="C5" s="3"/>
      <c r="D5" s="6"/>
      <c r="E5" s="6"/>
      <c r="F5" s="7"/>
      <c r="AH5" s="42">
        <v>81</v>
      </c>
      <c r="AI5" s="41" t="s">
        <v>7</v>
      </c>
      <c r="AJ5" s="41">
        <f>COUNTIF(AE$10:AE$25,"C")</f>
        <v>0</v>
      </c>
      <c r="AK5" s="41">
        <f t="shared" si="0"/>
        <v>0</v>
      </c>
    </row>
    <row r="6" spans="1:37" ht="18" customHeight="1">
      <c r="A6" s="23" t="s">
        <v>38</v>
      </c>
      <c r="B6" s="8"/>
      <c r="C6" s="8"/>
      <c r="D6" s="6"/>
      <c r="E6" s="6"/>
      <c r="F6" s="7"/>
      <c r="V6" s="7"/>
      <c r="AH6" s="42">
        <v>91</v>
      </c>
      <c r="AI6" s="41" t="s">
        <v>8</v>
      </c>
      <c r="AJ6" s="41">
        <f>COUNTIF(AE$10:AE$25,"B")</f>
        <v>0</v>
      </c>
      <c r="AK6" s="41">
        <f t="shared" si="0"/>
        <v>0</v>
      </c>
    </row>
    <row r="7" spans="1:37" ht="17.25" customHeight="1" thickBot="1">
      <c r="A7" s="3"/>
      <c r="B7" s="3"/>
      <c r="C7" s="3"/>
      <c r="D7" s="6"/>
      <c r="E7" s="6"/>
      <c r="F7" s="20"/>
      <c r="AH7" s="42"/>
      <c r="AI7" s="41" t="s">
        <v>9</v>
      </c>
      <c r="AJ7" s="41">
        <f>COUNTIF(AE$10:AE$25,"A")</f>
        <v>0</v>
      </c>
      <c r="AK7" s="41">
        <f t="shared" si="0"/>
        <v>0</v>
      </c>
    </row>
    <row r="8" spans="1:36" s="13" customFormat="1" ht="25.5" customHeight="1" thickTop="1">
      <c r="A8" s="58"/>
      <c r="B8" s="43" t="s">
        <v>12</v>
      </c>
      <c r="C8" s="44"/>
      <c r="D8" s="45"/>
      <c r="E8" s="49"/>
      <c r="F8" s="50"/>
      <c r="G8" s="60"/>
      <c r="H8" s="53" t="s">
        <v>31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5"/>
      <c r="U8" s="34"/>
      <c r="V8" s="44" t="s">
        <v>32</v>
      </c>
      <c r="W8" s="11"/>
      <c r="X8" s="43" t="s">
        <v>3</v>
      </c>
      <c r="Y8" s="44"/>
      <c r="Z8" s="45" t="s">
        <v>13</v>
      </c>
      <c r="AA8" s="43" t="s">
        <v>0</v>
      </c>
      <c r="AB8" s="44"/>
      <c r="AC8" s="44"/>
      <c r="AD8" s="11"/>
      <c r="AE8" s="44" t="s">
        <v>33</v>
      </c>
      <c r="AF8" s="45" t="s">
        <v>34</v>
      </c>
      <c r="AG8" s="12"/>
      <c r="AH8" s="12"/>
      <c r="AI8" s="13" t="s">
        <v>36</v>
      </c>
      <c r="AJ8" s="13">
        <f>COUNTIF(AE10:AE25,"&gt;0")</f>
        <v>6</v>
      </c>
    </row>
    <row r="9" spans="1:34" s="13" customFormat="1" ht="53.25" customHeight="1">
      <c r="A9" s="59"/>
      <c r="B9" s="46"/>
      <c r="C9" s="47"/>
      <c r="D9" s="48"/>
      <c r="E9" s="51"/>
      <c r="F9" s="52"/>
      <c r="G9" s="61"/>
      <c r="H9" s="31">
        <v>1</v>
      </c>
      <c r="I9" s="19">
        <v>2</v>
      </c>
      <c r="J9" s="19">
        <v>3</v>
      </c>
      <c r="K9" s="19">
        <v>4</v>
      </c>
      <c r="L9" s="19">
        <v>5</v>
      </c>
      <c r="M9" s="19">
        <v>6</v>
      </c>
      <c r="N9" s="19">
        <v>7</v>
      </c>
      <c r="O9" s="19">
        <v>8</v>
      </c>
      <c r="P9" s="19">
        <v>9</v>
      </c>
      <c r="Q9" s="19">
        <v>10</v>
      </c>
      <c r="R9" s="19">
        <v>11</v>
      </c>
      <c r="S9" s="19">
        <v>12</v>
      </c>
      <c r="T9" s="32" t="s">
        <v>30</v>
      </c>
      <c r="U9" s="35" t="s">
        <v>28</v>
      </c>
      <c r="V9" s="47"/>
      <c r="W9" s="15" t="s">
        <v>14</v>
      </c>
      <c r="X9" s="24" t="s">
        <v>1</v>
      </c>
      <c r="Y9" s="14" t="s">
        <v>11</v>
      </c>
      <c r="Z9" s="48"/>
      <c r="AA9" s="39" t="s">
        <v>15</v>
      </c>
      <c r="AB9" s="12" t="s">
        <v>16</v>
      </c>
      <c r="AC9" s="12" t="s">
        <v>29</v>
      </c>
      <c r="AD9" s="40" t="s">
        <v>10</v>
      </c>
      <c r="AE9" s="47"/>
      <c r="AF9" s="48"/>
      <c r="AG9" s="12" t="s">
        <v>35</v>
      </c>
      <c r="AH9" s="12"/>
    </row>
    <row r="10" spans="1:34" ht="12.75">
      <c r="A10" s="27">
        <v>1</v>
      </c>
      <c r="B10" s="25">
        <v>39</v>
      </c>
      <c r="C10" s="21" t="s">
        <v>17</v>
      </c>
      <c r="D10" s="28">
        <v>2016</v>
      </c>
      <c r="E10" s="25"/>
      <c r="F10" s="29"/>
      <c r="G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33">
        <f>COUNTIF(H10:S10,"X")</f>
        <v>0</v>
      </c>
      <c r="U10" s="36"/>
      <c r="V10" s="16"/>
      <c r="W10" s="37">
        <f>SUM(U10:V10)</f>
        <v>0</v>
      </c>
      <c r="X10" s="38">
        <v>13</v>
      </c>
      <c r="Y10" s="4"/>
      <c r="Z10" s="37">
        <f>IF(Y10&gt;0,Y10,X10)</f>
        <v>13</v>
      </c>
      <c r="AA10" s="25"/>
      <c r="AB10" s="4"/>
      <c r="AC10" s="4"/>
      <c r="AD10" s="29">
        <f>IF(AB10&gt;0,AB10+AC10,IF(AC10&gt;0,AA10+AC10,AA10+AC10))</f>
        <v>0</v>
      </c>
      <c r="AE10" s="16">
        <f aca="true" t="shared" si="1" ref="AE10:AE25">W10+Z10+AD10</f>
        <v>13</v>
      </c>
      <c r="AF10" s="26" t="str">
        <f aca="true" t="shared" si="2" ref="AF10:AF25">IF(AE10&lt;AH$2,AI$2,(IF(AE10&lt;AH$3,AI$3,(IF(AE10&lt;AH$4,AI$4,(IF(AE10&lt;AH$5,AI$5,(IF(AE10&lt;AH$6,AI$6,AI$7)))))))))</f>
        <v>F</v>
      </c>
      <c r="AG10" s="16">
        <f>AE10-AD10</f>
        <v>13</v>
      </c>
      <c r="AH10" s="16"/>
    </row>
    <row r="11" spans="1:34" ht="12.75">
      <c r="A11" s="27">
        <v>2</v>
      </c>
      <c r="B11" s="25">
        <v>30</v>
      </c>
      <c r="C11" s="21" t="s">
        <v>17</v>
      </c>
      <c r="D11" s="29">
        <v>2016</v>
      </c>
      <c r="E11" s="25"/>
      <c r="F11" s="29"/>
      <c r="G11" s="30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33">
        <f aca="true" t="shared" si="3" ref="T11:T25">COUNTIF(H11:S11,"X")</f>
        <v>0</v>
      </c>
      <c r="U11" s="36"/>
      <c r="V11" s="16"/>
      <c r="W11" s="37">
        <f aca="true" t="shared" si="4" ref="W11:W25">SUM(U11:V11)</f>
        <v>0</v>
      </c>
      <c r="X11" s="38">
        <v>32</v>
      </c>
      <c r="Y11" s="4"/>
      <c r="Z11" s="37">
        <f>IF(Y11&gt;0,Y11,X11)</f>
        <v>32</v>
      </c>
      <c r="AA11" s="25"/>
      <c r="AB11" s="4"/>
      <c r="AC11" s="4"/>
      <c r="AD11" s="29">
        <f aca="true" t="shared" si="5" ref="AD11:AD25">IF(AB11&gt;0,AB11+AC11,IF(AC11&gt;0,AA11+AC11,AA11+AC11))</f>
        <v>0</v>
      </c>
      <c r="AE11" s="16">
        <f t="shared" si="1"/>
        <v>32</v>
      </c>
      <c r="AF11" s="26" t="str">
        <f t="shared" si="2"/>
        <v>F</v>
      </c>
      <c r="AG11" s="16">
        <f aca="true" t="shared" si="6" ref="AG11:AG25">AE11-AD11</f>
        <v>32</v>
      </c>
      <c r="AH11" s="16"/>
    </row>
    <row r="12" spans="1:34" ht="12.75">
      <c r="A12" s="27">
        <v>3</v>
      </c>
      <c r="B12" s="25">
        <v>24</v>
      </c>
      <c r="C12" s="21" t="s">
        <v>17</v>
      </c>
      <c r="D12" s="29">
        <v>2016</v>
      </c>
      <c r="E12" s="25"/>
      <c r="F12" s="29"/>
      <c r="G12" s="30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33">
        <f t="shared" si="3"/>
        <v>0</v>
      </c>
      <c r="U12" s="36"/>
      <c r="V12" s="16"/>
      <c r="W12" s="37">
        <f t="shared" si="4"/>
        <v>0</v>
      </c>
      <c r="X12" s="38">
        <v>32</v>
      </c>
      <c r="Y12" s="4"/>
      <c r="Z12" s="37">
        <f>IF(Y12&gt;0,Y12,X12)</f>
        <v>32</v>
      </c>
      <c r="AA12" s="25"/>
      <c r="AB12" s="4"/>
      <c r="AC12" s="4"/>
      <c r="AD12" s="29">
        <f t="shared" si="5"/>
        <v>0</v>
      </c>
      <c r="AE12" s="16">
        <f t="shared" si="1"/>
        <v>32</v>
      </c>
      <c r="AF12" s="26" t="str">
        <f t="shared" si="2"/>
        <v>F</v>
      </c>
      <c r="AG12" s="16">
        <f t="shared" si="6"/>
        <v>32</v>
      </c>
      <c r="AH12" s="16"/>
    </row>
    <row r="13" spans="1:34" ht="12.75">
      <c r="A13" s="27">
        <v>4</v>
      </c>
      <c r="B13" s="25">
        <v>15</v>
      </c>
      <c r="C13" s="21" t="s">
        <v>17</v>
      </c>
      <c r="D13" s="29">
        <v>2015</v>
      </c>
      <c r="E13" s="25"/>
      <c r="F13" s="29"/>
      <c r="G13" s="30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33">
        <f t="shared" si="3"/>
        <v>0</v>
      </c>
      <c r="U13" s="36"/>
      <c r="V13" s="16"/>
      <c r="W13" s="37">
        <f t="shared" si="4"/>
        <v>0</v>
      </c>
      <c r="X13" s="38">
        <v>13</v>
      </c>
      <c r="Y13" s="4"/>
      <c r="Z13" s="37">
        <f aca="true" t="shared" si="7" ref="Z13:Z25">IF(Y13&gt;0,Y13,X13)</f>
        <v>13</v>
      </c>
      <c r="AA13" s="25"/>
      <c r="AB13" s="4"/>
      <c r="AC13" s="4"/>
      <c r="AD13" s="29">
        <f t="shared" si="5"/>
        <v>0</v>
      </c>
      <c r="AE13" s="16">
        <f t="shared" si="1"/>
        <v>13</v>
      </c>
      <c r="AF13" s="26" t="str">
        <f t="shared" si="2"/>
        <v>F</v>
      </c>
      <c r="AG13" s="16">
        <f t="shared" si="6"/>
        <v>13</v>
      </c>
      <c r="AH13" s="16"/>
    </row>
    <row r="14" spans="1:34" ht="12.75">
      <c r="A14" s="27">
        <v>5</v>
      </c>
      <c r="B14" s="25">
        <v>31</v>
      </c>
      <c r="C14" s="21" t="s">
        <v>17</v>
      </c>
      <c r="D14" s="29">
        <v>2016</v>
      </c>
      <c r="E14" s="25"/>
      <c r="F14" s="29"/>
      <c r="G14" s="30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33">
        <f t="shared" si="3"/>
        <v>0</v>
      </c>
      <c r="U14" s="36"/>
      <c r="V14" s="16"/>
      <c r="W14" s="37">
        <f>SUM(U14:V14)</f>
        <v>0</v>
      </c>
      <c r="X14" s="38">
        <v>15.5</v>
      </c>
      <c r="Y14" s="4"/>
      <c r="Z14" s="37">
        <f t="shared" si="7"/>
        <v>15.5</v>
      </c>
      <c r="AA14" s="25"/>
      <c r="AB14" s="4"/>
      <c r="AC14" s="4"/>
      <c r="AD14" s="29">
        <f t="shared" si="5"/>
        <v>0</v>
      </c>
      <c r="AE14" s="16">
        <f t="shared" si="1"/>
        <v>15.5</v>
      </c>
      <c r="AF14" s="26" t="str">
        <f t="shared" si="2"/>
        <v>F</v>
      </c>
      <c r="AG14" s="16">
        <f t="shared" si="6"/>
        <v>15.5</v>
      </c>
      <c r="AH14" s="16"/>
    </row>
    <row r="15" spans="1:34" ht="12.75">
      <c r="A15" s="27">
        <v>6</v>
      </c>
      <c r="B15" s="25">
        <v>14</v>
      </c>
      <c r="C15" s="21" t="s">
        <v>17</v>
      </c>
      <c r="D15" s="29">
        <v>2016</v>
      </c>
      <c r="E15" s="25"/>
      <c r="F15" s="29"/>
      <c r="G15" s="30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33">
        <f t="shared" si="3"/>
        <v>0</v>
      </c>
      <c r="U15" s="36"/>
      <c r="V15" s="16"/>
      <c r="W15" s="37">
        <f t="shared" si="4"/>
        <v>0</v>
      </c>
      <c r="X15" s="38">
        <v>20.5</v>
      </c>
      <c r="Y15" s="4"/>
      <c r="Z15" s="37">
        <f t="shared" si="7"/>
        <v>20.5</v>
      </c>
      <c r="AA15" s="25"/>
      <c r="AB15" s="4"/>
      <c r="AC15" s="4"/>
      <c r="AD15" s="29">
        <f t="shared" si="5"/>
        <v>0</v>
      </c>
      <c r="AE15" s="16">
        <f t="shared" si="1"/>
        <v>20.5</v>
      </c>
      <c r="AF15" s="26" t="str">
        <f t="shared" si="2"/>
        <v>F</v>
      </c>
      <c r="AG15" s="16">
        <f t="shared" si="6"/>
        <v>20.5</v>
      </c>
      <c r="AH15" s="16"/>
    </row>
    <row r="16" spans="1:34" ht="12.75">
      <c r="A16" s="27">
        <v>7</v>
      </c>
      <c r="B16" s="25"/>
      <c r="C16" s="21" t="s">
        <v>17</v>
      </c>
      <c r="D16" s="29"/>
      <c r="E16" s="25"/>
      <c r="F16" s="29"/>
      <c r="G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3">
        <f t="shared" si="3"/>
        <v>0</v>
      </c>
      <c r="U16" s="36"/>
      <c r="V16" s="16"/>
      <c r="W16" s="37">
        <f t="shared" si="4"/>
        <v>0</v>
      </c>
      <c r="X16" s="38"/>
      <c r="Y16" s="4"/>
      <c r="Z16" s="37">
        <f t="shared" si="7"/>
        <v>0</v>
      </c>
      <c r="AA16" s="25"/>
      <c r="AB16" s="4"/>
      <c r="AC16" s="4"/>
      <c r="AD16" s="29">
        <f t="shared" si="5"/>
        <v>0</v>
      </c>
      <c r="AE16" s="16">
        <f t="shared" si="1"/>
        <v>0</v>
      </c>
      <c r="AF16" s="26" t="str">
        <f t="shared" si="2"/>
        <v>F</v>
      </c>
      <c r="AG16" s="16">
        <f t="shared" si="6"/>
        <v>0</v>
      </c>
      <c r="AH16" s="16"/>
    </row>
    <row r="17" spans="1:34" ht="12.75">
      <c r="A17" s="27">
        <v>8</v>
      </c>
      <c r="B17" s="25"/>
      <c r="C17" s="21" t="s">
        <v>17</v>
      </c>
      <c r="D17" s="29"/>
      <c r="E17" s="25"/>
      <c r="F17" s="29"/>
      <c r="G17" s="30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33">
        <f t="shared" si="3"/>
        <v>0</v>
      </c>
      <c r="U17" s="36"/>
      <c r="V17" s="16"/>
      <c r="W17" s="37">
        <f t="shared" si="4"/>
        <v>0</v>
      </c>
      <c r="X17" s="38"/>
      <c r="Y17" s="4"/>
      <c r="Z17" s="37">
        <f t="shared" si="7"/>
        <v>0</v>
      </c>
      <c r="AA17" s="25"/>
      <c r="AB17" s="4"/>
      <c r="AC17" s="4"/>
      <c r="AD17" s="29">
        <f t="shared" si="5"/>
        <v>0</v>
      </c>
      <c r="AE17" s="16">
        <f t="shared" si="1"/>
        <v>0</v>
      </c>
      <c r="AF17" s="26" t="str">
        <f t="shared" si="2"/>
        <v>F</v>
      </c>
      <c r="AG17" s="16">
        <f t="shared" si="6"/>
        <v>0</v>
      </c>
      <c r="AH17" s="16"/>
    </row>
    <row r="18" spans="1:34" ht="12.75">
      <c r="A18" s="27">
        <v>9</v>
      </c>
      <c r="B18" s="25"/>
      <c r="C18" s="21" t="s">
        <v>17</v>
      </c>
      <c r="D18" s="29"/>
      <c r="E18" s="25"/>
      <c r="F18" s="29"/>
      <c r="G18" s="30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33">
        <f t="shared" si="3"/>
        <v>0</v>
      </c>
      <c r="U18" s="36"/>
      <c r="V18" s="16"/>
      <c r="W18" s="37">
        <f t="shared" si="4"/>
        <v>0</v>
      </c>
      <c r="X18" s="38"/>
      <c r="Y18" s="4"/>
      <c r="Z18" s="37">
        <f t="shared" si="7"/>
        <v>0</v>
      </c>
      <c r="AA18" s="25"/>
      <c r="AB18" s="4"/>
      <c r="AC18" s="4"/>
      <c r="AD18" s="29">
        <f t="shared" si="5"/>
        <v>0</v>
      </c>
      <c r="AE18" s="16">
        <f t="shared" si="1"/>
        <v>0</v>
      </c>
      <c r="AF18" s="26" t="str">
        <f t="shared" si="2"/>
        <v>F</v>
      </c>
      <c r="AG18" s="16">
        <f t="shared" si="6"/>
        <v>0</v>
      </c>
      <c r="AH18" s="16"/>
    </row>
    <row r="19" spans="1:34" ht="12.75">
      <c r="A19" s="27">
        <v>10</v>
      </c>
      <c r="B19" s="25"/>
      <c r="C19" s="21" t="s">
        <v>17</v>
      </c>
      <c r="D19" s="29"/>
      <c r="E19" s="25"/>
      <c r="F19" s="29"/>
      <c r="G19" s="30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33">
        <f t="shared" si="3"/>
        <v>0</v>
      </c>
      <c r="U19" s="36"/>
      <c r="V19" s="16"/>
      <c r="W19" s="37">
        <f>SUM(U19:V19)</f>
        <v>0</v>
      </c>
      <c r="X19" s="38"/>
      <c r="Y19" s="4"/>
      <c r="Z19" s="37">
        <f t="shared" si="7"/>
        <v>0</v>
      </c>
      <c r="AA19" s="25"/>
      <c r="AB19" s="4"/>
      <c r="AC19" s="4"/>
      <c r="AD19" s="29">
        <f t="shared" si="5"/>
        <v>0</v>
      </c>
      <c r="AE19" s="16">
        <f t="shared" si="1"/>
        <v>0</v>
      </c>
      <c r="AF19" s="26" t="str">
        <f t="shared" si="2"/>
        <v>F</v>
      </c>
      <c r="AG19" s="16">
        <f t="shared" si="6"/>
        <v>0</v>
      </c>
      <c r="AH19" s="16"/>
    </row>
    <row r="20" spans="1:34" ht="12.75">
      <c r="A20" s="27">
        <v>11</v>
      </c>
      <c r="B20" s="25"/>
      <c r="C20" s="21" t="s">
        <v>17</v>
      </c>
      <c r="D20" s="29"/>
      <c r="E20" s="25"/>
      <c r="F20" s="29"/>
      <c r="G20" s="30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33">
        <f t="shared" si="3"/>
        <v>0</v>
      </c>
      <c r="U20" s="36"/>
      <c r="V20" s="16"/>
      <c r="W20" s="37">
        <f t="shared" si="4"/>
        <v>0</v>
      </c>
      <c r="X20" s="38"/>
      <c r="Y20" s="4"/>
      <c r="Z20" s="37">
        <f t="shared" si="7"/>
        <v>0</v>
      </c>
      <c r="AA20" s="25"/>
      <c r="AB20" s="4"/>
      <c r="AC20" s="4"/>
      <c r="AD20" s="29">
        <f t="shared" si="5"/>
        <v>0</v>
      </c>
      <c r="AE20" s="16">
        <f t="shared" si="1"/>
        <v>0</v>
      </c>
      <c r="AF20" s="26" t="str">
        <f t="shared" si="2"/>
        <v>F</v>
      </c>
      <c r="AG20" s="16">
        <f t="shared" si="6"/>
        <v>0</v>
      </c>
      <c r="AH20" s="16"/>
    </row>
    <row r="21" spans="1:34" ht="12.75">
      <c r="A21" s="27">
        <v>12</v>
      </c>
      <c r="B21" s="25"/>
      <c r="C21" s="21" t="s">
        <v>17</v>
      </c>
      <c r="D21" s="29"/>
      <c r="E21" s="25"/>
      <c r="F21" s="29"/>
      <c r="G21" s="30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33">
        <f t="shared" si="3"/>
        <v>0</v>
      </c>
      <c r="U21" s="36"/>
      <c r="V21" s="16"/>
      <c r="W21" s="37">
        <f t="shared" si="4"/>
        <v>0</v>
      </c>
      <c r="X21" s="38"/>
      <c r="Y21" s="4"/>
      <c r="Z21" s="37">
        <f t="shared" si="7"/>
        <v>0</v>
      </c>
      <c r="AA21" s="25"/>
      <c r="AB21" s="4"/>
      <c r="AC21" s="4"/>
      <c r="AD21" s="29">
        <f t="shared" si="5"/>
        <v>0</v>
      </c>
      <c r="AE21" s="16">
        <f t="shared" si="1"/>
        <v>0</v>
      </c>
      <c r="AF21" s="26" t="str">
        <f t="shared" si="2"/>
        <v>F</v>
      </c>
      <c r="AG21" s="16">
        <f t="shared" si="6"/>
        <v>0</v>
      </c>
      <c r="AH21" s="16"/>
    </row>
    <row r="22" spans="1:34" ht="12.75">
      <c r="A22" s="27">
        <v>13</v>
      </c>
      <c r="B22" s="25"/>
      <c r="C22" s="21" t="s">
        <v>17</v>
      </c>
      <c r="D22" s="29"/>
      <c r="E22" s="25"/>
      <c r="F22" s="29"/>
      <c r="G22" s="30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33">
        <f t="shared" si="3"/>
        <v>0</v>
      </c>
      <c r="U22" s="36"/>
      <c r="V22" s="16"/>
      <c r="W22" s="37">
        <f t="shared" si="4"/>
        <v>0</v>
      </c>
      <c r="X22" s="38"/>
      <c r="Y22" s="4"/>
      <c r="Z22" s="37">
        <f t="shared" si="7"/>
        <v>0</v>
      </c>
      <c r="AA22" s="25"/>
      <c r="AB22" s="4"/>
      <c r="AC22" s="4"/>
      <c r="AD22" s="29">
        <f t="shared" si="5"/>
        <v>0</v>
      </c>
      <c r="AE22" s="16">
        <f t="shared" si="1"/>
        <v>0</v>
      </c>
      <c r="AF22" s="26" t="str">
        <f t="shared" si="2"/>
        <v>F</v>
      </c>
      <c r="AG22" s="16">
        <f t="shared" si="6"/>
        <v>0</v>
      </c>
      <c r="AH22" s="16"/>
    </row>
    <row r="23" spans="1:34" ht="12.75">
      <c r="A23" s="27">
        <v>14</v>
      </c>
      <c r="B23" s="25"/>
      <c r="C23" s="21" t="s">
        <v>17</v>
      </c>
      <c r="D23" s="29"/>
      <c r="E23" s="25"/>
      <c r="F23" s="29"/>
      <c r="G23" s="30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33">
        <f t="shared" si="3"/>
        <v>0</v>
      </c>
      <c r="U23" s="36"/>
      <c r="V23" s="16"/>
      <c r="W23" s="37">
        <f t="shared" si="4"/>
        <v>0</v>
      </c>
      <c r="X23" s="38"/>
      <c r="Y23" s="4"/>
      <c r="Z23" s="37">
        <f t="shared" si="7"/>
        <v>0</v>
      </c>
      <c r="AA23" s="25"/>
      <c r="AB23" s="4"/>
      <c r="AC23" s="4"/>
      <c r="AD23" s="29">
        <f t="shared" si="5"/>
        <v>0</v>
      </c>
      <c r="AE23" s="16">
        <f t="shared" si="1"/>
        <v>0</v>
      </c>
      <c r="AF23" s="26" t="str">
        <f t="shared" si="2"/>
        <v>F</v>
      </c>
      <c r="AG23" s="16">
        <f t="shared" si="6"/>
        <v>0</v>
      </c>
      <c r="AH23" s="16"/>
    </row>
    <row r="24" spans="1:34" ht="12.75">
      <c r="A24" s="27">
        <v>15</v>
      </c>
      <c r="B24" s="25"/>
      <c r="C24" s="21" t="s">
        <v>17</v>
      </c>
      <c r="D24" s="29"/>
      <c r="E24" s="25"/>
      <c r="F24" s="29"/>
      <c r="G24" s="30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33">
        <f t="shared" si="3"/>
        <v>0</v>
      </c>
      <c r="U24" s="36"/>
      <c r="V24" s="16"/>
      <c r="W24" s="37">
        <f t="shared" si="4"/>
        <v>0</v>
      </c>
      <c r="X24" s="38"/>
      <c r="Y24" s="4"/>
      <c r="Z24" s="37">
        <f t="shared" si="7"/>
        <v>0</v>
      </c>
      <c r="AA24" s="25"/>
      <c r="AB24" s="4"/>
      <c r="AC24" s="4"/>
      <c r="AD24" s="29">
        <f t="shared" si="5"/>
        <v>0</v>
      </c>
      <c r="AE24" s="16">
        <f t="shared" si="1"/>
        <v>0</v>
      </c>
      <c r="AF24" s="26" t="str">
        <f t="shared" si="2"/>
        <v>F</v>
      </c>
      <c r="AG24" s="16">
        <f t="shared" si="6"/>
        <v>0</v>
      </c>
      <c r="AH24" s="16"/>
    </row>
    <row r="25" spans="1:34" ht="12.75">
      <c r="A25" s="27">
        <v>16</v>
      </c>
      <c r="B25" s="25"/>
      <c r="C25" s="21" t="s">
        <v>17</v>
      </c>
      <c r="D25" s="29"/>
      <c r="E25" s="25"/>
      <c r="F25" s="29"/>
      <c r="G25" s="30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33">
        <f t="shared" si="3"/>
        <v>0</v>
      </c>
      <c r="U25" s="36"/>
      <c r="V25" s="16"/>
      <c r="W25" s="37">
        <f t="shared" si="4"/>
        <v>0</v>
      </c>
      <c r="X25" s="38"/>
      <c r="Y25" s="4"/>
      <c r="Z25" s="37">
        <f t="shared" si="7"/>
        <v>0</v>
      </c>
      <c r="AA25" s="25"/>
      <c r="AB25" s="4"/>
      <c r="AC25" s="4"/>
      <c r="AD25" s="29">
        <f t="shared" si="5"/>
        <v>0</v>
      </c>
      <c r="AE25" s="16">
        <f t="shared" si="1"/>
        <v>0</v>
      </c>
      <c r="AF25" s="26" t="str">
        <f t="shared" si="2"/>
        <v>F</v>
      </c>
      <c r="AG25" s="16">
        <f t="shared" si="6"/>
        <v>0</v>
      </c>
      <c r="AH25" s="16"/>
    </row>
  </sheetData>
  <sheetProtection/>
  <mergeCells count="13">
    <mergeCell ref="A2:AE2"/>
    <mergeCell ref="A4:F4"/>
    <mergeCell ref="A8:A9"/>
    <mergeCell ref="G8:G9"/>
    <mergeCell ref="AE8:AE9"/>
    <mergeCell ref="V8:V9"/>
    <mergeCell ref="B8:D9"/>
    <mergeCell ref="Z8:Z9"/>
    <mergeCell ref="E8:F9"/>
    <mergeCell ref="AF8:AF9"/>
    <mergeCell ref="X8:Y8"/>
    <mergeCell ref="AA8:AC8"/>
    <mergeCell ref="H8:T8"/>
  </mergeCells>
  <printOptions/>
  <pageMargins left="0.75" right="0.75" top="1" bottom="1" header="0.5" footer="0.5"/>
  <pageSetup horizontalDpi="600" verticalDpi="600" orientation="portrait" paperSize="9" scale="98" r:id="rId1"/>
  <colBreaks count="1" manualBreakCount="1">
    <brk id="32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F37"/>
  <sheetViews>
    <sheetView zoomScalePageLayoutView="0" workbookViewId="0" topLeftCell="E1">
      <selection activeCell="F9" sqref="F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421875" style="2" customWidth="1"/>
    <col min="6" max="6" width="20.0039062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1" spans="5:6" ht="12.75">
      <c r="E1" s="2" t="s">
        <v>18</v>
      </c>
      <c r="F1">
        <v>14</v>
      </c>
    </row>
    <row r="2" spans="5:6" ht="12.75">
      <c r="E2" s="2" t="s">
        <v>19</v>
      </c>
      <c r="F2">
        <v>13</v>
      </c>
    </row>
    <row r="3" spans="5:6" ht="12.75">
      <c r="E3" s="2" t="s">
        <v>20</v>
      </c>
      <c r="F3">
        <v>12</v>
      </c>
    </row>
    <row r="4" spans="5:6" ht="12.75">
      <c r="E4" s="2" t="s">
        <v>21</v>
      </c>
      <c r="F4">
        <v>15</v>
      </c>
    </row>
    <row r="5" spans="5:6" ht="12.75">
      <c r="E5" s="2" t="s">
        <v>22</v>
      </c>
      <c r="F5">
        <v>13</v>
      </c>
    </row>
    <row r="6" spans="5:6" ht="12.75">
      <c r="E6" s="2" t="s">
        <v>23</v>
      </c>
      <c r="F6">
        <v>6</v>
      </c>
    </row>
    <row r="7" spans="5:6" ht="12.75">
      <c r="E7" s="2" t="s">
        <v>24</v>
      </c>
      <c r="F7">
        <v>6</v>
      </c>
    </row>
    <row r="8" spans="5:6" ht="12.75">
      <c r="E8" s="2" t="s">
        <v>25</v>
      </c>
      <c r="F8">
        <v>7</v>
      </c>
    </row>
    <row r="9" spans="5:6" ht="12.75">
      <c r="E9" s="2" t="s">
        <v>26</v>
      </c>
      <c r="F9">
        <v>15</v>
      </c>
    </row>
    <row r="10" spans="5:6" ht="12.75">
      <c r="E10" s="2" t="s">
        <v>27</v>
      </c>
      <c r="F10">
        <v>14</v>
      </c>
    </row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FPN-Olovera K</cp:lastModifiedBy>
  <cp:lastPrinted>2016-09-17T11:51:37Z</cp:lastPrinted>
  <dcterms:created xsi:type="dcterms:W3CDTF">2006-10-23T10:36:11Z</dcterms:created>
  <dcterms:modified xsi:type="dcterms:W3CDTF">2019-03-27T10:51:24Z</dcterms:modified>
  <cp:category/>
  <cp:version/>
  <cp:contentType/>
  <cp:contentStatus/>
</cp:coreProperties>
</file>