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NemanjaB/Desktop/"/>
    </mc:Choice>
  </mc:AlternateContent>
  <xr:revisionPtr revIDLastSave="0" documentId="8_{6D18C32B-3C8C-0340-8834-2E791A0764BE}" xr6:coauthVersionLast="47" xr6:coauthVersionMax="47" xr10:uidLastSave="{00000000-0000-0000-0000-000000000000}"/>
  <bookViews>
    <workbookView xWindow="780" yWindow="460" windowWidth="16920" windowHeight="13960" xr2:uid="{00000000-000D-0000-FFFF-FFFF00000000}"/>
  </bookViews>
  <sheets>
    <sheet name="Sheet1" sheetId="1" r:id="rId1"/>
  </sheets>
  <definedNames>
    <definedName name="_xlnm.Print_Area" localSheetId="0">Sheet1!$A$1:$R$22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" i="1" l="1"/>
  <c r="N12" i="1"/>
  <c r="N16" i="1"/>
  <c r="N11" i="1"/>
  <c r="N13" i="1"/>
  <c r="N14" i="1"/>
  <c r="N15" i="1"/>
  <c r="N19" i="1" l="1"/>
  <c r="N18" i="1"/>
  <c r="N17" i="1"/>
  <c r="Q8" i="1"/>
  <c r="N10" i="1"/>
  <c r="Q2" i="1"/>
  <c r="N21" i="1"/>
  <c r="R2" i="1" l="1"/>
  <c r="Q3" i="1"/>
  <c r="R3" i="1" s="1"/>
  <c r="Q5" i="1"/>
  <c r="R5" i="1" s="1"/>
  <c r="Q6" i="1"/>
  <c r="R6" i="1" s="1"/>
  <c r="Q7" i="1"/>
  <c r="R7" i="1" s="1"/>
  <c r="Q4" i="1"/>
  <c r="R4" i="1" s="1"/>
</calcChain>
</file>

<file path=xl/sharedStrings.xml><?xml version="1.0" encoding="utf-8"?>
<sst xmlns="http://schemas.openxmlformats.org/spreadsheetml/2006/main" count="44" uniqueCount="21">
  <si>
    <t>ZAVRŠNI ISPIT</t>
  </si>
  <si>
    <t>Fakultet političkih nauka</t>
  </si>
  <si>
    <t>F</t>
  </si>
  <si>
    <t>E</t>
  </si>
  <si>
    <t>D</t>
  </si>
  <si>
    <t>C</t>
  </si>
  <si>
    <t>B</t>
  </si>
  <si>
    <t>A</t>
  </si>
  <si>
    <t>total ispit</t>
  </si>
  <si>
    <t>Broj indexa</t>
  </si>
  <si>
    <t>I ROK</t>
  </si>
  <si>
    <t>II ROK</t>
  </si>
  <si>
    <t>avgust</t>
  </si>
  <si>
    <t>Ukupno bodovi</t>
  </si>
  <si>
    <t>OCJENA</t>
  </si>
  <si>
    <t>Izašlo</t>
  </si>
  <si>
    <t>STATISTIKA</t>
  </si>
  <si>
    <t>Ime i prezime</t>
  </si>
  <si>
    <t>PREDMET: Statistika</t>
  </si>
  <si>
    <t>/</t>
  </si>
  <si>
    <t>avg. pop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</si>
</sst>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Garamond"/>
      <family val="1"/>
    </font>
    <font>
      <sz val="10"/>
      <color theme="0"/>
      <name val="Garamond"/>
      <family val="1"/>
    </font>
    <font>
      <b/>
      <i/>
      <sz val="12"/>
      <color theme="1"/>
      <name val="Garamond"/>
      <family val="1"/>
    </font>
    <font>
      <sz val="8"/>
      <color theme="0"/>
      <name val="Garamond"/>
      <family val="1"/>
    </font>
    <font>
      <sz val="8"/>
      <color theme="1"/>
      <name val="Garamond"/>
      <family val="1"/>
    </font>
    <font>
      <b/>
      <sz val="14"/>
      <color theme="1"/>
      <name val="Garamond"/>
      <family val="1"/>
    </font>
    <font>
      <sz val="14"/>
      <color theme="1"/>
      <name val="Garamond"/>
      <family val="1"/>
    </font>
    <font>
      <sz val="12"/>
      <color theme="1"/>
      <name val="Garamond"/>
      <family val="1"/>
    </font>
    <font>
      <sz val="12"/>
      <color rgb="FF333333"/>
      <name val="Garamond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1" applyNumberFormat="0" applyAlignment="0" applyProtection="0"/>
    <xf numFmtId="0" fontId="6" fillId="28" borderId="12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1" applyNumberFormat="0" applyAlignment="0" applyProtection="0"/>
    <xf numFmtId="0" fontId="13" fillId="0" borderId="16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17" applyNumberFormat="0" applyFont="0" applyAlignment="0" applyProtection="0"/>
    <xf numFmtId="0" fontId="15" fillId="27" borderId="18" applyNumberFormat="0" applyAlignment="0" applyProtection="0"/>
    <xf numFmtId="0" fontId="16" fillId="0" borderId="0" applyNumberFormat="0" applyFill="0" applyBorder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</cellStyleXfs>
  <cellXfs count="55">
    <xf numFmtId="0" fontId="0" fillId="0" borderId="0" xfId="0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Border="1"/>
    <xf numFmtId="0" fontId="20" fillId="0" borderId="0" xfId="0" applyFont="1" applyFill="1" applyBorder="1"/>
    <xf numFmtId="0" fontId="21" fillId="0" borderId="0" xfId="0" applyFont="1" applyFill="1" applyAlignment="1">
      <alignment horizontal="left"/>
    </xf>
    <xf numFmtId="0" fontId="22" fillId="0" borderId="0" xfId="0" applyFont="1" applyFill="1" applyBorder="1"/>
    <xf numFmtId="0" fontId="23" fillId="0" borderId="0" xfId="0" applyFont="1" applyFill="1"/>
    <xf numFmtId="164" fontId="23" fillId="0" borderId="0" xfId="0" applyNumberFormat="1" applyFont="1" applyFill="1"/>
    <xf numFmtId="49" fontId="19" fillId="0" borderId="0" xfId="0" applyNumberFormat="1" applyFont="1" applyFill="1" applyAlignment="1">
      <alignment horizontal="center"/>
    </xf>
    <xf numFmtId="0" fontId="19" fillId="0" borderId="0" xfId="0" applyFont="1" applyFill="1" applyAlignment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0" fontId="19" fillId="0" borderId="0" xfId="0" applyFont="1" applyFill="1" applyBorder="1" applyAlignment="1"/>
    <xf numFmtId="0" fontId="26" fillId="0" borderId="10" xfId="0" applyFont="1" applyFill="1" applyBorder="1" applyAlignment="1">
      <alignment horizontal="center" vertical="center" wrapText="1" shrinkToFit="1"/>
    </xf>
    <xf numFmtId="0" fontId="26" fillId="0" borderId="1" xfId="0" applyFont="1" applyFill="1" applyBorder="1" applyAlignment="1">
      <alignment horizontal="center" vertical="center" wrapText="1" shrinkToFit="1"/>
    </xf>
    <xf numFmtId="0" fontId="26" fillId="0" borderId="9" xfId="0" applyFont="1" applyFill="1" applyBorder="1" applyAlignment="1">
      <alignment horizontal="center" vertical="center" wrapText="1" shrinkToFit="1"/>
    </xf>
    <xf numFmtId="0" fontId="26" fillId="0" borderId="2" xfId="0" applyFont="1" applyFill="1" applyBorder="1" applyAlignment="1">
      <alignment horizontal="center" vertical="center" wrapText="1" shrinkToFi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wrapText="1" shrinkToFit="1"/>
    </xf>
    <xf numFmtId="0" fontId="26" fillId="0" borderId="2" xfId="0" applyFont="1" applyFill="1" applyBorder="1" applyAlignment="1">
      <alignment horizontal="center" vertical="center" wrapText="1" shrinkToFit="1"/>
    </xf>
    <xf numFmtId="0" fontId="26" fillId="0" borderId="0" xfId="0" applyFont="1" applyFill="1" applyBorder="1" applyAlignment="1">
      <alignment vertical="center" wrapText="1" shrinkToFit="1"/>
    </xf>
    <xf numFmtId="0" fontId="26" fillId="0" borderId="0" xfId="0" applyFont="1" applyFill="1" applyAlignment="1">
      <alignment vertical="center" wrapText="1" shrinkToFit="1"/>
    </xf>
    <xf numFmtId="0" fontId="26" fillId="0" borderId="5" xfId="0" applyFont="1" applyFill="1" applyBorder="1" applyAlignment="1">
      <alignment horizontal="center" vertical="center" wrapText="1" shrinkToFit="1"/>
    </xf>
    <xf numFmtId="0" fontId="26" fillId="0" borderId="3" xfId="0" applyFont="1" applyFill="1" applyBorder="1" applyAlignment="1">
      <alignment horizontal="center" vertical="center" wrapText="1" shrinkToFit="1"/>
    </xf>
    <xf numFmtId="0" fontId="26" fillId="0" borderId="0" xfId="0" applyFont="1" applyFill="1" applyBorder="1" applyAlignment="1">
      <alignment horizontal="center" vertical="center" wrapText="1" shrinkToFit="1"/>
    </xf>
    <xf numFmtId="0" fontId="26" fillId="0" borderId="4" xfId="0" applyFont="1" applyFill="1" applyBorder="1" applyAlignment="1">
      <alignment horizontal="center" vertical="center" wrapText="1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4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wrapText="1" shrinkToFit="1"/>
    </xf>
    <xf numFmtId="0" fontId="26" fillId="0" borderId="0" xfId="0" applyFont="1" applyFill="1" applyBorder="1" applyAlignment="1">
      <alignment horizontal="center" vertical="center" wrapText="1" shrinkToFit="1"/>
    </xf>
    <xf numFmtId="0" fontId="26" fillId="0" borderId="4" xfId="0" applyFont="1" applyFill="1" applyBorder="1" applyAlignment="1">
      <alignment vertical="center" wrapText="1" shrinkToFit="1"/>
    </xf>
    <xf numFmtId="0" fontId="26" fillId="0" borderId="5" xfId="0" applyFont="1" applyFill="1" applyBorder="1"/>
    <xf numFmtId="0" fontId="27" fillId="0" borderId="0" xfId="0" applyFont="1"/>
    <xf numFmtId="0" fontId="26" fillId="0" borderId="0" xfId="0" applyNumberFormat="1" applyFont="1" applyFill="1" applyBorder="1"/>
    <xf numFmtId="164" fontId="26" fillId="0" borderId="3" xfId="0" applyNumberFormat="1" applyFont="1" applyFill="1" applyBorder="1"/>
    <xf numFmtId="0" fontId="26" fillId="0" borderId="0" xfId="0" applyFont="1" applyFill="1" applyBorder="1"/>
    <xf numFmtId="0" fontId="26" fillId="0" borderId="4" xfId="0" applyFont="1" applyFill="1" applyBorder="1"/>
    <xf numFmtId="164" fontId="26" fillId="0" borderId="0" xfId="0" applyNumberFormat="1" applyFont="1" applyFill="1" applyBorder="1"/>
    <xf numFmtId="0" fontId="26" fillId="0" borderId="4" xfId="0" applyFont="1" applyFill="1" applyBorder="1" applyAlignment="1">
      <alignment horizontal="center"/>
    </xf>
    <xf numFmtId="164" fontId="26" fillId="0" borderId="22" xfId="0" applyNumberFormat="1" applyFont="1" applyFill="1" applyBorder="1"/>
    <xf numFmtId="0" fontId="26" fillId="0" borderId="0" xfId="0" applyFont="1" applyFill="1"/>
    <xf numFmtId="164" fontId="26" fillId="0" borderId="23" xfId="0" applyNumberFormat="1" applyFont="1" applyFill="1" applyBorder="1"/>
    <xf numFmtId="0" fontId="19" fillId="0" borderId="6" xfId="0" applyFont="1" applyFill="1" applyBorder="1"/>
    <xf numFmtId="0" fontId="26" fillId="0" borderId="8" xfId="0" applyFont="1" applyFill="1" applyBorder="1"/>
    <xf numFmtId="0" fontId="19" fillId="0" borderId="7" xfId="0" applyFont="1" applyFill="1" applyBorder="1"/>
    <xf numFmtId="0" fontId="26" fillId="0" borderId="6" xfId="0" applyFont="1" applyFill="1" applyBorder="1"/>
    <xf numFmtId="0" fontId="26" fillId="0" borderId="7" xfId="0" applyFont="1" applyFill="1" applyBorder="1"/>
    <xf numFmtId="0" fontId="19" fillId="0" borderId="8" xfId="0" applyFont="1" applyFill="1" applyBorder="1"/>
    <xf numFmtId="0" fontId="19" fillId="0" borderId="20" xfId="0" applyFont="1" applyFill="1" applyBorder="1"/>
    <xf numFmtId="164" fontId="26" fillId="0" borderId="21" xfId="0" applyNumberFormat="1" applyFont="1" applyFill="1" applyBorder="1"/>
    <xf numFmtId="0" fontId="19" fillId="0" borderId="20" xfId="0" applyFont="1" applyFill="1" applyBorder="1" applyAlignment="1">
      <alignment horizontal="center"/>
    </xf>
    <xf numFmtId="164" fontId="19" fillId="0" borderId="24" xfId="0" applyNumberFormat="1" applyFont="1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 2" xfId="40" xr:uid="{00000000-0005-0000-0000-000028000000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tabSelected="1" zoomScaleNormal="100" workbookViewId="0">
      <pane ySplit="9" topLeftCell="A10" activePane="bottomLeft" state="frozen"/>
      <selection pane="bottomLeft" activeCell="E10" sqref="E10:F21"/>
    </sheetView>
  </sheetViews>
  <sheetFormatPr baseColWidth="10" defaultColWidth="11.5" defaultRowHeight="14" x14ac:dyDescent="0.2"/>
  <cols>
    <col min="1" max="1" width="6" style="1" customWidth="1"/>
    <col min="2" max="2" width="7.5" style="1" customWidth="1"/>
    <col min="3" max="3" width="2" style="1" customWidth="1"/>
    <col min="4" max="4" width="8.33203125" style="1" customWidth="1"/>
    <col min="5" max="5" width="14.83203125" style="1" customWidth="1"/>
    <col min="6" max="6" width="16.5" style="1" customWidth="1"/>
    <col min="7" max="7" width="7.1640625" style="1" customWidth="1"/>
    <col min="8" max="8" width="8.6640625" style="1" customWidth="1"/>
    <col min="9" max="9" width="8.83203125" style="1" customWidth="1"/>
    <col min="10" max="10" width="9.33203125" style="1" customWidth="1"/>
    <col min="11" max="11" width="5.1640625" style="1" customWidth="1"/>
    <col min="12" max="12" width="10.6640625" style="1" customWidth="1"/>
    <col min="13" max="13" width="9.83203125" style="2" customWidth="1"/>
    <col min="14" max="15" width="11.5" style="3" customWidth="1"/>
    <col min="16" max="16384" width="11.5" style="1"/>
  </cols>
  <sheetData>
    <row r="1" spans="1:18" x14ac:dyDescent="0.2">
      <c r="O1" s="4"/>
      <c r="P1" s="1" t="s">
        <v>16</v>
      </c>
    </row>
    <row r="2" spans="1:18" ht="18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O2" s="6">
        <v>50</v>
      </c>
      <c r="P2" s="7" t="s">
        <v>2</v>
      </c>
      <c r="Q2" s="7">
        <f>COUNTIFS(L10:L22,"&gt;0",L10:L22,"&lt;51")</f>
        <v>0</v>
      </c>
      <c r="R2" s="8">
        <f t="shared" ref="R2:R7" si="0">Q2/Q$8*100</f>
        <v>0</v>
      </c>
    </row>
    <row r="3" spans="1:18" ht="18" customHeight="1" x14ac:dyDescent="0.2">
      <c r="A3" s="2"/>
      <c r="B3" s="2"/>
      <c r="C3" s="2"/>
      <c r="D3" s="9"/>
      <c r="E3" s="9"/>
      <c r="F3" s="10"/>
      <c r="O3" s="6">
        <v>60</v>
      </c>
      <c r="P3" s="7" t="s">
        <v>3</v>
      </c>
      <c r="Q3" s="7">
        <f>COUNTIF(M$10:M$22,"E")</f>
        <v>0</v>
      </c>
      <c r="R3" s="8">
        <f t="shared" si="0"/>
        <v>0</v>
      </c>
    </row>
    <row r="4" spans="1:18" ht="18" customHeight="1" x14ac:dyDescent="0.25">
      <c r="A4" s="11" t="s">
        <v>1</v>
      </c>
      <c r="B4" s="11"/>
      <c r="C4" s="11"/>
      <c r="D4" s="11"/>
      <c r="E4" s="11"/>
      <c r="F4" s="11"/>
      <c r="O4" s="6">
        <v>70</v>
      </c>
      <c r="P4" s="7" t="s">
        <v>4</v>
      </c>
      <c r="Q4" s="7">
        <f>COUNTIF(M$10:M$22,"D")</f>
        <v>1</v>
      </c>
      <c r="R4" s="8">
        <f t="shared" si="0"/>
        <v>11.111111111111111</v>
      </c>
    </row>
    <row r="5" spans="1:18" ht="18" customHeight="1" x14ac:dyDescent="0.2">
      <c r="A5" s="2"/>
      <c r="B5" s="2"/>
      <c r="C5" s="2"/>
      <c r="D5" s="9"/>
      <c r="E5" s="9"/>
      <c r="F5" s="10"/>
      <c r="O5" s="6">
        <v>80</v>
      </c>
      <c r="P5" s="7" t="s">
        <v>5</v>
      </c>
      <c r="Q5" s="7">
        <f>COUNTIF(M$10:M$22,"C")</f>
        <v>0</v>
      </c>
      <c r="R5" s="8">
        <f t="shared" si="0"/>
        <v>0</v>
      </c>
    </row>
    <row r="6" spans="1:18" ht="18" customHeight="1" x14ac:dyDescent="0.25">
      <c r="A6" s="12" t="s">
        <v>18</v>
      </c>
      <c r="B6" s="13"/>
      <c r="C6" s="13"/>
      <c r="D6" s="9"/>
      <c r="E6" s="9"/>
      <c r="F6" s="10"/>
      <c r="O6" s="6">
        <v>90</v>
      </c>
      <c r="P6" s="7" t="s">
        <v>6</v>
      </c>
      <c r="Q6" s="7">
        <f>COUNTIF(M$10:M$22,"B")</f>
        <v>4</v>
      </c>
      <c r="R6" s="8">
        <f t="shared" si="0"/>
        <v>44.444444444444443</v>
      </c>
    </row>
    <row r="7" spans="1:18" ht="17.25" customHeight="1" thickBot="1" x14ac:dyDescent="0.25">
      <c r="A7" s="2"/>
      <c r="B7" s="2"/>
      <c r="C7" s="2"/>
      <c r="D7" s="9"/>
      <c r="E7" s="9"/>
      <c r="F7" s="14"/>
      <c r="O7" s="6"/>
      <c r="P7" s="7" t="s">
        <v>7</v>
      </c>
      <c r="Q7" s="7">
        <f>COUNTIF(M$10:M$22,"A")</f>
        <v>4</v>
      </c>
      <c r="R7" s="8">
        <f t="shared" si="0"/>
        <v>44.444444444444443</v>
      </c>
    </row>
    <row r="8" spans="1:18" s="24" customFormat="1" ht="21.75" customHeight="1" thickTop="1" x14ac:dyDescent="0.15">
      <c r="A8" s="15"/>
      <c r="B8" s="16" t="s">
        <v>9</v>
      </c>
      <c r="C8" s="17"/>
      <c r="D8" s="18"/>
      <c r="E8" s="19" t="s">
        <v>17</v>
      </c>
      <c r="F8" s="20"/>
      <c r="G8" s="16" t="s">
        <v>0</v>
      </c>
      <c r="H8" s="17"/>
      <c r="I8" s="17"/>
      <c r="J8" s="21"/>
      <c r="K8" s="22"/>
      <c r="L8" s="17" t="s">
        <v>13</v>
      </c>
      <c r="M8" s="18" t="s">
        <v>14</v>
      </c>
      <c r="N8" s="23"/>
      <c r="O8" s="23"/>
      <c r="P8" s="24" t="s">
        <v>15</v>
      </c>
      <c r="Q8" s="24">
        <f>COUNTIF(L10:L22,"&gt;0")</f>
        <v>9</v>
      </c>
    </row>
    <row r="9" spans="1:18" s="24" customFormat="1" ht="26.25" customHeight="1" x14ac:dyDescent="0.15">
      <c r="A9" s="25"/>
      <c r="B9" s="26"/>
      <c r="C9" s="27"/>
      <c r="D9" s="28"/>
      <c r="E9" s="29"/>
      <c r="F9" s="30"/>
      <c r="G9" s="31" t="s">
        <v>10</v>
      </c>
      <c r="H9" s="32" t="s">
        <v>11</v>
      </c>
      <c r="I9" s="23" t="s">
        <v>12</v>
      </c>
      <c r="J9" s="23" t="s">
        <v>20</v>
      </c>
      <c r="K9" s="33" t="s">
        <v>8</v>
      </c>
      <c r="L9" s="27"/>
      <c r="M9" s="28"/>
      <c r="N9" s="23"/>
      <c r="O9" s="23"/>
    </row>
    <row r="10" spans="1:18" s="43" customFormat="1" ht="16" x14ac:dyDescent="0.2">
      <c r="A10" s="34"/>
      <c r="B10" s="35">
        <v>1</v>
      </c>
      <c r="C10" s="36" t="s">
        <v>19</v>
      </c>
      <c r="D10" s="35">
        <v>2021</v>
      </c>
      <c r="E10" s="35"/>
      <c r="F10" s="35"/>
      <c r="G10" s="37"/>
      <c r="H10" s="38">
        <v>95</v>
      </c>
      <c r="I10" s="38"/>
      <c r="J10" s="38"/>
      <c r="K10" s="39"/>
      <c r="L10" s="40">
        <v>95</v>
      </c>
      <c r="M10" s="41" t="s">
        <v>7</v>
      </c>
      <c r="N10" s="42">
        <f>L10-K10</f>
        <v>95</v>
      </c>
      <c r="O10" s="40"/>
    </row>
    <row r="11" spans="1:18" s="43" customFormat="1" ht="16" x14ac:dyDescent="0.2">
      <c r="A11" s="34"/>
      <c r="B11" s="35">
        <v>2</v>
      </c>
      <c r="C11" s="36" t="s">
        <v>19</v>
      </c>
      <c r="D11" s="35">
        <v>2021</v>
      </c>
      <c r="E11" s="35"/>
      <c r="F11" s="35"/>
      <c r="G11" s="37">
        <v>88</v>
      </c>
      <c r="H11" s="38"/>
      <c r="I11" s="38"/>
      <c r="J11" s="38"/>
      <c r="K11" s="39"/>
      <c r="L11" s="40">
        <v>88</v>
      </c>
      <c r="M11" s="41" t="s">
        <v>6</v>
      </c>
      <c r="N11" s="44">
        <f t="shared" ref="N11:N21" si="1">L11-K11</f>
        <v>88</v>
      </c>
      <c r="O11" s="40"/>
    </row>
    <row r="12" spans="1:18" s="43" customFormat="1" ht="16" x14ac:dyDescent="0.2">
      <c r="A12" s="34"/>
      <c r="B12" s="35">
        <v>3</v>
      </c>
      <c r="C12" s="36" t="s">
        <v>19</v>
      </c>
      <c r="D12" s="35">
        <v>2021</v>
      </c>
      <c r="E12" s="35"/>
      <c r="F12" s="35"/>
      <c r="G12" s="37">
        <v>91</v>
      </c>
      <c r="H12" s="38"/>
      <c r="I12" s="38"/>
      <c r="J12" s="38"/>
      <c r="K12" s="39"/>
      <c r="L12" s="40">
        <v>91</v>
      </c>
      <c r="M12" s="41" t="s">
        <v>7</v>
      </c>
      <c r="N12" s="44">
        <f t="shared" si="1"/>
        <v>91</v>
      </c>
      <c r="O12" s="40"/>
    </row>
    <row r="13" spans="1:18" s="43" customFormat="1" ht="16" x14ac:dyDescent="0.2">
      <c r="A13" s="34"/>
      <c r="B13" s="35">
        <v>4</v>
      </c>
      <c r="C13" s="36" t="s">
        <v>19</v>
      </c>
      <c r="D13" s="35">
        <v>2021</v>
      </c>
      <c r="E13" s="35"/>
      <c r="F13" s="35"/>
      <c r="G13" s="37"/>
      <c r="H13" s="38"/>
      <c r="I13" s="38"/>
      <c r="J13" s="38"/>
      <c r="K13" s="39"/>
      <c r="L13" s="40">
        <v>0</v>
      </c>
      <c r="M13" s="41" t="s">
        <v>2</v>
      </c>
      <c r="N13" s="44">
        <f t="shared" si="1"/>
        <v>0</v>
      </c>
      <c r="O13" s="40"/>
    </row>
    <row r="14" spans="1:18" s="43" customFormat="1" ht="16" x14ac:dyDescent="0.2">
      <c r="A14" s="34"/>
      <c r="B14" s="35">
        <v>5</v>
      </c>
      <c r="C14" s="36" t="s">
        <v>19</v>
      </c>
      <c r="D14" s="35">
        <v>2021</v>
      </c>
      <c r="E14" s="35"/>
      <c r="F14" s="35"/>
      <c r="G14" s="37">
        <v>100</v>
      </c>
      <c r="H14" s="38"/>
      <c r="I14" s="38"/>
      <c r="J14" s="38"/>
      <c r="K14" s="39"/>
      <c r="L14" s="40">
        <v>100</v>
      </c>
      <c r="M14" s="41" t="s">
        <v>7</v>
      </c>
      <c r="N14" s="44">
        <f t="shared" si="1"/>
        <v>100</v>
      </c>
      <c r="O14" s="40"/>
    </row>
    <row r="15" spans="1:18" s="43" customFormat="1" ht="16" x14ac:dyDescent="0.2">
      <c r="A15" s="34"/>
      <c r="B15" s="35">
        <v>6</v>
      </c>
      <c r="C15" s="36" t="s">
        <v>19</v>
      </c>
      <c r="D15" s="35">
        <v>2021</v>
      </c>
      <c r="E15" s="35"/>
      <c r="F15" s="35"/>
      <c r="G15" s="37">
        <v>90</v>
      </c>
      <c r="H15" s="38"/>
      <c r="I15" s="38"/>
      <c r="J15" s="38"/>
      <c r="K15" s="39"/>
      <c r="L15" s="40">
        <v>90</v>
      </c>
      <c r="M15" s="41" t="s">
        <v>7</v>
      </c>
      <c r="N15" s="44">
        <f t="shared" si="1"/>
        <v>90</v>
      </c>
      <c r="O15" s="40"/>
    </row>
    <row r="16" spans="1:18" s="43" customFormat="1" ht="16" x14ac:dyDescent="0.2">
      <c r="A16" s="34"/>
      <c r="B16" s="35">
        <v>7</v>
      </c>
      <c r="C16" s="36" t="s">
        <v>19</v>
      </c>
      <c r="D16" s="35">
        <v>2021</v>
      </c>
      <c r="E16" s="35"/>
      <c r="F16" s="35"/>
      <c r="G16" s="37">
        <v>88</v>
      </c>
      <c r="H16" s="38"/>
      <c r="I16" s="38"/>
      <c r="J16" s="38"/>
      <c r="K16" s="39"/>
      <c r="L16" s="40">
        <v>88</v>
      </c>
      <c r="M16" s="41" t="s">
        <v>6</v>
      </c>
      <c r="N16" s="44">
        <f t="shared" si="1"/>
        <v>88</v>
      </c>
      <c r="O16" s="40"/>
    </row>
    <row r="17" spans="1:15" s="43" customFormat="1" ht="16" x14ac:dyDescent="0.2">
      <c r="A17" s="34"/>
      <c r="B17" s="35">
        <v>8</v>
      </c>
      <c r="C17" s="36" t="s">
        <v>19</v>
      </c>
      <c r="D17" s="35">
        <v>2021</v>
      </c>
      <c r="E17" s="35"/>
      <c r="F17" s="35"/>
      <c r="G17" s="37">
        <v>30</v>
      </c>
      <c r="H17" s="38">
        <v>85</v>
      </c>
      <c r="I17" s="38"/>
      <c r="J17" s="38"/>
      <c r="K17" s="39"/>
      <c r="L17" s="40">
        <v>85</v>
      </c>
      <c r="M17" s="41" t="s">
        <v>6</v>
      </c>
      <c r="N17" s="44">
        <f t="shared" si="1"/>
        <v>85</v>
      </c>
      <c r="O17" s="40"/>
    </row>
    <row r="18" spans="1:15" s="43" customFormat="1" ht="16" x14ac:dyDescent="0.2">
      <c r="A18" s="34"/>
      <c r="B18" s="35">
        <v>27</v>
      </c>
      <c r="C18" s="36" t="s">
        <v>19</v>
      </c>
      <c r="D18" s="35">
        <v>2021</v>
      </c>
      <c r="E18" s="35"/>
      <c r="F18" s="35"/>
      <c r="G18" s="37"/>
      <c r="H18" s="38"/>
      <c r="I18" s="38"/>
      <c r="J18" s="38"/>
      <c r="K18" s="39"/>
      <c r="L18" s="40">
        <v>0</v>
      </c>
      <c r="M18" s="41" t="s">
        <v>2</v>
      </c>
      <c r="N18" s="44">
        <f t="shared" si="1"/>
        <v>0</v>
      </c>
      <c r="O18" s="40"/>
    </row>
    <row r="19" spans="1:15" s="43" customFormat="1" ht="16" x14ac:dyDescent="0.2">
      <c r="A19" s="34"/>
      <c r="B19" s="35">
        <v>11</v>
      </c>
      <c r="C19" s="36" t="s">
        <v>19</v>
      </c>
      <c r="D19" s="35">
        <v>2020</v>
      </c>
      <c r="E19" s="35"/>
      <c r="F19" s="35"/>
      <c r="G19" s="37"/>
      <c r="H19" s="38"/>
      <c r="I19" s="38"/>
      <c r="J19" s="38"/>
      <c r="K19" s="39"/>
      <c r="L19" s="40">
        <v>0</v>
      </c>
      <c r="M19" s="41" t="s">
        <v>2</v>
      </c>
      <c r="N19" s="44">
        <f t="shared" si="1"/>
        <v>0</v>
      </c>
      <c r="O19" s="40"/>
    </row>
    <row r="20" spans="1:15" s="43" customFormat="1" ht="16" x14ac:dyDescent="0.2">
      <c r="A20" s="34"/>
      <c r="B20" s="35">
        <v>56</v>
      </c>
      <c r="C20" s="36" t="s">
        <v>19</v>
      </c>
      <c r="D20" s="35">
        <v>2020</v>
      </c>
      <c r="E20" s="35"/>
      <c r="F20" s="35"/>
      <c r="G20" s="37">
        <v>65</v>
      </c>
      <c r="H20" s="38"/>
      <c r="I20" s="38"/>
      <c r="J20" s="38"/>
      <c r="K20" s="39"/>
      <c r="L20" s="40">
        <v>65</v>
      </c>
      <c r="M20" s="41" t="s">
        <v>4</v>
      </c>
      <c r="N20" s="44">
        <f t="shared" si="1"/>
        <v>65</v>
      </c>
      <c r="O20" s="40"/>
    </row>
    <row r="21" spans="1:15" s="43" customFormat="1" ht="16" x14ac:dyDescent="0.2">
      <c r="A21" s="34"/>
      <c r="B21" s="35">
        <v>25</v>
      </c>
      <c r="C21" s="36" t="s">
        <v>19</v>
      </c>
      <c r="D21" s="35">
        <v>2019</v>
      </c>
      <c r="E21" s="35"/>
      <c r="F21" s="35"/>
      <c r="G21" s="37">
        <v>85</v>
      </c>
      <c r="H21" s="38"/>
      <c r="I21" s="38"/>
      <c r="J21" s="38"/>
      <c r="K21" s="39"/>
      <c r="L21" s="40">
        <v>85</v>
      </c>
      <c r="M21" s="41" t="s">
        <v>6</v>
      </c>
      <c r="N21" s="44">
        <f t="shared" si="1"/>
        <v>85</v>
      </c>
      <c r="O21" s="40"/>
    </row>
    <row r="22" spans="1:15" s="43" customFormat="1" ht="16" x14ac:dyDescent="0.2">
      <c r="A22" s="34"/>
      <c r="B22" s="35"/>
      <c r="C22" s="36"/>
      <c r="D22" s="35"/>
      <c r="E22" s="35"/>
      <c r="F22" s="35"/>
      <c r="G22" s="37"/>
      <c r="H22" s="38"/>
      <c r="I22" s="38"/>
      <c r="J22" s="38"/>
      <c r="K22" s="39"/>
      <c r="L22" s="40"/>
      <c r="M22" s="41"/>
      <c r="N22" s="44"/>
      <c r="O22" s="40"/>
    </row>
    <row r="23" spans="1:15" ht="16" x14ac:dyDescent="0.2">
      <c r="A23" s="45"/>
      <c r="B23" s="46"/>
      <c r="C23" s="47"/>
      <c r="D23" s="48"/>
      <c r="E23" s="49"/>
      <c r="F23" s="49"/>
      <c r="G23" s="50"/>
      <c r="H23" s="47"/>
      <c r="I23" s="47"/>
      <c r="J23" s="47"/>
      <c r="K23" s="51"/>
      <c r="L23" s="52"/>
      <c r="M23" s="53"/>
      <c r="N23" s="54"/>
    </row>
  </sheetData>
  <mergeCells count="8">
    <mergeCell ref="M8:M9"/>
    <mergeCell ref="G8:I8"/>
    <mergeCell ref="A2:L2"/>
    <mergeCell ref="A4:F4"/>
    <mergeCell ref="A8:A9"/>
    <mergeCell ref="L8:L9"/>
    <mergeCell ref="B8:D9"/>
    <mergeCell ref="E8:F9"/>
  </mergeCells>
  <phoneticPr fontId="1" type="noConversion"/>
  <pageMargins left="0.75" right="0.75" top="1" bottom="1" header="0.5" footer="0.5"/>
  <pageSetup scale="93" orientation="portrait" r:id="rId1"/>
  <headerFooter alignWithMargins="0"/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 Komar</dc:creator>
  <cp:lastModifiedBy>Nemanja Batricevic</cp:lastModifiedBy>
  <cp:lastPrinted>2019-06-04T08:03:56Z</cp:lastPrinted>
  <dcterms:created xsi:type="dcterms:W3CDTF">2006-10-23T10:36:11Z</dcterms:created>
  <dcterms:modified xsi:type="dcterms:W3CDTF">2022-02-09T10:33:16Z</dcterms:modified>
</cp:coreProperties>
</file>