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<sst xmlns="http://schemas.openxmlformats.org/spreadsheetml/2006/main" count="384" uniqueCount="294">
  <si>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</si>
  <si>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</si>
  <si>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</si>
  <si>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</si>
  <si>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</si>
  <si>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</si>
  <si>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</si>
  <si>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</si>
  <si>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</si>
  <si>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</si>
  <si>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</si>
  <si>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</si>
  <si>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</si>
  <si>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</si>
  <si>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</si>
  <si>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</si>
  <si>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Prodekan za nastavu:</t>
  </si>
  <si>
    <t>Evidencioni</t>
  </si>
  <si>
    <t>Energetika i automatika</t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</si>
  <si>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>Osnove elektrotehnike I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</si>
  <si>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</si>
  <si>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</si>
  <si>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</si>
  <si>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</si>
  <si>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</si>
  <si>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</si>
  <si>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</si>
  <si>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</si>
  <si>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</si>
  <si>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</si>
  <si>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5/2016</t>
  </si>
  <si>
    <t>Pavićević Savo</t>
  </si>
  <si>
    <t>B</t>
  </si>
  <si>
    <t>8/2016</t>
  </si>
  <si>
    <t>Mujović Luka</t>
  </si>
  <si>
    <t>S</t>
  </si>
  <si>
    <t>9/2016</t>
  </si>
  <si>
    <t>Ljuljić Marko</t>
  </si>
  <si>
    <t>10/2016</t>
  </si>
  <si>
    <t>Drinčić Dejan</t>
  </si>
  <si>
    <t>14/2016</t>
  </si>
  <si>
    <t>Vujisić Maja</t>
  </si>
  <si>
    <t>15/2016</t>
  </si>
  <si>
    <t>Šćekić Lazar</t>
  </si>
  <si>
    <t>16/2016</t>
  </si>
  <si>
    <t>Radović Jovan</t>
  </si>
  <si>
    <t>17/2016</t>
  </si>
  <si>
    <t>Novović Dragoslav</t>
  </si>
  <si>
    <t>18/2016</t>
  </si>
  <si>
    <t>Vraneš Dejan</t>
  </si>
  <si>
    <t>20/2016</t>
  </si>
  <si>
    <t>Vučinić Milica</t>
  </si>
  <si>
    <t>21/2016</t>
  </si>
  <si>
    <t>Bogdanović Boro</t>
  </si>
  <si>
    <t>22/2016</t>
  </si>
  <si>
    <t>Srdanović Neda</t>
  </si>
  <si>
    <t>23/2016</t>
  </si>
  <si>
    <t>Novaković Pavle</t>
  </si>
  <si>
    <t>24/2016</t>
  </si>
  <si>
    <t>Anđelić Milena</t>
  </si>
  <si>
    <t>26/2016</t>
  </si>
  <si>
    <t>Brakočević Ksenija</t>
  </si>
  <si>
    <t>27/2016</t>
  </si>
  <si>
    <t>Aligrudić Jelena</t>
  </si>
  <si>
    <t>29/2016</t>
  </si>
  <si>
    <t>Vuksanović Marko</t>
  </si>
  <si>
    <t>30/2016</t>
  </si>
  <si>
    <t>Muratović Ana</t>
  </si>
  <si>
    <t>31/2016</t>
  </si>
  <si>
    <t>Jovanović Obrad</t>
  </si>
  <si>
    <t>32/2016</t>
  </si>
  <si>
    <t>Vujičić Jovana</t>
  </si>
  <si>
    <t>38/2016</t>
  </si>
  <si>
    <t>Bulatović Miraš</t>
  </si>
  <si>
    <t>39/2016</t>
  </si>
  <si>
    <t>Raković Nikola</t>
  </si>
  <si>
    <t>44/2016</t>
  </si>
  <si>
    <t>Dragić Miloš</t>
  </si>
  <si>
    <t>51/2016</t>
  </si>
  <si>
    <t>Radanović Nikola</t>
  </si>
  <si>
    <t>52/2016</t>
  </si>
  <si>
    <t>Potpara Mitar</t>
  </si>
  <si>
    <t>53/2016</t>
  </si>
  <si>
    <t>Božović Miloš</t>
  </si>
  <si>
    <t>59/2016</t>
  </si>
  <si>
    <t>Minić Anđela</t>
  </si>
  <si>
    <t>62/2016</t>
  </si>
  <si>
    <t>Zajović Nataša</t>
  </si>
  <si>
    <t>66/2016</t>
  </si>
  <si>
    <t>Zekić Danijel</t>
  </si>
  <si>
    <t>71/2016</t>
  </si>
  <si>
    <t>Vukadinović Veljko</t>
  </si>
  <si>
    <t>76/2016</t>
  </si>
  <si>
    <t>Mujović Ivan</t>
  </si>
  <si>
    <t>81/2016</t>
  </si>
  <si>
    <t>Ružić Nikola</t>
  </si>
  <si>
    <t>85/2016</t>
  </si>
  <si>
    <t>Dubljević Đina</t>
  </si>
  <si>
    <t>88/2016</t>
  </si>
  <si>
    <t>Piper Jelena</t>
  </si>
  <si>
    <t>92/2016</t>
  </si>
  <si>
    <t>Kankaraš Jovan</t>
  </si>
  <si>
    <t>95/2016</t>
  </si>
  <si>
    <t>Ognjenović Kristina</t>
  </si>
  <si>
    <t>9004/2016</t>
  </si>
  <si>
    <t>Stanković Đorđe</t>
  </si>
  <si>
    <t>9015/2016</t>
  </si>
  <si>
    <t>Markuš Nikola</t>
  </si>
  <si>
    <t>9038/2016</t>
  </si>
  <si>
    <t>Kovač Mia</t>
  </si>
  <si>
    <t>9060/2016</t>
  </si>
  <si>
    <t>Ognjenović Uroš</t>
  </si>
  <si>
    <t>9068/2016</t>
  </si>
  <si>
    <t>Čindrak Enis</t>
  </si>
  <si>
    <t>3/2015</t>
  </si>
  <si>
    <t>Šabazović Berin</t>
  </si>
  <si>
    <t>15/2015</t>
  </si>
  <si>
    <t>Vučetić Miloš</t>
  </si>
  <si>
    <t>26/2015</t>
  </si>
  <si>
    <t>Vujošević Aleksa</t>
  </si>
  <si>
    <t>27/2015</t>
  </si>
  <si>
    <t>Aleksić Andrija</t>
  </si>
  <si>
    <t>29/2015</t>
  </si>
  <si>
    <t>Grbović Milica</t>
  </si>
  <si>
    <t>50/2015</t>
  </si>
  <si>
    <t>Prelević Vuko</t>
  </si>
  <si>
    <t>62/2015</t>
  </si>
  <si>
    <t>Korać Milica</t>
  </si>
  <si>
    <t>64/2015</t>
  </si>
  <si>
    <t>Knežević Bogdana</t>
  </si>
  <si>
    <t>68/2015</t>
  </si>
  <si>
    <t>Bulatović Bojana</t>
  </si>
  <si>
    <t>70/2015</t>
  </si>
  <si>
    <t>Ćurčić Ivan</t>
  </si>
  <si>
    <t>89/2015</t>
  </si>
  <si>
    <t>Ramović Šućo</t>
  </si>
  <si>
    <t>97/2015</t>
  </si>
  <si>
    <t>Kljajić Nebojša</t>
  </si>
  <si>
    <t>9001/2015</t>
  </si>
  <si>
    <t>Raičević Vasilije</t>
  </si>
  <si>
    <t>9013/2015</t>
  </si>
  <si>
    <t>Popović Jovan</t>
  </si>
  <si>
    <t>9058/2015</t>
  </si>
  <si>
    <t>Pejović Nikola</t>
  </si>
  <si>
    <t>16/2014</t>
  </si>
  <si>
    <t>Vulezić Kristina</t>
  </si>
  <si>
    <t>25/2014</t>
  </si>
  <si>
    <t>Todorović Stefan</t>
  </si>
  <si>
    <t>30/2014</t>
  </si>
  <si>
    <t>Blagojević Aleksandar</t>
  </si>
  <si>
    <t>31/2014</t>
  </si>
  <si>
    <t>Filipović Nikola</t>
  </si>
  <si>
    <t>46/2014</t>
  </si>
  <si>
    <t>Miljanić Jovan</t>
  </si>
  <si>
    <t>53/2014</t>
  </si>
  <si>
    <t>Vulanović Filip</t>
  </si>
  <si>
    <t>59/2014</t>
  </si>
  <si>
    <t>Kurtagić Maida</t>
  </si>
  <si>
    <t>74/2014</t>
  </si>
  <si>
    <t>Pavićević Petar</t>
  </si>
  <si>
    <t>79/2014</t>
  </si>
  <si>
    <t>Kadić Miloš</t>
  </si>
  <si>
    <t>85/2014</t>
  </si>
  <si>
    <t>Janketić Miljan</t>
  </si>
  <si>
    <t>95/2014</t>
  </si>
  <si>
    <t>Šimun Velibor</t>
  </si>
  <si>
    <t>98/2014</t>
  </si>
  <si>
    <t>Salković Bekir</t>
  </si>
  <si>
    <t>9043/2014</t>
  </si>
  <si>
    <t>Lopušina Milivoje</t>
  </si>
  <si>
    <t>4/2013</t>
  </si>
  <si>
    <t>Redžematović Damir</t>
  </si>
  <si>
    <t>24/2013</t>
  </si>
  <si>
    <t>Špadijer Nikola</t>
  </si>
  <si>
    <t>25/2013</t>
  </si>
  <si>
    <t>Đukić Valentina</t>
  </si>
  <si>
    <t>51/2013</t>
  </si>
  <si>
    <t>Vujović Marko</t>
  </si>
  <si>
    <t>57/2013</t>
  </si>
  <si>
    <t>Brnjada Vasilisa</t>
  </si>
  <si>
    <t>63/2013</t>
  </si>
  <si>
    <t>Ružić Milan</t>
  </si>
  <si>
    <t>65/2013</t>
  </si>
  <si>
    <t>Daković Filip</t>
  </si>
  <si>
    <t>74/2013</t>
  </si>
  <si>
    <t>Radusinović Igor</t>
  </si>
  <si>
    <t>82/2013</t>
  </si>
  <si>
    <t>Kandić Ivana</t>
  </si>
  <si>
    <t>4/2011</t>
  </si>
  <si>
    <t>Kuloglija Emir</t>
  </si>
  <si>
    <t>20/2011</t>
  </si>
  <si>
    <t>Maraš Nebojša</t>
  </si>
  <si>
    <t>100/2011</t>
  </si>
  <si>
    <t>Joković Dijana</t>
  </si>
  <si>
    <t>33/2010</t>
  </si>
  <si>
    <t>Pupavac Aleksandar</t>
  </si>
  <si>
    <t>44/2010</t>
  </si>
  <si>
    <t>Dvožak Mirko</t>
  </si>
  <si>
    <t>63/2010</t>
  </si>
  <si>
    <t>Dedić Boban</t>
  </si>
  <si>
    <t>9011/2010</t>
  </si>
  <si>
    <t>Koprivica Tanja</t>
  </si>
  <si>
    <t>23/2009</t>
  </si>
  <si>
    <t>Vojinović Pavle</t>
  </si>
  <si>
    <t>14/2008</t>
  </si>
  <si>
    <t>Kovačević Mladen</t>
  </si>
  <si>
    <t>22/2005</t>
  </si>
  <si>
    <t>Simonović Sandra</t>
  </si>
  <si>
    <t>KOL [50]</t>
  </si>
  <si>
    <t>POP_KOL [50]</t>
  </si>
  <si>
    <t>K [50]</t>
  </si>
  <si>
    <t>ISPIT [50]</t>
  </si>
  <si>
    <t>POP_ISPIT [50]</t>
  </si>
  <si>
    <t>ZBIR [100]</t>
  </si>
  <si>
    <t>1/2018</t>
  </si>
  <si>
    <t>Martinović Stevan</t>
  </si>
  <si>
    <t>2/2018</t>
  </si>
  <si>
    <t>Kovačević Boško</t>
  </si>
  <si>
    <t>4/2018</t>
  </si>
  <si>
    <t>Prodanović Milan</t>
  </si>
  <si>
    <t>5/2018</t>
  </si>
  <si>
    <t>Dragoslavić Sara</t>
  </si>
  <si>
    <t>6/2018</t>
  </si>
  <si>
    <t>Radević Vladan</t>
  </si>
  <si>
    <t>7/2018</t>
  </si>
  <si>
    <t>Radulović Dragana</t>
  </si>
  <si>
    <t>8/2018</t>
  </si>
  <si>
    <t>Radulović Ivana</t>
  </si>
  <si>
    <t>9/2018</t>
  </si>
  <si>
    <t>Amanović Anđela</t>
  </si>
  <si>
    <t>10/2018</t>
  </si>
  <si>
    <t>Pupavac Aleksandra</t>
  </si>
  <si>
    <t>11/2018</t>
  </si>
  <si>
    <t>Dondić Lazar</t>
  </si>
  <si>
    <t>12/2018</t>
  </si>
  <si>
    <t>Ajković Ana</t>
  </si>
  <si>
    <t>13/2018</t>
  </si>
  <si>
    <t>Đapić Ena</t>
  </si>
  <si>
    <t>14/2018</t>
  </si>
  <si>
    <t>Kuveljić Mitra</t>
  </si>
  <si>
    <t>15/2018</t>
  </si>
  <si>
    <t>Marunović Marina</t>
  </si>
  <si>
    <t>16/2018</t>
  </si>
  <si>
    <t>Tomović Svetozar</t>
  </si>
  <si>
    <t>17/2018</t>
  </si>
  <si>
    <t>Bašanović Irena</t>
  </si>
  <si>
    <t>18/2018</t>
  </si>
  <si>
    <t>Ćeranić Goran</t>
  </si>
  <si>
    <t>19/2018</t>
  </si>
  <si>
    <t>Vujović Andrija</t>
  </si>
  <si>
    <t>20/2018</t>
  </si>
  <si>
    <t>Lukovac Milovan</t>
  </si>
  <si>
    <t>21/2018</t>
  </si>
  <si>
    <t>Nedović Iva</t>
  </si>
  <si>
    <t>26/2018</t>
  </si>
  <si>
    <t>Musić Rade</t>
  </si>
  <si>
    <t>27/2018</t>
  </si>
  <si>
    <t>Čolović Milan</t>
  </si>
  <si>
    <t>29/2018</t>
  </si>
  <si>
    <t>Knežević Biljana</t>
  </si>
  <si>
    <t>32/2018</t>
  </si>
  <si>
    <t>Đonović Milica</t>
  </si>
  <si>
    <t>36/2018</t>
  </si>
  <si>
    <t>Ninković Tamara</t>
  </si>
  <si>
    <t>37/2018</t>
  </si>
  <si>
    <t>Mišurović Filip</t>
  </si>
  <si>
    <t>38/2018</t>
  </si>
  <si>
    <t>Delibašić Predrag</t>
  </si>
  <si>
    <t>40/2018</t>
  </si>
  <si>
    <t>Nikolić Saša</t>
  </si>
  <si>
    <t>42/2018</t>
  </si>
  <si>
    <t>Dendić Dejan</t>
  </si>
  <si>
    <t>43/2018</t>
  </si>
  <si>
    <t>Vujković Nikola</t>
  </si>
  <si>
    <t>44/2018</t>
  </si>
  <si>
    <t>Marojević Nenad</t>
  </si>
  <si>
    <t>45/2018</t>
  </si>
  <si>
    <t>Raičević Mirko</t>
  </si>
  <si>
    <t>46/2018</t>
  </si>
  <si>
    <t>Kastratović Nemanja</t>
  </si>
  <si>
    <t>48/2018</t>
  </si>
  <si>
    <t>Jahić Emina</t>
  </si>
  <si>
    <t>49/2018</t>
  </si>
  <si>
    <t>Milović Jovan</t>
  </si>
  <si>
    <t>53/2018</t>
  </si>
  <si>
    <t>Vlahović Igor</t>
  </si>
  <si>
    <t>54/2018</t>
  </si>
  <si>
    <t>Mehmedović Muhamed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</si>
  <si>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Projektovanje pomoću računara u  EES</t>
    </r>
  </si>
  <si>
    <t>Projektovanje pomoću računara u EES</t>
  </si>
  <si>
    <t>NASTAVNIK: Prof. dr Saša Mujović</t>
  </si>
  <si>
    <t xml:space="preserve">Broj ECTS kredita: </t>
  </si>
  <si>
    <t>STUDIJE: Specijalitičke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</si>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</sst>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 horizontal="righ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7" fillId="0" borderId="18" xfId="58" applyFont="1" applyBorder="1" applyAlignment="1">
      <alignment/>
      <protection/>
    </xf>
    <xf numFmtId="0" fontId="17" fillId="0" borderId="19" xfId="58" applyFont="1" applyBorder="1" applyAlignment="1">
      <alignment horizontal="left"/>
      <protection/>
    </xf>
    <xf numFmtId="0" fontId="15" fillId="0" borderId="19" xfId="58" applyFont="1" applyBorder="1" applyAlignment="1">
      <alignment horizontal="right"/>
      <protection/>
    </xf>
    <xf numFmtId="0" fontId="15" fillId="0" borderId="19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0" fillId="32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19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9" xfId="58" applyFont="1" applyBorder="1" applyAlignment="1">
      <alignment horizontal="right"/>
      <protection/>
    </xf>
    <xf numFmtId="0" fontId="15" fillId="0" borderId="19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0" xfId="58" applyFont="1" applyBorder="1" applyAlignment="1">
      <alignment horizontal="left"/>
      <protection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13" xfId="58" applyFont="1" applyBorder="1" applyAlignment="1">
      <alignment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7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31" sqref="I31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2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96" t="s">
        <v>20</v>
      </c>
      <c r="B1" s="97" t="s">
        <v>0</v>
      </c>
      <c r="C1" s="96" t="s">
        <v>13</v>
      </c>
      <c r="D1" s="96" t="s">
        <v>208</v>
      </c>
      <c r="E1" s="96" t="s">
        <v>209</v>
      </c>
      <c r="F1" s="96" t="s">
        <v>210</v>
      </c>
      <c r="G1" s="96" t="s">
        <v>211</v>
      </c>
      <c r="H1" s="96" t="s">
        <v>212</v>
      </c>
      <c r="I1" s="96" t="s">
        <v>213</v>
      </c>
      <c r="J1" s="96" t="s">
        <v>23</v>
      </c>
      <c r="K1" s="84"/>
      <c r="L1" s="30"/>
      <c r="M1" s="25"/>
      <c r="N1" s="25"/>
      <c r="O1" s="25"/>
      <c r="P1" s="84"/>
      <c r="Q1" s="30"/>
      <c r="R1" s="25"/>
      <c r="S1" s="25"/>
      <c r="T1" s="25"/>
    </row>
    <row r="2" spans="1:20" ht="12.75">
      <c r="A2" s="70">
        <v>1</v>
      </c>
      <c r="B2" s="113" t="s">
        <v>214</v>
      </c>
      <c r="C2" s="113" t="s">
        <v>215</v>
      </c>
      <c r="D2" s="92">
        <v>40</v>
      </c>
      <c r="E2" s="70"/>
      <c r="F2" s="70">
        <f aca="true" t="shared" si="0" ref="F2:F38">IF(E2,E2,D2)</f>
        <v>40</v>
      </c>
      <c r="G2" s="93">
        <v>14</v>
      </c>
      <c r="H2" s="94"/>
      <c r="I2" s="94">
        <f>F2+IF(H2,H2,G2)</f>
        <v>54</v>
      </c>
      <c r="J2" s="95" t="str">
        <f>IF(I2&gt;=90,"A",IF(I2&gt;=80,"B",IF(I2&gt;=70,"C",IF(I2&gt;=60,"D",IF(I2&gt;=50,"E","F")))))</f>
        <v>E</v>
      </c>
      <c r="K2" s="24"/>
      <c r="L2" s="84"/>
      <c r="M2" s="84"/>
      <c r="N2" s="87"/>
      <c r="O2" s="24"/>
      <c r="P2" s="24"/>
      <c r="Q2" s="84"/>
      <c r="R2" s="84"/>
      <c r="S2" s="87"/>
      <c r="T2" s="25"/>
    </row>
    <row r="3" spans="1:20" ht="12.75">
      <c r="A3" s="65">
        <f>A2+1</f>
        <v>2</v>
      </c>
      <c r="B3" s="113" t="s">
        <v>216</v>
      </c>
      <c r="C3" s="113" t="s">
        <v>217</v>
      </c>
      <c r="D3" s="23">
        <v>45</v>
      </c>
      <c r="E3" s="65"/>
      <c r="F3" s="70">
        <f t="shared" si="0"/>
        <v>45</v>
      </c>
      <c r="G3" s="68">
        <v>30</v>
      </c>
      <c r="H3" s="68">
        <v>45</v>
      </c>
      <c r="I3" s="94">
        <f aca="true" t="shared" si="1" ref="I3:I38">F3+IF(H3,H3,G3)</f>
        <v>90</v>
      </c>
      <c r="J3" s="95" t="str">
        <f aca="true" t="shared" si="2" ref="J3:J38">IF(I3&gt;=90,"A",IF(I3&gt;=80,"B",IF(I3&gt;=70,"C",IF(I3&gt;=60,"D",IF(I3&gt;=50,"E","F")))))</f>
        <v>A</v>
      </c>
      <c r="K3" s="24"/>
      <c r="L3" s="30"/>
      <c r="M3" s="88"/>
      <c r="N3" s="24"/>
      <c r="O3" s="24"/>
      <c r="P3" s="24"/>
      <c r="Q3" s="30"/>
      <c r="R3" s="88"/>
      <c r="S3" s="24"/>
      <c r="T3" s="25"/>
    </row>
    <row r="4" spans="1:20" ht="12.75">
      <c r="A4" s="65">
        <f aca="true" t="shared" si="3" ref="A4:A38">A3+1</f>
        <v>3</v>
      </c>
      <c r="B4" s="113" t="s">
        <v>218</v>
      </c>
      <c r="C4" s="113" t="s">
        <v>219</v>
      </c>
      <c r="D4" s="23">
        <v>41</v>
      </c>
      <c r="E4" s="65"/>
      <c r="F4" s="70">
        <f t="shared" si="0"/>
        <v>41</v>
      </c>
      <c r="G4" s="68">
        <v>10</v>
      </c>
      <c r="H4" s="68"/>
      <c r="I4" s="94">
        <f t="shared" si="1"/>
        <v>51</v>
      </c>
      <c r="J4" s="95" t="str">
        <f t="shared" si="2"/>
        <v>E</v>
      </c>
      <c r="K4" s="24"/>
      <c r="L4" s="30"/>
      <c r="M4" s="89"/>
      <c r="N4" s="89"/>
      <c r="O4" s="24"/>
      <c r="P4" s="29"/>
      <c r="Q4" s="30"/>
      <c r="R4" s="24"/>
      <c r="S4" s="89"/>
      <c r="T4" s="25"/>
    </row>
    <row r="5" spans="1:20" ht="12.75">
      <c r="A5" s="65">
        <f t="shared" si="3"/>
        <v>4</v>
      </c>
      <c r="B5" s="113" t="s">
        <v>220</v>
      </c>
      <c r="C5" s="113" t="s">
        <v>221</v>
      </c>
      <c r="D5" s="23">
        <v>40</v>
      </c>
      <c r="E5" s="65"/>
      <c r="F5" s="70">
        <f t="shared" si="0"/>
        <v>40</v>
      </c>
      <c r="G5" s="68">
        <v>35</v>
      </c>
      <c r="H5" s="68"/>
      <c r="I5" s="94">
        <f t="shared" si="1"/>
        <v>75</v>
      </c>
      <c r="J5" s="95" t="str">
        <f t="shared" si="2"/>
        <v>C</v>
      </c>
      <c r="K5" s="24"/>
      <c r="L5" s="30"/>
      <c r="M5" s="88"/>
      <c r="N5" s="89"/>
      <c r="O5" s="24"/>
      <c r="P5" s="29"/>
      <c r="Q5" s="30"/>
      <c r="R5" s="24"/>
      <c r="S5" s="89"/>
      <c r="T5" s="25"/>
    </row>
    <row r="6" spans="1:20" ht="12.75">
      <c r="A6" s="65">
        <f t="shared" si="3"/>
        <v>5</v>
      </c>
      <c r="B6" s="113" t="s">
        <v>222</v>
      </c>
      <c r="C6" s="113" t="s">
        <v>223</v>
      </c>
      <c r="D6" s="23">
        <v>42</v>
      </c>
      <c r="E6" s="65"/>
      <c r="F6" s="70">
        <f t="shared" si="0"/>
        <v>42</v>
      </c>
      <c r="G6" s="68">
        <v>20</v>
      </c>
      <c r="H6" s="33"/>
      <c r="I6" s="94">
        <f t="shared" si="1"/>
        <v>62</v>
      </c>
      <c r="J6" s="95" t="str">
        <f t="shared" si="2"/>
        <v>D</v>
      </c>
      <c r="K6" s="24"/>
      <c r="L6" s="30"/>
      <c r="M6" s="89"/>
      <c r="N6" s="89"/>
      <c r="O6" s="24"/>
      <c r="P6" s="24"/>
      <c r="Q6" s="30"/>
      <c r="R6" s="24"/>
      <c r="S6" s="89"/>
      <c r="T6" s="25"/>
    </row>
    <row r="7" spans="1:20" ht="12.75">
      <c r="A7" s="65">
        <f t="shared" si="3"/>
        <v>6</v>
      </c>
      <c r="B7" s="113" t="s">
        <v>224</v>
      </c>
      <c r="C7" s="113" t="s">
        <v>225</v>
      </c>
      <c r="D7" s="31">
        <v>50</v>
      </c>
      <c r="E7" s="65"/>
      <c r="F7" s="70">
        <f t="shared" si="0"/>
        <v>50</v>
      </c>
      <c r="G7" s="68">
        <v>20</v>
      </c>
      <c r="H7" s="68"/>
      <c r="I7" s="94">
        <f t="shared" si="1"/>
        <v>70</v>
      </c>
      <c r="J7" s="95" t="str">
        <f t="shared" si="2"/>
        <v>C</v>
      </c>
      <c r="K7" s="24"/>
      <c r="L7" s="24"/>
      <c r="M7" s="24"/>
      <c r="N7" s="24"/>
      <c r="O7" s="24"/>
      <c r="P7" s="24"/>
      <c r="Q7" s="29"/>
      <c r="R7" s="24"/>
      <c r="S7" s="25"/>
      <c r="T7" s="25"/>
    </row>
    <row r="8" spans="1:20" ht="12.75">
      <c r="A8" s="65">
        <f t="shared" si="3"/>
        <v>7</v>
      </c>
      <c r="B8" s="113" t="s">
        <v>226</v>
      </c>
      <c r="C8" s="113" t="s">
        <v>227</v>
      </c>
      <c r="D8" s="23">
        <v>40</v>
      </c>
      <c r="E8" s="65"/>
      <c r="F8" s="70">
        <f t="shared" si="0"/>
        <v>40</v>
      </c>
      <c r="G8" s="68">
        <v>25</v>
      </c>
      <c r="H8" s="68"/>
      <c r="I8" s="94">
        <f t="shared" si="1"/>
        <v>65</v>
      </c>
      <c r="J8" s="95" t="str">
        <f t="shared" si="2"/>
        <v>D</v>
      </c>
      <c r="K8" s="24"/>
      <c r="L8" s="24"/>
      <c r="M8" s="24"/>
      <c r="N8" s="24"/>
      <c r="O8" s="24"/>
      <c r="P8" s="24"/>
      <c r="Q8" s="29"/>
      <c r="R8" s="24"/>
      <c r="S8" s="25"/>
      <c r="T8" s="25"/>
    </row>
    <row r="9" spans="1:20" ht="12.75">
      <c r="A9" s="65">
        <f t="shared" si="3"/>
        <v>8</v>
      </c>
      <c r="B9" s="113" t="s">
        <v>228</v>
      </c>
      <c r="C9" s="113" t="s">
        <v>229</v>
      </c>
      <c r="D9" s="23">
        <v>45</v>
      </c>
      <c r="E9" s="65"/>
      <c r="F9" s="70">
        <f t="shared" si="0"/>
        <v>45</v>
      </c>
      <c r="G9" s="33">
        <v>15</v>
      </c>
      <c r="H9" s="68"/>
      <c r="I9" s="94">
        <f t="shared" si="1"/>
        <v>60</v>
      </c>
      <c r="J9" s="95" t="str">
        <f t="shared" si="2"/>
        <v>D</v>
      </c>
      <c r="K9" s="24"/>
      <c r="L9" s="76"/>
      <c r="M9" s="24"/>
      <c r="N9" s="24"/>
      <c r="O9" s="24"/>
      <c r="P9" s="24"/>
      <c r="Q9" s="29"/>
      <c r="R9" s="24"/>
      <c r="S9" s="25"/>
      <c r="T9" s="25"/>
    </row>
    <row r="10" spans="1:20" ht="12.75">
      <c r="A10" s="65">
        <f t="shared" si="3"/>
        <v>9</v>
      </c>
      <c r="B10" s="113" t="s">
        <v>230</v>
      </c>
      <c r="C10" s="113" t="s">
        <v>231</v>
      </c>
      <c r="D10" s="23">
        <v>48</v>
      </c>
      <c r="E10" s="65"/>
      <c r="F10" s="70">
        <f t="shared" si="0"/>
        <v>48</v>
      </c>
      <c r="G10" s="68">
        <v>32</v>
      </c>
      <c r="H10" s="33"/>
      <c r="I10" s="94">
        <f t="shared" si="1"/>
        <v>80</v>
      </c>
      <c r="J10" s="95" t="str">
        <f t="shared" si="2"/>
        <v>B</v>
      </c>
      <c r="K10" s="24"/>
      <c r="L10" s="84"/>
      <c r="M10" s="84"/>
      <c r="N10" s="87"/>
      <c r="O10" s="24"/>
      <c r="P10" s="24"/>
      <c r="Q10" s="29"/>
      <c r="R10" s="78"/>
      <c r="S10" s="25"/>
      <c r="T10" s="25"/>
    </row>
    <row r="11" spans="1:20" ht="12.75">
      <c r="A11" s="65">
        <f t="shared" si="3"/>
        <v>10</v>
      </c>
      <c r="B11" s="113" t="s">
        <v>232</v>
      </c>
      <c r="C11" s="113" t="s">
        <v>233</v>
      </c>
      <c r="D11" s="31">
        <v>40</v>
      </c>
      <c r="E11" s="65"/>
      <c r="F11" s="70">
        <f t="shared" si="0"/>
        <v>40</v>
      </c>
      <c r="G11" s="33">
        <v>35</v>
      </c>
      <c r="H11" s="68"/>
      <c r="I11" s="94">
        <f t="shared" si="1"/>
        <v>75</v>
      </c>
      <c r="J11" s="95" t="str">
        <f t="shared" si="2"/>
        <v>C</v>
      </c>
      <c r="K11" s="24"/>
      <c r="L11" s="30"/>
      <c r="M11" s="29"/>
      <c r="N11" s="24"/>
      <c r="O11" s="24"/>
      <c r="P11" s="29"/>
      <c r="Q11" s="29"/>
      <c r="R11" s="78"/>
      <c r="S11" s="25"/>
      <c r="T11" s="25"/>
    </row>
    <row r="12" spans="1:20" ht="12.75">
      <c r="A12" s="65">
        <f t="shared" si="3"/>
        <v>11</v>
      </c>
      <c r="B12" s="113" t="s">
        <v>234</v>
      </c>
      <c r="C12" s="113" t="s">
        <v>235</v>
      </c>
      <c r="D12" s="23">
        <v>40.5</v>
      </c>
      <c r="E12" s="65"/>
      <c r="F12" s="70">
        <f t="shared" si="0"/>
        <v>40.5</v>
      </c>
      <c r="G12" s="68"/>
      <c r="H12" s="68"/>
      <c r="I12" s="94">
        <f t="shared" si="1"/>
        <v>40.5</v>
      </c>
      <c r="J12" s="95" t="str">
        <f t="shared" si="2"/>
        <v>F</v>
      </c>
      <c r="K12" s="24"/>
      <c r="L12" s="30"/>
      <c r="M12" s="24"/>
      <c r="N12" s="89"/>
      <c r="O12" s="24"/>
      <c r="P12" s="24"/>
      <c r="Q12" s="29"/>
      <c r="R12" s="78"/>
      <c r="S12" s="25"/>
      <c r="T12" s="25"/>
    </row>
    <row r="13" spans="1:20" ht="12.75">
      <c r="A13" s="65">
        <f t="shared" si="3"/>
        <v>12</v>
      </c>
      <c r="B13" s="113" t="s">
        <v>236</v>
      </c>
      <c r="C13" s="113" t="s">
        <v>237</v>
      </c>
      <c r="D13" s="23">
        <v>50</v>
      </c>
      <c r="E13" s="65"/>
      <c r="F13" s="70">
        <f t="shared" si="0"/>
        <v>50</v>
      </c>
      <c r="G13" s="68">
        <v>43</v>
      </c>
      <c r="H13" s="68"/>
      <c r="I13" s="94">
        <f t="shared" si="1"/>
        <v>93</v>
      </c>
      <c r="J13" s="95" t="str">
        <f t="shared" si="2"/>
        <v>A</v>
      </c>
      <c r="K13" s="24"/>
      <c r="L13" s="30"/>
      <c r="M13" s="24"/>
      <c r="N13" s="89"/>
      <c r="O13" s="24"/>
      <c r="P13" s="24"/>
      <c r="Q13" s="29"/>
      <c r="R13" s="78"/>
      <c r="S13" s="29"/>
      <c r="T13" s="25"/>
    </row>
    <row r="14" spans="1:20" ht="12.75">
      <c r="A14" s="65">
        <f t="shared" si="3"/>
        <v>13</v>
      </c>
      <c r="B14" s="113" t="s">
        <v>238</v>
      </c>
      <c r="C14" s="113" t="s">
        <v>239</v>
      </c>
      <c r="D14" s="23">
        <v>25</v>
      </c>
      <c r="E14" s="65"/>
      <c r="F14" s="70">
        <f t="shared" si="0"/>
        <v>25</v>
      </c>
      <c r="G14" s="68">
        <v>40</v>
      </c>
      <c r="H14" s="68"/>
      <c r="I14" s="94">
        <f t="shared" si="1"/>
        <v>65</v>
      </c>
      <c r="J14" s="95" t="str">
        <f t="shared" si="2"/>
        <v>D</v>
      </c>
      <c r="K14" s="24"/>
      <c r="L14" s="30"/>
      <c r="M14" s="24"/>
      <c r="N14" s="89"/>
      <c r="O14" s="24"/>
      <c r="P14" s="24"/>
      <c r="Q14" s="29"/>
      <c r="R14" s="78"/>
      <c r="S14" s="25"/>
      <c r="T14" s="25"/>
    </row>
    <row r="15" spans="1:20" ht="12.75">
      <c r="A15" s="65">
        <f t="shared" si="3"/>
        <v>14</v>
      </c>
      <c r="B15" s="113" t="s">
        <v>240</v>
      </c>
      <c r="C15" s="113" t="s">
        <v>241</v>
      </c>
      <c r="D15" s="23">
        <v>40</v>
      </c>
      <c r="E15" s="65"/>
      <c r="F15" s="70">
        <f t="shared" si="0"/>
        <v>40</v>
      </c>
      <c r="G15" s="68">
        <v>40</v>
      </c>
      <c r="H15" s="68"/>
      <c r="I15" s="94">
        <f t="shared" si="1"/>
        <v>80</v>
      </c>
      <c r="J15" s="95" t="str">
        <f t="shared" si="2"/>
        <v>B</v>
      </c>
      <c r="K15" s="24"/>
      <c r="L15" s="24"/>
      <c r="M15" s="24"/>
      <c r="N15" s="24"/>
      <c r="O15" s="24"/>
      <c r="P15" s="24"/>
      <c r="Q15" s="29"/>
      <c r="R15" s="78"/>
      <c r="S15" s="25"/>
      <c r="T15" s="25"/>
    </row>
    <row r="16" spans="1:20" ht="12.75">
      <c r="A16" s="65">
        <f t="shared" si="3"/>
        <v>15</v>
      </c>
      <c r="B16" s="113" t="s">
        <v>242</v>
      </c>
      <c r="C16" s="113" t="s">
        <v>243</v>
      </c>
      <c r="D16" s="23">
        <v>45</v>
      </c>
      <c r="E16" s="65"/>
      <c r="F16" s="70">
        <f t="shared" si="0"/>
        <v>45</v>
      </c>
      <c r="G16" s="68">
        <v>25</v>
      </c>
      <c r="H16" s="68"/>
      <c r="I16" s="94">
        <f t="shared" si="1"/>
        <v>70</v>
      </c>
      <c r="J16" s="95" t="str">
        <f t="shared" si="2"/>
        <v>C</v>
      </c>
      <c r="K16" s="24"/>
      <c r="L16" s="24"/>
      <c r="M16" s="24"/>
      <c r="N16" s="24"/>
      <c r="O16" s="24"/>
      <c r="P16" s="24"/>
      <c r="Q16" s="29"/>
      <c r="R16" s="78"/>
      <c r="S16" s="25"/>
      <c r="T16" s="25"/>
    </row>
    <row r="17" spans="1:20" ht="12.75">
      <c r="A17" s="65">
        <f t="shared" si="3"/>
        <v>16</v>
      </c>
      <c r="B17" s="113" t="s">
        <v>244</v>
      </c>
      <c r="C17" s="113" t="s">
        <v>245</v>
      </c>
      <c r="D17" s="31">
        <v>50</v>
      </c>
      <c r="E17" s="65"/>
      <c r="F17" s="70">
        <f t="shared" si="0"/>
        <v>50</v>
      </c>
      <c r="G17" s="68">
        <v>42</v>
      </c>
      <c r="H17" s="68"/>
      <c r="I17" s="94">
        <f t="shared" si="1"/>
        <v>92</v>
      </c>
      <c r="J17" s="95" t="str">
        <f t="shared" si="2"/>
        <v>A</v>
      </c>
      <c r="K17" s="24"/>
      <c r="L17" s="24"/>
      <c r="M17" s="24"/>
      <c r="N17" s="24"/>
      <c r="O17" s="24"/>
      <c r="P17" s="29"/>
      <c r="Q17" s="29"/>
      <c r="R17" s="24"/>
      <c r="S17" s="25"/>
      <c r="T17" s="25"/>
    </row>
    <row r="18" spans="1:20" ht="12.75">
      <c r="A18" s="65">
        <f t="shared" si="3"/>
        <v>17</v>
      </c>
      <c r="B18" s="113" t="s">
        <v>246</v>
      </c>
      <c r="C18" s="113" t="s">
        <v>247</v>
      </c>
      <c r="D18" s="23">
        <v>40</v>
      </c>
      <c r="E18" s="65"/>
      <c r="F18" s="70">
        <f t="shared" si="0"/>
        <v>40</v>
      </c>
      <c r="G18" s="68">
        <v>2</v>
      </c>
      <c r="H18" s="68">
        <v>35</v>
      </c>
      <c r="I18" s="94">
        <f t="shared" si="1"/>
        <v>75</v>
      </c>
      <c r="J18" s="95" t="str">
        <f t="shared" si="2"/>
        <v>C</v>
      </c>
      <c r="K18" s="24"/>
      <c r="L18" s="24"/>
      <c r="M18" s="24"/>
      <c r="N18" s="24"/>
      <c r="O18" s="24"/>
      <c r="P18" s="24"/>
      <c r="Q18" s="29"/>
      <c r="R18" s="24"/>
      <c r="S18" s="25"/>
      <c r="T18" s="25"/>
    </row>
    <row r="19" spans="1:20" ht="12.75">
      <c r="A19" s="65">
        <f t="shared" si="3"/>
        <v>18</v>
      </c>
      <c r="B19" s="113" t="s">
        <v>248</v>
      </c>
      <c r="C19" s="113" t="s">
        <v>249</v>
      </c>
      <c r="D19" s="23">
        <v>50</v>
      </c>
      <c r="E19" s="65"/>
      <c r="F19" s="70">
        <f t="shared" si="0"/>
        <v>50</v>
      </c>
      <c r="G19" s="68">
        <v>40</v>
      </c>
      <c r="H19" s="68"/>
      <c r="I19" s="94">
        <f t="shared" si="1"/>
        <v>90</v>
      </c>
      <c r="J19" s="95" t="str">
        <f t="shared" si="2"/>
        <v>A</v>
      </c>
      <c r="K19" s="24"/>
      <c r="L19" s="30"/>
      <c r="M19" s="25"/>
      <c r="N19" s="25"/>
      <c r="O19" s="24"/>
      <c r="P19" s="24"/>
      <c r="Q19" s="29"/>
      <c r="R19" s="24"/>
      <c r="S19" s="25"/>
      <c r="T19" s="25"/>
    </row>
    <row r="20" spans="1:20" ht="12.75">
      <c r="A20" s="65">
        <f t="shared" si="3"/>
        <v>19</v>
      </c>
      <c r="B20" s="113" t="s">
        <v>250</v>
      </c>
      <c r="C20" s="113" t="s">
        <v>251</v>
      </c>
      <c r="D20" s="23">
        <v>45</v>
      </c>
      <c r="E20" s="65"/>
      <c r="F20" s="70">
        <f t="shared" si="0"/>
        <v>45</v>
      </c>
      <c r="G20" s="68"/>
      <c r="H20" s="68">
        <v>22</v>
      </c>
      <c r="I20" s="94">
        <f t="shared" si="1"/>
        <v>67</v>
      </c>
      <c r="J20" s="95" t="str">
        <f t="shared" si="2"/>
        <v>D</v>
      </c>
      <c r="K20" s="24"/>
      <c r="L20" s="84"/>
      <c r="M20" s="84"/>
      <c r="N20" s="87"/>
      <c r="O20" s="24"/>
      <c r="P20" s="29"/>
      <c r="Q20" s="29"/>
      <c r="R20" s="78"/>
      <c r="S20" s="25"/>
      <c r="T20" s="25"/>
    </row>
    <row r="21" spans="1:20" ht="12.75">
      <c r="A21" s="65">
        <f t="shared" si="3"/>
        <v>20</v>
      </c>
      <c r="B21" s="113" t="s">
        <v>252</v>
      </c>
      <c r="C21" s="113" t="s">
        <v>253</v>
      </c>
      <c r="D21" s="23">
        <v>35</v>
      </c>
      <c r="E21" s="65"/>
      <c r="F21" s="70">
        <f t="shared" si="0"/>
        <v>35</v>
      </c>
      <c r="G21" s="68">
        <v>35</v>
      </c>
      <c r="H21" s="68"/>
      <c r="I21" s="94">
        <f t="shared" si="1"/>
        <v>70</v>
      </c>
      <c r="J21" s="95" t="str">
        <f t="shared" si="2"/>
        <v>C</v>
      </c>
      <c r="K21" s="24"/>
      <c r="L21" s="30"/>
      <c r="M21" s="88"/>
      <c r="N21" s="24"/>
      <c r="O21" s="24"/>
      <c r="P21" s="24"/>
      <c r="Q21" s="29"/>
      <c r="R21" s="78"/>
      <c r="S21" s="25"/>
      <c r="T21" s="25"/>
    </row>
    <row r="22" spans="1:20" ht="12.75">
      <c r="A22" s="65">
        <f t="shared" si="3"/>
        <v>21</v>
      </c>
      <c r="B22" s="113" t="s">
        <v>254</v>
      </c>
      <c r="C22" s="113" t="s">
        <v>255</v>
      </c>
      <c r="D22" s="23">
        <v>45</v>
      </c>
      <c r="E22" s="65"/>
      <c r="F22" s="70">
        <f t="shared" si="0"/>
        <v>45</v>
      </c>
      <c r="G22" s="33">
        <v>40</v>
      </c>
      <c r="H22" s="33"/>
      <c r="I22" s="94">
        <f t="shared" si="1"/>
        <v>85</v>
      </c>
      <c r="J22" s="95" t="str">
        <f t="shared" si="2"/>
        <v>B</v>
      </c>
      <c r="K22" s="24"/>
      <c r="L22" s="30"/>
      <c r="M22" s="89"/>
      <c r="N22" s="89"/>
      <c r="O22" s="24"/>
      <c r="P22" s="24"/>
      <c r="Q22" s="29"/>
      <c r="R22" s="78"/>
      <c r="S22" s="25"/>
      <c r="T22" s="25"/>
    </row>
    <row r="23" spans="1:20" ht="12.75">
      <c r="A23" s="65">
        <f t="shared" si="3"/>
        <v>22</v>
      </c>
      <c r="B23" s="113" t="s">
        <v>256</v>
      </c>
      <c r="C23" s="113" t="s">
        <v>257</v>
      </c>
      <c r="D23" s="23">
        <v>40</v>
      </c>
      <c r="E23" s="65"/>
      <c r="F23" s="70">
        <f t="shared" si="0"/>
        <v>40</v>
      </c>
      <c r="G23" s="32">
        <v>10</v>
      </c>
      <c r="H23" s="68"/>
      <c r="I23" s="94">
        <f t="shared" si="1"/>
        <v>50</v>
      </c>
      <c r="J23" s="95" t="str">
        <f t="shared" si="2"/>
        <v>E</v>
      </c>
      <c r="K23" s="24"/>
      <c r="L23" s="30"/>
      <c r="M23" s="88"/>
      <c r="N23" s="89"/>
      <c r="O23" s="29"/>
      <c r="P23" s="29"/>
      <c r="Q23" s="29"/>
      <c r="R23" s="78"/>
      <c r="S23" s="25"/>
      <c r="T23" s="25"/>
    </row>
    <row r="24" spans="1:20" ht="12.75">
      <c r="A24" s="65">
        <f t="shared" si="3"/>
        <v>23</v>
      </c>
      <c r="B24" s="113" t="s">
        <v>258</v>
      </c>
      <c r="C24" s="113" t="s">
        <v>259</v>
      </c>
      <c r="D24" s="23">
        <v>50</v>
      </c>
      <c r="E24" s="65"/>
      <c r="F24" s="70">
        <f t="shared" si="0"/>
        <v>50</v>
      </c>
      <c r="G24" s="68">
        <v>45</v>
      </c>
      <c r="H24" s="68"/>
      <c r="I24" s="94">
        <f t="shared" si="1"/>
        <v>95</v>
      </c>
      <c r="J24" s="95" t="str">
        <f t="shared" si="2"/>
        <v>A</v>
      </c>
      <c r="K24" s="24"/>
      <c r="L24" s="30"/>
      <c r="M24" s="89"/>
      <c r="N24" s="89"/>
      <c r="O24" s="24"/>
      <c r="P24" s="24"/>
      <c r="Q24" s="29"/>
      <c r="R24" s="78"/>
      <c r="S24" s="25"/>
      <c r="T24" s="25"/>
    </row>
    <row r="25" spans="1:20" ht="12.75">
      <c r="A25" s="65">
        <f t="shared" si="3"/>
        <v>24</v>
      </c>
      <c r="B25" s="113" t="s">
        <v>260</v>
      </c>
      <c r="C25" s="113" t="s">
        <v>261</v>
      </c>
      <c r="D25" s="31">
        <v>50</v>
      </c>
      <c r="E25" s="65"/>
      <c r="F25" s="70">
        <f t="shared" si="0"/>
        <v>50</v>
      </c>
      <c r="G25" s="68"/>
      <c r="H25" s="68"/>
      <c r="I25" s="94">
        <f t="shared" si="1"/>
        <v>50</v>
      </c>
      <c r="J25" s="95" t="str">
        <f t="shared" si="2"/>
        <v>E</v>
      </c>
      <c r="K25" s="24"/>
      <c r="L25" s="24"/>
      <c r="M25" s="24"/>
      <c r="N25" s="24"/>
      <c r="O25" s="24"/>
      <c r="P25" s="24"/>
      <c r="Q25" s="29"/>
      <c r="R25" s="78"/>
      <c r="S25" s="25"/>
      <c r="T25" s="25"/>
    </row>
    <row r="26" spans="1:20" ht="12.75">
      <c r="A26" s="65">
        <f t="shared" si="3"/>
        <v>25</v>
      </c>
      <c r="B26" s="113" t="s">
        <v>262</v>
      </c>
      <c r="C26" s="113" t="s">
        <v>263</v>
      </c>
      <c r="D26" s="23">
        <v>45</v>
      </c>
      <c r="E26" s="65"/>
      <c r="F26" s="70">
        <f t="shared" si="0"/>
        <v>45</v>
      </c>
      <c r="G26" s="68">
        <v>48</v>
      </c>
      <c r="H26" s="68"/>
      <c r="I26" s="94">
        <f t="shared" si="1"/>
        <v>93</v>
      </c>
      <c r="J26" s="95" t="str">
        <f t="shared" si="2"/>
        <v>A</v>
      </c>
      <c r="K26" s="24"/>
      <c r="L26" s="24"/>
      <c r="M26" s="24"/>
      <c r="N26" s="24"/>
      <c r="O26" s="24"/>
      <c r="P26" s="29"/>
      <c r="Q26" s="29"/>
      <c r="R26" s="78"/>
      <c r="S26" s="25"/>
      <c r="T26" s="25"/>
    </row>
    <row r="27" spans="1:20" ht="12.75">
      <c r="A27" s="65">
        <f t="shared" si="3"/>
        <v>26</v>
      </c>
      <c r="B27" s="113" t="s">
        <v>264</v>
      </c>
      <c r="C27" s="113" t="s">
        <v>265</v>
      </c>
      <c r="D27" s="23">
        <v>50</v>
      </c>
      <c r="E27" s="65"/>
      <c r="F27" s="70">
        <f t="shared" si="0"/>
        <v>50</v>
      </c>
      <c r="G27" s="68">
        <v>45</v>
      </c>
      <c r="H27" s="68"/>
      <c r="I27" s="94">
        <f t="shared" si="1"/>
        <v>95</v>
      </c>
      <c r="J27" s="95" t="str">
        <f t="shared" si="2"/>
        <v>A</v>
      </c>
      <c r="K27" s="24"/>
      <c r="L27" s="24"/>
      <c r="M27" s="24"/>
      <c r="N27" s="24"/>
      <c r="O27" s="24"/>
      <c r="P27" s="24"/>
      <c r="Q27" s="29"/>
      <c r="R27" s="24"/>
      <c r="S27" s="25"/>
      <c r="T27" s="25"/>
    </row>
    <row r="28" spans="1:20" ht="12.75">
      <c r="A28" s="65">
        <f t="shared" si="3"/>
        <v>27</v>
      </c>
      <c r="B28" s="113" t="s">
        <v>266</v>
      </c>
      <c r="C28" s="113" t="s">
        <v>267</v>
      </c>
      <c r="D28" s="23">
        <v>50</v>
      </c>
      <c r="E28" s="65"/>
      <c r="F28" s="70">
        <f t="shared" si="0"/>
        <v>50</v>
      </c>
      <c r="G28" s="68">
        <v>40</v>
      </c>
      <c r="H28" s="32"/>
      <c r="I28" s="94">
        <f t="shared" si="1"/>
        <v>90</v>
      </c>
      <c r="J28" s="95" t="str">
        <f t="shared" si="2"/>
        <v>A</v>
      </c>
      <c r="K28" s="24"/>
      <c r="L28" s="24"/>
      <c r="M28" s="24"/>
      <c r="N28" s="24"/>
      <c r="O28" s="24"/>
      <c r="P28" s="24"/>
      <c r="Q28" s="29"/>
      <c r="R28" s="24"/>
      <c r="S28" s="25"/>
      <c r="T28" s="25"/>
    </row>
    <row r="29" spans="1:20" ht="12.75">
      <c r="A29" s="65">
        <f t="shared" si="3"/>
        <v>28</v>
      </c>
      <c r="B29" s="113" t="s">
        <v>268</v>
      </c>
      <c r="C29" s="113" t="s">
        <v>269</v>
      </c>
      <c r="D29" s="23">
        <v>50</v>
      </c>
      <c r="E29" s="65"/>
      <c r="F29" s="70">
        <f t="shared" si="0"/>
        <v>50</v>
      </c>
      <c r="G29" s="68">
        <v>10</v>
      </c>
      <c r="H29" s="68"/>
      <c r="I29" s="94">
        <f t="shared" si="1"/>
        <v>60</v>
      </c>
      <c r="J29" s="95" t="str">
        <f t="shared" si="2"/>
        <v>D</v>
      </c>
      <c r="K29" s="24"/>
      <c r="L29" s="27"/>
      <c r="M29" s="27"/>
      <c r="N29" s="27"/>
      <c r="O29" s="24"/>
      <c r="P29" s="24"/>
      <c r="Q29" s="29"/>
      <c r="R29" s="24"/>
      <c r="S29" s="25"/>
      <c r="T29" s="25"/>
    </row>
    <row r="30" spans="1:20" ht="12.75">
      <c r="A30" s="65">
        <f t="shared" si="3"/>
        <v>29</v>
      </c>
      <c r="B30" s="113" t="s">
        <v>270</v>
      </c>
      <c r="C30" s="113" t="s">
        <v>271</v>
      </c>
      <c r="D30" s="31">
        <v>40</v>
      </c>
      <c r="E30" s="65"/>
      <c r="F30" s="70">
        <f t="shared" si="0"/>
        <v>40</v>
      </c>
      <c r="G30" s="68">
        <v>12</v>
      </c>
      <c r="H30" s="68"/>
      <c r="I30" s="94">
        <f t="shared" si="1"/>
        <v>52</v>
      </c>
      <c r="J30" s="95" t="str">
        <f t="shared" si="2"/>
        <v>E</v>
      </c>
      <c r="K30" s="24"/>
      <c r="L30" s="27"/>
      <c r="M30" s="27"/>
      <c r="N30" s="27"/>
      <c r="O30" s="27"/>
      <c r="P30" s="24"/>
      <c r="Q30" s="28"/>
      <c r="R30" s="27"/>
      <c r="S30" s="16"/>
      <c r="T30" s="25"/>
    </row>
    <row r="31" spans="1:20" ht="12.75">
      <c r="A31" s="65">
        <f t="shared" si="3"/>
        <v>30</v>
      </c>
      <c r="B31" s="113" t="s">
        <v>272</v>
      </c>
      <c r="C31" s="113" t="s">
        <v>273</v>
      </c>
      <c r="D31" s="31">
        <v>34</v>
      </c>
      <c r="E31" s="65"/>
      <c r="F31" s="70">
        <f t="shared" si="0"/>
        <v>34</v>
      </c>
      <c r="G31" s="68">
        <v>5</v>
      </c>
      <c r="H31" s="68">
        <v>41</v>
      </c>
      <c r="I31" s="94">
        <f t="shared" si="1"/>
        <v>75</v>
      </c>
      <c r="J31" s="95" t="str">
        <f t="shared" si="2"/>
        <v>C</v>
      </c>
      <c r="K31" s="24"/>
      <c r="L31" s="27"/>
      <c r="M31" s="27"/>
      <c r="N31" s="27"/>
      <c r="O31" s="27"/>
      <c r="P31" s="24"/>
      <c r="Q31" s="29"/>
      <c r="R31" s="27"/>
      <c r="S31" s="16"/>
      <c r="T31" s="16"/>
    </row>
    <row r="32" spans="1:20" ht="12.75">
      <c r="A32" s="65">
        <f t="shared" si="3"/>
        <v>31</v>
      </c>
      <c r="B32" s="113" t="s">
        <v>274</v>
      </c>
      <c r="C32" s="113" t="s">
        <v>275</v>
      </c>
      <c r="D32" s="23">
        <v>42.5</v>
      </c>
      <c r="E32" s="65"/>
      <c r="F32" s="70">
        <f t="shared" si="0"/>
        <v>42.5</v>
      </c>
      <c r="G32" s="68">
        <v>10</v>
      </c>
      <c r="H32" s="68"/>
      <c r="I32" s="94">
        <f t="shared" si="1"/>
        <v>52.5</v>
      </c>
      <c r="J32" s="95" t="str">
        <f t="shared" si="2"/>
        <v>E</v>
      </c>
      <c r="K32" s="24"/>
      <c r="L32" s="27"/>
      <c r="M32" s="27"/>
      <c r="N32" s="27"/>
      <c r="O32" s="27"/>
      <c r="P32" s="24"/>
      <c r="Q32" s="28"/>
      <c r="R32" s="27"/>
      <c r="S32" s="16"/>
      <c r="T32" s="16"/>
    </row>
    <row r="33" spans="1:20" ht="12.75">
      <c r="A33" s="65">
        <f t="shared" si="3"/>
        <v>32</v>
      </c>
      <c r="B33" s="113" t="s">
        <v>276</v>
      </c>
      <c r="C33" s="113" t="s">
        <v>277</v>
      </c>
      <c r="D33" s="23">
        <v>45</v>
      </c>
      <c r="E33" s="65"/>
      <c r="F33" s="70">
        <f t="shared" si="0"/>
        <v>45</v>
      </c>
      <c r="G33" s="68">
        <v>40</v>
      </c>
      <c r="H33" s="68"/>
      <c r="I33" s="94">
        <f t="shared" si="1"/>
        <v>85</v>
      </c>
      <c r="J33" s="95" t="str">
        <f t="shared" si="2"/>
        <v>B</v>
      </c>
      <c r="K33" s="24"/>
      <c r="L33" s="27"/>
      <c r="M33" s="27"/>
      <c r="N33" s="27"/>
      <c r="O33" s="27"/>
      <c r="P33" s="24"/>
      <c r="Q33" s="28"/>
      <c r="R33" s="27"/>
      <c r="S33" s="16"/>
      <c r="T33" s="16"/>
    </row>
    <row r="34" spans="1:20" ht="12.75">
      <c r="A34" s="65">
        <f t="shared" si="3"/>
        <v>33</v>
      </c>
      <c r="B34" s="113" t="s">
        <v>278</v>
      </c>
      <c r="C34" s="113" t="s">
        <v>279</v>
      </c>
      <c r="D34" s="23">
        <v>43</v>
      </c>
      <c r="E34" s="65"/>
      <c r="F34" s="70">
        <f t="shared" si="0"/>
        <v>43</v>
      </c>
      <c r="G34" s="68"/>
      <c r="H34" s="68">
        <v>37</v>
      </c>
      <c r="I34" s="94">
        <f t="shared" si="1"/>
        <v>80</v>
      </c>
      <c r="J34" s="95" t="str">
        <f t="shared" si="2"/>
        <v>B</v>
      </c>
      <c r="K34" s="24"/>
      <c r="L34" s="27"/>
      <c r="M34" s="27"/>
      <c r="N34" s="27"/>
      <c r="O34" s="27"/>
      <c r="P34" s="24"/>
      <c r="Q34" s="28"/>
      <c r="R34" s="27"/>
      <c r="S34" s="16"/>
      <c r="T34" s="16"/>
    </row>
    <row r="35" spans="1:20" ht="12.75">
      <c r="A35" s="65">
        <f t="shared" si="3"/>
        <v>34</v>
      </c>
      <c r="B35" s="113" t="s">
        <v>280</v>
      </c>
      <c r="C35" s="113" t="s">
        <v>281</v>
      </c>
      <c r="D35" s="23">
        <v>35</v>
      </c>
      <c r="E35" s="65"/>
      <c r="F35" s="70">
        <f t="shared" si="0"/>
        <v>35</v>
      </c>
      <c r="G35" s="68">
        <v>20</v>
      </c>
      <c r="H35" s="68"/>
      <c r="I35" s="94">
        <f t="shared" si="1"/>
        <v>55</v>
      </c>
      <c r="J35" s="95" t="str">
        <f t="shared" si="2"/>
        <v>E</v>
      </c>
      <c r="K35" s="24"/>
      <c r="L35" s="27"/>
      <c r="M35" s="27"/>
      <c r="N35" s="27"/>
      <c r="O35" s="27"/>
      <c r="P35" s="24"/>
      <c r="Q35" s="28"/>
      <c r="R35" s="27"/>
      <c r="S35" s="16"/>
      <c r="T35" s="16"/>
    </row>
    <row r="36" spans="1:20" ht="12.75">
      <c r="A36" s="65">
        <f t="shared" si="3"/>
        <v>35</v>
      </c>
      <c r="B36" s="113" t="s">
        <v>282</v>
      </c>
      <c r="C36" s="113" t="s">
        <v>283</v>
      </c>
      <c r="D36" s="23">
        <v>35</v>
      </c>
      <c r="E36" s="65"/>
      <c r="F36" s="70">
        <f t="shared" si="0"/>
        <v>35</v>
      </c>
      <c r="G36" s="68">
        <v>25</v>
      </c>
      <c r="H36" s="68"/>
      <c r="I36" s="94">
        <f t="shared" si="1"/>
        <v>60</v>
      </c>
      <c r="J36" s="95" t="str">
        <f t="shared" si="2"/>
        <v>D</v>
      </c>
      <c r="K36" s="24"/>
      <c r="L36" s="27"/>
      <c r="M36" s="27"/>
      <c r="N36" s="27"/>
      <c r="O36" s="27"/>
      <c r="P36" s="24"/>
      <c r="Q36" s="28"/>
      <c r="R36" s="27"/>
      <c r="S36" s="28"/>
      <c r="T36" s="16"/>
    </row>
    <row r="37" spans="1:20" ht="12.75">
      <c r="A37" s="65">
        <f t="shared" si="3"/>
        <v>36</v>
      </c>
      <c r="B37" s="113" t="s">
        <v>284</v>
      </c>
      <c r="C37" s="113" t="s">
        <v>285</v>
      </c>
      <c r="D37" s="23"/>
      <c r="E37" s="65"/>
      <c r="F37" s="70">
        <f t="shared" si="0"/>
        <v>0</v>
      </c>
      <c r="G37" s="68"/>
      <c r="H37" s="68">
        <v>28</v>
      </c>
      <c r="I37" s="94">
        <f t="shared" si="1"/>
        <v>28</v>
      </c>
      <c r="J37" s="95" t="str">
        <f t="shared" si="2"/>
        <v>F</v>
      </c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65">
        <f t="shared" si="3"/>
        <v>37</v>
      </c>
      <c r="B38" s="113" t="s">
        <v>286</v>
      </c>
      <c r="C38" s="113" t="s">
        <v>287</v>
      </c>
      <c r="D38" s="23"/>
      <c r="E38" s="65"/>
      <c r="F38" s="70">
        <f t="shared" si="0"/>
        <v>0</v>
      </c>
      <c r="G38" s="68"/>
      <c r="H38" s="68"/>
      <c r="I38" s="94">
        <f t="shared" si="1"/>
        <v>0</v>
      </c>
      <c r="J38" s="95" t="str">
        <f t="shared" si="2"/>
        <v>F</v>
      </c>
      <c r="K38" s="24"/>
      <c r="L38" s="27"/>
      <c r="M38" s="28"/>
      <c r="N38" s="27"/>
      <c r="O38" s="27"/>
      <c r="P38" s="24"/>
      <c r="Q38" s="28"/>
      <c r="R38" s="27"/>
      <c r="S38" s="28"/>
      <c r="T38" s="16"/>
    </row>
    <row r="39" spans="1:22" ht="15.75">
      <c r="A39" s="85"/>
      <c r="B39" s="91"/>
      <c r="C39" s="91"/>
      <c r="D39" s="85"/>
      <c r="E39" s="69"/>
      <c r="F39" s="69"/>
      <c r="G39" s="85"/>
      <c r="H39" s="90"/>
      <c r="I39" s="69"/>
      <c r="J39" s="79"/>
      <c r="K39" s="86"/>
      <c r="L39" s="80"/>
      <c r="M39" s="16"/>
      <c r="N39" s="16"/>
      <c r="O39" s="16"/>
      <c r="P39" s="16"/>
      <c r="Q39" s="16"/>
      <c r="R39" s="64"/>
      <c r="S39" s="62"/>
      <c r="T39" s="63"/>
      <c r="U39" s="16"/>
      <c r="V39" s="16"/>
    </row>
    <row r="40" spans="1:22" ht="15.75">
      <c r="A40" s="85"/>
      <c r="B40" s="91"/>
      <c r="C40" s="91"/>
      <c r="D40" s="85"/>
      <c r="E40" s="69"/>
      <c r="F40" s="69"/>
      <c r="G40" s="85"/>
      <c r="H40" s="90"/>
      <c r="I40" s="69"/>
      <c r="J40" s="79"/>
      <c r="K40" s="86"/>
      <c r="L40" s="80"/>
      <c r="M40" s="16"/>
      <c r="N40" s="16"/>
      <c r="O40" s="16"/>
      <c r="P40" s="16"/>
      <c r="Q40" s="16"/>
      <c r="R40" s="64"/>
      <c r="S40" s="62"/>
      <c r="T40" s="63"/>
      <c r="U40" s="16"/>
      <c r="V40" s="16"/>
    </row>
    <row r="41" spans="1:22" ht="15.75">
      <c r="A41" s="85"/>
      <c r="B41" s="91"/>
      <c r="C41" s="91"/>
      <c r="D41" s="85"/>
      <c r="E41" s="69"/>
      <c r="F41" s="69"/>
      <c r="G41" s="85"/>
      <c r="H41" s="90"/>
      <c r="I41" s="69"/>
      <c r="J41" s="79"/>
      <c r="K41" s="86"/>
      <c r="L41" s="80"/>
      <c r="M41" s="16"/>
      <c r="N41" s="16"/>
      <c r="O41" s="16"/>
      <c r="P41" s="16"/>
      <c r="Q41" s="16"/>
      <c r="R41" s="64"/>
      <c r="S41" s="62"/>
      <c r="T41" s="63"/>
      <c r="U41" s="16"/>
      <c r="V41" s="16"/>
    </row>
    <row r="42" spans="1:22" ht="15.75">
      <c r="A42" s="85"/>
      <c r="B42" s="91"/>
      <c r="C42" s="91"/>
      <c r="D42" s="85"/>
      <c r="E42" s="69"/>
      <c r="F42" s="69"/>
      <c r="G42" s="85"/>
      <c r="H42" s="90"/>
      <c r="I42" s="69"/>
      <c r="J42" s="79"/>
      <c r="K42" s="86"/>
      <c r="L42" s="80"/>
      <c r="M42" s="16"/>
      <c r="N42" s="16"/>
      <c r="O42" s="16"/>
      <c r="P42" s="16"/>
      <c r="Q42" s="16"/>
      <c r="R42" s="64"/>
      <c r="S42" s="62"/>
      <c r="T42" s="63"/>
      <c r="U42" s="16"/>
      <c r="V42" s="16"/>
    </row>
    <row r="43" spans="1:22" ht="15.75">
      <c r="A43" s="85"/>
      <c r="B43" s="91"/>
      <c r="C43" s="91"/>
      <c r="D43" s="85"/>
      <c r="E43" s="69"/>
      <c r="F43" s="69"/>
      <c r="G43" s="85"/>
      <c r="H43" s="90"/>
      <c r="I43" s="69"/>
      <c r="J43" s="79"/>
      <c r="K43" s="86"/>
      <c r="L43" s="80"/>
      <c r="M43" s="16"/>
      <c r="N43" s="16"/>
      <c r="O43" s="16"/>
      <c r="P43" s="16"/>
      <c r="Q43" s="16"/>
      <c r="R43" s="64"/>
      <c r="S43" s="62"/>
      <c r="T43" s="63"/>
      <c r="U43" s="16"/>
      <c r="V43" s="16"/>
    </row>
    <row r="44" spans="1:22" ht="15.75">
      <c r="A44" s="85"/>
      <c r="B44" s="91"/>
      <c r="C44" s="91"/>
      <c r="D44" s="85"/>
      <c r="E44" s="69"/>
      <c r="F44" s="69"/>
      <c r="G44" s="85"/>
      <c r="H44" s="90"/>
      <c r="I44" s="69"/>
      <c r="J44" s="79"/>
      <c r="K44" s="86"/>
      <c r="L44" s="80"/>
      <c r="M44" s="16"/>
      <c r="N44" s="16"/>
      <c r="O44" s="16"/>
      <c r="P44" s="16"/>
      <c r="Q44" s="16"/>
      <c r="R44" s="64"/>
      <c r="S44" s="62"/>
      <c r="T44" s="63"/>
      <c r="U44" s="16"/>
      <c r="V44" s="16"/>
    </row>
    <row r="45" spans="1:22" ht="15.75">
      <c r="A45" s="85"/>
      <c r="B45" s="91"/>
      <c r="C45" s="91"/>
      <c r="D45" s="85"/>
      <c r="E45" s="69"/>
      <c r="F45" s="69"/>
      <c r="G45" s="85"/>
      <c r="H45" s="90"/>
      <c r="I45" s="69"/>
      <c r="J45" s="79"/>
      <c r="K45" s="86"/>
      <c r="L45" s="77"/>
      <c r="M45" s="16"/>
      <c r="N45" s="16"/>
      <c r="O45" s="16"/>
      <c r="P45" s="16"/>
      <c r="Q45" s="16"/>
      <c r="R45" s="61"/>
      <c r="S45" s="62"/>
      <c r="T45" s="63"/>
      <c r="U45" s="16"/>
      <c r="V45" s="16"/>
    </row>
    <row r="46" spans="1:22" ht="15.75">
      <c r="A46" s="16"/>
      <c r="B46" s="81"/>
      <c r="C46" s="81"/>
      <c r="D46" s="27"/>
      <c r="E46" s="16"/>
      <c r="F46" s="16"/>
      <c r="G46" s="16"/>
      <c r="H46" s="82"/>
      <c r="I46" s="16"/>
      <c r="J46" s="16"/>
      <c r="K46" s="16"/>
      <c r="L46" s="77"/>
      <c r="M46" s="16"/>
      <c r="N46" s="16"/>
      <c r="O46" s="16"/>
      <c r="P46" s="16"/>
      <c r="Q46" s="16"/>
      <c r="R46" s="64"/>
      <c r="S46" s="62"/>
      <c r="T46" s="63"/>
      <c r="U46" s="16"/>
      <c r="V46" s="16"/>
    </row>
    <row r="47" spans="1:22" ht="15.75">
      <c r="A47" s="16"/>
      <c r="B47" s="81"/>
      <c r="C47" s="81"/>
      <c r="D47" s="27"/>
      <c r="E47" s="16"/>
      <c r="F47" s="16"/>
      <c r="G47" s="16"/>
      <c r="H47" s="83"/>
      <c r="I47" s="16"/>
      <c r="J47" s="16"/>
      <c r="K47" s="16"/>
      <c r="L47" s="77"/>
      <c r="M47" s="16"/>
      <c r="N47" s="16"/>
      <c r="O47" s="16"/>
      <c r="P47" s="16"/>
      <c r="Q47" s="16"/>
      <c r="R47" s="64"/>
      <c r="S47" s="62"/>
      <c r="T47" s="63"/>
      <c r="U47" s="16"/>
      <c r="V47" s="16"/>
    </row>
    <row r="48" spans="1:22" ht="15.75">
      <c r="A48" s="16"/>
      <c r="B48" s="81"/>
      <c r="C48" s="81"/>
      <c r="D48" s="27"/>
      <c r="E48" s="16"/>
      <c r="F48" s="16"/>
      <c r="G48" s="16"/>
      <c r="H48" s="16"/>
      <c r="I48" s="16"/>
      <c r="J48" s="16"/>
      <c r="K48" s="16"/>
      <c r="L48" s="77"/>
      <c r="M48" s="16"/>
      <c r="N48" s="16"/>
      <c r="O48" s="16"/>
      <c r="P48" s="16"/>
      <c r="Q48" s="16"/>
      <c r="R48" s="64"/>
      <c r="S48" s="62"/>
      <c r="T48" s="63"/>
      <c r="U48" s="16"/>
      <c r="V48" s="16"/>
    </row>
    <row r="49" spans="1:22" ht="12.75">
      <c r="A49" s="16"/>
      <c r="B49" s="81"/>
      <c r="C49" s="81"/>
      <c r="D49" s="27"/>
      <c r="E49" s="16"/>
      <c r="F49" s="16"/>
      <c r="G49" s="16"/>
      <c r="H49" s="16"/>
      <c r="I49" s="16"/>
      <c r="J49" s="16"/>
      <c r="K49" s="16"/>
      <c r="L49" s="77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3:22" ht="12.75">
      <c r="C50" s="1"/>
      <c r="L50" s="26"/>
      <c r="R50" s="16"/>
      <c r="S50" s="16"/>
      <c r="T50" s="16"/>
      <c r="U50" s="16"/>
      <c r="V50" s="16"/>
    </row>
    <row r="51" spans="3:22" ht="12.75">
      <c r="C51" s="1"/>
      <c r="L51" s="26"/>
      <c r="R51" s="16"/>
      <c r="S51" s="16"/>
      <c r="T51" s="16"/>
      <c r="U51" s="16"/>
      <c r="V51" s="16"/>
    </row>
    <row r="52" spans="3:22" ht="12.75">
      <c r="C52" s="1"/>
      <c r="L52" s="26"/>
      <c r="U52" s="16"/>
      <c r="V52" s="16"/>
    </row>
    <row r="53" spans="3:12" ht="12.75">
      <c r="C53" s="1"/>
      <c r="L53" s="26"/>
    </row>
    <row r="54" spans="3:12" ht="12.75">
      <c r="C54" s="1"/>
      <c r="L54" s="26"/>
    </row>
    <row r="55" spans="3:12" ht="12.75">
      <c r="C55" s="1"/>
      <c r="L55" s="26"/>
    </row>
    <row r="56" spans="3:12" ht="12.75">
      <c r="C56" s="1"/>
      <c r="L56" s="26"/>
    </row>
    <row r="57" spans="3:12" ht="12.75">
      <c r="C57" s="1"/>
      <c r="L57" s="26"/>
    </row>
    <row r="58" spans="3:12" ht="12.75">
      <c r="C58" s="1"/>
      <c r="L58" s="26"/>
    </row>
    <row r="59" spans="3:12" ht="12.75">
      <c r="C59" s="1"/>
      <c r="L59" s="26"/>
    </row>
    <row r="60" spans="3:12" ht="12.75">
      <c r="C60" s="1"/>
      <c r="L60" s="26"/>
    </row>
    <row r="61" spans="3:12" ht="12.75">
      <c r="C61" s="1"/>
      <c r="L61" s="26"/>
    </row>
    <row r="62" spans="3:12" ht="12.75">
      <c r="C62" s="1"/>
      <c r="L62" s="26"/>
    </row>
    <row r="63" spans="3:12" ht="12.75">
      <c r="C63" s="1"/>
      <c r="L63" s="26"/>
    </row>
    <row r="64" spans="3:12" ht="12.75">
      <c r="C64" s="1"/>
      <c r="L64" s="26"/>
    </row>
    <row r="65" spans="3:12" ht="12.75">
      <c r="C65" s="1"/>
      <c r="L65" s="26"/>
    </row>
    <row r="66" spans="3:12" ht="12.75">
      <c r="C66" s="1"/>
      <c r="L66" s="26"/>
    </row>
    <row r="67" spans="3:12" ht="12.75">
      <c r="C67" s="1"/>
      <c r="L67" s="26"/>
    </row>
    <row r="68" spans="3:12" ht="12.75">
      <c r="C68" s="1"/>
      <c r="L68" s="26"/>
    </row>
    <row r="69" spans="3:12" ht="12.75">
      <c r="C69" s="1"/>
      <c r="L69" s="26"/>
    </row>
    <row r="70" spans="3:12" ht="12.75">
      <c r="C70" s="1"/>
      <c r="L70" s="26"/>
    </row>
    <row r="71" spans="3:12" ht="12.75">
      <c r="C71" s="1"/>
      <c r="L71" s="26"/>
    </row>
    <row r="72" spans="3:12" ht="12.75">
      <c r="C72" s="1"/>
      <c r="L72" s="26"/>
    </row>
    <row r="73" spans="3:12" ht="12.75">
      <c r="C73" s="1"/>
      <c r="L73" s="26"/>
    </row>
    <row r="74" spans="3:12" ht="12.75">
      <c r="C74" s="1"/>
      <c r="L74" s="26"/>
    </row>
    <row r="75" spans="3:12" ht="12.75">
      <c r="C75" s="1"/>
      <c r="L75" s="26"/>
    </row>
    <row r="76" spans="3:12" ht="12.75">
      <c r="C76" s="1"/>
      <c r="L76" s="26"/>
    </row>
    <row r="77" spans="3:12" ht="12.75">
      <c r="C77" s="1"/>
      <c r="L77" s="26"/>
    </row>
    <row r="78" spans="3:12" ht="12.75">
      <c r="C78" s="1"/>
      <c r="L78" s="26"/>
    </row>
    <row r="79" spans="3:12" ht="12.75">
      <c r="C79" s="1"/>
      <c r="L79" s="26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22" t="s">
        <v>1</v>
      </c>
      <c r="B1" s="123"/>
      <c r="C1" s="123"/>
      <c r="D1" s="123"/>
      <c r="E1" s="123"/>
      <c r="F1" s="123"/>
      <c r="G1" s="115"/>
      <c r="H1" s="116"/>
      <c r="I1" s="18"/>
      <c r="J1" s="18"/>
    </row>
    <row r="2" spans="1:10" ht="15">
      <c r="A2" s="34" t="s">
        <v>2</v>
      </c>
      <c r="B2" s="18"/>
      <c r="C2" s="39" t="s">
        <v>18</v>
      </c>
      <c r="D2" s="17"/>
      <c r="E2" s="35" t="s">
        <v>3</v>
      </c>
      <c r="F2" s="59" t="s">
        <v>4</v>
      </c>
      <c r="G2" s="101"/>
      <c r="H2" s="36"/>
      <c r="I2" s="18"/>
      <c r="J2" s="18"/>
    </row>
    <row r="3" spans="1:10" ht="15">
      <c r="A3" s="40" t="s">
        <v>288</v>
      </c>
      <c r="B3" s="58"/>
      <c r="C3" s="37"/>
      <c r="D3" s="17"/>
      <c r="E3" s="17"/>
      <c r="F3" s="17"/>
      <c r="G3" s="18"/>
      <c r="H3" s="36"/>
      <c r="I3" s="18"/>
      <c r="J3" s="18"/>
    </row>
    <row r="4" spans="1:10" ht="12.75" customHeight="1" thickBot="1">
      <c r="A4" s="71"/>
      <c r="B4" s="72"/>
      <c r="C4" s="72"/>
      <c r="D4" s="73"/>
      <c r="E4" s="73"/>
      <c r="F4" s="73"/>
      <c r="G4" s="72"/>
      <c r="H4" s="74"/>
      <c r="I4" s="18"/>
      <c r="J4" s="18"/>
    </row>
    <row r="5" spans="1:9" ht="26.25" customHeight="1" thickBot="1">
      <c r="A5" s="38" t="s">
        <v>17</v>
      </c>
      <c r="B5" s="19"/>
      <c r="C5" s="102" t="s">
        <v>27</v>
      </c>
      <c r="D5" s="103"/>
      <c r="E5" s="103"/>
      <c r="F5" s="103"/>
      <c r="G5" s="119" t="s">
        <v>15</v>
      </c>
      <c r="H5" s="119" t="s">
        <v>5</v>
      </c>
      <c r="I5" s="18"/>
    </row>
    <row r="6" spans="1:9" ht="13.5" thickBot="1">
      <c r="A6" s="60" t="s">
        <v>6</v>
      </c>
      <c r="B6" s="20" t="s">
        <v>13</v>
      </c>
      <c r="C6" s="117" t="s">
        <v>24</v>
      </c>
      <c r="D6" s="121"/>
      <c r="E6" s="117" t="s">
        <v>14</v>
      </c>
      <c r="F6" s="118"/>
      <c r="G6" s="120"/>
      <c r="H6" s="120"/>
      <c r="I6" s="18"/>
    </row>
    <row r="7" spans="1:9" ht="12.75">
      <c r="A7" s="104"/>
      <c r="B7" s="105"/>
      <c r="C7" s="106" t="s">
        <v>21</v>
      </c>
      <c r="D7" s="107" t="s">
        <v>22</v>
      </c>
      <c r="E7" s="106" t="s">
        <v>25</v>
      </c>
      <c r="F7" s="108" t="s">
        <v>26</v>
      </c>
      <c r="G7" s="120"/>
      <c r="H7" s="120"/>
      <c r="I7" s="18"/>
    </row>
    <row r="8" spans="1:9" ht="12.75">
      <c r="A8" s="66" t="str">
        <f>IF(ISBLANK(Rezultati!B2),"",Rezultati!B2)</f>
        <v>1/2018</v>
      </c>
      <c r="B8" s="67" t="str">
        <f>IF(ISBLANK(Rezultati!C2),"",Rezultati!C2)</f>
        <v>Martinović Stevan</v>
      </c>
      <c r="C8" s="109">
        <f>IF(ISBLANK(Rezultati!D2),"",Rezultati!D2)</f>
        <v>40</v>
      </c>
      <c r="D8" s="109">
        <f>IF(ISBLANK(Rezultati!E2),"",Rezultati!E2)</f>
      </c>
      <c r="E8" s="109">
        <f>IF(ISBLANK(Rezultati!G2),"",Rezultati!G2)</f>
        <v>14</v>
      </c>
      <c r="F8" s="109">
        <f>IF(ISBLANK(Rezultati!H2),"",Rezultati!H2)</f>
      </c>
      <c r="G8" s="109">
        <f>IF(ISBLANK(Rezultati!I2),"",Rezultati!I2)</f>
        <v>54</v>
      </c>
      <c r="H8" s="110" t="str">
        <f>IF(Rezultati!I2=0,"-",IF(Rezultati!I2&lt;50,"F",IF(Rezultati!I2&lt;60,"E",IF(Rezultati!I2&lt;70,"D",IF(Rezultati!I2&lt;80,"C",IF(Rezultati!I2&lt;90,"B","A"))))))</f>
        <v>E</v>
      </c>
      <c r="I8" s="18"/>
    </row>
    <row r="9" spans="1:9" ht="12.75">
      <c r="A9" s="66" t="str">
        <f>IF(ISBLANK(Rezultati!B3),"",Rezultati!B3)</f>
        <v>2/2018</v>
      </c>
      <c r="B9" s="67" t="str">
        <f>IF(ISBLANK(Rezultati!C3),"",Rezultati!C3)</f>
        <v>Kovačević Boško</v>
      </c>
      <c r="C9" s="109">
        <f>IF(ISBLANK(Rezultati!D3),"",Rezultati!D3)</f>
        <v>45</v>
      </c>
      <c r="D9" s="109">
        <f>IF(ISBLANK(Rezultati!E3),"",Rezultati!E3)</f>
      </c>
      <c r="E9" s="109">
        <f>IF(ISBLANK(Rezultati!G3),"",Rezultati!G3)</f>
        <v>30</v>
      </c>
      <c r="F9" s="109">
        <f>IF(ISBLANK(Rezultati!H3),"",Rezultati!H3)</f>
        <v>45</v>
      </c>
      <c r="G9" s="109">
        <f>IF(ISBLANK(Rezultati!I3),"",Rezultati!I3)</f>
        <v>90</v>
      </c>
      <c r="H9" s="110" t="str">
        <f>IF(Rezultati!I3=0,"-",IF(Rezultati!I3&lt;50,"F",IF(Rezultati!I3&lt;60,"E",IF(Rezultati!I3&lt;70,"D",IF(Rezultati!I3&lt;80,"C",IF(Rezultati!I3&lt;90,"B","A"))))))</f>
        <v>A</v>
      </c>
      <c r="I9" s="18"/>
    </row>
    <row r="10" spans="1:9" ht="12.75">
      <c r="A10" s="66" t="str">
        <f>IF(ISBLANK(Rezultati!B4),"",Rezultati!B4)</f>
        <v>4/2018</v>
      </c>
      <c r="B10" s="67" t="str">
        <f>IF(ISBLANK(Rezultati!C4),"",Rezultati!C4)</f>
        <v>Prodanović Milan</v>
      </c>
      <c r="C10" s="109">
        <f>IF(ISBLANK(Rezultati!D4),"",Rezultati!D4)</f>
        <v>41</v>
      </c>
      <c r="D10" s="109">
        <f>IF(ISBLANK(Rezultati!E4),"",Rezultati!E4)</f>
      </c>
      <c r="E10" s="109">
        <f>IF(ISBLANK(Rezultati!G4),"",Rezultati!G4)</f>
        <v>10</v>
      </c>
      <c r="F10" s="109">
        <f>IF(ISBLANK(Rezultati!H4),"",Rezultati!H4)</f>
      </c>
      <c r="G10" s="109">
        <f>IF(ISBLANK(Rezultati!I4),"",Rezultati!I4)</f>
        <v>51</v>
      </c>
      <c r="H10" s="110" t="str">
        <f>IF(Rezultati!I4=0,"-",IF(Rezultati!I4&lt;50,"F",IF(Rezultati!I4&lt;60,"E",IF(Rezultati!I4&lt;70,"D",IF(Rezultati!I4&lt;80,"C",IF(Rezultati!I4&lt;90,"B","A"))))))</f>
        <v>E</v>
      </c>
      <c r="I10" s="18"/>
    </row>
    <row r="11" spans="1:9" ht="12.75">
      <c r="A11" s="66" t="str">
        <f>IF(ISBLANK(Rezultati!B5),"",Rezultati!B5)</f>
        <v>5/2018</v>
      </c>
      <c r="B11" s="67" t="str">
        <f>IF(ISBLANK(Rezultati!C5),"",Rezultati!C5)</f>
        <v>Dragoslavić Sara</v>
      </c>
      <c r="C11" s="109">
        <f>IF(ISBLANK(Rezultati!D5),"",Rezultati!D5)</f>
        <v>40</v>
      </c>
      <c r="D11" s="109">
        <f>IF(ISBLANK(Rezultati!E5),"",Rezultati!E5)</f>
      </c>
      <c r="E11" s="109">
        <f>IF(ISBLANK(Rezultati!G5),"",Rezultati!G5)</f>
        <v>35</v>
      </c>
      <c r="F11" s="109">
        <f>IF(ISBLANK(Rezultati!H5),"",Rezultati!H5)</f>
      </c>
      <c r="G11" s="109">
        <f>IF(ISBLANK(Rezultati!I5),"",Rezultati!I5)</f>
        <v>75</v>
      </c>
      <c r="H11" s="110" t="str">
        <f>IF(Rezultati!I5=0,"-",IF(Rezultati!I5&lt;50,"F",IF(Rezultati!I5&lt;60,"E",IF(Rezultati!I5&lt;70,"D",IF(Rezultati!I5&lt;80,"C",IF(Rezultati!I5&lt;90,"B","A"))))))</f>
        <v>C</v>
      </c>
      <c r="I11" s="18"/>
    </row>
    <row r="12" spans="1:9" ht="12.75">
      <c r="A12" s="66" t="str">
        <f>IF(ISBLANK(Rezultati!B6),"",Rezultati!B6)</f>
        <v>6/2018</v>
      </c>
      <c r="B12" s="67" t="str">
        <f>IF(ISBLANK(Rezultati!C6),"",Rezultati!C6)</f>
        <v>Radević Vladan</v>
      </c>
      <c r="C12" s="109">
        <f>IF(ISBLANK(Rezultati!D6),"",Rezultati!D6)</f>
        <v>42</v>
      </c>
      <c r="D12" s="109">
        <f>IF(ISBLANK(Rezultati!E6),"",Rezultati!E6)</f>
      </c>
      <c r="E12" s="109">
        <f>IF(ISBLANK(Rezultati!G6),"",Rezultati!G6)</f>
        <v>20</v>
      </c>
      <c r="F12" s="109">
        <f>IF(ISBLANK(Rezultati!H6),"",Rezultati!H6)</f>
      </c>
      <c r="G12" s="109">
        <f>IF(ISBLANK(Rezultati!I6),"",Rezultati!I6)</f>
        <v>62</v>
      </c>
      <c r="H12" s="110" t="str">
        <f>IF(Rezultati!I6=0,"-",IF(Rezultati!I6&lt;50,"F",IF(Rezultati!I6&lt;60,"E",IF(Rezultati!I6&lt;70,"D",IF(Rezultati!I6&lt;80,"C",IF(Rezultati!I6&lt;90,"B","A"))))))</f>
        <v>D</v>
      </c>
      <c r="I12" s="18"/>
    </row>
    <row r="13" spans="1:9" ht="12.75">
      <c r="A13" s="66" t="str">
        <f>IF(ISBLANK(Rezultati!B7),"",Rezultati!B7)</f>
        <v>7/2018</v>
      </c>
      <c r="B13" s="67" t="str">
        <f>IF(ISBLANK(Rezultati!C7),"",Rezultati!C7)</f>
        <v>Radulović Dragana</v>
      </c>
      <c r="C13" s="109">
        <f>IF(ISBLANK(Rezultati!D7),"",Rezultati!D7)</f>
        <v>50</v>
      </c>
      <c r="D13" s="109">
        <f>IF(ISBLANK(Rezultati!E7),"",Rezultati!E7)</f>
      </c>
      <c r="E13" s="109">
        <f>IF(ISBLANK(Rezultati!G7),"",Rezultati!G7)</f>
        <v>20</v>
      </c>
      <c r="F13" s="109">
        <f>IF(ISBLANK(Rezultati!H7),"",Rezultati!H7)</f>
      </c>
      <c r="G13" s="109">
        <f>IF(ISBLANK(Rezultati!I7),"",Rezultati!I7)</f>
        <v>70</v>
      </c>
      <c r="H13" s="110" t="str">
        <f>IF(Rezultati!I7=0,"-",IF(Rezultati!I7&lt;50,"F",IF(Rezultati!I7&lt;60,"E",IF(Rezultati!I7&lt;70,"D",IF(Rezultati!I7&lt;80,"C",IF(Rezultati!I7&lt;90,"B","A"))))))</f>
        <v>C</v>
      </c>
      <c r="I13" s="18"/>
    </row>
    <row r="14" spans="1:9" ht="12.75">
      <c r="A14" s="66" t="str">
        <f>IF(ISBLANK(Rezultati!B8),"",Rezultati!B8)</f>
        <v>8/2018</v>
      </c>
      <c r="B14" s="67" t="str">
        <f>IF(ISBLANK(Rezultati!C8),"",Rezultati!C8)</f>
        <v>Radulović Ivana</v>
      </c>
      <c r="C14" s="109">
        <f>IF(ISBLANK(Rezultati!D8),"",Rezultati!D8)</f>
        <v>40</v>
      </c>
      <c r="D14" s="109">
        <f>IF(ISBLANK(Rezultati!E8),"",Rezultati!E8)</f>
      </c>
      <c r="E14" s="109">
        <f>IF(ISBLANK(Rezultati!G8),"",Rezultati!G8)</f>
        <v>25</v>
      </c>
      <c r="F14" s="109">
        <f>IF(ISBLANK(Rezultati!H8),"",Rezultati!H8)</f>
      </c>
      <c r="G14" s="109">
        <f>IF(ISBLANK(Rezultati!I8),"",Rezultati!I8)</f>
        <v>65</v>
      </c>
      <c r="H14" s="110" t="str">
        <f>IF(Rezultati!I8=0,"-",IF(Rezultati!I8&lt;50,"F",IF(Rezultati!I8&lt;60,"E",IF(Rezultati!I8&lt;70,"D",IF(Rezultati!I8&lt;80,"C",IF(Rezultati!I8&lt;90,"B","A"))))))</f>
        <v>D</v>
      </c>
      <c r="I14" s="18"/>
    </row>
    <row r="15" spans="1:9" ht="12.75">
      <c r="A15" s="66" t="str">
        <f>IF(ISBLANK(Rezultati!B9),"",Rezultati!B9)</f>
        <v>9/2018</v>
      </c>
      <c r="B15" s="67" t="str">
        <f>IF(ISBLANK(Rezultati!C9),"",Rezultati!C9)</f>
        <v>Amanović Anđela</v>
      </c>
      <c r="C15" s="109">
        <f>IF(ISBLANK(Rezultati!D9),"",Rezultati!D9)</f>
        <v>45</v>
      </c>
      <c r="D15" s="109">
        <f>IF(ISBLANK(Rezultati!E9),"",Rezultati!E9)</f>
      </c>
      <c r="E15" s="109">
        <f>IF(ISBLANK(Rezultati!G9),"",Rezultati!G9)</f>
        <v>15</v>
      </c>
      <c r="F15" s="109">
        <f>IF(ISBLANK(Rezultati!H9),"",Rezultati!H9)</f>
      </c>
      <c r="G15" s="109">
        <f>IF(ISBLANK(Rezultati!I9),"",Rezultati!I9)</f>
        <v>60</v>
      </c>
      <c r="H15" s="110" t="str">
        <f>IF(Rezultati!I9=0,"-",IF(Rezultati!I9&lt;50,"F",IF(Rezultati!I9&lt;60,"E",IF(Rezultati!I9&lt;70,"D",IF(Rezultati!I9&lt;80,"C",IF(Rezultati!I9&lt;90,"B","A"))))))</f>
        <v>D</v>
      </c>
      <c r="I15" s="18"/>
    </row>
    <row r="16" spans="1:9" ht="12.75">
      <c r="A16" s="66" t="str">
        <f>IF(ISBLANK(Rezultati!B10),"",Rezultati!B10)</f>
        <v>10/2018</v>
      </c>
      <c r="B16" s="67" t="str">
        <f>IF(ISBLANK(Rezultati!C10),"",Rezultati!C10)</f>
        <v>Pupavac Aleksandra</v>
      </c>
      <c r="C16" s="109">
        <f>IF(ISBLANK(Rezultati!D10),"",Rezultati!D10)</f>
        <v>48</v>
      </c>
      <c r="D16" s="109">
        <f>IF(ISBLANK(Rezultati!E10),"",Rezultati!E10)</f>
      </c>
      <c r="E16" s="109">
        <f>IF(ISBLANK(Rezultati!G10),"",Rezultati!G10)</f>
        <v>32</v>
      </c>
      <c r="F16" s="109">
        <f>IF(ISBLANK(Rezultati!H10),"",Rezultati!H10)</f>
      </c>
      <c r="G16" s="109">
        <f>IF(ISBLANK(Rezultati!I10),"",Rezultati!I10)</f>
        <v>80</v>
      </c>
      <c r="H16" s="110" t="str">
        <f>IF(Rezultati!I10=0,"-",IF(Rezultati!I10&lt;50,"F",IF(Rezultati!I10&lt;60,"E",IF(Rezultati!I10&lt;70,"D",IF(Rezultati!I10&lt;80,"C",IF(Rezultati!I10&lt;90,"B","A"))))))</f>
        <v>B</v>
      </c>
      <c r="I16" s="18"/>
    </row>
    <row r="17" spans="1:9" ht="12.75">
      <c r="A17" s="66" t="str">
        <f>IF(ISBLANK(Rezultati!B11),"",Rezultati!B11)</f>
        <v>11/2018</v>
      </c>
      <c r="B17" s="67" t="str">
        <f>IF(ISBLANK(Rezultati!C11),"",Rezultati!C11)</f>
        <v>Dondić Lazar</v>
      </c>
      <c r="C17" s="109">
        <f>IF(ISBLANK(Rezultati!D11),"",Rezultati!D11)</f>
        <v>40</v>
      </c>
      <c r="D17" s="109">
        <f>IF(ISBLANK(Rezultati!E11),"",Rezultati!E11)</f>
      </c>
      <c r="E17" s="109">
        <f>IF(ISBLANK(Rezultati!G11),"",Rezultati!G11)</f>
        <v>35</v>
      </c>
      <c r="F17" s="109">
        <f>IF(ISBLANK(Rezultati!H11),"",Rezultati!H11)</f>
      </c>
      <c r="G17" s="109">
        <f>IF(ISBLANK(Rezultati!I11),"",Rezultati!I11)</f>
        <v>75</v>
      </c>
      <c r="H17" s="110" t="str">
        <f>IF(Rezultati!I11=0,"-",IF(Rezultati!I11&lt;50,"F",IF(Rezultati!I11&lt;60,"E",IF(Rezultati!I11&lt;70,"D",IF(Rezultati!I11&lt;80,"C",IF(Rezultati!I11&lt;90,"B","A"))))))</f>
        <v>C</v>
      </c>
      <c r="I17" s="18"/>
    </row>
    <row r="18" spans="1:9" ht="12.75">
      <c r="A18" s="66" t="str">
        <f>IF(ISBLANK(Rezultati!B12),"",Rezultati!B12)</f>
        <v>12/2018</v>
      </c>
      <c r="B18" s="67" t="str">
        <f>IF(ISBLANK(Rezultati!C12),"",Rezultati!C12)</f>
        <v>Ajković Ana</v>
      </c>
      <c r="C18" s="109">
        <f>IF(ISBLANK(Rezultati!D12),"",Rezultati!D12)</f>
        <v>40.5</v>
      </c>
      <c r="D18" s="109">
        <f>IF(ISBLANK(Rezultati!E12),"",Rezultati!E12)</f>
      </c>
      <c r="E18" s="109">
        <f>IF(ISBLANK(Rezultati!G12),"",Rezultati!G12)</f>
      </c>
      <c r="F18" s="109">
        <f>IF(ISBLANK(Rezultati!H12),"",Rezultati!H12)</f>
      </c>
      <c r="G18" s="109">
        <f>IF(ISBLANK(Rezultati!I12),"",Rezultati!I12)</f>
        <v>40.5</v>
      </c>
      <c r="H18" s="110" t="str">
        <f>IF(Rezultati!I12=0,"-",IF(Rezultati!I12&lt;50,"F",IF(Rezultati!I12&lt;60,"E",IF(Rezultati!I12&lt;70,"D",IF(Rezultati!I12&lt;80,"C",IF(Rezultati!I12&lt;90,"B","A"))))))</f>
        <v>F</v>
      </c>
      <c r="I18" s="18"/>
    </row>
    <row r="19" spans="1:9" ht="12.75">
      <c r="A19" s="66" t="str">
        <f>IF(ISBLANK(Rezultati!B13),"",Rezultati!B13)</f>
        <v>13/2018</v>
      </c>
      <c r="B19" s="67" t="str">
        <f>IF(ISBLANK(Rezultati!C13),"",Rezultati!C13)</f>
        <v>Đapić Ena</v>
      </c>
      <c r="C19" s="109">
        <f>IF(ISBLANK(Rezultati!D13),"",Rezultati!D13)</f>
        <v>50</v>
      </c>
      <c r="D19" s="109">
        <f>IF(ISBLANK(Rezultati!E13),"",Rezultati!E13)</f>
      </c>
      <c r="E19" s="109">
        <f>IF(ISBLANK(Rezultati!G13),"",Rezultati!G13)</f>
        <v>43</v>
      </c>
      <c r="F19" s="109">
        <f>IF(ISBLANK(Rezultati!H13),"",Rezultati!H13)</f>
      </c>
      <c r="G19" s="109">
        <f>IF(ISBLANK(Rezultati!I13),"",Rezultati!I13)</f>
        <v>93</v>
      </c>
      <c r="H19" s="110" t="str">
        <f>IF(Rezultati!I13=0,"-",IF(Rezultati!I13&lt;50,"F",IF(Rezultati!I13&lt;60,"E",IF(Rezultati!I13&lt;70,"D",IF(Rezultati!I13&lt;80,"C",IF(Rezultati!I13&lt;90,"B","A"))))))</f>
        <v>A</v>
      </c>
      <c r="I19" s="18"/>
    </row>
    <row r="20" spans="1:9" ht="12.75">
      <c r="A20" s="66" t="str">
        <f>IF(ISBLANK(Rezultati!B14),"",Rezultati!B14)</f>
        <v>14/2018</v>
      </c>
      <c r="B20" s="67" t="str">
        <f>IF(ISBLANK(Rezultati!C14),"",Rezultati!C14)</f>
        <v>Kuveljić Mitra</v>
      </c>
      <c r="C20" s="109">
        <f>IF(ISBLANK(Rezultati!D14),"",Rezultati!D14)</f>
        <v>25</v>
      </c>
      <c r="D20" s="109">
        <f>IF(ISBLANK(Rezultati!E14),"",Rezultati!E14)</f>
      </c>
      <c r="E20" s="109">
        <f>IF(ISBLANK(Rezultati!G14),"",Rezultati!G14)</f>
        <v>40</v>
      </c>
      <c r="F20" s="109">
        <f>IF(ISBLANK(Rezultati!H14),"",Rezultati!H14)</f>
      </c>
      <c r="G20" s="109">
        <f>IF(ISBLANK(Rezultati!I14),"",Rezultati!I14)</f>
        <v>65</v>
      </c>
      <c r="H20" s="110" t="str">
        <f>IF(Rezultati!I14=0,"-",IF(Rezultati!I14&lt;50,"F",IF(Rezultati!I14&lt;60,"E",IF(Rezultati!I14&lt;70,"D",IF(Rezultati!I14&lt;80,"C",IF(Rezultati!I14&lt;90,"B","A"))))))</f>
        <v>D</v>
      </c>
      <c r="I20" s="18"/>
    </row>
    <row r="21" spans="1:9" ht="12.75">
      <c r="A21" s="66" t="str">
        <f>IF(ISBLANK(Rezultati!B15),"",Rezultati!B15)</f>
        <v>15/2018</v>
      </c>
      <c r="B21" s="67" t="str">
        <f>IF(ISBLANK(Rezultati!C15),"",Rezultati!C15)</f>
        <v>Marunović Marina</v>
      </c>
      <c r="C21" s="109">
        <f>IF(ISBLANK(Rezultati!D15),"",Rezultati!D15)</f>
        <v>40</v>
      </c>
      <c r="D21" s="109">
        <f>IF(ISBLANK(Rezultati!E15),"",Rezultati!E15)</f>
      </c>
      <c r="E21" s="109">
        <f>IF(ISBLANK(Rezultati!G15),"",Rezultati!G15)</f>
        <v>40</v>
      </c>
      <c r="F21" s="109">
        <f>IF(ISBLANK(Rezultati!H15),"",Rezultati!H15)</f>
      </c>
      <c r="G21" s="109">
        <f>IF(ISBLANK(Rezultati!I15),"",Rezultati!I15)</f>
        <v>80</v>
      </c>
      <c r="H21" s="110" t="str">
        <f>IF(Rezultati!I15=0,"-",IF(Rezultati!I15&lt;50,"F",IF(Rezultati!I15&lt;60,"E",IF(Rezultati!I15&lt;70,"D",IF(Rezultati!I15&lt;80,"C",IF(Rezultati!I15&lt;90,"B","A"))))))</f>
        <v>B</v>
      </c>
      <c r="I21" s="18"/>
    </row>
    <row r="22" spans="1:9" ht="12.75">
      <c r="A22" s="66" t="str">
        <f>IF(ISBLANK(Rezultati!B16),"",Rezultati!B16)</f>
        <v>16/2018</v>
      </c>
      <c r="B22" s="67" t="str">
        <f>IF(ISBLANK(Rezultati!C16),"",Rezultati!C16)</f>
        <v>Tomović Svetozar</v>
      </c>
      <c r="C22" s="109">
        <f>IF(ISBLANK(Rezultati!D16),"",Rezultati!D16)</f>
        <v>45</v>
      </c>
      <c r="D22" s="109">
        <f>IF(ISBLANK(Rezultati!E16),"",Rezultati!E16)</f>
      </c>
      <c r="E22" s="109">
        <f>IF(ISBLANK(Rezultati!G16),"",Rezultati!G16)</f>
        <v>25</v>
      </c>
      <c r="F22" s="109">
        <f>IF(ISBLANK(Rezultati!H16),"",Rezultati!H16)</f>
      </c>
      <c r="G22" s="109">
        <f>IF(ISBLANK(Rezultati!I16),"",Rezultati!I16)</f>
        <v>70</v>
      </c>
      <c r="H22" s="110" t="str">
        <f>IF(Rezultati!I16=0,"-",IF(Rezultati!I16&lt;50,"F",IF(Rezultati!I16&lt;60,"E",IF(Rezultati!I16&lt;70,"D",IF(Rezultati!I16&lt;80,"C",IF(Rezultati!I16&lt;90,"B","A"))))))</f>
        <v>C</v>
      </c>
      <c r="I22" s="18"/>
    </row>
    <row r="23" spans="1:9" ht="12.75">
      <c r="A23" s="66" t="str">
        <f>IF(ISBLANK(Rezultati!B17),"",Rezultati!B17)</f>
        <v>17/2018</v>
      </c>
      <c r="B23" s="67" t="str">
        <f>IF(ISBLANK(Rezultati!C17),"",Rezultati!C17)</f>
        <v>Bašanović Irena</v>
      </c>
      <c r="C23" s="109">
        <f>IF(ISBLANK(Rezultati!D17),"",Rezultati!D17)</f>
        <v>50</v>
      </c>
      <c r="D23" s="109">
        <f>IF(ISBLANK(Rezultati!E17),"",Rezultati!E17)</f>
      </c>
      <c r="E23" s="109">
        <f>IF(ISBLANK(Rezultati!G17),"",Rezultati!G17)</f>
        <v>42</v>
      </c>
      <c r="F23" s="109">
        <f>IF(ISBLANK(Rezultati!H17),"",Rezultati!H17)</f>
      </c>
      <c r="G23" s="109">
        <f>IF(ISBLANK(Rezultati!I17),"",Rezultati!I17)</f>
        <v>92</v>
      </c>
      <c r="H23" s="110" t="str">
        <f>IF(Rezultati!I17=0,"-",IF(Rezultati!I17&lt;50,"F",IF(Rezultati!I17&lt;60,"E",IF(Rezultati!I17&lt;70,"D",IF(Rezultati!I17&lt;80,"C",IF(Rezultati!I17&lt;90,"B","A"))))))</f>
        <v>A</v>
      </c>
      <c r="I23" s="18"/>
    </row>
    <row r="24" spans="1:9" ht="12.75">
      <c r="A24" s="66" t="str">
        <f>IF(ISBLANK(Rezultati!B18),"",Rezultati!B18)</f>
        <v>18/2018</v>
      </c>
      <c r="B24" s="67" t="str">
        <f>IF(ISBLANK(Rezultati!C18),"",Rezultati!C18)</f>
        <v>Ćeranić Goran</v>
      </c>
      <c r="C24" s="109">
        <f>IF(ISBLANK(Rezultati!D18),"",Rezultati!D18)</f>
        <v>40</v>
      </c>
      <c r="D24" s="109">
        <f>IF(ISBLANK(Rezultati!E18),"",Rezultati!E18)</f>
      </c>
      <c r="E24" s="109">
        <f>IF(ISBLANK(Rezultati!G18),"",Rezultati!G18)</f>
        <v>2</v>
      </c>
      <c r="F24" s="109">
        <f>IF(ISBLANK(Rezultati!H18),"",Rezultati!H18)</f>
        <v>35</v>
      </c>
      <c r="G24" s="109">
        <f>IF(ISBLANK(Rezultati!I18),"",Rezultati!I18)</f>
        <v>75</v>
      </c>
      <c r="H24" s="110" t="str">
        <f>IF(Rezultati!I18=0,"-",IF(Rezultati!I18&lt;50,"F",IF(Rezultati!I18&lt;60,"E",IF(Rezultati!I18&lt;70,"D",IF(Rezultati!I18&lt;80,"C",IF(Rezultati!I18&lt;90,"B","A"))))))</f>
        <v>C</v>
      </c>
      <c r="I24" s="18"/>
    </row>
    <row r="25" spans="1:9" ht="12.75">
      <c r="A25" s="66" t="str">
        <f>IF(ISBLANK(Rezultati!B19),"",Rezultati!B19)</f>
        <v>19/2018</v>
      </c>
      <c r="B25" s="67" t="str">
        <f>IF(ISBLANK(Rezultati!C19),"",Rezultati!C19)</f>
        <v>Vujović Andrija</v>
      </c>
      <c r="C25" s="109">
        <f>IF(ISBLANK(Rezultati!D19),"",Rezultati!D19)</f>
        <v>50</v>
      </c>
      <c r="D25" s="109">
        <f>IF(ISBLANK(Rezultati!E19),"",Rezultati!E19)</f>
      </c>
      <c r="E25" s="109">
        <f>IF(ISBLANK(Rezultati!G19),"",Rezultati!G19)</f>
        <v>40</v>
      </c>
      <c r="F25" s="109">
        <f>IF(ISBLANK(Rezultati!H19),"",Rezultati!H19)</f>
      </c>
      <c r="G25" s="109">
        <f>IF(ISBLANK(Rezultati!I19),"",Rezultati!I19)</f>
        <v>90</v>
      </c>
      <c r="H25" s="110" t="str">
        <f>IF(Rezultati!I19=0,"-",IF(Rezultati!I19&lt;50,"F",IF(Rezultati!I19&lt;60,"E",IF(Rezultati!I19&lt;70,"D",IF(Rezultati!I19&lt;80,"C",IF(Rezultati!I19&lt;90,"B","A"))))))</f>
        <v>A</v>
      </c>
      <c r="I25" s="18"/>
    </row>
    <row r="26" spans="1:9" ht="12.75">
      <c r="A26" s="66" t="str">
        <f>IF(ISBLANK(Rezultati!B20),"",Rezultati!B20)</f>
        <v>20/2018</v>
      </c>
      <c r="B26" s="67" t="str">
        <f>IF(ISBLANK(Rezultati!C20),"",Rezultati!C20)</f>
        <v>Lukovac Milovan</v>
      </c>
      <c r="C26" s="109">
        <f>IF(ISBLANK(Rezultati!D20),"",Rezultati!D20)</f>
        <v>45</v>
      </c>
      <c r="D26" s="109">
        <f>IF(ISBLANK(Rezultati!E20),"",Rezultati!E20)</f>
      </c>
      <c r="E26" s="109">
        <f>IF(ISBLANK(Rezultati!G20),"",Rezultati!G20)</f>
      </c>
      <c r="F26" s="109">
        <f>IF(ISBLANK(Rezultati!H20),"",Rezultati!H20)</f>
        <v>22</v>
      </c>
      <c r="G26" s="109">
        <f>IF(ISBLANK(Rezultati!I20),"",Rezultati!I20)</f>
        <v>67</v>
      </c>
      <c r="H26" s="110" t="str">
        <f>IF(Rezultati!I20=0,"-",IF(Rezultati!I20&lt;50,"F",IF(Rezultati!I20&lt;60,"E",IF(Rezultati!I20&lt;70,"D",IF(Rezultati!I20&lt;80,"C",IF(Rezultati!I20&lt;90,"B","A"))))))</f>
        <v>D</v>
      </c>
      <c r="I26" s="18"/>
    </row>
    <row r="27" spans="1:9" ht="12.75">
      <c r="A27" s="66" t="str">
        <f>IF(ISBLANK(Rezultati!B21),"",Rezultati!B21)</f>
        <v>21/2018</v>
      </c>
      <c r="B27" s="67" t="str">
        <f>IF(ISBLANK(Rezultati!C21),"",Rezultati!C21)</f>
        <v>Nedović Iva</v>
      </c>
      <c r="C27" s="109">
        <f>IF(ISBLANK(Rezultati!D21),"",Rezultati!D21)</f>
        <v>35</v>
      </c>
      <c r="D27" s="109">
        <f>IF(ISBLANK(Rezultati!E21),"",Rezultati!E21)</f>
      </c>
      <c r="E27" s="109">
        <f>IF(ISBLANK(Rezultati!G21),"",Rezultati!G21)</f>
        <v>35</v>
      </c>
      <c r="F27" s="109">
        <f>IF(ISBLANK(Rezultati!H21),"",Rezultati!H21)</f>
      </c>
      <c r="G27" s="109">
        <f>IF(ISBLANK(Rezultati!I21),"",Rezultati!I21)</f>
        <v>70</v>
      </c>
      <c r="H27" s="110" t="str">
        <f>IF(Rezultati!I21=0,"-",IF(Rezultati!I21&lt;50,"F",IF(Rezultati!I21&lt;60,"E",IF(Rezultati!I21&lt;70,"D",IF(Rezultati!I21&lt;80,"C",IF(Rezultati!I21&lt;90,"B","A"))))))</f>
        <v>C</v>
      </c>
      <c r="I27" s="18"/>
    </row>
    <row r="28" spans="1:9" ht="12.75">
      <c r="A28" s="66" t="str">
        <f>IF(ISBLANK(Rezultati!B22),"",Rezultati!B22)</f>
        <v>26/2018</v>
      </c>
      <c r="B28" s="67" t="str">
        <f>IF(ISBLANK(Rezultati!C22),"",Rezultati!C22)</f>
        <v>Musić Rade</v>
      </c>
      <c r="C28" s="109">
        <f>IF(ISBLANK(Rezultati!D22),"",Rezultati!D22)</f>
        <v>45</v>
      </c>
      <c r="D28" s="109">
        <f>IF(ISBLANK(Rezultati!E22),"",Rezultati!E22)</f>
      </c>
      <c r="E28" s="109">
        <f>IF(ISBLANK(Rezultati!G22),"",Rezultati!G22)</f>
        <v>40</v>
      </c>
      <c r="F28" s="109">
        <f>IF(ISBLANK(Rezultati!H22),"",Rezultati!H22)</f>
      </c>
      <c r="G28" s="109">
        <f>IF(ISBLANK(Rezultati!I22),"",Rezultati!I22)</f>
        <v>85</v>
      </c>
      <c r="H28" s="110" t="str">
        <f>IF(Rezultati!I22=0,"-",IF(Rezultati!I22&lt;50,"F",IF(Rezultati!I22&lt;60,"E",IF(Rezultati!I22&lt;70,"D",IF(Rezultati!I22&lt;80,"C",IF(Rezultati!I22&lt;90,"B","A"))))))</f>
        <v>B</v>
      </c>
      <c r="I28" s="18"/>
    </row>
    <row r="29" spans="1:9" ht="12.75">
      <c r="A29" s="66" t="str">
        <f>IF(ISBLANK(Rezultati!B23),"",Rezultati!B23)</f>
        <v>27/2018</v>
      </c>
      <c r="B29" s="67" t="str">
        <f>IF(ISBLANK(Rezultati!C23),"",Rezultati!C23)</f>
        <v>Čolović Milan</v>
      </c>
      <c r="C29" s="109">
        <f>IF(ISBLANK(Rezultati!D23),"",Rezultati!D23)</f>
        <v>40</v>
      </c>
      <c r="D29" s="109">
        <f>IF(ISBLANK(Rezultati!E23),"",Rezultati!E23)</f>
      </c>
      <c r="E29" s="109">
        <f>IF(ISBLANK(Rezultati!G23),"",Rezultati!G23)</f>
        <v>10</v>
      </c>
      <c r="F29" s="109">
        <f>IF(ISBLANK(Rezultati!H23),"",Rezultati!H23)</f>
      </c>
      <c r="G29" s="109">
        <f>IF(ISBLANK(Rezultati!I23),"",Rezultati!I23)</f>
        <v>50</v>
      </c>
      <c r="H29" s="110" t="str">
        <f>IF(Rezultati!I23=0,"-",IF(Rezultati!I23&lt;50,"F",IF(Rezultati!I23&lt;60,"E",IF(Rezultati!I23&lt;70,"D",IF(Rezultati!I23&lt;80,"C",IF(Rezultati!I23&lt;90,"B","A"))))))</f>
        <v>E</v>
      </c>
      <c r="I29" s="18"/>
    </row>
    <row r="30" spans="1:9" ht="12.75">
      <c r="A30" s="66" t="str">
        <f>IF(ISBLANK(Rezultati!B24),"",Rezultati!B24)</f>
        <v>29/2018</v>
      </c>
      <c r="B30" s="67" t="str">
        <f>IF(ISBLANK(Rezultati!C24),"",Rezultati!C24)</f>
        <v>Knežević Biljana</v>
      </c>
      <c r="C30" s="109">
        <f>IF(ISBLANK(Rezultati!D24),"",Rezultati!D24)</f>
        <v>50</v>
      </c>
      <c r="D30" s="109">
        <f>IF(ISBLANK(Rezultati!E24),"",Rezultati!E24)</f>
      </c>
      <c r="E30" s="109">
        <f>IF(ISBLANK(Rezultati!G24),"",Rezultati!G24)</f>
        <v>45</v>
      </c>
      <c r="F30" s="109">
        <f>IF(ISBLANK(Rezultati!H24),"",Rezultati!H24)</f>
      </c>
      <c r="G30" s="109">
        <f>IF(ISBLANK(Rezultati!I24),"",Rezultati!I24)</f>
        <v>95</v>
      </c>
      <c r="H30" s="110" t="str">
        <f>IF(Rezultati!I24=0,"-",IF(Rezultati!I24&lt;50,"F",IF(Rezultati!I24&lt;60,"E",IF(Rezultati!I24&lt;70,"D",IF(Rezultati!I24&lt;80,"C",IF(Rezultati!I24&lt;90,"B","A"))))))</f>
        <v>A</v>
      </c>
      <c r="I30" s="18"/>
    </row>
    <row r="31" spans="1:9" ht="12.75">
      <c r="A31" s="66" t="str">
        <f>IF(ISBLANK(Rezultati!B25),"",Rezultati!B25)</f>
        <v>32/2018</v>
      </c>
      <c r="B31" s="67" t="str">
        <f>IF(ISBLANK(Rezultati!C25),"",Rezultati!C25)</f>
        <v>Đonović Milica</v>
      </c>
      <c r="C31" s="109">
        <f>IF(ISBLANK(Rezultati!D25),"",Rezultati!D25)</f>
        <v>50</v>
      </c>
      <c r="D31" s="109">
        <f>IF(ISBLANK(Rezultati!E25),"",Rezultati!E25)</f>
      </c>
      <c r="E31" s="109">
        <f>IF(ISBLANK(Rezultati!G25),"",Rezultati!G25)</f>
      </c>
      <c r="F31" s="109">
        <f>IF(ISBLANK(Rezultati!H25),"",Rezultati!H25)</f>
      </c>
      <c r="G31" s="109">
        <f>IF(ISBLANK(Rezultati!I25),"",Rezultati!I25)</f>
        <v>50</v>
      </c>
      <c r="H31" s="110" t="str">
        <f>IF(Rezultati!I25=0,"-",IF(Rezultati!I25&lt;50,"F",IF(Rezultati!I25&lt;60,"E",IF(Rezultati!I25&lt;70,"D",IF(Rezultati!I25&lt;80,"C",IF(Rezultati!I25&lt;90,"B","A"))))))</f>
        <v>E</v>
      </c>
      <c r="I31" s="18"/>
    </row>
    <row r="32" spans="1:9" ht="12.75">
      <c r="A32" s="66" t="str">
        <f>IF(ISBLANK(Rezultati!B26),"",Rezultati!B26)</f>
        <v>36/2018</v>
      </c>
      <c r="B32" s="67" t="str">
        <f>IF(ISBLANK(Rezultati!C26),"",Rezultati!C26)</f>
        <v>Ninković Tamara</v>
      </c>
      <c r="C32" s="109">
        <f>IF(ISBLANK(Rezultati!D26),"",Rezultati!D26)</f>
        <v>45</v>
      </c>
      <c r="D32" s="109">
        <f>IF(ISBLANK(Rezultati!E26),"",Rezultati!E26)</f>
      </c>
      <c r="E32" s="109">
        <f>IF(ISBLANK(Rezultati!G26),"",Rezultati!G26)</f>
        <v>48</v>
      </c>
      <c r="F32" s="109">
        <f>IF(ISBLANK(Rezultati!H26),"",Rezultati!H26)</f>
      </c>
      <c r="G32" s="109">
        <f>IF(ISBLANK(Rezultati!I26),"",Rezultati!I26)</f>
        <v>93</v>
      </c>
      <c r="H32" s="110" t="str">
        <f>IF(Rezultati!I26=0,"-",IF(Rezultati!I26&lt;50,"F",IF(Rezultati!I26&lt;60,"E",IF(Rezultati!I26&lt;70,"D",IF(Rezultati!I26&lt;80,"C",IF(Rezultati!I26&lt;90,"B","A"))))))</f>
        <v>A</v>
      </c>
      <c r="I32" s="18"/>
    </row>
    <row r="33" spans="1:9" ht="12.75">
      <c r="A33" s="66" t="str">
        <f>IF(ISBLANK(Rezultati!B27),"",Rezultati!B27)</f>
        <v>37/2018</v>
      </c>
      <c r="B33" s="67" t="str">
        <f>IF(ISBLANK(Rezultati!C27),"",Rezultati!C27)</f>
        <v>Mišurović Filip</v>
      </c>
      <c r="C33" s="109">
        <f>IF(ISBLANK(Rezultati!D27),"",Rezultati!D27)</f>
        <v>50</v>
      </c>
      <c r="D33" s="109">
        <f>IF(ISBLANK(Rezultati!E27),"",Rezultati!E27)</f>
      </c>
      <c r="E33" s="109">
        <f>IF(ISBLANK(Rezultati!G27),"",Rezultati!G27)</f>
        <v>45</v>
      </c>
      <c r="F33" s="109">
        <f>IF(ISBLANK(Rezultati!H27),"",Rezultati!H27)</f>
      </c>
      <c r="G33" s="109">
        <f>IF(ISBLANK(Rezultati!I27),"",Rezultati!I27)</f>
        <v>95</v>
      </c>
      <c r="H33" s="110" t="str">
        <f>IF(Rezultati!I27=0,"-",IF(Rezultati!I27&lt;50,"F",IF(Rezultati!I27&lt;60,"E",IF(Rezultati!I27&lt;70,"D",IF(Rezultati!I27&lt;80,"C",IF(Rezultati!I27&lt;90,"B","A"))))))</f>
        <v>A</v>
      </c>
      <c r="I33" s="18"/>
    </row>
    <row r="34" spans="1:9" ht="12.75">
      <c r="A34" s="66" t="str">
        <f>IF(ISBLANK(Rezultati!B28),"",Rezultati!B28)</f>
        <v>38/2018</v>
      </c>
      <c r="B34" s="67" t="str">
        <f>IF(ISBLANK(Rezultati!C28),"",Rezultati!C28)</f>
        <v>Delibašić Predrag</v>
      </c>
      <c r="C34" s="109">
        <f>IF(ISBLANK(Rezultati!D28),"",Rezultati!D28)</f>
        <v>50</v>
      </c>
      <c r="D34" s="109">
        <f>IF(ISBLANK(Rezultati!E28),"",Rezultati!E28)</f>
      </c>
      <c r="E34" s="109">
        <f>IF(ISBLANK(Rezultati!G28),"",Rezultati!G28)</f>
        <v>40</v>
      </c>
      <c r="F34" s="109">
        <f>IF(ISBLANK(Rezultati!H28),"",Rezultati!H28)</f>
      </c>
      <c r="G34" s="109">
        <f>IF(ISBLANK(Rezultati!I28),"",Rezultati!I28)</f>
        <v>90</v>
      </c>
      <c r="H34" s="110" t="str">
        <f>IF(Rezultati!I28=0,"-",IF(Rezultati!I28&lt;50,"F",IF(Rezultati!I28&lt;60,"E",IF(Rezultati!I28&lt;70,"D",IF(Rezultati!I28&lt;80,"C",IF(Rezultati!I28&lt;90,"B","A"))))))</f>
        <v>A</v>
      </c>
      <c r="I34" s="18"/>
    </row>
    <row r="35" spans="1:9" ht="12.75">
      <c r="A35" s="66" t="str">
        <f>IF(ISBLANK(Rezultati!B29),"",Rezultati!B29)</f>
        <v>40/2018</v>
      </c>
      <c r="B35" s="67" t="str">
        <f>IF(ISBLANK(Rezultati!C29),"",Rezultati!C29)</f>
        <v>Nikolić Saša</v>
      </c>
      <c r="C35" s="109">
        <f>IF(ISBLANK(Rezultati!D29),"",Rezultati!D29)</f>
        <v>50</v>
      </c>
      <c r="D35" s="109">
        <f>IF(ISBLANK(Rezultati!E29),"",Rezultati!E29)</f>
      </c>
      <c r="E35" s="109">
        <f>IF(ISBLANK(Rezultati!G29),"",Rezultati!G29)</f>
        <v>10</v>
      </c>
      <c r="F35" s="109">
        <f>IF(ISBLANK(Rezultati!H29),"",Rezultati!H29)</f>
      </c>
      <c r="G35" s="109">
        <f>IF(ISBLANK(Rezultati!I29),"",Rezultati!I29)</f>
        <v>60</v>
      </c>
      <c r="H35" s="110" t="str">
        <f>IF(Rezultati!I29=0,"-",IF(Rezultati!I29&lt;50,"F",IF(Rezultati!I29&lt;60,"E",IF(Rezultati!I29&lt;70,"D",IF(Rezultati!I29&lt;80,"C",IF(Rezultati!I29&lt;90,"B","A"))))))</f>
        <v>D</v>
      </c>
      <c r="I35" s="18"/>
    </row>
    <row r="36" spans="1:9" ht="12.75">
      <c r="A36" s="66" t="str">
        <f>IF(ISBLANK(Rezultati!B30),"",Rezultati!B30)</f>
        <v>42/2018</v>
      </c>
      <c r="B36" s="67" t="str">
        <f>IF(ISBLANK(Rezultati!C30),"",Rezultati!C30)</f>
        <v>Dendić Dejan</v>
      </c>
      <c r="C36" s="109">
        <f>IF(ISBLANK(Rezultati!D30),"",Rezultati!D30)</f>
        <v>40</v>
      </c>
      <c r="D36" s="109">
        <f>IF(ISBLANK(Rezultati!E30),"",Rezultati!E30)</f>
      </c>
      <c r="E36" s="109">
        <f>IF(ISBLANK(Rezultati!G30),"",Rezultati!G30)</f>
        <v>12</v>
      </c>
      <c r="F36" s="109">
        <f>IF(ISBLANK(Rezultati!H30),"",Rezultati!H30)</f>
      </c>
      <c r="G36" s="109">
        <f>IF(ISBLANK(Rezultati!I30),"",Rezultati!I30)</f>
        <v>52</v>
      </c>
      <c r="H36" s="110" t="str">
        <f>IF(Rezultati!I30=0,"-",IF(Rezultati!I30&lt;50,"F",IF(Rezultati!I30&lt;60,"E",IF(Rezultati!I30&lt;70,"D",IF(Rezultati!I30&lt;80,"C",IF(Rezultati!I30&lt;90,"B","A"))))))</f>
        <v>E</v>
      </c>
      <c r="I36" s="18"/>
    </row>
    <row r="37" spans="1:9" ht="12.75">
      <c r="A37" s="66" t="str">
        <f>IF(ISBLANK(Rezultati!B31),"",Rezultati!B31)</f>
        <v>43/2018</v>
      </c>
      <c r="B37" s="67" t="str">
        <f>IF(ISBLANK(Rezultati!C31),"",Rezultati!C31)</f>
        <v>Vujković Nikola</v>
      </c>
      <c r="C37" s="109">
        <f>IF(ISBLANK(Rezultati!D31),"",Rezultati!D31)</f>
        <v>34</v>
      </c>
      <c r="D37" s="109">
        <f>IF(ISBLANK(Rezultati!E31),"",Rezultati!E31)</f>
      </c>
      <c r="E37" s="109">
        <f>IF(ISBLANK(Rezultati!G31),"",Rezultati!G31)</f>
        <v>5</v>
      </c>
      <c r="F37" s="109">
        <f>IF(ISBLANK(Rezultati!H31),"",Rezultati!H31)</f>
        <v>41</v>
      </c>
      <c r="G37" s="109">
        <f>IF(ISBLANK(Rezultati!I31),"",Rezultati!I31)</f>
        <v>75</v>
      </c>
      <c r="H37" s="110" t="str">
        <f>IF(Rezultati!I31=0,"-",IF(Rezultati!I31&lt;50,"F",IF(Rezultati!I31&lt;60,"E",IF(Rezultati!I31&lt;70,"D",IF(Rezultati!I31&lt;80,"C",IF(Rezultati!I31&lt;90,"B","A"))))))</f>
        <v>C</v>
      </c>
      <c r="I37" s="18"/>
    </row>
    <row r="38" spans="1:9" ht="12.75">
      <c r="A38" s="66" t="str">
        <f>IF(ISBLANK(Rezultati!B32),"",Rezultati!B32)</f>
        <v>44/2018</v>
      </c>
      <c r="B38" s="67" t="str">
        <f>IF(ISBLANK(Rezultati!C32),"",Rezultati!C32)</f>
        <v>Marojević Nenad</v>
      </c>
      <c r="C38" s="109">
        <f>IF(ISBLANK(Rezultati!D32),"",Rezultati!D32)</f>
        <v>42.5</v>
      </c>
      <c r="D38" s="109">
        <f>IF(ISBLANK(Rezultati!E32),"",Rezultati!E32)</f>
      </c>
      <c r="E38" s="109">
        <f>IF(ISBLANK(Rezultati!G32),"",Rezultati!G32)</f>
        <v>10</v>
      </c>
      <c r="F38" s="109">
        <f>IF(ISBLANK(Rezultati!H32),"",Rezultati!H32)</f>
      </c>
      <c r="G38" s="109">
        <f>IF(ISBLANK(Rezultati!I32),"",Rezultati!I32)</f>
        <v>52.5</v>
      </c>
      <c r="H38" s="110" t="str">
        <f>IF(Rezultati!I32=0,"-",IF(Rezultati!I32&lt;50,"F",IF(Rezultati!I32&lt;60,"E",IF(Rezultati!I32&lt;70,"D",IF(Rezultati!I32&lt;80,"C",IF(Rezultati!I32&lt;90,"B","A"))))))</f>
        <v>E</v>
      </c>
      <c r="I38" s="18"/>
    </row>
    <row r="39" spans="1:9" ht="12.75">
      <c r="A39" s="66" t="str">
        <f>IF(ISBLANK(Rezultati!B33),"",Rezultati!B33)</f>
        <v>45/2018</v>
      </c>
      <c r="B39" s="67" t="str">
        <f>IF(ISBLANK(Rezultati!C33),"",Rezultati!C33)</f>
        <v>Raičević Mirko</v>
      </c>
      <c r="C39" s="109">
        <f>IF(ISBLANK(Rezultati!D33),"",Rezultati!D33)</f>
        <v>45</v>
      </c>
      <c r="D39" s="109">
        <f>IF(ISBLANK(Rezultati!E33),"",Rezultati!E33)</f>
      </c>
      <c r="E39" s="109">
        <f>IF(ISBLANK(Rezultati!G33),"",Rezultati!G33)</f>
        <v>40</v>
      </c>
      <c r="F39" s="109">
        <f>IF(ISBLANK(Rezultati!H33),"",Rezultati!H33)</f>
      </c>
      <c r="G39" s="109">
        <f>IF(ISBLANK(Rezultati!I33),"",Rezultati!I33)</f>
        <v>85</v>
      </c>
      <c r="H39" s="110" t="str">
        <f>IF(Rezultati!I33=0,"-",IF(Rezultati!I33&lt;50,"F",IF(Rezultati!I33&lt;60,"E",IF(Rezultati!I33&lt;70,"D",IF(Rezultati!I33&lt;80,"C",IF(Rezultati!I33&lt;90,"B","A"))))))</f>
        <v>B</v>
      </c>
      <c r="I39" s="18"/>
    </row>
    <row r="40" spans="1:9" ht="12.75">
      <c r="A40" s="66" t="str">
        <f>IF(ISBLANK(Rezultati!B34),"",Rezultati!B34)</f>
        <v>46/2018</v>
      </c>
      <c r="B40" s="67" t="str">
        <f>IF(ISBLANK(Rezultati!C34),"",Rezultati!C34)</f>
        <v>Kastratović Nemanja</v>
      </c>
      <c r="C40" s="109">
        <f>IF(ISBLANK(Rezultati!D34),"",Rezultati!D34)</f>
        <v>43</v>
      </c>
      <c r="D40" s="109">
        <f>IF(ISBLANK(Rezultati!E34),"",Rezultati!E34)</f>
      </c>
      <c r="E40" s="109">
        <f>IF(ISBLANK(Rezultati!G34),"",Rezultati!G34)</f>
      </c>
      <c r="F40" s="109">
        <f>IF(ISBLANK(Rezultati!H34),"",Rezultati!H34)</f>
        <v>37</v>
      </c>
      <c r="G40" s="109">
        <f>IF(ISBLANK(Rezultati!I34),"",Rezultati!I34)</f>
        <v>80</v>
      </c>
      <c r="H40" s="110" t="str">
        <f>IF(Rezultati!I34=0,"-",IF(Rezultati!I34&lt;50,"F",IF(Rezultati!I34&lt;60,"E",IF(Rezultati!I34&lt;70,"D",IF(Rezultati!I34&lt;80,"C",IF(Rezultati!I34&lt;90,"B","A"))))))</f>
        <v>B</v>
      </c>
      <c r="I40" s="18"/>
    </row>
    <row r="41" spans="1:9" ht="12.75">
      <c r="A41" s="66" t="str">
        <f>IF(ISBLANK(Rezultati!B35),"",Rezultati!B35)</f>
        <v>48/2018</v>
      </c>
      <c r="B41" s="67" t="str">
        <f>IF(ISBLANK(Rezultati!C35),"",Rezultati!C35)</f>
        <v>Jahić Emina</v>
      </c>
      <c r="C41" s="109">
        <f>IF(ISBLANK(Rezultati!D35),"",Rezultati!D35)</f>
        <v>35</v>
      </c>
      <c r="D41" s="109">
        <f>IF(ISBLANK(Rezultati!E35),"",Rezultati!E35)</f>
      </c>
      <c r="E41" s="109">
        <f>IF(ISBLANK(Rezultati!G35),"",Rezultati!G35)</f>
        <v>20</v>
      </c>
      <c r="F41" s="109">
        <f>IF(ISBLANK(Rezultati!H35),"",Rezultati!H35)</f>
      </c>
      <c r="G41" s="109">
        <f>IF(ISBLANK(Rezultati!I35),"",Rezultati!I35)</f>
        <v>55</v>
      </c>
      <c r="H41" s="110" t="str">
        <f>IF(Rezultati!I35=0,"-",IF(Rezultati!I35&lt;50,"F",IF(Rezultati!I35&lt;60,"E",IF(Rezultati!I35&lt;70,"D",IF(Rezultati!I35&lt;80,"C",IF(Rezultati!I35&lt;90,"B","A"))))))</f>
        <v>E</v>
      </c>
      <c r="I41" s="18"/>
    </row>
    <row r="42" spans="1:9" ht="12.75">
      <c r="A42" s="66" t="str">
        <f>IF(ISBLANK(Rezultati!B36),"",Rezultati!B36)</f>
        <v>49/2018</v>
      </c>
      <c r="B42" s="67" t="str">
        <f>IF(ISBLANK(Rezultati!C36),"",Rezultati!C36)</f>
        <v>Milović Jovan</v>
      </c>
      <c r="C42" s="109">
        <f>IF(ISBLANK(Rezultati!D36),"",Rezultati!D36)</f>
        <v>35</v>
      </c>
      <c r="D42" s="109">
        <f>IF(ISBLANK(Rezultati!E36),"",Rezultati!E36)</f>
      </c>
      <c r="E42" s="109">
        <f>IF(ISBLANK(Rezultati!G36),"",Rezultati!G36)</f>
        <v>25</v>
      </c>
      <c r="F42" s="109">
        <f>IF(ISBLANK(Rezultati!H36),"",Rezultati!H36)</f>
      </c>
      <c r="G42" s="109">
        <f>IF(ISBLANK(Rezultati!I36),"",Rezultati!I36)</f>
        <v>60</v>
      </c>
      <c r="H42" s="110" t="str">
        <f>IF(Rezultati!I36=0,"-",IF(Rezultati!I36&lt;50,"F",IF(Rezultati!I36&lt;60,"E",IF(Rezultati!I36&lt;70,"D",IF(Rezultati!I36&lt;80,"C",IF(Rezultati!I36&lt;90,"B","A"))))))</f>
        <v>D</v>
      </c>
      <c r="I42" s="18"/>
    </row>
    <row r="43" spans="1:9" ht="12.75">
      <c r="A43" s="66" t="str">
        <f>IF(ISBLANK(Rezultati!B37),"",Rezultati!B37)</f>
        <v>53/2018</v>
      </c>
      <c r="B43" s="67" t="str">
        <f>IF(ISBLANK(Rezultati!C37),"",Rezultati!C37)</f>
        <v>Vlahović Igor</v>
      </c>
      <c r="C43" s="109">
        <f>IF(ISBLANK(Rezultati!D37),"",Rezultati!D37)</f>
      </c>
      <c r="D43" s="109">
        <f>IF(ISBLANK(Rezultati!E37),"",Rezultati!E37)</f>
      </c>
      <c r="E43" s="109">
        <f>IF(ISBLANK(Rezultati!G37),"",Rezultati!G37)</f>
      </c>
      <c r="F43" s="109">
        <f>IF(ISBLANK(Rezultati!H37),"",Rezultati!H37)</f>
        <v>28</v>
      </c>
      <c r="G43" s="109">
        <f>IF(ISBLANK(Rezultati!I37),"",Rezultati!I37)</f>
        <v>28</v>
      </c>
      <c r="H43" s="110" t="str">
        <f>IF(Rezultati!I37=0,"-",IF(Rezultati!I37&lt;50,"F",IF(Rezultati!I37&lt;60,"E",IF(Rezultati!I37&lt;70,"D",IF(Rezultati!I37&lt;80,"C",IF(Rezultati!I37&lt;90,"B","A"))))))</f>
        <v>F</v>
      </c>
      <c r="I43" s="18"/>
    </row>
    <row r="44" spans="1:9" ht="12.75">
      <c r="A44" s="66" t="str">
        <f>IF(ISBLANK(Rezultati!B38),"",Rezultati!B38)</f>
        <v>54/2018</v>
      </c>
      <c r="B44" s="67" t="str">
        <f>IF(ISBLANK(Rezultati!C38),"",Rezultati!C38)</f>
        <v>Mehmedović Muhamed</v>
      </c>
      <c r="C44" s="109">
        <f>IF(ISBLANK(Rezultati!D38),"",Rezultati!D38)</f>
      </c>
      <c r="D44" s="109">
        <f>IF(ISBLANK(Rezultati!E38),"",Rezultati!E38)</f>
      </c>
      <c r="E44" s="109">
        <f>IF(ISBLANK(Rezultati!G38),"",Rezultati!G38)</f>
      </c>
      <c r="F44" s="109">
        <f>IF(ISBLANK(Rezultati!H38),"",Rezultati!H38)</f>
      </c>
      <c r="G44" s="109">
        <f>IF(ISBLANK(Rezultati!I38),"",Rezultati!I38)</f>
        <v>0</v>
      </c>
      <c r="H44" s="110" t="str">
        <f>IF(Rezultati!I38=0,"-",IF(Rezultati!I38&lt;50,"F",IF(Rezultati!I38&lt;60,"E",IF(Rezultati!I38&lt;70,"D",IF(Rezultati!I38&lt;80,"C",IF(Rezultati!I38&lt;90,"B","A"))))))</f>
        <v>-</v>
      </c>
      <c r="I44" s="18"/>
    </row>
    <row r="45" ht="12.75">
      <c r="G45" s="12"/>
    </row>
    <row r="46" ht="12.75">
      <c r="G46" s="12"/>
    </row>
    <row r="47" ht="12.75">
      <c r="G47" s="12"/>
    </row>
    <row r="48" ht="12.75">
      <c r="G48" s="12"/>
    </row>
    <row r="49" ht="12.75">
      <c r="G49" s="12"/>
    </row>
    <row r="50" ht="12.75">
      <c r="G50" s="12"/>
    </row>
    <row r="51" ht="12.75">
      <c r="G51" s="12"/>
    </row>
    <row r="52" ht="12.75">
      <c r="G52" s="12"/>
    </row>
    <row r="53" ht="12.75">
      <c r="G53" s="12"/>
    </row>
    <row r="54" ht="12.75">
      <c r="G54" s="12"/>
    </row>
    <row r="55" ht="12.75">
      <c r="G55" s="12"/>
    </row>
    <row r="56" ht="12.75">
      <c r="G56" s="12"/>
    </row>
    <row r="57" ht="12.75"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  <row r="65" ht="12.75">
      <c r="G65" s="12"/>
    </row>
    <row r="66" ht="12.75">
      <c r="G66" s="12"/>
    </row>
    <row r="67" ht="12.75">
      <c r="G67" s="12"/>
    </row>
    <row r="68" ht="12.75">
      <c r="G68" s="12"/>
    </row>
    <row r="69" ht="12.75">
      <c r="G69" s="12"/>
    </row>
    <row r="70" ht="12.75">
      <c r="G70" s="12"/>
    </row>
    <row r="71" ht="12.75">
      <c r="G71" s="12"/>
    </row>
    <row r="72" ht="12.75">
      <c r="G72" s="12"/>
    </row>
    <row r="73" ht="12.75">
      <c r="G73" s="12"/>
    </row>
    <row r="74" ht="12.75">
      <c r="G74" s="12"/>
    </row>
    <row r="75" ht="12.75">
      <c r="G75" s="12"/>
    </row>
    <row r="76" ht="12.75">
      <c r="G76" s="12"/>
    </row>
    <row r="77" ht="12.75">
      <c r="G77" s="12"/>
    </row>
    <row r="78" ht="12.75">
      <c r="G78" s="12"/>
    </row>
    <row r="79" ht="12.75">
      <c r="G79" s="12"/>
    </row>
    <row r="80" ht="12.75">
      <c r="G80" s="12"/>
    </row>
    <row r="81" ht="12.75">
      <c r="G81" s="12"/>
    </row>
    <row r="82" ht="12.75">
      <c r="G82" s="12"/>
    </row>
    <row r="83" ht="12.75">
      <c r="G83" s="12"/>
    </row>
    <row r="84" ht="12.75">
      <c r="G84" s="12"/>
    </row>
    <row r="85" ht="12.75">
      <c r="G85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43" t="s">
        <v>7</v>
      </c>
      <c r="B1" s="44"/>
      <c r="C1" s="45"/>
      <c r="D1" s="46"/>
      <c r="E1" s="47"/>
      <c r="F1" s="4"/>
    </row>
    <row r="2" spans="1:5" s="5" customFormat="1" ht="14.25">
      <c r="A2" s="48"/>
      <c r="B2" s="49"/>
      <c r="C2" s="50"/>
      <c r="D2" s="51"/>
      <c r="E2" s="52"/>
    </row>
    <row r="3" spans="1:5" s="5" customFormat="1" ht="15">
      <c r="A3" s="48" t="s">
        <v>293</v>
      </c>
      <c r="B3" s="49"/>
      <c r="C3" s="51"/>
      <c r="D3" s="51"/>
      <c r="E3" s="52"/>
    </row>
    <row r="4" spans="1:5" s="5" customFormat="1" ht="15">
      <c r="A4" s="114" t="s">
        <v>292</v>
      </c>
      <c r="B4" s="49"/>
      <c r="C4" s="51" t="s">
        <v>290</v>
      </c>
      <c r="D4" s="51"/>
      <c r="E4" s="52"/>
    </row>
    <row r="5" spans="1:6" s="5" customFormat="1" ht="15">
      <c r="A5" s="48" t="s">
        <v>19</v>
      </c>
      <c r="B5" s="111" t="s">
        <v>289</v>
      </c>
      <c r="C5" s="51" t="s">
        <v>291</v>
      </c>
      <c r="D5" s="51"/>
      <c r="E5" s="52"/>
      <c r="F5" s="22"/>
    </row>
    <row r="6" spans="1:6" s="5" customFormat="1" ht="15.75" thickBot="1">
      <c r="A6" s="53"/>
      <c r="B6" s="54"/>
      <c r="C6" s="55"/>
      <c r="D6" s="56"/>
      <c r="E6" s="57"/>
      <c r="F6" s="21"/>
    </row>
    <row r="7" spans="1:5" s="6" customFormat="1" ht="12.75" customHeight="1" thickBot="1">
      <c r="A7" s="127" t="s">
        <v>8</v>
      </c>
      <c r="B7" s="130" t="s">
        <v>13</v>
      </c>
      <c r="C7" s="131" t="s">
        <v>9</v>
      </c>
      <c r="D7" s="132"/>
      <c r="E7" s="125" t="s">
        <v>10</v>
      </c>
    </row>
    <row r="8" spans="1:5" s="7" customFormat="1" ht="12.75" customHeight="1">
      <c r="A8" s="128"/>
      <c r="B8" s="128"/>
      <c r="C8" s="125" t="s">
        <v>11</v>
      </c>
      <c r="D8" s="125" t="s">
        <v>12</v>
      </c>
      <c r="E8" s="126"/>
    </row>
    <row r="9" spans="1:5" s="7" customFormat="1" ht="13.5" customHeight="1">
      <c r="A9" s="129"/>
      <c r="B9" s="129"/>
      <c r="C9" s="126"/>
      <c r="D9" s="126"/>
      <c r="E9" s="126"/>
    </row>
    <row r="10" spans="1:5" s="8" customFormat="1" ht="13.5" customHeight="1">
      <c r="A10" s="66" t="str">
        <f>IF(ISBLANK(Rezultati!B2),"",Rezultati!B2)</f>
        <v>1/2018</v>
      </c>
      <c r="B10" s="67" t="str">
        <f>IF(ISBLANK(Rezultati!C2),"",Rezultati!C2)</f>
        <v>Martinović Stevan</v>
      </c>
      <c r="C10" s="75">
        <f>Rezultati!F2</f>
        <v>40</v>
      </c>
      <c r="D10" s="75">
        <f>IF(Rezultati!H2,Rezultati!H2,Rezultati!G2)</f>
        <v>14</v>
      </c>
      <c r="E10" s="100" t="str">
        <f>Evidencija!H8</f>
        <v>E</v>
      </c>
    </row>
    <row r="11" spans="1:6" ht="12.75">
      <c r="A11" s="66" t="str">
        <f>IF(ISBLANK(Rezultati!B3),"",Rezultati!B3)</f>
        <v>2/2018</v>
      </c>
      <c r="B11" s="67" t="str">
        <f>IF(ISBLANK(Rezultati!C3),"",Rezultati!C3)</f>
        <v>Kovačević Boško</v>
      </c>
      <c r="C11" s="75">
        <f>Rezultati!F3</f>
        <v>45</v>
      </c>
      <c r="D11" s="75">
        <f>IF(Rezultati!H3,Rezultati!H3,Rezultati!G3)</f>
        <v>45</v>
      </c>
      <c r="E11" s="100" t="str">
        <f>Evidencija!H9</f>
        <v>A</v>
      </c>
      <c r="F11" s="9"/>
    </row>
    <row r="12" spans="1:6" ht="12.75">
      <c r="A12" s="66" t="str">
        <f>IF(ISBLANK(Rezultati!B4),"",Rezultati!B4)</f>
        <v>4/2018</v>
      </c>
      <c r="B12" s="67" t="str">
        <f>IF(ISBLANK(Rezultati!C4),"",Rezultati!C4)</f>
        <v>Prodanović Milan</v>
      </c>
      <c r="C12" s="75">
        <f>Rezultati!F4</f>
        <v>41</v>
      </c>
      <c r="D12" s="75">
        <f>IF(Rezultati!H4,Rezultati!H4,Rezultati!G4)</f>
        <v>10</v>
      </c>
      <c r="E12" s="100" t="str">
        <f>Evidencija!H10</f>
        <v>E</v>
      </c>
      <c r="F12" s="9"/>
    </row>
    <row r="13" spans="1:6" ht="12.75">
      <c r="A13" s="66" t="str">
        <f>IF(ISBLANK(Rezultati!B5),"",Rezultati!B5)</f>
        <v>5/2018</v>
      </c>
      <c r="B13" s="67" t="str">
        <f>IF(ISBLANK(Rezultati!C5),"",Rezultati!C5)</f>
        <v>Dragoslavić Sara</v>
      </c>
      <c r="C13" s="75">
        <f>Rezultati!F5</f>
        <v>40</v>
      </c>
      <c r="D13" s="75">
        <f>IF(Rezultati!H5,Rezultati!H5,Rezultati!G5)</f>
        <v>35</v>
      </c>
      <c r="E13" s="100" t="str">
        <f>Evidencija!H11</f>
        <v>C</v>
      </c>
      <c r="F13" s="9"/>
    </row>
    <row r="14" spans="1:6" ht="12.75">
      <c r="A14" s="66" t="str">
        <f>IF(ISBLANK(Rezultati!B6),"",Rezultati!B6)</f>
        <v>6/2018</v>
      </c>
      <c r="B14" s="67" t="str">
        <f>IF(ISBLANK(Rezultati!C6),"",Rezultati!C6)</f>
        <v>Radević Vladan</v>
      </c>
      <c r="C14" s="75">
        <f>Rezultati!F6</f>
        <v>42</v>
      </c>
      <c r="D14" s="75">
        <f>IF(Rezultati!H6,Rezultati!H6,Rezultati!G6)</f>
        <v>20</v>
      </c>
      <c r="E14" s="100" t="str">
        <f>Evidencija!H12</f>
        <v>D</v>
      </c>
      <c r="F14" s="9"/>
    </row>
    <row r="15" spans="1:6" ht="12.75">
      <c r="A15" s="66" t="str">
        <f>IF(ISBLANK(Rezultati!B7),"",Rezultati!B7)</f>
        <v>7/2018</v>
      </c>
      <c r="B15" s="67" t="str">
        <f>IF(ISBLANK(Rezultati!C7),"",Rezultati!C7)</f>
        <v>Radulović Dragana</v>
      </c>
      <c r="C15" s="75">
        <f>Rezultati!F7</f>
        <v>50</v>
      </c>
      <c r="D15" s="75">
        <f>IF(Rezultati!H7,Rezultati!H7,Rezultati!G7)</f>
        <v>20</v>
      </c>
      <c r="E15" s="100" t="str">
        <f>Evidencija!H13</f>
        <v>C</v>
      </c>
      <c r="F15" s="9"/>
    </row>
    <row r="16" spans="1:6" ht="12.75">
      <c r="A16" s="66" t="str">
        <f>IF(ISBLANK(Rezultati!B8),"",Rezultati!B8)</f>
        <v>8/2018</v>
      </c>
      <c r="B16" s="67" t="str">
        <f>IF(ISBLANK(Rezultati!C8),"",Rezultati!C8)</f>
        <v>Radulović Ivana</v>
      </c>
      <c r="C16" s="75">
        <f>Rezultati!F8</f>
        <v>40</v>
      </c>
      <c r="D16" s="75">
        <f>IF(Rezultati!H8,Rezultati!H8,Rezultati!G8)</f>
        <v>25</v>
      </c>
      <c r="E16" s="100" t="str">
        <f>Evidencija!H14</f>
        <v>D</v>
      </c>
      <c r="F16" s="9"/>
    </row>
    <row r="17" spans="1:6" ht="12.75">
      <c r="A17" s="66" t="str">
        <f>IF(ISBLANK(Rezultati!B9),"",Rezultati!B9)</f>
        <v>9/2018</v>
      </c>
      <c r="B17" s="67" t="str">
        <f>IF(ISBLANK(Rezultati!C9),"",Rezultati!C9)</f>
        <v>Amanović Anđela</v>
      </c>
      <c r="C17" s="75">
        <f>Rezultati!F9</f>
        <v>45</v>
      </c>
      <c r="D17" s="75">
        <f>IF(Rezultati!H9,Rezultati!H9,Rezultati!G9)</f>
        <v>15</v>
      </c>
      <c r="E17" s="100" t="str">
        <f>Evidencija!H15</f>
        <v>D</v>
      </c>
      <c r="F17" s="9"/>
    </row>
    <row r="18" spans="1:6" ht="12.75">
      <c r="A18" s="66" t="str">
        <f>IF(ISBLANK(Rezultati!B10),"",Rezultati!B10)</f>
        <v>10/2018</v>
      </c>
      <c r="B18" s="67" t="str">
        <f>IF(ISBLANK(Rezultati!C10),"",Rezultati!C10)</f>
        <v>Pupavac Aleksandra</v>
      </c>
      <c r="C18" s="75">
        <f>Rezultati!F10</f>
        <v>48</v>
      </c>
      <c r="D18" s="75">
        <f>IF(Rezultati!H10,Rezultati!H10,Rezultati!G10)</f>
        <v>32</v>
      </c>
      <c r="E18" s="100" t="str">
        <f>Evidencija!H16</f>
        <v>B</v>
      </c>
      <c r="F18" s="9"/>
    </row>
    <row r="19" spans="1:6" ht="12.75">
      <c r="A19" s="66" t="str">
        <f>IF(ISBLANK(Rezultati!B11),"",Rezultati!B11)</f>
        <v>11/2018</v>
      </c>
      <c r="B19" s="67" t="str">
        <f>IF(ISBLANK(Rezultati!C11),"",Rezultati!C11)</f>
        <v>Dondić Lazar</v>
      </c>
      <c r="C19" s="75">
        <f>Rezultati!F11</f>
        <v>40</v>
      </c>
      <c r="D19" s="75">
        <f>IF(Rezultati!H11,Rezultati!H11,Rezultati!G11)</f>
        <v>35</v>
      </c>
      <c r="E19" s="100" t="str">
        <f>Evidencija!H17</f>
        <v>C</v>
      </c>
      <c r="F19" s="9"/>
    </row>
    <row r="20" spans="1:6" ht="12.75">
      <c r="A20" s="66" t="str">
        <f>IF(ISBLANK(Rezultati!B12),"",Rezultati!B12)</f>
        <v>12/2018</v>
      </c>
      <c r="B20" s="67" t="str">
        <f>IF(ISBLANK(Rezultati!C12),"",Rezultati!C12)</f>
        <v>Ajković Ana</v>
      </c>
      <c r="C20" s="75">
        <f>Rezultati!F12</f>
        <v>40.5</v>
      </c>
      <c r="D20" s="75">
        <f>IF(Rezultati!H12,Rezultati!H12,Rezultati!G12)</f>
        <v>0</v>
      </c>
      <c r="E20" s="100" t="str">
        <f>Evidencija!H18</f>
        <v>F</v>
      </c>
      <c r="F20" s="9"/>
    </row>
    <row r="21" spans="1:6" ht="12.75">
      <c r="A21" s="66" t="str">
        <f>IF(ISBLANK(Rezultati!B13),"",Rezultati!B13)</f>
        <v>13/2018</v>
      </c>
      <c r="B21" s="67" t="str">
        <f>IF(ISBLANK(Rezultati!C13),"",Rezultati!C13)</f>
        <v>Đapić Ena</v>
      </c>
      <c r="C21" s="75">
        <f>Rezultati!F13</f>
        <v>50</v>
      </c>
      <c r="D21" s="75">
        <f>IF(Rezultati!H13,Rezultati!H13,Rezultati!G13)</f>
        <v>43</v>
      </c>
      <c r="E21" s="100" t="str">
        <f>Evidencija!H19</f>
        <v>A</v>
      </c>
      <c r="F21" s="9"/>
    </row>
    <row r="22" spans="1:6" ht="12.75">
      <c r="A22" s="66" t="str">
        <f>IF(ISBLANK(Rezultati!B14),"",Rezultati!B14)</f>
        <v>14/2018</v>
      </c>
      <c r="B22" s="67" t="str">
        <f>IF(ISBLANK(Rezultati!C14),"",Rezultati!C14)</f>
        <v>Kuveljić Mitra</v>
      </c>
      <c r="C22" s="75">
        <f>Rezultati!F14</f>
        <v>25</v>
      </c>
      <c r="D22" s="75">
        <f>IF(Rezultati!H14,Rezultati!H14,Rezultati!G14)</f>
        <v>40</v>
      </c>
      <c r="E22" s="100" t="str">
        <f>Evidencija!H20</f>
        <v>D</v>
      </c>
      <c r="F22" s="9"/>
    </row>
    <row r="23" spans="1:6" ht="12.75">
      <c r="A23" s="66" t="str">
        <f>IF(ISBLANK(Rezultati!B15),"",Rezultati!B15)</f>
        <v>15/2018</v>
      </c>
      <c r="B23" s="67" t="str">
        <f>IF(ISBLANK(Rezultati!C15),"",Rezultati!C15)</f>
        <v>Marunović Marina</v>
      </c>
      <c r="C23" s="75">
        <f>Rezultati!F15</f>
        <v>40</v>
      </c>
      <c r="D23" s="75">
        <f>IF(Rezultati!H15,Rezultati!H15,Rezultati!G15)</f>
        <v>40</v>
      </c>
      <c r="E23" s="100" t="str">
        <f>Evidencija!H21</f>
        <v>B</v>
      </c>
      <c r="F23" s="9"/>
    </row>
    <row r="24" spans="1:6" ht="12.75">
      <c r="A24" s="66" t="str">
        <f>IF(ISBLANK(Rezultati!B16),"",Rezultati!B16)</f>
        <v>16/2018</v>
      </c>
      <c r="B24" s="67" t="str">
        <f>IF(ISBLANK(Rezultati!C16),"",Rezultati!C16)</f>
        <v>Tomović Svetozar</v>
      </c>
      <c r="C24" s="75">
        <f>Rezultati!F16</f>
        <v>45</v>
      </c>
      <c r="D24" s="75">
        <f>IF(Rezultati!H16,Rezultati!H16,Rezultati!G16)</f>
        <v>25</v>
      </c>
      <c r="E24" s="100" t="str">
        <f>Evidencija!H22</f>
        <v>C</v>
      </c>
      <c r="F24" s="9"/>
    </row>
    <row r="25" spans="1:6" ht="12.75">
      <c r="A25" s="66" t="str">
        <f>IF(ISBLANK(Rezultati!B17),"",Rezultati!B17)</f>
        <v>17/2018</v>
      </c>
      <c r="B25" s="67" t="str">
        <f>IF(ISBLANK(Rezultati!C17),"",Rezultati!C17)</f>
        <v>Bašanović Irena</v>
      </c>
      <c r="C25" s="75">
        <f>Rezultati!F17</f>
        <v>50</v>
      </c>
      <c r="D25" s="75">
        <f>IF(Rezultati!H17,Rezultati!H17,Rezultati!G17)</f>
        <v>42</v>
      </c>
      <c r="E25" s="100" t="str">
        <f>Evidencija!H23</f>
        <v>A</v>
      </c>
      <c r="F25" s="9"/>
    </row>
    <row r="26" spans="1:6" ht="12.75">
      <c r="A26" s="66" t="str">
        <f>IF(ISBLANK(Rezultati!B18),"",Rezultati!B18)</f>
        <v>18/2018</v>
      </c>
      <c r="B26" s="67" t="str">
        <f>IF(ISBLANK(Rezultati!C18),"",Rezultati!C18)</f>
        <v>Ćeranić Goran</v>
      </c>
      <c r="C26" s="75">
        <f>Rezultati!F18</f>
        <v>40</v>
      </c>
      <c r="D26" s="75">
        <f>IF(Rezultati!H18,Rezultati!H18,Rezultati!G18)</f>
        <v>35</v>
      </c>
      <c r="E26" s="100" t="str">
        <f>Evidencija!H24</f>
        <v>C</v>
      </c>
      <c r="F26" s="9"/>
    </row>
    <row r="27" spans="1:6" ht="12.75">
      <c r="A27" s="66" t="str">
        <f>IF(ISBLANK(Rezultati!B19),"",Rezultati!B19)</f>
        <v>19/2018</v>
      </c>
      <c r="B27" s="67" t="str">
        <f>IF(ISBLANK(Rezultati!C19),"",Rezultati!C19)</f>
        <v>Vujović Andrija</v>
      </c>
      <c r="C27" s="75">
        <f>Rezultati!F19</f>
        <v>50</v>
      </c>
      <c r="D27" s="75">
        <f>IF(Rezultati!H19,Rezultati!H19,Rezultati!G19)</f>
        <v>40</v>
      </c>
      <c r="E27" s="100" t="str">
        <f>Evidencija!H25</f>
        <v>A</v>
      </c>
      <c r="F27" s="9"/>
    </row>
    <row r="28" spans="1:6" ht="12.75">
      <c r="A28" s="66" t="str">
        <f>IF(ISBLANK(Rezultati!B20),"",Rezultati!B20)</f>
        <v>20/2018</v>
      </c>
      <c r="B28" s="67" t="str">
        <f>IF(ISBLANK(Rezultati!C20),"",Rezultati!C20)</f>
        <v>Lukovac Milovan</v>
      </c>
      <c r="C28" s="75">
        <f>Rezultati!F20</f>
        <v>45</v>
      </c>
      <c r="D28" s="75">
        <f>IF(Rezultati!H20,Rezultati!H20,Rezultati!G20)</f>
        <v>22</v>
      </c>
      <c r="E28" s="100" t="str">
        <f>Evidencija!H26</f>
        <v>D</v>
      </c>
      <c r="F28" s="9"/>
    </row>
    <row r="29" spans="1:6" ht="12.75">
      <c r="A29" s="66" t="str">
        <f>IF(ISBLANK(Rezultati!B21),"",Rezultati!B21)</f>
        <v>21/2018</v>
      </c>
      <c r="B29" s="67" t="str">
        <f>IF(ISBLANK(Rezultati!C21),"",Rezultati!C21)</f>
        <v>Nedović Iva</v>
      </c>
      <c r="C29" s="75">
        <f>Rezultati!F21</f>
        <v>35</v>
      </c>
      <c r="D29" s="75">
        <f>IF(Rezultati!H21,Rezultati!H21,Rezultati!G21)</f>
        <v>35</v>
      </c>
      <c r="E29" s="100" t="str">
        <f>Evidencija!H27</f>
        <v>C</v>
      </c>
      <c r="F29" s="9"/>
    </row>
    <row r="30" spans="1:6" ht="12.75">
      <c r="A30" s="66" t="str">
        <f>IF(ISBLANK(Rezultati!B22),"",Rezultati!B22)</f>
        <v>26/2018</v>
      </c>
      <c r="B30" s="67" t="str">
        <f>IF(ISBLANK(Rezultati!C22),"",Rezultati!C22)</f>
        <v>Musić Rade</v>
      </c>
      <c r="C30" s="75">
        <f>Rezultati!F22</f>
        <v>45</v>
      </c>
      <c r="D30" s="75">
        <f>IF(Rezultati!H22,Rezultati!H22,Rezultati!G22)</f>
        <v>40</v>
      </c>
      <c r="E30" s="100" t="str">
        <f>Evidencija!H28</f>
        <v>B</v>
      </c>
      <c r="F30" s="9"/>
    </row>
    <row r="31" spans="1:6" ht="12.75">
      <c r="A31" s="66" t="str">
        <f>IF(ISBLANK(Rezultati!B23),"",Rezultati!B23)</f>
        <v>27/2018</v>
      </c>
      <c r="B31" s="67" t="str">
        <f>IF(ISBLANK(Rezultati!C23),"",Rezultati!C23)</f>
        <v>Čolović Milan</v>
      </c>
      <c r="C31" s="75">
        <f>Rezultati!F23</f>
        <v>40</v>
      </c>
      <c r="D31" s="75">
        <f>IF(Rezultati!H23,Rezultati!H23,Rezultati!G23)</f>
        <v>10</v>
      </c>
      <c r="E31" s="100" t="str">
        <f>Evidencija!H29</f>
        <v>E</v>
      </c>
      <c r="F31" s="9"/>
    </row>
    <row r="32" spans="1:6" ht="12.75">
      <c r="A32" s="66" t="str">
        <f>IF(ISBLANK(Rezultati!B24),"",Rezultati!B24)</f>
        <v>29/2018</v>
      </c>
      <c r="B32" s="67" t="str">
        <f>IF(ISBLANK(Rezultati!C24),"",Rezultati!C24)</f>
        <v>Knežević Biljana</v>
      </c>
      <c r="C32" s="75">
        <f>Rezultati!F24</f>
        <v>50</v>
      </c>
      <c r="D32" s="75">
        <f>IF(Rezultati!H24,Rezultati!H24,Rezultati!G24)</f>
        <v>45</v>
      </c>
      <c r="E32" s="100" t="str">
        <f>Evidencija!H30</f>
        <v>A</v>
      </c>
      <c r="F32" s="9"/>
    </row>
    <row r="33" spans="1:6" ht="12.75">
      <c r="A33" s="66" t="str">
        <f>IF(ISBLANK(Rezultati!B25),"",Rezultati!B25)</f>
        <v>32/2018</v>
      </c>
      <c r="B33" s="67" t="str">
        <f>IF(ISBLANK(Rezultati!C25),"",Rezultati!C25)</f>
        <v>Đonović Milica</v>
      </c>
      <c r="C33" s="75">
        <f>Rezultati!F25</f>
        <v>50</v>
      </c>
      <c r="D33" s="75">
        <f>IF(Rezultati!H25,Rezultati!H25,Rezultati!G25)</f>
        <v>0</v>
      </c>
      <c r="E33" s="100" t="str">
        <f>Evidencija!H31</f>
        <v>E</v>
      </c>
      <c r="F33" s="9"/>
    </row>
    <row r="34" spans="1:6" ht="12.75">
      <c r="A34" s="66" t="str">
        <f>IF(ISBLANK(Rezultati!B26),"",Rezultati!B26)</f>
        <v>36/2018</v>
      </c>
      <c r="B34" s="67" t="str">
        <f>IF(ISBLANK(Rezultati!C26),"",Rezultati!C26)</f>
        <v>Ninković Tamara</v>
      </c>
      <c r="C34" s="75">
        <f>Rezultati!F26</f>
        <v>45</v>
      </c>
      <c r="D34" s="75">
        <f>IF(Rezultati!H26,Rezultati!H26,Rezultati!G26)</f>
        <v>48</v>
      </c>
      <c r="E34" s="100" t="str">
        <f>Evidencija!H32</f>
        <v>A</v>
      </c>
      <c r="F34" s="9"/>
    </row>
    <row r="35" spans="1:6" ht="12.75">
      <c r="A35" s="66" t="str">
        <f>IF(ISBLANK(Rezultati!B27),"",Rezultati!B27)</f>
        <v>37/2018</v>
      </c>
      <c r="B35" s="67" t="str">
        <f>IF(ISBLANK(Rezultati!C27),"",Rezultati!C27)</f>
        <v>Mišurović Filip</v>
      </c>
      <c r="C35" s="75">
        <f>Rezultati!F27</f>
        <v>50</v>
      </c>
      <c r="D35" s="75">
        <f>IF(Rezultati!H27,Rezultati!H27,Rezultati!G27)</f>
        <v>45</v>
      </c>
      <c r="E35" s="100" t="str">
        <f>Evidencija!H33</f>
        <v>A</v>
      </c>
      <c r="F35" s="9"/>
    </row>
    <row r="36" spans="1:6" ht="12.75">
      <c r="A36" s="66" t="str">
        <f>IF(ISBLANK(Rezultati!B28),"",Rezultati!B28)</f>
        <v>38/2018</v>
      </c>
      <c r="B36" s="67" t="str">
        <f>IF(ISBLANK(Rezultati!C28),"",Rezultati!C28)</f>
        <v>Delibašić Predrag</v>
      </c>
      <c r="C36" s="75">
        <f>Rezultati!F28</f>
        <v>50</v>
      </c>
      <c r="D36" s="75">
        <f>IF(Rezultati!H28,Rezultati!H28,Rezultati!G28)</f>
        <v>40</v>
      </c>
      <c r="E36" s="100" t="str">
        <f>Evidencija!H34</f>
        <v>A</v>
      </c>
      <c r="F36" s="9"/>
    </row>
    <row r="37" spans="1:6" ht="12.75">
      <c r="A37" s="66" t="str">
        <f>IF(ISBLANK(Rezultati!B29),"",Rezultati!B29)</f>
        <v>40/2018</v>
      </c>
      <c r="B37" s="67" t="str">
        <f>IF(ISBLANK(Rezultati!C29),"",Rezultati!C29)</f>
        <v>Nikolić Saša</v>
      </c>
      <c r="C37" s="75">
        <f>Rezultati!F29</f>
        <v>50</v>
      </c>
      <c r="D37" s="75">
        <f>IF(Rezultati!H29,Rezultati!H29,Rezultati!G29)</f>
        <v>10</v>
      </c>
      <c r="E37" s="100" t="str">
        <f>Evidencija!H35</f>
        <v>D</v>
      </c>
      <c r="F37" s="9"/>
    </row>
    <row r="38" spans="1:6" ht="12.75">
      <c r="A38" s="66" t="str">
        <f>IF(ISBLANK(Rezultati!B30),"",Rezultati!B30)</f>
        <v>42/2018</v>
      </c>
      <c r="B38" s="67" t="str">
        <f>IF(ISBLANK(Rezultati!C30),"",Rezultati!C30)</f>
        <v>Dendić Dejan</v>
      </c>
      <c r="C38" s="75">
        <f>Rezultati!F30</f>
        <v>40</v>
      </c>
      <c r="D38" s="75">
        <f>IF(Rezultati!H30,Rezultati!H30,Rezultati!G30)</f>
        <v>12</v>
      </c>
      <c r="E38" s="100" t="str">
        <f>Evidencija!H36</f>
        <v>E</v>
      </c>
      <c r="F38" s="9"/>
    </row>
    <row r="39" spans="1:6" ht="12.75">
      <c r="A39" s="66" t="str">
        <f>IF(ISBLANK(Rezultati!B31),"",Rezultati!B31)</f>
        <v>43/2018</v>
      </c>
      <c r="B39" s="67" t="str">
        <f>IF(ISBLANK(Rezultati!C31),"",Rezultati!C31)</f>
        <v>Vujković Nikola</v>
      </c>
      <c r="C39" s="75">
        <f>Rezultati!F31</f>
        <v>34</v>
      </c>
      <c r="D39" s="75">
        <f>IF(Rezultati!H31,Rezultati!H31,Rezultati!G31)</f>
        <v>41</v>
      </c>
      <c r="E39" s="100" t="str">
        <f>Evidencija!H37</f>
        <v>C</v>
      </c>
      <c r="F39" s="9"/>
    </row>
    <row r="40" spans="1:6" ht="12.75">
      <c r="A40" s="66" t="str">
        <f>IF(ISBLANK(Rezultati!B32),"",Rezultati!B32)</f>
        <v>44/2018</v>
      </c>
      <c r="B40" s="67" t="str">
        <f>IF(ISBLANK(Rezultati!C32),"",Rezultati!C32)</f>
        <v>Marojević Nenad</v>
      </c>
      <c r="C40" s="75">
        <f>Rezultati!F32</f>
        <v>42.5</v>
      </c>
      <c r="D40" s="75">
        <f>IF(Rezultati!H32,Rezultati!H32,Rezultati!G32)</f>
        <v>10</v>
      </c>
      <c r="E40" s="100" t="str">
        <f>Evidencija!H38</f>
        <v>E</v>
      </c>
      <c r="F40" s="9"/>
    </row>
    <row r="41" spans="1:6" ht="12.75">
      <c r="A41" s="66" t="str">
        <f>IF(ISBLANK(Rezultati!B33),"",Rezultati!B33)</f>
        <v>45/2018</v>
      </c>
      <c r="B41" s="67" t="str">
        <f>IF(ISBLANK(Rezultati!C33),"",Rezultati!C33)</f>
        <v>Raičević Mirko</v>
      </c>
      <c r="C41" s="75">
        <f>Rezultati!F33</f>
        <v>45</v>
      </c>
      <c r="D41" s="75">
        <f>IF(Rezultati!H33,Rezultati!H33,Rezultati!G33)</f>
        <v>40</v>
      </c>
      <c r="E41" s="100" t="str">
        <f>Evidencija!H39</f>
        <v>B</v>
      </c>
      <c r="F41" s="9"/>
    </row>
    <row r="42" spans="1:6" ht="12.75">
      <c r="A42" s="66" t="str">
        <f>IF(ISBLANK(Rezultati!B34),"",Rezultati!B34)</f>
        <v>46/2018</v>
      </c>
      <c r="B42" s="67" t="str">
        <f>IF(ISBLANK(Rezultati!C34),"",Rezultati!C34)</f>
        <v>Kastratović Nemanja</v>
      </c>
      <c r="C42" s="75">
        <f>Rezultati!F34</f>
        <v>43</v>
      </c>
      <c r="D42" s="75">
        <f>IF(Rezultati!H34,Rezultati!H34,Rezultati!G34)</f>
        <v>37</v>
      </c>
      <c r="E42" s="100" t="str">
        <f>Evidencija!H40</f>
        <v>B</v>
      </c>
      <c r="F42" s="9"/>
    </row>
    <row r="43" spans="1:6" ht="12.75">
      <c r="A43" s="66" t="str">
        <f>IF(ISBLANK(Rezultati!B35),"",Rezultati!B35)</f>
        <v>48/2018</v>
      </c>
      <c r="B43" s="67" t="str">
        <f>IF(ISBLANK(Rezultati!C35),"",Rezultati!C35)</f>
        <v>Jahić Emina</v>
      </c>
      <c r="C43" s="75">
        <f>Rezultati!F35</f>
        <v>35</v>
      </c>
      <c r="D43" s="75">
        <f>IF(Rezultati!H35,Rezultati!H35,Rezultati!G35)</f>
        <v>20</v>
      </c>
      <c r="E43" s="100" t="str">
        <f>Evidencija!H41</f>
        <v>E</v>
      </c>
      <c r="F43" s="9"/>
    </row>
    <row r="44" spans="1:6" ht="12.75">
      <c r="A44" s="66" t="str">
        <f>IF(ISBLANK(Rezultati!B36),"",Rezultati!B36)</f>
        <v>49/2018</v>
      </c>
      <c r="B44" s="67" t="str">
        <f>IF(ISBLANK(Rezultati!C36),"",Rezultati!C36)</f>
        <v>Milović Jovan</v>
      </c>
      <c r="C44" s="75">
        <f>Rezultati!F36</f>
        <v>35</v>
      </c>
      <c r="D44" s="75">
        <f>IF(Rezultati!H36,Rezultati!H36,Rezultati!G36)</f>
        <v>25</v>
      </c>
      <c r="E44" s="100" t="str">
        <f>Evidencija!H42</f>
        <v>D</v>
      </c>
      <c r="F44" s="9"/>
    </row>
    <row r="45" spans="1:6" ht="12.75">
      <c r="A45" s="66" t="str">
        <f>IF(ISBLANK(Rezultati!B37),"",Rezultati!B37)</f>
        <v>53/2018</v>
      </c>
      <c r="B45" s="67" t="str">
        <f>IF(ISBLANK(Rezultati!C37),"",Rezultati!C37)</f>
        <v>Vlahović Igor</v>
      </c>
      <c r="C45" s="75">
        <f>Rezultati!F37</f>
        <v>0</v>
      </c>
      <c r="D45" s="75">
        <f>IF(Rezultati!H37,Rezultati!H37,Rezultati!G37)</f>
        <v>28</v>
      </c>
      <c r="E45" s="100" t="str">
        <f>Evidencija!H43</f>
        <v>F</v>
      </c>
      <c r="F45" s="9"/>
    </row>
    <row r="46" spans="1:6" ht="12.75">
      <c r="A46" s="66" t="str">
        <f>IF(ISBLANK(Rezultati!B38),"",Rezultati!B38)</f>
        <v>54/2018</v>
      </c>
      <c r="B46" s="67" t="str">
        <f>IF(ISBLANK(Rezultati!C38),"",Rezultati!C38)</f>
        <v>Mehmedović Muhamed</v>
      </c>
      <c r="C46" s="75">
        <f>Rezultati!F38</f>
        <v>0</v>
      </c>
      <c r="D46" s="75">
        <f>IF(Rezultati!H38,Rezultati!H38,Rezultati!G38)</f>
        <v>0</v>
      </c>
      <c r="E46" s="100" t="str">
        <f>Evidencija!H44</f>
        <v>-</v>
      </c>
      <c r="F46" s="9"/>
    </row>
    <row r="47" spans="5:6" ht="14.25">
      <c r="E47" s="41"/>
      <c r="F47" s="10"/>
    </row>
    <row r="48" spans="4:6" ht="15">
      <c r="D48" s="124" t="s">
        <v>16</v>
      </c>
      <c r="E48" s="124"/>
      <c r="F48" s="10"/>
    </row>
    <row r="49" spans="4:6" ht="14.25">
      <c r="D49" s="42"/>
      <c r="E49" s="41"/>
      <c r="F49" s="10"/>
    </row>
    <row r="50" spans="4:6" ht="15" thickBot="1">
      <c r="D50" s="99"/>
      <c r="E50" s="98"/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  <row r="63" ht="12.75">
      <c r="F63" s="10"/>
    </row>
    <row r="64" ht="12.75">
      <c r="F64" s="10"/>
    </row>
    <row r="65" ht="12.75">
      <c r="F65" s="10"/>
    </row>
    <row r="66" ht="12.75">
      <c r="F66" s="10"/>
    </row>
    <row r="67" ht="12.75">
      <c r="F67" s="10"/>
    </row>
    <row r="68" ht="12.75">
      <c r="F68" s="10"/>
    </row>
    <row r="69" spans="6:9" ht="14.25">
      <c r="F69" s="10"/>
      <c r="I69" s="42"/>
    </row>
    <row r="70" ht="12.75">
      <c r="F70" s="10"/>
    </row>
    <row r="71" ht="12.75">
      <c r="F71" s="10"/>
    </row>
  </sheetData>
  <sheetProtection/>
  <mergeCells count="7">
    <mergeCell ref="D48:E48"/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63">
      <selection activeCell="C84" sqref="C84"/>
    </sheetView>
  </sheetViews>
  <sheetFormatPr defaultColWidth="9.140625" defaultRowHeight="12.75"/>
  <cols>
    <col min="3" max="3" width="31.421875" style="0" customWidth="1"/>
  </cols>
  <sheetData>
    <row r="1" spans="1:4" ht="15">
      <c r="A1" s="112" t="s">
        <v>20</v>
      </c>
      <c r="B1" s="112" t="s">
        <v>0</v>
      </c>
      <c r="C1" s="112" t="s">
        <v>28</v>
      </c>
      <c r="D1" s="112" t="s">
        <v>29</v>
      </c>
    </row>
    <row r="2" spans="1:4" ht="12.75">
      <c r="A2" s="113">
        <v>1</v>
      </c>
      <c r="B2" s="113" t="s">
        <v>30</v>
      </c>
      <c r="C2" s="113" t="s">
        <v>31</v>
      </c>
      <c r="D2" s="113" t="s">
        <v>32</v>
      </c>
    </row>
    <row r="3" spans="1:4" ht="12.75">
      <c r="A3" s="113">
        <v>2</v>
      </c>
      <c r="B3" s="113" t="s">
        <v>33</v>
      </c>
      <c r="C3" s="113" t="s">
        <v>34</v>
      </c>
      <c r="D3" s="113" t="s">
        <v>35</v>
      </c>
    </row>
    <row r="4" spans="1:4" ht="12.75">
      <c r="A4" s="113">
        <v>3</v>
      </c>
      <c r="B4" s="113" t="s">
        <v>36</v>
      </c>
      <c r="C4" s="113" t="s">
        <v>37</v>
      </c>
      <c r="D4" s="113" t="s">
        <v>32</v>
      </c>
    </row>
    <row r="5" spans="1:4" ht="12.75">
      <c r="A5" s="113">
        <v>4</v>
      </c>
      <c r="B5" s="113" t="s">
        <v>38</v>
      </c>
      <c r="C5" s="113" t="s">
        <v>39</v>
      </c>
      <c r="D5" s="113" t="s">
        <v>32</v>
      </c>
    </row>
    <row r="6" spans="1:4" ht="12.75">
      <c r="A6" s="113">
        <v>5</v>
      </c>
      <c r="B6" s="113" t="s">
        <v>40</v>
      </c>
      <c r="C6" s="113" t="s">
        <v>41</v>
      </c>
      <c r="D6" s="113" t="s">
        <v>32</v>
      </c>
    </row>
    <row r="7" spans="1:4" ht="12.75">
      <c r="A7" s="113">
        <v>6</v>
      </c>
      <c r="B7" s="113" t="s">
        <v>42</v>
      </c>
      <c r="C7" s="113" t="s">
        <v>43</v>
      </c>
      <c r="D7" s="113" t="s">
        <v>32</v>
      </c>
    </row>
    <row r="8" spans="1:4" ht="12.75">
      <c r="A8" s="113">
        <v>7</v>
      </c>
      <c r="B8" s="113" t="s">
        <v>44</v>
      </c>
      <c r="C8" s="113" t="s">
        <v>45</v>
      </c>
      <c r="D8" s="113" t="s">
        <v>32</v>
      </c>
    </row>
    <row r="9" spans="1:4" ht="12.75">
      <c r="A9" s="113">
        <v>8</v>
      </c>
      <c r="B9" s="113" t="s">
        <v>46</v>
      </c>
      <c r="C9" s="113" t="s">
        <v>47</v>
      </c>
      <c r="D9" s="113" t="s">
        <v>35</v>
      </c>
    </row>
    <row r="10" spans="1:4" ht="12.75">
      <c r="A10" s="113">
        <v>9</v>
      </c>
      <c r="B10" s="113" t="s">
        <v>48</v>
      </c>
      <c r="C10" s="113" t="s">
        <v>49</v>
      </c>
      <c r="D10" s="113" t="s">
        <v>32</v>
      </c>
    </row>
    <row r="11" spans="1:4" ht="12.75">
      <c r="A11" s="113">
        <v>10</v>
      </c>
      <c r="B11" s="113" t="s">
        <v>50</v>
      </c>
      <c r="C11" s="113" t="s">
        <v>51</v>
      </c>
      <c r="D11" s="113" t="s">
        <v>32</v>
      </c>
    </row>
    <row r="12" spans="1:4" ht="12.75">
      <c r="A12" s="113">
        <v>11</v>
      </c>
      <c r="B12" s="113" t="s">
        <v>52</v>
      </c>
      <c r="C12" s="113" t="s">
        <v>53</v>
      </c>
      <c r="D12" s="113" t="s">
        <v>35</v>
      </c>
    </row>
    <row r="13" spans="1:4" ht="12.75">
      <c r="A13" s="113">
        <v>12</v>
      </c>
      <c r="B13" s="113" t="s">
        <v>54</v>
      </c>
      <c r="C13" s="113" t="s">
        <v>55</v>
      </c>
      <c r="D13" s="113" t="s">
        <v>32</v>
      </c>
    </row>
    <row r="14" spans="1:4" ht="12.75">
      <c r="A14" s="113">
        <v>13</v>
      </c>
      <c r="B14" s="113" t="s">
        <v>56</v>
      </c>
      <c r="C14" s="113" t="s">
        <v>57</v>
      </c>
      <c r="D14" s="113" t="s">
        <v>32</v>
      </c>
    </row>
    <row r="15" spans="1:4" ht="12.75">
      <c r="A15" s="113">
        <v>14</v>
      </c>
      <c r="B15" s="113" t="s">
        <v>58</v>
      </c>
      <c r="C15" s="113" t="s">
        <v>59</v>
      </c>
      <c r="D15" s="113" t="s">
        <v>32</v>
      </c>
    </row>
    <row r="16" spans="1:4" ht="12.75">
      <c r="A16" s="113">
        <v>15</v>
      </c>
      <c r="B16" s="113" t="s">
        <v>60</v>
      </c>
      <c r="C16" s="113" t="s">
        <v>61</v>
      </c>
      <c r="D16" s="113" t="s">
        <v>32</v>
      </c>
    </row>
    <row r="17" spans="1:4" ht="12.75">
      <c r="A17" s="113">
        <v>16</v>
      </c>
      <c r="B17" s="113" t="s">
        <v>62</v>
      </c>
      <c r="C17" s="113" t="s">
        <v>63</v>
      </c>
      <c r="D17" s="113" t="s">
        <v>32</v>
      </c>
    </row>
    <row r="18" spans="1:4" ht="12.75">
      <c r="A18" s="113">
        <v>17</v>
      </c>
      <c r="B18" s="113" t="s">
        <v>64</v>
      </c>
      <c r="C18" s="113" t="s">
        <v>65</v>
      </c>
      <c r="D18" s="113" t="s">
        <v>32</v>
      </c>
    </row>
    <row r="19" spans="1:4" ht="12.75">
      <c r="A19" s="113">
        <v>18</v>
      </c>
      <c r="B19" s="113" t="s">
        <v>66</v>
      </c>
      <c r="C19" s="113" t="s">
        <v>67</v>
      </c>
      <c r="D19" s="113" t="s">
        <v>32</v>
      </c>
    </row>
    <row r="20" spans="1:4" ht="12.75">
      <c r="A20" s="113">
        <v>19</v>
      </c>
      <c r="B20" s="113" t="s">
        <v>68</v>
      </c>
      <c r="C20" s="113" t="s">
        <v>69</v>
      </c>
      <c r="D20" s="113" t="s">
        <v>32</v>
      </c>
    </row>
    <row r="21" spans="1:4" ht="12.75">
      <c r="A21" s="113">
        <v>20</v>
      </c>
      <c r="B21" s="113" t="s">
        <v>70</v>
      </c>
      <c r="C21" s="113" t="s">
        <v>71</v>
      </c>
      <c r="D21" s="113" t="s">
        <v>32</v>
      </c>
    </row>
    <row r="22" spans="1:4" ht="12.75">
      <c r="A22" s="113">
        <v>21</v>
      </c>
      <c r="B22" s="113" t="s">
        <v>72</v>
      </c>
      <c r="C22" s="113" t="s">
        <v>73</v>
      </c>
      <c r="D22" s="113" t="s">
        <v>32</v>
      </c>
    </row>
    <row r="23" spans="1:4" ht="12.75">
      <c r="A23" s="113">
        <v>22</v>
      </c>
      <c r="B23" s="113" t="s">
        <v>74</v>
      </c>
      <c r="C23" s="113" t="s">
        <v>75</v>
      </c>
      <c r="D23" s="113" t="s">
        <v>32</v>
      </c>
    </row>
    <row r="24" spans="1:4" ht="12.75">
      <c r="A24" s="113">
        <v>23</v>
      </c>
      <c r="B24" s="113" t="s">
        <v>76</v>
      </c>
      <c r="C24" s="113" t="s">
        <v>77</v>
      </c>
      <c r="D24" s="113" t="s">
        <v>32</v>
      </c>
    </row>
    <row r="25" spans="1:4" ht="12.75">
      <c r="A25" s="113">
        <v>24</v>
      </c>
      <c r="B25" s="113" t="s">
        <v>78</v>
      </c>
      <c r="C25" s="113" t="s">
        <v>79</v>
      </c>
      <c r="D25" s="113" t="s">
        <v>35</v>
      </c>
    </row>
    <row r="26" spans="1:4" ht="12.75">
      <c r="A26" s="113">
        <v>25</v>
      </c>
      <c r="B26" s="113" t="s">
        <v>80</v>
      </c>
      <c r="C26" s="113" t="s">
        <v>81</v>
      </c>
      <c r="D26" s="113" t="s">
        <v>35</v>
      </c>
    </row>
    <row r="27" spans="1:4" ht="12.75">
      <c r="A27" s="113">
        <v>26</v>
      </c>
      <c r="B27" s="113" t="s">
        <v>82</v>
      </c>
      <c r="C27" s="113" t="s">
        <v>83</v>
      </c>
      <c r="D27" s="113" t="s">
        <v>32</v>
      </c>
    </row>
    <row r="28" spans="1:4" ht="12.75">
      <c r="A28" s="113">
        <v>27</v>
      </c>
      <c r="B28" s="113" t="s">
        <v>84</v>
      </c>
      <c r="C28" s="113" t="s">
        <v>85</v>
      </c>
      <c r="D28" s="113" t="s">
        <v>32</v>
      </c>
    </row>
    <row r="29" spans="1:4" ht="12.75">
      <c r="A29" s="113">
        <v>28</v>
      </c>
      <c r="B29" s="113" t="s">
        <v>86</v>
      </c>
      <c r="C29" s="113" t="s">
        <v>87</v>
      </c>
      <c r="D29" s="113" t="s">
        <v>32</v>
      </c>
    </row>
    <row r="30" spans="1:4" ht="12.75">
      <c r="A30" s="113">
        <v>29</v>
      </c>
      <c r="B30" s="113" t="s">
        <v>88</v>
      </c>
      <c r="C30" s="113" t="s">
        <v>89</v>
      </c>
      <c r="D30" s="113" t="s">
        <v>35</v>
      </c>
    </row>
    <row r="31" spans="1:4" ht="12.75">
      <c r="A31" s="113">
        <v>30</v>
      </c>
      <c r="B31" s="113" t="s">
        <v>90</v>
      </c>
      <c r="C31" s="113" t="s">
        <v>91</v>
      </c>
      <c r="D31" s="113" t="s">
        <v>32</v>
      </c>
    </row>
    <row r="32" spans="1:4" ht="12.75">
      <c r="A32" s="113">
        <v>31</v>
      </c>
      <c r="B32" s="113" t="s">
        <v>92</v>
      </c>
      <c r="C32" s="113" t="s">
        <v>93</v>
      </c>
      <c r="D32" s="113" t="s">
        <v>35</v>
      </c>
    </row>
    <row r="33" spans="1:4" ht="12.75">
      <c r="A33" s="113">
        <v>32</v>
      </c>
      <c r="B33" s="113" t="s">
        <v>94</v>
      </c>
      <c r="C33" s="113" t="s">
        <v>95</v>
      </c>
      <c r="D33" s="113" t="s">
        <v>35</v>
      </c>
    </row>
    <row r="34" spans="1:4" ht="12.75">
      <c r="A34" s="113">
        <v>33</v>
      </c>
      <c r="B34" s="113" t="s">
        <v>96</v>
      </c>
      <c r="C34" s="113" t="s">
        <v>97</v>
      </c>
      <c r="D34" s="113" t="s">
        <v>32</v>
      </c>
    </row>
    <row r="35" spans="1:4" ht="12.75">
      <c r="A35" s="113">
        <v>34</v>
      </c>
      <c r="B35" s="113" t="s">
        <v>98</v>
      </c>
      <c r="C35" s="113" t="s">
        <v>99</v>
      </c>
      <c r="D35" s="113" t="s">
        <v>32</v>
      </c>
    </row>
    <row r="36" spans="1:4" ht="12.75">
      <c r="A36" s="113">
        <v>35</v>
      </c>
      <c r="B36" s="113" t="s">
        <v>100</v>
      </c>
      <c r="C36" s="113" t="s">
        <v>101</v>
      </c>
      <c r="D36" s="113" t="s">
        <v>32</v>
      </c>
    </row>
    <row r="37" spans="1:4" ht="12.75">
      <c r="A37" s="113">
        <v>36</v>
      </c>
      <c r="B37" s="113" t="s">
        <v>102</v>
      </c>
      <c r="C37" s="113" t="s">
        <v>103</v>
      </c>
      <c r="D37" s="113" t="s">
        <v>35</v>
      </c>
    </row>
    <row r="38" spans="1:4" ht="12.75">
      <c r="A38" s="113">
        <v>37</v>
      </c>
      <c r="B38" s="113" t="s">
        <v>104</v>
      </c>
      <c r="C38" s="113" t="s">
        <v>105</v>
      </c>
      <c r="D38" s="113" t="s">
        <v>32</v>
      </c>
    </row>
    <row r="39" spans="1:4" ht="12.75">
      <c r="A39" s="113">
        <v>38</v>
      </c>
      <c r="B39" s="113" t="s">
        <v>106</v>
      </c>
      <c r="C39" s="113" t="s">
        <v>107</v>
      </c>
      <c r="D39" s="113" t="s">
        <v>32</v>
      </c>
    </row>
    <row r="40" spans="1:4" ht="12.75">
      <c r="A40" s="113">
        <v>39</v>
      </c>
      <c r="B40" s="113" t="s">
        <v>108</v>
      </c>
      <c r="C40" s="113" t="s">
        <v>109</v>
      </c>
      <c r="D40" s="113" t="s">
        <v>32</v>
      </c>
    </row>
    <row r="41" spans="1:4" ht="12.75">
      <c r="A41" s="113">
        <v>40</v>
      </c>
      <c r="B41" s="113" t="s">
        <v>110</v>
      </c>
      <c r="C41" s="113" t="s">
        <v>111</v>
      </c>
      <c r="D41" s="113" t="s">
        <v>32</v>
      </c>
    </row>
    <row r="42" spans="1:4" ht="12.75">
      <c r="A42" s="113">
        <v>41</v>
      </c>
      <c r="B42" s="113" t="s">
        <v>112</v>
      </c>
      <c r="C42" s="113" t="s">
        <v>113</v>
      </c>
      <c r="D42" s="113" t="s">
        <v>32</v>
      </c>
    </row>
    <row r="43" spans="1:4" ht="12.75">
      <c r="A43" s="113">
        <v>42</v>
      </c>
      <c r="B43" s="113" t="s">
        <v>114</v>
      </c>
      <c r="C43" s="113" t="s">
        <v>115</v>
      </c>
      <c r="D43" s="113" t="s">
        <v>35</v>
      </c>
    </row>
    <row r="44" spans="1:4" ht="12.75">
      <c r="A44" s="113">
        <v>43</v>
      </c>
      <c r="B44" s="113" t="s">
        <v>116</v>
      </c>
      <c r="C44" s="113" t="s">
        <v>117</v>
      </c>
      <c r="D44" s="113" t="s">
        <v>35</v>
      </c>
    </row>
    <row r="45" spans="1:4" ht="12.75">
      <c r="A45" s="113">
        <v>44</v>
      </c>
      <c r="B45" s="113" t="s">
        <v>118</v>
      </c>
      <c r="C45" s="113" t="s">
        <v>119</v>
      </c>
      <c r="D45" s="113" t="s">
        <v>35</v>
      </c>
    </row>
    <row r="46" spans="1:4" ht="12.75">
      <c r="A46" s="113">
        <v>45</v>
      </c>
      <c r="B46" s="113" t="s">
        <v>120</v>
      </c>
      <c r="C46" s="113" t="s">
        <v>121</v>
      </c>
      <c r="D46" s="113" t="s">
        <v>35</v>
      </c>
    </row>
    <row r="47" spans="1:4" ht="12.75">
      <c r="A47" s="113">
        <v>46</v>
      </c>
      <c r="B47" s="113" t="s">
        <v>122</v>
      </c>
      <c r="C47" s="113" t="s">
        <v>123</v>
      </c>
      <c r="D47" s="113" t="s">
        <v>35</v>
      </c>
    </row>
    <row r="48" spans="1:4" ht="12.75">
      <c r="A48" s="113">
        <v>47</v>
      </c>
      <c r="B48" s="113" t="s">
        <v>124</v>
      </c>
      <c r="C48" s="113" t="s">
        <v>125</v>
      </c>
      <c r="D48" s="113" t="s">
        <v>35</v>
      </c>
    </row>
    <row r="49" spans="1:4" ht="12.75">
      <c r="A49" s="113">
        <v>48</v>
      </c>
      <c r="B49" s="113" t="s">
        <v>126</v>
      </c>
      <c r="C49" s="113" t="s">
        <v>127</v>
      </c>
      <c r="D49" s="113" t="s">
        <v>35</v>
      </c>
    </row>
    <row r="50" spans="1:4" ht="12.75">
      <c r="A50" s="113">
        <v>49</v>
      </c>
      <c r="B50" s="113" t="s">
        <v>128</v>
      </c>
      <c r="C50" s="113" t="s">
        <v>129</v>
      </c>
      <c r="D50" s="113" t="s">
        <v>35</v>
      </c>
    </row>
    <row r="51" spans="1:4" ht="12.75">
      <c r="A51" s="113">
        <v>50</v>
      </c>
      <c r="B51" s="113" t="s">
        <v>130</v>
      </c>
      <c r="C51" s="113" t="s">
        <v>131</v>
      </c>
      <c r="D51" s="113" t="s">
        <v>35</v>
      </c>
    </row>
    <row r="52" spans="1:4" ht="12.75">
      <c r="A52" s="113">
        <v>51</v>
      </c>
      <c r="B52" s="113" t="s">
        <v>132</v>
      </c>
      <c r="C52" s="113" t="s">
        <v>133</v>
      </c>
      <c r="D52" s="113" t="s">
        <v>35</v>
      </c>
    </row>
    <row r="53" spans="1:4" ht="12.75">
      <c r="A53" s="113">
        <v>52</v>
      </c>
      <c r="B53" s="113" t="s">
        <v>134</v>
      </c>
      <c r="C53" s="113" t="s">
        <v>135</v>
      </c>
      <c r="D53" s="113" t="s">
        <v>35</v>
      </c>
    </row>
    <row r="54" spans="1:4" ht="12.75">
      <c r="A54" s="113">
        <v>53</v>
      </c>
      <c r="B54" s="113" t="s">
        <v>136</v>
      </c>
      <c r="C54" s="113" t="s">
        <v>137</v>
      </c>
      <c r="D54" s="113" t="s">
        <v>35</v>
      </c>
    </row>
    <row r="55" spans="1:4" ht="12.75">
      <c r="A55" s="113">
        <v>54</v>
      </c>
      <c r="B55" s="113" t="s">
        <v>138</v>
      </c>
      <c r="C55" s="113" t="s">
        <v>139</v>
      </c>
      <c r="D55" s="113" t="s">
        <v>35</v>
      </c>
    </row>
    <row r="56" spans="1:4" ht="12.75">
      <c r="A56" s="113">
        <v>55</v>
      </c>
      <c r="B56" s="113" t="s">
        <v>140</v>
      </c>
      <c r="C56" s="113" t="s">
        <v>141</v>
      </c>
      <c r="D56" s="113" t="s">
        <v>35</v>
      </c>
    </row>
    <row r="57" spans="1:4" ht="12.75">
      <c r="A57" s="113">
        <v>56</v>
      </c>
      <c r="B57" s="113" t="s">
        <v>142</v>
      </c>
      <c r="C57" s="113" t="s">
        <v>143</v>
      </c>
      <c r="D57" s="113" t="s">
        <v>32</v>
      </c>
    </row>
    <row r="58" spans="1:4" ht="12.75">
      <c r="A58" s="113">
        <v>57</v>
      </c>
      <c r="B58" s="113" t="s">
        <v>144</v>
      </c>
      <c r="C58" s="113" t="s">
        <v>145</v>
      </c>
      <c r="D58" s="113" t="s">
        <v>35</v>
      </c>
    </row>
    <row r="59" spans="1:4" ht="12.75">
      <c r="A59" s="113">
        <v>58</v>
      </c>
      <c r="B59" s="113" t="s">
        <v>146</v>
      </c>
      <c r="C59" s="113" t="s">
        <v>147</v>
      </c>
      <c r="D59" s="113" t="s">
        <v>35</v>
      </c>
    </row>
    <row r="60" spans="1:4" ht="12.75">
      <c r="A60" s="113">
        <v>59</v>
      </c>
      <c r="B60" s="113" t="s">
        <v>148</v>
      </c>
      <c r="C60" s="113" t="s">
        <v>149</v>
      </c>
      <c r="D60" s="113" t="s">
        <v>35</v>
      </c>
    </row>
    <row r="61" spans="1:4" ht="12.75">
      <c r="A61" s="113">
        <v>60</v>
      </c>
      <c r="B61" s="113" t="s">
        <v>150</v>
      </c>
      <c r="C61" s="113" t="s">
        <v>151</v>
      </c>
      <c r="D61" s="113" t="s">
        <v>35</v>
      </c>
    </row>
    <row r="62" spans="1:4" ht="12.75">
      <c r="A62" s="113">
        <v>61</v>
      </c>
      <c r="B62" s="113" t="s">
        <v>152</v>
      </c>
      <c r="C62" s="113" t="s">
        <v>153</v>
      </c>
      <c r="D62" s="113" t="s">
        <v>35</v>
      </c>
    </row>
    <row r="63" spans="1:4" ht="12.75">
      <c r="A63" s="113">
        <v>62</v>
      </c>
      <c r="B63" s="113" t="s">
        <v>154</v>
      </c>
      <c r="C63" s="113" t="s">
        <v>155</v>
      </c>
      <c r="D63" s="113" t="s">
        <v>35</v>
      </c>
    </row>
    <row r="64" spans="1:4" ht="12.75">
      <c r="A64" s="113">
        <v>63</v>
      </c>
      <c r="B64" s="113" t="s">
        <v>156</v>
      </c>
      <c r="C64" s="113" t="s">
        <v>157</v>
      </c>
      <c r="D64" s="113" t="s">
        <v>35</v>
      </c>
    </row>
    <row r="65" spans="1:4" ht="12.75">
      <c r="A65" s="113">
        <v>64</v>
      </c>
      <c r="B65" s="113" t="s">
        <v>158</v>
      </c>
      <c r="C65" s="113" t="s">
        <v>159</v>
      </c>
      <c r="D65" s="113" t="s">
        <v>35</v>
      </c>
    </row>
    <row r="66" spans="1:4" ht="12.75">
      <c r="A66" s="113">
        <v>65</v>
      </c>
      <c r="B66" s="113" t="s">
        <v>160</v>
      </c>
      <c r="C66" s="113" t="s">
        <v>161</v>
      </c>
      <c r="D66" s="113" t="s">
        <v>35</v>
      </c>
    </row>
    <row r="67" spans="1:4" ht="12.75">
      <c r="A67" s="113">
        <v>66</v>
      </c>
      <c r="B67" s="113" t="s">
        <v>162</v>
      </c>
      <c r="C67" s="113" t="s">
        <v>163</v>
      </c>
      <c r="D67" s="113" t="s">
        <v>35</v>
      </c>
    </row>
    <row r="68" spans="1:4" ht="12.75">
      <c r="A68" s="113">
        <v>67</v>
      </c>
      <c r="B68" s="113" t="s">
        <v>164</v>
      </c>
      <c r="C68" s="113" t="s">
        <v>165</v>
      </c>
      <c r="D68" s="113" t="s">
        <v>35</v>
      </c>
    </row>
    <row r="69" spans="1:4" ht="12.75">
      <c r="A69" s="113">
        <v>68</v>
      </c>
      <c r="B69" s="113" t="s">
        <v>166</v>
      </c>
      <c r="C69" s="113" t="s">
        <v>167</v>
      </c>
      <c r="D69" s="113" t="s">
        <v>35</v>
      </c>
    </row>
    <row r="70" spans="1:4" ht="12.75">
      <c r="A70" s="113">
        <v>69</v>
      </c>
      <c r="B70" s="113" t="s">
        <v>168</v>
      </c>
      <c r="C70" s="113" t="s">
        <v>169</v>
      </c>
      <c r="D70" s="113" t="s">
        <v>35</v>
      </c>
    </row>
    <row r="71" spans="1:4" ht="12.75">
      <c r="A71" s="113">
        <v>70</v>
      </c>
      <c r="B71" s="113" t="s">
        <v>170</v>
      </c>
      <c r="C71" s="113" t="s">
        <v>171</v>
      </c>
      <c r="D71" s="113" t="s">
        <v>35</v>
      </c>
    </row>
    <row r="72" spans="1:4" ht="12.75">
      <c r="A72" s="113">
        <v>71</v>
      </c>
      <c r="B72" s="113" t="s">
        <v>172</v>
      </c>
      <c r="C72" s="113" t="s">
        <v>173</v>
      </c>
      <c r="D72" s="113" t="s">
        <v>35</v>
      </c>
    </row>
    <row r="73" spans="1:4" ht="12.75">
      <c r="A73" s="113">
        <v>72</v>
      </c>
      <c r="B73" s="113" t="s">
        <v>174</v>
      </c>
      <c r="C73" s="113" t="s">
        <v>175</v>
      </c>
      <c r="D73" s="113" t="s">
        <v>35</v>
      </c>
    </row>
    <row r="74" spans="1:4" ht="12.75">
      <c r="A74" s="113">
        <v>73</v>
      </c>
      <c r="B74" s="113" t="s">
        <v>176</v>
      </c>
      <c r="C74" s="113" t="s">
        <v>177</v>
      </c>
      <c r="D74" s="113" t="s">
        <v>35</v>
      </c>
    </row>
    <row r="75" spans="1:4" ht="12.75">
      <c r="A75" s="113">
        <v>74</v>
      </c>
      <c r="B75" s="113" t="s">
        <v>178</v>
      </c>
      <c r="C75" s="113" t="s">
        <v>179</v>
      </c>
      <c r="D75" s="113" t="s">
        <v>35</v>
      </c>
    </row>
    <row r="76" spans="1:4" ht="12.75">
      <c r="A76" s="113">
        <v>75</v>
      </c>
      <c r="B76" s="113" t="s">
        <v>180</v>
      </c>
      <c r="C76" s="113" t="s">
        <v>181</v>
      </c>
      <c r="D76" s="113" t="s">
        <v>35</v>
      </c>
    </row>
    <row r="77" spans="1:4" ht="12.75">
      <c r="A77" s="113">
        <v>76</v>
      </c>
      <c r="B77" s="113" t="s">
        <v>182</v>
      </c>
      <c r="C77" s="113" t="s">
        <v>183</v>
      </c>
      <c r="D77" s="113" t="s">
        <v>35</v>
      </c>
    </row>
    <row r="78" spans="1:4" ht="12.75">
      <c r="A78" s="113">
        <v>77</v>
      </c>
      <c r="B78" s="113" t="s">
        <v>184</v>
      </c>
      <c r="C78" s="113" t="s">
        <v>185</v>
      </c>
      <c r="D78" s="113" t="s">
        <v>35</v>
      </c>
    </row>
    <row r="79" spans="1:4" ht="12.75">
      <c r="A79" s="113">
        <v>78</v>
      </c>
      <c r="B79" s="113" t="s">
        <v>186</v>
      </c>
      <c r="C79" s="113" t="s">
        <v>187</v>
      </c>
      <c r="D79" s="113" t="s">
        <v>35</v>
      </c>
    </row>
    <row r="80" spans="1:4" ht="12.75">
      <c r="A80" s="113">
        <v>79</v>
      </c>
      <c r="B80" s="113" t="s">
        <v>188</v>
      </c>
      <c r="C80" s="113" t="s">
        <v>189</v>
      </c>
      <c r="D80" s="113" t="s">
        <v>35</v>
      </c>
    </row>
    <row r="81" spans="1:4" ht="12.75">
      <c r="A81" s="113">
        <v>80</v>
      </c>
      <c r="B81" s="113" t="s">
        <v>190</v>
      </c>
      <c r="C81" s="113" t="s">
        <v>191</v>
      </c>
      <c r="D81" s="113" t="s">
        <v>35</v>
      </c>
    </row>
    <row r="82" spans="1:4" ht="12.75">
      <c r="A82" s="113">
        <v>81</v>
      </c>
      <c r="B82" s="113" t="s">
        <v>192</v>
      </c>
      <c r="C82" s="113" t="s">
        <v>193</v>
      </c>
      <c r="D82" s="113" t="s">
        <v>35</v>
      </c>
    </row>
    <row r="83" spans="1:4" ht="12.75">
      <c r="A83" s="113">
        <v>82</v>
      </c>
      <c r="B83" s="113" t="s">
        <v>194</v>
      </c>
      <c r="C83" s="113" t="s">
        <v>195</v>
      </c>
      <c r="D83" s="113" t="s">
        <v>35</v>
      </c>
    </row>
    <row r="84" spans="1:4" ht="12.75">
      <c r="A84" s="113">
        <v>83</v>
      </c>
      <c r="B84" s="113" t="s">
        <v>196</v>
      </c>
      <c r="C84" s="113" t="s">
        <v>197</v>
      </c>
      <c r="D84" s="113" t="s">
        <v>35</v>
      </c>
    </row>
    <row r="85" spans="1:4" ht="12.75">
      <c r="A85" s="113">
        <v>84</v>
      </c>
      <c r="B85" s="113" t="s">
        <v>198</v>
      </c>
      <c r="C85" s="113" t="s">
        <v>199</v>
      </c>
      <c r="D85" s="113" t="s">
        <v>35</v>
      </c>
    </row>
    <row r="86" spans="1:4" ht="12.75">
      <c r="A86" s="113">
        <v>85</v>
      </c>
      <c r="B86" s="113" t="s">
        <v>200</v>
      </c>
      <c r="C86" s="113" t="s">
        <v>201</v>
      </c>
      <c r="D86" s="113" t="s">
        <v>35</v>
      </c>
    </row>
    <row r="87" spans="1:4" ht="12.75">
      <c r="A87" s="113">
        <v>86</v>
      </c>
      <c r="B87" s="113" t="s">
        <v>202</v>
      </c>
      <c r="C87" s="113" t="s">
        <v>203</v>
      </c>
      <c r="D87" s="113" t="s">
        <v>35</v>
      </c>
    </row>
    <row r="88" spans="1:4" ht="12.75">
      <c r="A88" s="113">
        <v>87</v>
      </c>
      <c r="B88" s="113" t="s">
        <v>204</v>
      </c>
      <c r="C88" s="113" t="s">
        <v>205</v>
      </c>
      <c r="D88" s="113" t="s">
        <v>35</v>
      </c>
    </row>
    <row r="89" spans="1:4" ht="12.75">
      <c r="A89" s="113">
        <v>88</v>
      </c>
      <c r="B89" s="113" t="s">
        <v>206</v>
      </c>
      <c r="C89" s="113" t="s">
        <v>207</v>
      </c>
      <c r="D89" s="11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2017-02-12T15:05:41Z</cp:lastPrinted>
  <dcterms:created xsi:type="dcterms:W3CDTF">2009-11-01T12:11:22Z</dcterms:created>
  <dcterms:modified xsi:type="dcterms:W3CDTF">2019-01-25T12:37:38Z</dcterms:modified>
  <cp:category/>
  <cp:version/>
  <cp:contentType/>
  <cp:contentStatus/>
</cp:coreProperties>
</file>