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4"/>
  </bookViews>
  <sheets>
    <sheet name="F test" sheetId="2" r:id="rId1"/>
    <sheet name="chi1" sheetId="3" r:id="rId2"/>
    <sheet name="chi2" sheetId="4" r:id="rId3"/>
    <sheet name="chi2 (2)" sheetId="5" r:id="rId4"/>
    <sheet name="chi3" sheetId="6" r:id="rId5"/>
  </sheets>
  <calcPr calcId="144525"/>
</workbook>
</file>

<file path=xl/calcChain.xml><?xml version="1.0" encoding="utf-8"?>
<calcChain xmlns="http://schemas.openxmlformats.org/spreadsheetml/2006/main">
  <c r="F9" i="6" l="1"/>
  <c r="F3" i="6"/>
  <c r="F4" i="6"/>
  <c r="F5" i="6"/>
  <c r="F6" i="6"/>
  <c r="F2" i="6"/>
  <c r="D6" i="6"/>
  <c r="A9" i="6"/>
  <c r="C3" i="6"/>
  <c r="C4" i="6"/>
  <c r="C5" i="6"/>
  <c r="C6" i="6"/>
  <c r="C2" i="6"/>
  <c r="D5" i="5"/>
  <c r="D2" i="5"/>
  <c r="C5" i="5"/>
  <c r="C4" i="5"/>
  <c r="C3" i="5"/>
  <c r="C2" i="5"/>
  <c r="F10" i="4"/>
  <c r="F3" i="4"/>
  <c r="F4" i="4"/>
  <c r="F5" i="4"/>
  <c r="F6" i="4"/>
  <c r="F7" i="4"/>
  <c r="F2" i="4"/>
  <c r="E2" i="4"/>
  <c r="E3" i="4"/>
  <c r="E4" i="4"/>
  <c r="E5" i="4"/>
  <c r="E6" i="4"/>
  <c r="E7" i="4"/>
  <c r="D3" i="4"/>
  <c r="D4" i="4"/>
  <c r="D5" i="4"/>
  <c r="D6" i="4"/>
  <c r="D7" i="4"/>
  <c r="D2" i="4"/>
  <c r="B10" i="4"/>
  <c r="C3" i="4"/>
  <c r="C4" i="4"/>
  <c r="C5" i="4"/>
  <c r="C6" i="4"/>
  <c r="C7" i="4"/>
  <c r="C2" i="4"/>
  <c r="D7" i="3"/>
  <c r="D2" i="3"/>
  <c r="D3" i="3"/>
  <c r="D4" i="3"/>
  <c r="C13" i="2"/>
  <c r="C5" i="2"/>
  <c r="D5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F2" i="2"/>
  <c r="E2" i="2"/>
  <c r="D3" i="2"/>
  <c r="C3" i="2"/>
  <c r="D4" i="6" l="1"/>
  <c r="E4" i="6" s="1"/>
  <c r="E6" i="6"/>
  <c r="D3" i="6"/>
  <c r="E3" i="6" s="1"/>
  <c r="D5" i="6"/>
  <c r="E5" i="6" s="1"/>
  <c r="D2" i="6"/>
  <c r="E2" i="6" s="1"/>
  <c r="D3" i="5"/>
  <c r="E3" i="5" s="1"/>
  <c r="F3" i="5" s="1"/>
  <c r="E5" i="5" l="1"/>
  <c r="F5" i="5" s="1"/>
  <c r="E2" i="5"/>
  <c r="F2" i="5" s="1"/>
  <c r="D4" i="5"/>
  <c r="E4" i="5" s="1"/>
  <c r="F4" i="5" s="1"/>
  <c r="F8" i="5" l="1"/>
</calcChain>
</file>

<file path=xl/sharedStrings.xml><?xml version="1.0" encoding="utf-8"?>
<sst xmlns="http://schemas.openxmlformats.org/spreadsheetml/2006/main" count="53" uniqueCount="22">
  <si>
    <t>3a</t>
  </si>
  <si>
    <t>3b</t>
  </si>
  <si>
    <t>Sr vr</t>
  </si>
  <si>
    <t>stat var</t>
  </si>
  <si>
    <t>3a pom</t>
  </si>
  <si>
    <t>3b pom</t>
  </si>
  <si>
    <t>f</t>
  </si>
  <si>
    <t>I klasa</t>
  </si>
  <si>
    <t>II klasa</t>
  </si>
  <si>
    <t>III klasa</t>
  </si>
  <si>
    <t>k</t>
  </si>
  <si>
    <t>f'</t>
  </si>
  <si>
    <t>(f-f')^2/f'</t>
  </si>
  <si>
    <t>H</t>
  </si>
  <si>
    <t>x</t>
  </si>
  <si>
    <t>x*f</t>
  </si>
  <si>
    <t>p</t>
  </si>
  <si>
    <t>rac</t>
  </si>
  <si>
    <t>alfa</t>
  </si>
  <si>
    <t>r</t>
  </si>
  <si>
    <t>n</t>
  </si>
  <si>
    <t>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</si>
</sst>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zoomScale="295" zoomScaleNormal="295" workbookViewId="0">
      <selection activeCell="C13" sqref="C13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0</v>
      </c>
      <c r="D1" t="s">
        <v>1</v>
      </c>
      <c r="E1" t="s">
        <v>4</v>
      </c>
      <c r="F1" t="s">
        <v>5</v>
      </c>
    </row>
    <row r="2" spans="1:6" x14ac:dyDescent="0.25">
      <c r="A2">
        <v>57</v>
      </c>
      <c r="B2">
        <v>58</v>
      </c>
      <c r="C2" t="s">
        <v>2</v>
      </c>
      <c r="D2" t="s">
        <v>2</v>
      </c>
      <c r="E2">
        <f>A2*A2</f>
        <v>3249</v>
      </c>
      <c r="F2">
        <f>B2*B2</f>
        <v>3364</v>
      </c>
    </row>
    <row r="3" spans="1:6" x14ac:dyDescent="0.25">
      <c r="A3">
        <v>60</v>
      </c>
      <c r="B3">
        <v>62</v>
      </c>
      <c r="C3">
        <f>AVERAGE(A2:A11)</f>
        <v>59.1</v>
      </c>
      <c r="D3">
        <f>AVERAGE(B2:B11)</f>
        <v>58.9</v>
      </c>
      <c r="E3">
        <f t="shared" ref="E3:E11" si="0">A3*A3</f>
        <v>3600</v>
      </c>
      <c r="F3">
        <f t="shared" ref="F3:F11" si="1">B3*B3</f>
        <v>3844</v>
      </c>
    </row>
    <row r="4" spans="1:6" x14ac:dyDescent="0.25">
      <c r="A4">
        <v>63</v>
      </c>
      <c r="B4">
        <v>60</v>
      </c>
      <c r="C4" t="s">
        <v>3</v>
      </c>
      <c r="D4" t="s">
        <v>3</v>
      </c>
      <c r="E4">
        <f t="shared" si="0"/>
        <v>3969</v>
      </c>
      <c r="F4">
        <f t="shared" si="1"/>
        <v>3600</v>
      </c>
    </row>
    <row r="5" spans="1:6" x14ac:dyDescent="0.25">
      <c r="A5">
        <v>59</v>
      </c>
      <c r="B5">
        <v>56</v>
      </c>
      <c r="C5">
        <f>(SUM(E2:E11)-COUNT(E2:E11)*C3*C3)/(COUNT(E2:E11)-1)</f>
        <v>8.3222222222223845</v>
      </c>
      <c r="D5">
        <f>(SUM(F2:F11)-COUNT(F2:F11)*D3*D3)/(COUNT(F2:F11)-1)</f>
        <v>9.4333333333334952</v>
      </c>
      <c r="E5">
        <f t="shared" si="0"/>
        <v>3481</v>
      </c>
      <c r="F5">
        <f t="shared" si="1"/>
        <v>3136</v>
      </c>
    </row>
    <row r="6" spans="1:6" x14ac:dyDescent="0.25">
      <c r="A6">
        <v>62</v>
      </c>
      <c r="B6">
        <v>63</v>
      </c>
      <c r="E6">
        <f t="shared" si="0"/>
        <v>3844</v>
      </c>
      <c r="F6">
        <f t="shared" si="1"/>
        <v>3969</v>
      </c>
    </row>
    <row r="7" spans="1:6" x14ac:dyDescent="0.25">
      <c r="A7">
        <v>60</v>
      </c>
      <c r="B7">
        <v>58</v>
      </c>
      <c r="E7">
        <f t="shared" si="0"/>
        <v>3600</v>
      </c>
      <c r="F7">
        <f t="shared" si="1"/>
        <v>3364</v>
      </c>
    </row>
    <row r="8" spans="1:6" x14ac:dyDescent="0.25">
      <c r="A8">
        <v>58</v>
      </c>
      <c r="B8">
        <v>61</v>
      </c>
      <c r="E8">
        <f t="shared" si="0"/>
        <v>3364</v>
      </c>
      <c r="F8">
        <f t="shared" si="1"/>
        <v>3721</v>
      </c>
    </row>
    <row r="9" spans="1:6" x14ac:dyDescent="0.25">
      <c r="A9">
        <v>56</v>
      </c>
      <c r="B9">
        <v>57</v>
      </c>
      <c r="E9">
        <f t="shared" si="0"/>
        <v>3136</v>
      </c>
      <c r="F9">
        <f t="shared" si="1"/>
        <v>3249</v>
      </c>
    </row>
    <row r="10" spans="1:6" x14ac:dyDescent="0.25">
      <c r="A10">
        <v>54</v>
      </c>
      <c r="B10">
        <v>53</v>
      </c>
      <c r="E10">
        <f t="shared" si="0"/>
        <v>2916</v>
      </c>
      <c r="F10">
        <f t="shared" si="1"/>
        <v>2809</v>
      </c>
    </row>
    <row r="11" spans="1:6" x14ac:dyDescent="0.25">
      <c r="A11">
        <v>62</v>
      </c>
      <c r="B11">
        <v>61</v>
      </c>
      <c r="E11">
        <f t="shared" si="0"/>
        <v>3844</v>
      </c>
      <c r="F11">
        <f t="shared" si="1"/>
        <v>3721</v>
      </c>
    </row>
    <row r="12" spans="1:6" x14ac:dyDescent="0.25">
      <c r="C12" t="s">
        <v>6</v>
      </c>
    </row>
    <row r="13" spans="1:6" x14ac:dyDescent="0.25">
      <c r="C13">
        <f>C5/D5</f>
        <v>0.88221436984688073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235" zoomScaleNormal="235" workbookViewId="0">
      <selection activeCell="D8" sqref="D8"/>
    </sheetView>
  </sheetViews>
  <sheetFormatPr defaultRowHeight="15" x14ac:dyDescent="0.25"/>
  <sheetData>
    <row r="1" spans="1:4" x14ac:dyDescent="0.25">
      <c r="B1" t="s">
        <v>6</v>
      </c>
      <c r="C1" t="s">
        <v>11</v>
      </c>
      <c r="D1" t="s">
        <v>12</v>
      </c>
    </row>
    <row r="2" spans="1:4" x14ac:dyDescent="0.25">
      <c r="A2" t="s">
        <v>7</v>
      </c>
      <c r="B2">
        <v>40</v>
      </c>
      <c r="C2">
        <v>25</v>
      </c>
      <c r="D2">
        <f>(B2-C2)*(B2-C2)/C2</f>
        <v>9</v>
      </c>
    </row>
    <row r="3" spans="1:4" x14ac:dyDescent="0.25">
      <c r="A3" t="s">
        <v>8</v>
      </c>
      <c r="B3">
        <v>432</v>
      </c>
      <c r="C3">
        <v>460</v>
      </c>
      <c r="D3">
        <f t="shared" ref="D3:D4" si="0">(B3-C3)*(B3-C3)/C3</f>
        <v>1.7043478260869565</v>
      </c>
    </row>
    <row r="4" spans="1:4" x14ac:dyDescent="0.25">
      <c r="A4" t="s">
        <v>9</v>
      </c>
      <c r="B4">
        <v>28</v>
      </c>
      <c r="C4">
        <v>15</v>
      </c>
      <c r="D4">
        <f t="shared" si="0"/>
        <v>11.266666666666667</v>
      </c>
    </row>
    <row r="6" spans="1:4" x14ac:dyDescent="0.25">
      <c r="A6" t="s">
        <v>10</v>
      </c>
      <c r="D6" t="s">
        <v>13</v>
      </c>
    </row>
    <row r="7" spans="1:4" x14ac:dyDescent="0.25">
      <c r="A7">
        <v>3</v>
      </c>
      <c r="D7">
        <f>SUM(D2:D4)</f>
        <v>21.971014492753625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250" zoomScaleNormal="250" workbookViewId="0">
      <selection activeCell="D6" sqref="D6"/>
    </sheetView>
  </sheetViews>
  <sheetFormatPr defaultRowHeight="15" x14ac:dyDescent="0.25"/>
  <sheetData>
    <row r="1" spans="1:6" x14ac:dyDescent="0.25">
      <c r="A1" t="s">
        <v>14</v>
      </c>
      <c r="B1" t="s">
        <v>6</v>
      </c>
      <c r="C1" t="s">
        <v>15</v>
      </c>
      <c r="D1" t="s">
        <v>16</v>
      </c>
      <c r="E1" t="s">
        <v>11</v>
      </c>
      <c r="F1" t="s">
        <v>17</v>
      </c>
    </row>
    <row r="2" spans="1:6" x14ac:dyDescent="0.25">
      <c r="A2">
        <v>0</v>
      </c>
      <c r="B2">
        <v>3</v>
      </c>
      <c r="C2">
        <f>A2*B2</f>
        <v>0</v>
      </c>
      <c r="D2">
        <f>_xlfn.BINOM.DIST(A2,5,$B$10,FALSE)</f>
        <v>3.9505397402624008E-2</v>
      </c>
      <c r="E2">
        <f>100*D2</f>
        <v>3.9505397402624007</v>
      </c>
      <c r="F2">
        <f>(B2-E2)*(B2-E2)/E2</f>
        <v>0.22870945673820731</v>
      </c>
    </row>
    <row r="3" spans="1:6" x14ac:dyDescent="0.25">
      <c r="A3">
        <v>1</v>
      </c>
      <c r="B3">
        <v>16</v>
      </c>
      <c r="C3">
        <f t="shared" ref="C3:C7" si="0">A3*B3</f>
        <v>16</v>
      </c>
      <c r="D3">
        <f t="shared" ref="D3:D7" si="1">_xlfn.BINOM.DIST(A3,5,$B$10,FALSE)</f>
        <v>0.17943291186688004</v>
      </c>
      <c r="E3">
        <f t="shared" ref="E3:E7" si="2">100*D3</f>
        <v>17.943291186688004</v>
      </c>
      <c r="F3">
        <f t="shared" ref="F3:F7" si="3">(B3-E3)*(B3-E3)/E3</f>
        <v>0.21046198252976803</v>
      </c>
    </row>
    <row r="4" spans="1:6" x14ac:dyDescent="0.25">
      <c r="A4">
        <v>2</v>
      </c>
      <c r="B4">
        <v>36</v>
      </c>
      <c r="C4">
        <f t="shared" si="0"/>
        <v>72</v>
      </c>
      <c r="D4">
        <f t="shared" si="1"/>
        <v>0.32599261850623995</v>
      </c>
      <c r="E4">
        <f t="shared" si="2"/>
        <v>32.599261850623996</v>
      </c>
      <c r="F4">
        <f t="shared" si="3"/>
        <v>0.35476324628497546</v>
      </c>
    </row>
    <row r="5" spans="1:6" x14ac:dyDescent="0.25">
      <c r="A5">
        <v>3</v>
      </c>
      <c r="B5">
        <v>32</v>
      </c>
      <c r="C5">
        <f t="shared" si="0"/>
        <v>96</v>
      </c>
      <c r="D5">
        <f t="shared" si="1"/>
        <v>0.29613069925375995</v>
      </c>
      <c r="E5">
        <f t="shared" si="2"/>
        <v>29.613069925375996</v>
      </c>
      <c r="F5">
        <f t="shared" si="3"/>
        <v>0.19239596554838495</v>
      </c>
    </row>
    <row r="6" spans="1:6" x14ac:dyDescent="0.25">
      <c r="A6">
        <v>4</v>
      </c>
      <c r="B6">
        <v>11</v>
      </c>
      <c r="C6">
        <f t="shared" si="0"/>
        <v>44</v>
      </c>
      <c r="D6">
        <f t="shared" si="1"/>
        <v>0.13450211149311994</v>
      </c>
      <c r="E6">
        <f t="shared" si="2"/>
        <v>13.450211149311993</v>
      </c>
      <c r="F6">
        <f t="shared" si="3"/>
        <v>0.44635244826769083</v>
      </c>
    </row>
    <row r="7" spans="1:6" x14ac:dyDescent="0.25">
      <c r="A7">
        <v>5</v>
      </c>
      <c r="B7">
        <v>2</v>
      </c>
      <c r="C7">
        <f t="shared" si="0"/>
        <v>10</v>
      </c>
      <c r="D7">
        <f t="shared" si="1"/>
        <v>2.4436261477375994E-2</v>
      </c>
      <c r="E7">
        <f t="shared" si="2"/>
        <v>2.4436261477375996</v>
      </c>
      <c r="F7">
        <f t="shared" si="3"/>
        <v>8.0537752936843954E-2</v>
      </c>
    </row>
    <row r="9" spans="1:6" x14ac:dyDescent="0.25">
      <c r="B9" t="s">
        <v>16</v>
      </c>
      <c r="C9" t="s">
        <v>18</v>
      </c>
      <c r="D9" t="s">
        <v>10</v>
      </c>
      <c r="E9" t="s">
        <v>19</v>
      </c>
      <c r="F9" t="s">
        <v>13</v>
      </c>
    </row>
    <row r="10" spans="1:6" x14ac:dyDescent="0.25">
      <c r="B10">
        <f>(SUM(C2:C7))/500</f>
        <v>0.47599999999999998</v>
      </c>
      <c r="C10">
        <v>0.01</v>
      </c>
      <c r="D10">
        <v>6</v>
      </c>
      <c r="E10">
        <v>1</v>
      </c>
      <c r="F10">
        <f>SUM(F2:F7)</f>
        <v>1.5132208523058703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250" zoomScaleNormal="250" workbookViewId="0">
      <selection activeCell="B8" sqref="B8"/>
    </sheetView>
  </sheetViews>
  <sheetFormatPr defaultRowHeight="15" x14ac:dyDescent="0.25"/>
  <sheetData>
    <row r="1" spans="1:6" x14ac:dyDescent="0.25">
      <c r="A1" t="s">
        <v>14</v>
      </c>
      <c r="B1" t="s">
        <v>6</v>
      </c>
      <c r="C1" t="s">
        <v>15</v>
      </c>
      <c r="D1" t="s">
        <v>16</v>
      </c>
      <c r="E1" t="s">
        <v>11</v>
      </c>
      <c r="F1" t="s">
        <v>17</v>
      </c>
    </row>
    <row r="2" spans="1:6" x14ac:dyDescent="0.25">
      <c r="A2">
        <v>1</v>
      </c>
      <c r="B2">
        <v>19</v>
      </c>
      <c r="C2">
        <f t="shared" ref="C2:C5" si="0">A2*B2</f>
        <v>19</v>
      </c>
      <c r="D2">
        <f>_xlfn.BINOM.DIST(A2,5,$B$8,FALSE)+_xlfn.BINOM.DIST(0,5,$B$8,FALSE)</f>
        <v>0.21893830926950406</v>
      </c>
      <c r="E2">
        <f t="shared" ref="E2:E5" si="1">100*D2</f>
        <v>21.893830926950404</v>
      </c>
      <c r="F2">
        <f t="shared" ref="F2:F5" si="2">(B2-E2)*(B2-E2)/E2</f>
        <v>0.38249392998948706</v>
      </c>
    </row>
    <row r="3" spans="1:6" x14ac:dyDescent="0.25">
      <c r="A3">
        <v>2</v>
      </c>
      <c r="B3">
        <v>36</v>
      </c>
      <c r="C3">
        <f t="shared" si="0"/>
        <v>72</v>
      </c>
      <c r="D3">
        <f>_xlfn.BINOM.DIST(A3,5,$B$8,FALSE)</f>
        <v>0.32599261850623995</v>
      </c>
      <c r="E3">
        <f t="shared" si="1"/>
        <v>32.599261850623996</v>
      </c>
      <c r="F3">
        <f t="shared" si="2"/>
        <v>0.35476324628497546</v>
      </c>
    </row>
    <row r="4" spans="1:6" x14ac:dyDescent="0.25">
      <c r="A4">
        <v>3</v>
      </c>
      <c r="B4">
        <v>32</v>
      </c>
      <c r="C4">
        <f t="shared" si="0"/>
        <v>96</v>
      </c>
      <c r="D4">
        <f>_xlfn.BINOM.DIST(A4,5,$B$8,FALSE)</f>
        <v>0.29613069925375995</v>
      </c>
      <c r="E4">
        <f t="shared" si="1"/>
        <v>29.613069925375996</v>
      </c>
      <c r="F4">
        <f t="shared" si="2"/>
        <v>0.19239596554838495</v>
      </c>
    </row>
    <row r="5" spans="1:6" x14ac:dyDescent="0.25">
      <c r="A5">
        <v>4</v>
      </c>
      <c r="B5">
        <v>13</v>
      </c>
      <c r="C5">
        <f t="shared" si="0"/>
        <v>52</v>
      </c>
      <c r="D5">
        <f>_xlfn.BINOM.DIST(A5,5,$B$8,FALSE)+_xlfn.BINOM.DIST(5,5,$B$8,FALSE)</f>
        <v>0.15893837297049593</v>
      </c>
      <c r="E5">
        <f t="shared" si="1"/>
        <v>15.893837297049593</v>
      </c>
      <c r="F5">
        <f t="shared" si="2"/>
        <v>0.52688939400114754</v>
      </c>
    </row>
    <row r="7" spans="1:6" x14ac:dyDescent="0.25">
      <c r="B7" t="s">
        <v>16</v>
      </c>
      <c r="C7" t="s">
        <v>18</v>
      </c>
      <c r="D7" t="s">
        <v>10</v>
      </c>
      <c r="E7" t="s">
        <v>19</v>
      </c>
      <c r="F7" t="s">
        <v>13</v>
      </c>
    </row>
    <row r="8" spans="1:6" x14ac:dyDescent="0.25">
      <c r="B8">
        <v>0.47599999999999998</v>
      </c>
      <c r="C8">
        <v>0.01</v>
      </c>
      <c r="D8">
        <v>6</v>
      </c>
      <c r="E8">
        <v>1</v>
      </c>
      <c r="F8">
        <f>SUM(F2:F5)</f>
        <v>1.4565425358239952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B4" zoomScale="295" zoomScaleNormal="295" workbookViewId="0">
      <selection activeCell="E10" sqref="E10"/>
    </sheetView>
  </sheetViews>
  <sheetFormatPr defaultRowHeight="15" x14ac:dyDescent="0.25"/>
  <sheetData>
    <row r="1" spans="1:6" x14ac:dyDescent="0.25">
      <c r="A1" t="s">
        <v>14</v>
      </c>
      <c r="B1" t="s">
        <v>6</v>
      </c>
      <c r="C1" t="s">
        <v>15</v>
      </c>
      <c r="D1" t="s">
        <v>16</v>
      </c>
      <c r="E1" t="s">
        <v>11</v>
      </c>
      <c r="F1" t="s">
        <v>17</v>
      </c>
    </row>
    <row r="2" spans="1:6" x14ac:dyDescent="0.25">
      <c r="A2">
        <v>0</v>
      </c>
      <c r="B2">
        <v>14</v>
      </c>
      <c r="C2">
        <f>A2*B2</f>
        <v>0</v>
      </c>
      <c r="D2">
        <f>POWER($B$9,A2)*EXP(-$B$9)/FACT(A2)</f>
        <v>0.20189651799465538</v>
      </c>
      <c r="E2">
        <f>D2*$A$9</f>
        <v>14.132756259625877</v>
      </c>
      <c r="F2">
        <f>(B2-E2)*(B2-E2)/E2</f>
        <v>1.2470479322000123E-3</v>
      </c>
    </row>
    <row r="3" spans="1:6" x14ac:dyDescent="0.25">
      <c r="A3">
        <v>1</v>
      </c>
      <c r="B3">
        <v>24</v>
      </c>
      <c r="C3">
        <f t="shared" ref="C3:C6" si="0">A3*B3</f>
        <v>24</v>
      </c>
      <c r="D3">
        <f>POWER($B$9,A3)*EXP(-$B$9)/FACT(A3)</f>
        <v>0.32303442879144861</v>
      </c>
      <c r="E3">
        <f>D3*$A$9</f>
        <v>22.612410015401402</v>
      </c>
      <c r="F3">
        <f t="shared" ref="F3:F6" si="1">(B3-E3)*(B3-E3)/E3</f>
        <v>8.5148198004853834E-2</v>
      </c>
    </row>
    <row r="4" spans="1:6" x14ac:dyDescent="0.25">
      <c r="A4">
        <v>2</v>
      </c>
      <c r="B4">
        <v>17</v>
      </c>
      <c r="C4">
        <f t="shared" si="0"/>
        <v>34</v>
      </c>
      <c r="D4">
        <f>POWER($B$9,A4)*EXP(-$B$9)/FACT(A4)</f>
        <v>0.25842754303315896</v>
      </c>
      <c r="E4">
        <f>D4*$A$9</f>
        <v>18.089928012321128</v>
      </c>
      <c r="F4">
        <f t="shared" si="1"/>
        <v>6.5668756184832311E-2</v>
      </c>
    </row>
    <row r="5" spans="1:6" x14ac:dyDescent="0.25">
      <c r="A5">
        <v>3</v>
      </c>
      <c r="B5">
        <v>10</v>
      </c>
      <c r="C5">
        <f t="shared" si="0"/>
        <v>30</v>
      </c>
      <c r="D5">
        <f>POWER($B$9,A5)*EXP(-$B$9)/FACT(A5)</f>
        <v>0.13782802295101812</v>
      </c>
      <c r="E5">
        <f>D5*$A$9</f>
        <v>9.6479616065712683</v>
      </c>
      <c r="F5">
        <f t="shared" si="1"/>
        <v>1.2845307174882673E-2</v>
      </c>
    </row>
    <row r="6" spans="1:6" x14ac:dyDescent="0.25">
      <c r="A6">
        <v>4</v>
      </c>
      <c r="B6">
        <v>5</v>
      </c>
      <c r="C6">
        <f t="shared" si="0"/>
        <v>20</v>
      </c>
      <c r="D6">
        <f>POWER($B$9,A6)*EXP(-$B$9)/FACT(A6)+POWER($B$9,5)*EXP(-$B$9)/FACT(5)+POWER($B$9,6)*EXP(-$B$9)/FACT(6)</f>
        <v>7.7477725968199004E-2</v>
      </c>
      <c r="E6">
        <f>D6*$A$9</f>
        <v>5.4234408177739306</v>
      </c>
      <c r="F6">
        <f t="shared" si="1"/>
        <v>3.3060585001580281E-2</v>
      </c>
    </row>
    <row r="8" spans="1:6" x14ac:dyDescent="0.25">
      <c r="A8" t="s">
        <v>20</v>
      </c>
      <c r="B8" t="s">
        <v>21</v>
      </c>
      <c r="C8" t="s">
        <v>18</v>
      </c>
      <c r="D8" t="s">
        <v>10</v>
      </c>
      <c r="E8" t="s">
        <v>19</v>
      </c>
      <c r="F8" t="s">
        <v>13</v>
      </c>
    </row>
    <row r="9" spans="1:6" x14ac:dyDescent="0.25">
      <c r="A9">
        <f>SUM(B2:B6)</f>
        <v>70</v>
      </c>
      <c r="B9">
        <v>1.6</v>
      </c>
      <c r="C9">
        <v>0.05</v>
      </c>
      <c r="D9">
        <v>5</v>
      </c>
      <c r="E9">
        <v>1</v>
      </c>
      <c r="F9">
        <f>SUM(F2:F6)</f>
        <v>0.1979698942983491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 test</vt:lpstr>
      <vt:lpstr>chi1</vt:lpstr>
      <vt:lpstr>chi2</vt:lpstr>
      <vt:lpstr>chi2 (2)</vt:lpstr>
      <vt:lpstr>chi3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2019-04-08T12:05:52Z</dcterms:modified>
</cp:coreProperties>
</file>