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activeTab="3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3" i="4"/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 l="1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" i="1"/>
  <c r="I3" i="1" s="1"/>
  <c r="L137" i="5"/>
  <c r="P137" i="5" s="1"/>
  <c r="L136" i="5"/>
  <c r="P136" i="5" s="1"/>
  <c r="L4" i="5"/>
  <c r="P4" i="5" s="1"/>
  <c r="L5" i="5"/>
  <c r="P5" i="5" s="1"/>
  <c r="L6" i="5"/>
  <c r="P6" i="5" s="1"/>
  <c r="L7" i="5"/>
  <c r="P7" i="5" s="1"/>
  <c r="L8" i="5"/>
  <c r="P8" i="5" s="1"/>
  <c r="L9" i="5"/>
  <c r="P9" i="5" s="1"/>
  <c r="L10" i="5"/>
  <c r="P10" i="5" s="1"/>
  <c r="L11" i="5"/>
  <c r="P11" i="5" s="1"/>
  <c r="L12" i="5"/>
  <c r="P12" i="5" s="1"/>
  <c r="L13" i="5"/>
  <c r="P13" i="5" s="1"/>
  <c r="L14" i="5"/>
  <c r="P14" i="5" s="1"/>
  <c r="L15" i="5"/>
  <c r="P15" i="5" s="1"/>
  <c r="L16" i="5"/>
  <c r="P16" i="5" s="1"/>
  <c r="L17" i="5"/>
  <c r="P17" i="5" s="1"/>
  <c r="L18" i="5"/>
  <c r="P18" i="5" s="1"/>
  <c r="L19" i="5"/>
  <c r="P19" i="5" s="1"/>
  <c r="L20" i="5"/>
  <c r="P20" i="5" s="1"/>
  <c r="L21" i="5"/>
  <c r="P21" i="5" s="1"/>
  <c r="L22" i="5"/>
  <c r="P22" i="5" s="1"/>
  <c r="L23" i="5"/>
  <c r="P23" i="5" s="1"/>
  <c r="L24" i="5"/>
  <c r="P24" i="5" s="1"/>
  <c r="L25" i="5"/>
  <c r="P25" i="5" s="1"/>
  <c r="L26" i="5"/>
  <c r="P26" i="5" s="1"/>
  <c r="L27" i="5"/>
  <c r="P27" i="5" s="1"/>
  <c r="L28" i="5"/>
  <c r="P28" i="5" s="1"/>
  <c r="L29" i="5"/>
  <c r="P29" i="5" s="1"/>
  <c r="L30" i="5"/>
  <c r="P30" i="5" s="1"/>
  <c r="L31" i="5"/>
  <c r="P31" i="5" s="1"/>
  <c r="L32" i="5"/>
  <c r="P32" i="5" s="1"/>
  <c r="L33" i="5"/>
  <c r="P33" i="5" s="1"/>
  <c r="L34" i="5"/>
  <c r="P34" i="5" s="1"/>
  <c r="L35" i="5"/>
  <c r="P35" i="5" s="1"/>
  <c r="L36" i="5"/>
  <c r="P36" i="5" s="1"/>
  <c r="L37" i="5"/>
  <c r="P37" i="5" s="1"/>
  <c r="L38" i="5"/>
  <c r="P38" i="5" s="1"/>
  <c r="L39" i="5"/>
  <c r="P39" i="5" s="1"/>
  <c r="L40" i="5"/>
  <c r="P40" i="5" s="1"/>
  <c r="L41" i="5"/>
  <c r="P41" i="5" s="1"/>
  <c r="L42" i="5"/>
  <c r="P42" i="5" s="1"/>
  <c r="L43" i="5"/>
  <c r="P43" i="5" s="1"/>
  <c r="L44" i="5"/>
  <c r="P44" i="5" s="1"/>
  <c r="L45" i="5"/>
  <c r="P45" i="5" s="1"/>
  <c r="L46" i="5"/>
  <c r="P46" i="5" s="1"/>
  <c r="L47" i="5"/>
  <c r="P47" i="5" s="1"/>
  <c r="L48" i="5"/>
  <c r="P48" i="5" s="1"/>
  <c r="L49" i="5"/>
  <c r="P49" i="5" s="1"/>
  <c r="L50" i="5"/>
  <c r="P50" i="5" s="1"/>
  <c r="L51" i="5"/>
  <c r="P51" i="5" s="1"/>
  <c r="L52" i="5"/>
  <c r="P52" i="5" s="1"/>
  <c r="L53" i="5"/>
  <c r="P53" i="5" s="1"/>
  <c r="L54" i="5"/>
  <c r="P54" i="5" s="1"/>
  <c r="L55" i="5"/>
  <c r="P55" i="5" s="1"/>
  <c r="L56" i="5"/>
  <c r="P56" i="5" s="1"/>
  <c r="L57" i="5"/>
  <c r="P57" i="5" s="1"/>
  <c r="L58" i="5"/>
  <c r="P58" i="5" s="1"/>
  <c r="L59" i="5"/>
  <c r="P59" i="5" s="1"/>
  <c r="L60" i="5"/>
  <c r="P60" i="5" s="1"/>
  <c r="L61" i="5"/>
  <c r="P61" i="5" s="1"/>
  <c r="L62" i="5"/>
  <c r="P62" i="5" s="1"/>
  <c r="L63" i="5"/>
  <c r="P63" i="5" s="1"/>
  <c r="L64" i="5"/>
  <c r="P64" i="5" s="1"/>
  <c r="L65" i="5"/>
  <c r="P65" i="5" s="1"/>
  <c r="L66" i="5"/>
  <c r="P66" i="5" s="1"/>
  <c r="L67" i="5"/>
  <c r="P67" i="5" s="1"/>
  <c r="L68" i="5"/>
  <c r="P68" i="5" s="1"/>
  <c r="L69" i="5"/>
  <c r="P69" i="5" s="1"/>
  <c r="L70" i="5"/>
  <c r="P70" i="5" s="1"/>
  <c r="L71" i="5"/>
  <c r="P71" i="5" s="1"/>
  <c r="L72" i="5"/>
  <c r="P72" i="5" s="1"/>
  <c r="L73" i="5"/>
  <c r="P73" i="5" s="1"/>
  <c r="L74" i="5"/>
  <c r="P74" i="5" s="1"/>
  <c r="L75" i="5"/>
  <c r="P75" i="5" s="1"/>
  <c r="L76" i="5"/>
  <c r="P76" i="5" s="1"/>
  <c r="L77" i="5"/>
  <c r="P77" i="5" s="1"/>
  <c r="L78" i="5"/>
  <c r="P78" i="5" s="1"/>
  <c r="L79" i="5"/>
  <c r="P79" i="5" s="1"/>
  <c r="L80" i="5"/>
  <c r="P80" i="5" s="1"/>
  <c r="L81" i="5"/>
  <c r="P81" i="5" s="1"/>
  <c r="L82" i="5"/>
  <c r="P82" i="5" s="1"/>
  <c r="L83" i="5"/>
  <c r="P83" i="5" s="1"/>
  <c r="L84" i="5"/>
  <c r="P84" i="5" s="1"/>
  <c r="L85" i="5"/>
  <c r="P85" i="5" s="1"/>
  <c r="L86" i="5"/>
  <c r="P86" i="5" s="1"/>
  <c r="L87" i="5"/>
  <c r="P87" i="5" s="1"/>
  <c r="L88" i="5"/>
  <c r="P88" i="5" s="1"/>
  <c r="L89" i="5"/>
  <c r="P89" i="5" s="1"/>
  <c r="L90" i="5"/>
  <c r="P90" i="5" s="1"/>
  <c r="L91" i="5"/>
  <c r="P91" i="5" s="1"/>
  <c r="L92" i="5"/>
  <c r="P92" i="5" s="1"/>
  <c r="L93" i="5"/>
  <c r="P93" i="5" s="1"/>
  <c r="L94" i="5"/>
  <c r="P94" i="5" s="1"/>
  <c r="L95" i="5"/>
  <c r="P95" i="5" s="1"/>
  <c r="L96" i="5"/>
  <c r="P96" i="5" s="1"/>
  <c r="L97" i="5"/>
  <c r="P97" i="5" s="1"/>
  <c r="L98" i="5"/>
  <c r="P98" i="5" s="1"/>
  <c r="L99" i="5"/>
  <c r="P99" i="5" s="1"/>
  <c r="L100" i="5"/>
  <c r="P100" i="5" s="1"/>
  <c r="L101" i="5"/>
  <c r="P101" i="5" s="1"/>
  <c r="L102" i="5"/>
  <c r="P102" i="5" s="1"/>
  <c r="L103" i="5"/>
  <c r="P103" i="5" s="1"/>
  <c r="L104" i="5"/>
  <c r="P104" i="5" s="1"/>
  <c r="L105" i="5"/>
  <c r="P105" i="5" s="1"/>
  <c r="L106" i="5"/>
  <c r="P106" i="5" s="1"/>
  <c r="L107" i="5"/>
  <c r="P107" i="5" s="1"/>
  <c r="L108" i="5"/>
  <c r="P108" i="5" s="1"/>
  <c r="L109" i="5"/>
  <c r="P109" i="5" s="1"/>
  <c r="L110" i="5"/>
  <c r="P110" i="5" s="1"/>
  <c r="L111" i="5"/>
  <c r="P111" i="5" s="1"/>
  <c r="L112" i="5"/>
  <c r="P112" i="5" s="1"/>
  <c r="L113" i="5"/>
  <c r="P113" i="5" s="1"/>
  <c r="L114" i="5"/>
  <c r="P114" i="5" s="1"/>
  <c r="L115" i="5"/>
  <c r="P115" i="5" s="1"/>
  <c r="L116" i="5"/>
  <c r="P116" i="5" s="1"/>
  <c r="L117" i="5"/>
  <c r="P117" i="5" s="1"/>
  <c r="L118" i="5"/>
  <c r="P118" i="5" s="1"/>
  <c r="L119" i="5"/>
  <c r="P119" i="5" s="1"/>
  <c r="L120" i="5"/>
  <c r="P120" i="5" s="1"/>
  <c r="L121" i="5"/>
  <c r="P121" i="5" s="1"/>
  <c r="L122" i="5"/>
  <c r="P122" i="5" s="1"/>
  <c r="L123" i="5"/>
  <c r="P123" i="5" s="1"/>
  <c r="L124" i="5"/>
  <c r="P124" i="5" s="1"/>
  <c r="L125" i="5"/>
  <c r="P125" i="5" s="1"/>
  <c r="L126" i="5"/>
  <c r="P126" i="5" s="1"/>
  <c r="L127" i="5"/>
  <c r="P127" i="5" s="1"/>
  <c r="L128" i="5"/>
  <c r="P128" i="5" s="1"/>
  <c r="L129" i="5"/>
  <c r="P129" i="5" s="1"/>
  <c r="L130" i="5"/>
  <c r="P130" i="5" s="1"/>
  <c r="L131" i="5"/>
  <c r="P131" i="5" s="1"/>
  <c r="L132" i="5"/>
  <c r="P132" i="5" s="1"/>
  <c r="L133" i="5"/>
  <c r="P133" i="5" s="1"/>
  <c r="L134" i="5"/>
  <c r="P134" i="5" s="1"/>
  <c r="L135" i="5"/>
  <c r="P135" i="5" s="1"/>
  <c r="L3" i="5"/>
  <c r="P3" i="5" s="1"/>
  <c r="I4" i="6"/>
  <c r="J4" i="6" s="1"/>
  <c r="D5" i="6"/>
  <c r="I5" i="6" s="1"/>
  <c r="J5" i="6" s="1"/>
  <c r="I6" i="6"/>
  <c r="J6" i="6" s="1"/>
  <c r="I7" i="6"/>
  <c r="J7" i="6" s="1"/>
  <c r="I8" i="6"/>
  <c r="J8" i="6" s="1"/>
  <c r="I9" i="6"/>
  <c r="J9" i="6" s="1"/>
  <c r="I10" i="6"/>
  <c r="J10" i="6" s="1"/>
  <c r="D11" i="6"/>
  <c r="I11" i="6" s="1"/>
  <c r="J11" i="6" s="1"/>
  <c r="I12" i="6"/>
  <c r="J12" i="6" s="1"/>
  <c r="I13" i="6"/>
  <c r="J13" i="6" s="1"/>
  <c r="I14" i="6"/>
  <c r="J14" i="6" s="1"/>
  <c r="I15" i="6"/>
  <c r="J15" i="6" s="1"/>
  <c r="I16" i="6"/>
  <c r="J16" i="6" s="1"/>
  <c r="D17" i="6"/>
  <c r="I17" i="6" s="1"/>
  <c r="J17" i="6" s="1"/>
  <c r="I18" i="6"/>
  <c r="J18" i="6" s="1"/>
  <c r="I19" i="6"/>
  <c r="J19" i="6" s="1"/>
  <c r="I20" i="6"/>
  <c r="J20" i="6" s="1"/>
  <c r="D21" i="6"/>
  <c r="I21" i="6"/>
  <c r="J21" i="6" s="1"/>
  <c r="D22" i="6"/>
  <c r="I22" i="6"/>
  <c r="J22" i="6" s="1"/>
  <c r="I23" i="6"/>
  <c r="J23" i="6" s="1"/>
  <c r="I25" i="6"/>
  <c r="J25" i="6" s="1"/>
  <c r="I26" i="6"/>
  <c r="J26" i="6" s="1"/>
  <c r="I27" i="6"/>
  <c r="J27" i="6" s="1"/>
  <c r="D28" i="6"/>
  <c r="I28" i="6" s="1"/>
  <c r="J28" i="6" s="1"/>
  <c r="I29" i="6"/>
  <c r="J29" i="6" s="1"/>
  <c r="I30" i="6"/>
  <c r="J30" i="6" s="1"/>
  <c r="I31" i="6"/>
  <c r="J31" i="6" s="1"/>
  <c r="D32" i="6"/>
  <c r="I32" i="6"/>
  <c r="J32" i="6" s="1"/>
  <c r="D33" i="6"/>
  <c r="I33" i="6"/>
  <c r="J33" i="6" s="1"/>
  <c r="I34" i="6"/>
  <c r="J34" i="6" s="1"/>
  <c r="D35" i="6"/>
  <c r="I35" i="6"/>
  <c r="J35" i="6" s="1"/>
  <c r="D36" i="6"/>
  <c r="I36" i="6" s="1"/>
  <c r="J36" i="6" s="1"/>
  <c r="I37" i="6"/>
  <c r="J37" i="6" s="1"/>
  <c r="I38" i="6"/>
  <c r="J38" i="6" s="1"/>
  <c r="D39" i="6"/>
  <c r="I39" i="6" s="1"/>
  <c r="J39" i="6" s="1"/>
  <c r="I3" i="6"/>
  <c r="J3" i="6" s="1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<sst xmlns="http://schemas.openxmlformats.org/spreadsheetml/2006/main" count="846" uniqueCount="606">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</sst>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O48" sqref="O48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1" t="s">
        <v>0</v>
      </c>
      <c r="B1" s="11"/>
      <c r="C1" s="11"/>
    </row>
    <row r="2" spans="1:9" x14ac:dyDescent="0.25">
      <c r="D2" t="s">
        <v>553</v>
      </c>
      <c r="E2" t="s">
        <v>584</v>
      </c>
      <c r="F2" t="s">
        <v>585</v>
      </c>
      <c r="G2" t="s">
        <v>554</v>
      </c>
      <c r="H2" t="s">
        <v>556</v>
      </c>
      <c r="I2" s="3" t="s">
        <v>602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  <c r="I3" s="10" t="str">
        <f>IF(H3&gt;=89,"A",IF(H3&gt;=79,"B",IF(H3&gt;=69,"C",IF(H3&gt;=59,"D",IF(H3&gt;=49,"E",0)))))</f>
        <v>E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  <c r="I7" s="10" t="str">
        <f t="shared" si="1"/>
        <v>D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10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10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10" t="str">
        <f t="shared" si="1"/>
        <v>E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10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10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10" t="str">
        <f t="shared" si="1"/>
        <v>E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10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10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10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578</v>
      </c>
      <c r="C54" t="s">
        <v>579</v>
      </c>
      <c r="D54">
        <v>23</v>
      </c>
      <c r="E54">
        <v>30</v>
      </c>
      <c r="F54">
        <v>10</v>
      </c>
      <c r="H54">
        <f t="shared" si="0"/>
        <v>63</v>
      </c>
      <c r="I54" s="10" t="str">
        <f t="shared" si="1"/>
        <v>D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K34" sqref="K34"/>
    </sheetView>
  </sheetViews>
  <sheetFormatPr defaultColWidth="8.85546875" defaultRowHeight="15" x14ac:dyDescent="0.25"/>
  <cols>
    <col min="3" max="3" width="25.42578125" customWidth="1"/>
    <col min="4" max="6" width="8.8554687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545</v>
      </c>
    </row>
    <row r="3" spans="1:5" x14ac:dyDescent="0.25">
      <c r="A3" t="s">
        <v>2</v>
      </c>
      <c r="B3" t="s">
        <v>159</v>
      </c>
      <c r="C3" t="s">
        <v>160</v>
      </c>
      <c r="E3" t="s">
        <v>603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 x14ac:dyDescent="0.25">
      <c r="A5" t="s">
        <v>9</v>
      </c>
      <c r="B5" t="s">
        <v>163</v>
      </c>
      <c r="C5" t="s">
        <v>164</v>
      </c>
      <c r="E5" t="s">
        <v>603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workbookViewId="0">
      <selection activeCell="O12" sqref="O12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1" width="12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ht="45" x14ac:dyDescent="0.25">
      <c r="D2" s="3" t="s">
        <v>546</v>
      </c>
      <c r="E2" s="3" t="s">
        <v>547</v>
      </c>
      <c r="F2" s="3" t="s">
        <v>548</v>
      </c>
      <c r="G2" s="3" t="s">
        <v>549</v>
      </c>
      <c r="H2" s="3" t="s">
        <v>580</v>
      </c>
      <c r="I2" s="3" t="s">
        <v>555</v>
      </c>
      <c r="J2" s="3" t="s">
        <v>586</v>
      </c>
      <c r="K2" s="3" t="s">
        <v>554</v>
      </c>
      <c r="L2" s="3" t="s">
        <v>601</v>
      </c>
      <c r="M2" s="3" t="s">
        <v>602</v>
      </c>
    </row>
    <row r="3" spans="1:13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v>7.5</v>
      </c>
      <c r="L3">
        <f>SUM(D3:K3)</f>
        <v>87</v>
      </c>
      <c r="M3" s="8" t="str">
        <f t="shared" ref="M3:M30" si="0">IF(L3&gt;=89,"A",IF(L3&gt;=79,"B",IF(L3&gt;=69,"C",IF(L3&gt;=59,"D",IF(L3&gt;=49,"E",0)))))</f>
        <v>B</v>
      </c>
    </row>
    <row r="4" spans="1:13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v>12</v>
      </c>
      <c r="L4">
        <f t="shared" ref="L4:L30" si="1">SUM(D4:K4)</f>
        <v>53</v>
      </c>
      <c r="M4" s="8" t="str">
        <f t="shared" si="0"/>
        <v>E</v>
      </c>
    </row>
    <row r="5" spans="1:13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L5">
        <f t="shared" si="1"/>
        <v>55.5</v>
      </c>
      <c r="M5" s="8" t="str">
        <f t="shared" si="0"/>
        <v>E</v>
      </c>
    </row>
    <row r="6" spans="1:13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L6">
        <f t="shared" si="1"/>
        <v>68</v>
      </c>
      <c r="M6" s="8" t="str">
        <f t="shared" si="0"/>
        <v>D</v>
      </c>
    </row>
    <row r="7" spans="1:13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L7">
        <f t="shared" si="1"/>
        <v>73</v>
      </c>
      <c r="M7" s="8" t="str">
        <f t="shared" si="0"/>
        <v>C</v>
      </c>
    </row>
    <row r="8" spans="1:13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L8">
        <f t="shared" si="1"/>
        <v>68.5</v>
      </c>
      <c r="M8" s="8" t="str">
        <f t="shared" si="0"/>
        <v>D</v>
      </c>
    </row>
    <row r="9" spans="1:13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L9">
        <f t="shared" si="1"/>
        <v>57</v>
      </c>
      <c r="M9" s="8" t="str">
        <f t="shared" si="0"/>
        <v>E</v>
      </c>
    </row>
    <row r="10" spans="1:13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L10">
        <f t="shared" si="1"/>
        <v>69.5</v>
      </c>
      <c r="M10" s="8" t="str">
        <f t="shared" si="0"/>
        <v>C</v>
      </c>
    </row>
    <row r="11" spans="1:13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L11">
        <f t="shared" si="1"/>
        <v>71</v>
      </c>
      <c r="M11" s="8" t="str">
        <f t="shared" si="0"/>
        <v>C</v>
      </c>
    </row>
    <row r="12" spans="1:13" x14ac:dyDescent="0.25">
      <c r="A12" t="s">
        <v>31</v>
      </c>
      <c r="B12" t="s">
        <v>186</v>
      </c>
      <c r="C12" t="s">
        <v>187</v>
      </c>
      <c r="L12">
        <f t="shared" si="1"/>
        <v>0</v>
      </c>
      <c r="M12" s="8">
        <f t="shared" si="0"/>
        <v>0</v>
      </c>
    </row>
    <row r="13" spans="1:13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L13">
        <f t="shared" si="1"/>
        <v>55.5</v>
      </c>
      <c r="M13" s="8" t="str">
        <f t="shared" si="0"/>
        <v>E</v>
      </c>
    </row>
    <row r="14" spans="1:13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L14">
        <f t="shared" si="1"/>
        <v>74</v>
      </c>
      <c r="M14" s="8" t="str">
        <f t="shared" si="0"/>
        <v>C</v>
      </c>
    </row>
    <row r="15" spans="1:13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L15">
        <f t="shared" si="1"/>
        <v>73</v>
      </c>
      <c r="M15" s="8" t="str">
        <f t="shared" si="0"/>
        <v>C</v>
      </c>
    </row>
    <row r="16" spans="1:13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L16">
        <f t="shared" si="1"/>
        <v>56.5</v>
      </c>
      <c r="M16" s="8" t="str">
        <f t="shared" si="0"/>
        <v>E</v>
      </c>
    </row>
    <row r="17" spans="1:17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v>13</v>
      </c>
      <c r="L17">
        <f t="shared" si="1"/>
        <v>58</v>
      </c>
      <c r="M17" s="8" t="str">
        <f t="shared" si="0"/>
        <v>E</v>
      </c>
    </row>
    <row r="18" spans="1:17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L18">
        <f t="shared" si="1"/>
        <v>50.5</v>
      </c>
      <c r="M18" s="8" t="str">
        <f t="shared" si="0"/>
        <v>E</v>
      </c>
      <c r="Q18" t="s">
        <v>577</v>
      </c>
    </row>
    <row r="19" spans="1:17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L19">
        <f t="shared" si="1"/>
        <v>50</v>
      </c>
      <c r="M19" s="8" t="str">
        <f t="shared" si="0"/>
        <v>E</v>
      </c>
    </row>
    <row r="20" spans="1:17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L20">
        <f t="shared" si="1"/>
        <v>21</v>
      </c>
      <c r="M20" s="8">
        <f t="shared" si="0"/>
        <v>0</v>
      </c>
    </row>
    <row r="21" spans="1:17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L21">
        <f t="shared" si="1"/>
        <v>64</v>
      </c>
      <c r="M21" s="8" t="str">
        <f t="shared" si="0"/>
        <v>D</v>
      </c>
    </row>
    <row r="22" spans="1:17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L22">
        <f t="shared" si="1"/>
        <v>22</v>
      </c>
      <c r="M22" s="8">
        <f t="shared" si="0"/>
        <v>0</v>
      </c>
    </row>
    <row r="23" spans="1:17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v>14</v>
      </c>
      <c r="L23">
        <f t="shared" si="1"/>
        <v>57</v>
      </c>
      <c r="M23" s="8" t="str">
        <f t="shared" si="0"/>
        <v>E</v>
      </c>
    </row>
    <row r="24" spans="1:17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L24">
        <f t="shared" si="1"/>
        <v>55.5</v>
      </c>
      <c r="M24" s="8" t="str">
        <f t="shared" si="0"/>
        <v>E</v>
      </c>
    </row>
    <row r="25" spans="1:17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L25">
        <f t="shared" si="1"/>
        <v>51</v>
      </c>
      <c r="M25" s="8" t="str">
        <f t="shared" si="0"/>
        <v>E</v>
      </c>
    </row>
    <row r="26" spans="1:17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L26">
        <f t="shared" si="1"/>
        <v>52.5</v>
      </c>
      <c r="M26" s="8" t="str">
        <f t="shared" si="0"/>
        <v>E</v>
      </c>
    </row>
    <row r="27" spans="1:17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L27">
        <f t="shared" si="1"/>
        <v>33</v>
      </c>
      <c r="M27" s="8">
        <f t="shared" si="0"/>
        <v>0</v>
      </c>
    </row>
    <row r="28" spans="1:17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v>15</v>
      </c>
      <c r="L28">
        <f t="shared" si="1"/>
        <v>65</v>
      </c>
      <c r="M28" s="8" t="str">
        <f t="shared" si="0"/>
        <v>D</v>
      </c>
    </row>
    <row r="29" spans="1:17" x14ac:dyDescent="0.25">
      <c r="A29" t="s">
        <v>82</v>
      </c>
      <c r="B29" t="s">
        <v>220</v>
      </c>
      <c r="C29" t="s">
        <v>221</v>
      </c>
      <c r="H29">
        <v>14</v>
      </c>
      <c r="I29">
        <v>15</v>
      </c>
      <c r="J29">
        <v>20</v>
      </c>
      <c r="L29">
        <f t="shared" si="1"/>
        <v>49</v>
      </c>
      <c r="M29" s="8" t="str">
        <f t="shared" si="0"/>
        <v>E</v>
      </c>
    </row>
    <row r="30" spans="1:17" x14ac:dyDescent="0.25">
      <c r="B30" t="s">
        <v>550</v>
      </c>
      <c r="C30" t="s">
        <v>551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L30">
        <f t="shared" si="1"/>
        <v>69</v>
      </c>
      <c r="M30" s="8" t="str">
        <f t="shared" si="0"/>
        <v>C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N28" sqref="N2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587</v>
      </c>
      <c r="F2" s="3" t="s">
        <v>588</v>
      </c>
      <c r="G2" s="3" t="s">
        <v>582</v>
      </c>
      <c r="H2" s="3" t="s">
        <v>583</v>
      </c>
      <c r="I2" s="3" t="s">
        <v>581</v>
      </c>
      <c r="J2" s="3" t="s">
        <v>586</v>
      </c>
      <c r="K2" s="3" t="s">
        <v>555</v>
      </c>
      <c r="L2" s="3" t="s">
        <v>554</v>
      </c>
      <c r="M2" s="3" t="s">
        <v>556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L3">
        <v>20</v>
      </c>
      <c r="M3">
        <f>E3+F3+G3+H3+I3+J3+K3+L3</f>
        <v>99</v>
      </c>
      <c r="N3" s="8" t="str">
        <f t="shared" ref="N3:N12" si="0">IF(M3&gt;=89,"A",IF(M3&gt;=79,"B",IF(M3&gt;=69,"C",IF(M3&gt;=59,"D",IF(M3&gt;=49,"E",0)))))</f>
        <v>A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E4+F4+G4+H4+I4+J4+K4+L4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L6">
        <v>18</v>
      </c>
      <c r="M6">
        <f t="shared" si="1"/>
        <v>90</v>
      </c>
      <c r="N6" s="8" t="str">
        <f t="shared" si="0"/>
        <v>A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L7">
        <v>18</v>
      </c>
      <c r="M7">
        <f t="shared" si="1"/>
        <v>94.5</v>
      </c>
      <c r="N7" s="8" t="str">
        <f t="shared" si="0"/>
        <v>A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L8">
        <v>17</v>
      </c>
      <c r="M8">
        <f t="shared" si="1"/>
        <v>94</v>
      </c>
      <c r="N8" s="8" t="str">
        <f t="shared" si="0"/>
        <v>A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L9">
        <v>10</v>
      </c>
      <c r="M9">
        <f t="shared" si="1"/>
        <v>73.5</v>
      </c>
      <c r="N9" s="8" t="str">
        <f t="shared" si="0"/>
        <v>C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L10">
        <v>10</v>
      </c>
      <c r="M10">
        <f t="shared" si="1"/>
        <v>70.5</v>
      </c>
      <c r="N10" s="8" t="str">
        <f t="shared" si="0"/>
        <v>C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workbookViewId="0">
      <pane ySplit="2" topLeftCell="A104" activePane="bottomLeft" state="frozen"/>
      <selection pane="bottomLeft" activeCell="T113" sqref="T113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60" x14ac:dyDescent="0.25">
      <c r="D2" s="3" t="s">
        <v>544</v>
      </c>
      <c r="E2" s="3" t="s">
        <v>544</v>
      </c>
      <c r="F2" s="3" t="s">
        <v>544</v>
      </c>
      <c r="G2" s="3" t="s">
        <v>544</v>
      </c>
      <c r="H2" s="3" t="s">
        <v>545</v>
      </c>
      <c r="I2" s="3" t="s">
        <v>596</v>
      </c>
      <c r="J2" s="3" t="s">
        <v>586</v>
      </c>
      <c r="K2" s="3" t="s">
        <v>555</v>
      </c>
      <c r="L2" s="3" t="s">
        <v>556</v>
      </c>
      <c r="N2" s="3" t="s">
        <v>604</v>
      </c>
      <c r="P2" s="3" t="s">
        <v>602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K3">
        <v>10</v>
      </c>
      <c r="L3">
        <f t="shared" ref="L3:L34" si="0">D3+E3+F3+G3+H3+I3+J3+K3</f>
        <v>66</v>
      </c>
      <c r="P3" s="10" t="str">
        <f>IF(L3&gt;=89,"A",IF(L3&gt;=79,"B",IF(L3&gt;=69,"C",IF(L3&gt;=59,"D",IF(L3&gt;=49,"E",0)))))</f>
        <v>D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J4">
        <v>20</v>
      </c>
      <c r="L4">
        <f t="shared" si="0"/>
        <v>36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10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J10">
        <v>20</v>
      </c>
      <c r="K10">
        <v>12</v>
      </c>
      <c r="L10">
        <f t="shared" si="0"/>
        <v>63</v>
      </c>
      <c r="N10">
        <v>3</v>
      </c>
      <c r="P10" s="10" t="str">
        <f t="shared" si="1"/>
        <v>D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J11">
        <v>20</v>
      </c>
      <c r="K11">
        <v>20</v>
      </c>
      <c r="L11">
        <f t="shared" si="0"/>
        <v>75.5</v>
      </c>
      <c r="N11">
        <v>12</v>
      </c>
      <c r="P11" s="10" t="str">
        <f t="shared" si="1"/>
        <v>C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K13">
        <v>12</v>
      </c>
      <c r="L13">
        <f t="shared" si="0"/>
        <v>37.5</v>
      </c>
      <c r="P13" s="10">
        <f t="shared" si="1"/>
        <v>0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6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6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10" t="str">
        <f t="shared" si="1"/>
        <v>E</v>
      </c>
    </row>
    <row r="19" spans="1:16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J19">
        <v>20</v>
      </c>
      <c r="K19">
        <v>17</v>
      </c>
      <c r="L19">
        <f t="shared" si="0"/>
        <v>71</v>
      </c>
      <c r="N19">
        <v>10</v>
      </c>
      <c r="P19" s="10" t="str">
        <f t="shared" si="1"/>
        <v>C</v>
      </c>
    </row>
    <row r="20" spans="1:16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6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10" t="str">
        <f t="shared" si="1"/>
        <v>E</v>
      </c>
    </row>
    <row r="22" spans="1:16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6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6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6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6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J26">
        <v>20</v>
      </c>
      <c r="L26">
        <f t="shared" si="0"/>
        <v>48.5</v>
      </c>
      <c r="P26" s="10">
        <f t="shared" si="1"/>
        <v>0</v>
      </c>
    </row>
    <row r="27" spans="1:16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10" t="str">
        <f t="shared" si="1"/>
        <v>D</v>
      </c>
    </row>
    <row r="28" spans="1:16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J28">
        <v>20</v>
      </c>
      <c r="L28">
        <f t="shared" si="0"/>
        <v>55.5</v>
      </c>
      <c r="N28">
        <v>10</v>
      </c>
      <c r="P28" s="10" t="str">
        <f t="shared" si="1"/>
        <v>E</v>
      </c>
    </row>
    <row r="29" spans="1:16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6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6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K31">
        <v>12</v>
      </c>
      <c r="L31">
        <f t="shared" si="0"/>
        <v>67</v>
      </c>
      <c r="P31" s="10" t="str">
        <f t="shared" si="1"/>
        <v>D</v>
      </c>
    </row>
    <row r="32" spans="1:16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10" t="str">
        <f t="shared" si="1"/>
        <v>E</v>
      </c>
    </row>
    <row r="33" spans="1:16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16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16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10" t="str">
        <f t="shared" si="1"/>
        <v>E</v>
      </c>
    </row>
    <row r="36" spans="1:16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K36">
        <v>14</v>
      </c>
      <c r="L36">
        <f t="shared" si="2"/>
        <v>52.5</v>
      </c>
      <c r="N36">
        <v>3</v>
      </c>
      <c r="P36" s="10" t="str">
        <f t="shared" si="1"/>
        <v>E</v>
      </c>
    </row>
    <row r="37" spans="1:16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K37">
        <v>17</v>
      </c>
      <c r="L37">
        <f t="shared" si="2"/>
        <v>72.5</v>
      </c>
      <c r="P37" s="10" t="str">
        <f t="shared" si="1"/>
        <v>C</v>
      </c>
    </row>
    <row r="38" spans="1:16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10" t="str">
        <f t="shared" si="1"/>
        <v>C</v>
      </c>
    </row>
    <row r="39" spans="1:16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J39">
        <v>20</v>
      </c>
      <c r="K39">
        <v>16</v>
      </c>
      <c r="L39">
        <f t="shared" si="2"/>
        <v>72</v>
      </c>
      <c r="P39" s="10" t="str">
        <f t="shared" si="1"/>
        <v>C</v>
      </c>
    </row>
    <row r="40" spans="1:16" x14ac:dyDescent="0.25">
      <c r="A40" t="s">
        <v>114</v>
      </c>
      <c r="B40" t="s">
        <v>312</v>
      </c>
      <c r="C40" t="s">
        <v>433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2"/>
        <v>51.5</v>
      </c>
      <c r="P40" s="10" t="str">
        <f t="shared" si="1"/>
        <v>E</v>
      </c>
    </row>
    <row r="41" spans="1:16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10" t="str">
        <f t="shared" si="1"/>
        <v>D</v>
      </c>
    </row>
    <row r="42" spans="1:16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J42">
        <v>20</v>
      </c>
      <c r="K42">
        <v>16</v>
      </c>
      <c r="L42">
        <f t="shared" si="2"/>
        <v>69.5</v>
      </c>
      <c r="N42">
        <v>14</v>
      </c>
      <c r="P42" s="10" t="str">
        <f t="shared" si="1"/>
        <v>C</v>
      </c>
    </row>
    <row r="43" spans="1:16" x14ac:dyDescent="0.25">
      <c r="A43" t="s">
        <v>123</v>
      </c>
      <c r="B43" t="s">
        <v>317</v>
      </c>
      <c r="C43" t="s">
        <v>318</v>
      </c>
      <c r="J43">
        <v>20</v>
      </c>
      <c r="K43">
        <v>10</v>
      </c>
      <c r="L43">
        <f t="shared" si="2"/>
        <v>30</v>
      </c>
      <c r="P43" s="10">
        <f t="shared" si="1"/>
        <v>0</v>
      </c>
    </row>
    <row r="44" spans="1:16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2"/>
        <v>57</v>
      </c>
      <c r="P44" s="10" t="str">
        <f t="shared" si="1"/>
        <v>E</v>
      </c>
    </row>
    <row r="45" spans="1:16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2"/>
        <v>45</v>
      </c>
      <c r="P45" s="10">
        <f t="shared" si="1"/>
        <v>0</v>
      </c>
    </row>
    <row r="46" spans="1:16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10">
        <f t="shared" si="1"/>
        <v>0</v>
      </c>
    </row>
    <row r="47" spans="1:16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10" t="str">
        <f t="shared" si="1"/>
        <v>E</v>
      </c>
    </row>
    <row r="48" spans="1:16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2"/>
        <v>45.5</v>
      </c>
      <c r="P51" s="10">
        <f t="shared" si="1"/>
        <v>0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10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J54">
        <v>20</v>
      </c>
      <c r="L54">
        <f t="shared" si="2"/>
        <v>48.5</v>
      </c>
      <c r="P54" s="10">
        <f t="shared" si="1"/>
        <v>0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10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J56">
        <v>20</v>
      </c>
      <c r="K56">
        <v>18</v>
      </c>
      <c r="L56">
        <f t="shared" si="2"/>
        <v>48</v>
      </c>
      <c r="P56" s="10">
        <f t="shared" si="1"/>
        <v>0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10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L58">
        <f t="shared" si="2"/>
        <v>30</v>
      </c>
      <c r="P58" s="10">
        <f t="shared" si="1"/>
        <v>0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10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10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J61">
        <v>20</v>
      </c>
      <c r="L61">
        <f t="shared" si="2"/>
        <v>51</v>
      </c>
      <c r="P61" s="10" t="str">
        <f t="shared" si="1"/>
        <v>E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10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10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10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10">
        <f t="shared" si="1"/>
        <v>0</v>
      </c>
    </row>
    <row r="66" spans="1:16" x14ac:dyDescent="0.25">
      <c r="L66">
        <f t="shared" si="2"/>
        <v>0</v>
      </c>
      <c r="P66" s="10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10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J68">
        <v>19</v>
      </c>
      <c r="K68">
        <v>17</v>
      </c>
      <c r="L68">
        <f t="shared" si="3"/>
        <v>67</v>
      </c>
      <c r="P68" s="10" t="str">
        <f t="shared" ref="P68:P131" si="4">IF(L68&gt;=89,"A",IF(L68&gt;=79,"B",IF(L68&gt;=69,"C",IF(L68&gt;=59,"D",IF(L68&gt;=49,"E",0)))))</f>
        <v>D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10" t="str">
        <f t="shared" si="4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10" t="str">
        <f t="shared" si="4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10" t="str">
        <f t="shared" si="4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3"/>
        <v>34.5</v>
      </c>
      <c r="P72" s="10">
        <f t="shared" si="4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10">
        <f t="shared" si="4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10" t="str">
        <f t="shared" si="4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10" t="str">
        <f t="shared" si="4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10" t="str">
        <f t="shared" si="4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J77">
        <v>18</v>
      </c>
      <c r="L77">
        <f t="shared" si="3"/>
        <v>40</v>
      </c>
      <c r="P77" s="10">
        <f t="shared" si="4"/>
        <v>0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3"/>
        <v>73</v>
      </c>
      <c r="P78" s="10" t="str">
        <f t="shared" si="4"/>
        <v>C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10">
        <f t="shared" si="4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10" t="str">
        <f t="shared" si="4"/>
        <v>E</v>
      </c>
    </row>
    <row r="81" spans="1:19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J81">
        <v>20</v>
      </c>
      <c r="L81">
        <f t="shared" si="3"/>
        <v>53</v>
      </c>
      <c r="P81" s="10" t="str">
        <f t="shared" si="4"/>
        <v>E</v>
      </c>
    </row>
    <row r="82" spans="1:19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J82">
        <v>20</v>
      </c>
      <c r="K82">
        <v>15</v>
      </c>
      <c r="L82">
        <f t="shared" si="3"/>
        <v>66</v>
      </c>
      <c r="P82" s="10" t="str">
        <f t="shared" si="4"/>
        <v>D</v>
      </c>
    </row>
    <row r="83" spans="1:19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10" t="str">
        <f t="shared" si="4"/>
        <v>D</v>
      </c>
    </row>
    <row r="84" spans="1:19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10">
        <f t="shared" si="4"/>
        <v>0</v>
      </c>
    </row>
    <row r="85" spans="1:19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J85">
        <v>20</v>
      </c>
      <c r="L85">
        <f t="shared" si="3"/>
        <v>44.5</v>
      </c>
      <c r="P85" s="10">
        <f t="shared" si="4"/>
        <v>0</v>
      </c>
    </row>
    <row r="86" spans="1:19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K86">
        <v>18</v>
      </c>
      <c r="L86">
        <f t="shared" si="3"/>
        <v>73.5</v>
      </c>
      <c r="P86" s="10" t="str">
        <f t="shared" si="4"/>
        <v>C</v>
      </c>
    </row>
    <row r="87" spans="1:19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3"/>
        <v>50.5</v>
      </c>
      <c r="P87" s="10" t="str">
        <f t="shared" si="4"/>
        <v>E</v>
      </c>
    </row>
    <row r="88" spans="1:19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3"/>
        <v>68.5</v>
      </c>
      <c r="P88" s="10" t="str">
        <f t="shared" si="4"/>
        <v>D</v>
      </c>
    </row>
    <row r="89" spans="1:19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K89">
        <v>16</v>
      </c>
      <c r="L89">
        <f t="shared" si="3"/>
        <v>68</v>
      </c>
      <c r="P89" s="10" t="str">
        <f t="shared" si="4"/>
        <v>D</v>
      </c>
    </row>
    <row r="90" spans="1:19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10" t="str">
        <f t="shared" si="4"/>
        <v>E</v>
      </c>
    </row>
    <row r="91" spans="1:19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10" t="str">
        <f t="shared" si="4"/>
        <v>E</v>
      </c>
      <c r="S91" t="s">
        <v>577</v>
      </c>
    </row>
    <row r="92" spans="1:19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10" t="str">
        <f t="shared" si="4"/>
        <v>D</v>
      </c>
      <c r="S92" t="s">
        <v>577</v>
      </c>
    </row>
    <row r="93" spans="1:19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3"/>
        <v>37.5</v>
      </c>
      <c r="P93" s="10">
        <f t="shared" si="4"/>
        <v>0</v>
      </c>
    </row>
    <row r="94" spans="1:19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10" t="str">
        <f t="shared" si="4"/>
        <v>E</v>
      </c>
    </row>
    <row r="95" spans="1:19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10" t="str">
        <f t="shared" si="4"/>
        <v>D</v>
      </c>
    </row>
    <row r="96" spans="1:19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J96">
        <v>20</v>
      </c>
      <c r="L96">
        <f t="shared" si="3"/>
        <v>53.5</v>
      </c>
      <c r="P96" s="10" t="str">
        <f t="shared" si="4"/>
        <v>E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J97">
        <v>20</v>
      </c>
      <c r="L97">
        <f t="shared" si="3"/>
        <v>50.5</v>
      </c>
      <c r="P97" s="10" t="str">
        <f t="shared" si="4"/>
        <v>E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10" t="str">
        <f t="shared" si="4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J99">
        <v>18</v>
      </c>
      <c r="L99">
        <f t="shared" ref="L99:L130" si="5">D99+E99+F99+G99+H99+I99+J99+K99</f>
        <v>43</v>
      </c>
      <c r="P99" s="10">
        <f t="shared" si="4"/>
        <v>0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10" t="str">
        <f t="shared" si="4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5"/>
        <v>42</v>
      </c>
      <c r="P101" s="10">
        <f t="shared" si="4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10" t="str">
        <f t="shared" si="4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10" t="str">
        <f t="shared" si="4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10" t="str">
        <f t="shared" si="4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J105">
        <v>20</v>
      </c>
      <c r="L105">
        <f t="shared" si="5"/>
        <v>39</v>
      </c>
      <c r="P105" s="10">
        <f t="shared" si="4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J106">
        <v>20</v>
      </c>
      <c r="K106">
        <v>15</v>
      </c>
      <c r="L106">
        <f t="shared" si="5"/>
        <v>47</v>
      </c>
      <c r="P106" s="10">
        <f t="shared" si="4"/>
        <v>0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J107">
        <v>17</v>
      </c>
      <c r="K107">
        <v>14</v>
      </c>
      <c r="L107">
        <f t="shared" si="5"/>
        <v>47</v>
      </c>
      <c r="P107" s="10">
        <f t="shared" si="4"/>
        <v>0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10" t="str">
        <f t="shared" si="4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10" t="str">
        <f t="shared" si="4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J110">
        <v>20</v>
      </c>
      <c r="K110">
        <v>12</v>
      </c>
      <c r="L110">
        <f t="shared" si="5"/>
        <v>58</v>
      </c>
      <c r="P110" s="10" t="str">
        <f t="shared" si="4"/>
        <v>E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10" t="str">
        <f t="shared" si="4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10" t="str">
        <f t="shared" si="4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5"/>
        <v>61</v>
      </c>
      <c r="P113" s="10" t="str">
        <f t="shared" si="4"/>
        <v>D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10" t="str">
        <f t="shared" si="4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10" t="str">
        <f t="shared" si="4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5"/>
        <v>40.5</v>
      </c>
      <c r="P116" s="10">
        <f t="shared" si="4"/>
        <v>0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10" t="str">
        <f t="shared" si="4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10">
        <f t="shared" si="4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10" t="str">
        <f t="shared" si="4"/>
        <v>E</v>
      </c>
    </row>
    <row r="120" spans="1:16" x14ac:dyDescent="0.25">
      <c r="B120" t="s">
        <v>557</v>
      </c>
      <c r="C120" t="s">
        <v>558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10" t="str">
        <f t="shared" si="4"/>
        <v>E</v>
      </c>
    </row>
    <row r="121" spans="1:16" x14ac:dyDescent="0.25">
      <c r="B121" t="s">
        <v>559</v>
      </c>
      <c r="C121" t="s">
        <v>560</v>
      </c>
      <c r="D121">
        <v>4.5</v>
      </c>
      <c r="E121">
        <v>5</v>
      </c>
      <c r="F121">
        <v>5</v>
      </c>
      <c r="G121">
        <v>3</v>
      </c>
      <c r="H121">
        <v>16</v>
      </c>
      <c r="J121">
        <v>20</v>
      </c>
      <c r="L121">
        <f t="shared" si="5"/>
        <v>53.5</v>
      </c>
      <c r="N121">
        <v>12</v>
      </c>
      <c r="P121" s="10" t="str">
        <f t="shared" si="4"/>
        <v>E</v>
      </c>
    </row>
    <row r="122" spans="1:16" x14ac:dyDescent="0.25">
      <c r="B122" t="s">
        <v>561</v>
      </c>
      <c r="C122" t="s">
        <v>569</v>
      </c>
      <c r="D122">
        <v>5</v>
      </c>
      <c r="E122">
        <v>5</v>
      </c>
      <c r="F122">
        <v>4</v>
      </c>
      <c r="G122">
        <v>3</v>
      </c>
      <c r="H122">
        <v>20</v>
      </c>
      <c r="J122">
        <v>20</v>
      </c>
      <c r="K122">
        <v>18</v>
      </c>
      <c r="L122">
        <f t="shared" si="5"/>
        <v>75</v>
      </c>
      <c r="N122">
        <v>5</v>
      </c>
      <c r="P122" s="10" t="str">
        <f t="shared" si="4"/>
        <v>C</v>
      </c>
    </row>
    <row r="123" spans="1:16" x14ac:dyDescent="0.25">
      <c r="B123" t="s">
        <v>562</v>
      </c>
      <c r="C123" t="s">
        <v>563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10" t="str">
        <f t="shared" si="4"/>
        <v>E</v>
      </c>
    </row>
    <row r="124" spans="1:16" x14ac:dyDescent="0.25">
      <c r="B124" t="s">
        <v>564</v>
      </c>
      <c r="C124" t="s">
        <v>565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10" t="str">
        <f t="shared" si="4"/>
        <v>C</v>
      </c>
    </row>
    <row r="125" spans="1:16" x14ac:dyDescent="0.25">
      <c r="B125" t="s">
        <v>566</v>
      </c>
      <c r="C125" t="s">
        <v>330</v>
      </c>
      <c r="G125">
        <v>3.5</v>
      </c>
      <c r="J125">
        <v>18</v>
      </c>
      <c r="L125">
        <f t="shared" si="5"/>
        <v>21.5</v>
      </c>
      <c r="P125" s="10">
        <f t="shared" si="4"/>
        <v>0</v>
      </c>
    </row>
    <row r="126" spans="1:16" x14ac:dyDescent="0.25">
      <c r="B126" t="s">
        <v>567</v>
      </c>
      <c r="C126" t="s">
        <v>568</v>
      </c>
      <c r="G126">
        <v>3</v>
      </c>
      <c r="L126">
        <f t="shared" si="5"/>
        <v>3</v>
      </c>
      <c r="P126" s="10">
        <f t="shared" si="4"/>
        <v>0</v>
      </c>
    </row>
    <row r="127" spans="1:16" x14ac:dyDescent="0.25">
      <c r="B127" t="s">
        <v>570</v>
      </c>
      <c r="C127" t="s">
        <v>203</v>
      </c>
      <c r="F127">
        <v>4.5</v>
      </c>
      <c r="G127">
        <v>2.5</v>
      </c>
      <c r="L127">
        <f t="shared" si="5"/>
        <v>7</v>
      </c>
      <c r="P127" s="10">
        <f t="shared" si="4"/>
        <v>0</v>
      </c>
    </row>
    <row r="128" spans="1:16" x14ac:dyDescent="0.25">
      <c r="B128" t="s">
        <v>571</v>
      </c>
      <c r="C128" t="s">
        <v>207</v>
      </c>
      <c r="F128">
        <v>4.5</v>
      </c>
      <c r="G128">
        <v>2.5</v>
      </c>
      <c r="L128">
        <f t="shared" si="5"/>
        <v>7</v>
      </c>
      <c r="P128" s="10">
        <f t="shared" si="4"/>
        <v>0</v>
      </c>
    </row>
    <row r="129" spans="2:16" x14ac:dyDescent="0.25">
      <c r="B129" t="s">
        <v>572</v>
      </c>
      <c r="C129" t="s">
        <v>573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5"/>
        <v>42.5</v>
      </c>
      <c r="P129" s="10">
        <f t="shared" si="4"/>
        <v>0</v>
      </c>
    </row>
    <row r="130" spans="2:16" x14ac:dyDescent="0.25">
      <c r="B130" t="s">
        <v>574</v>
      </c>
      <c r="C130" t="s">
        <v>162</v>
      </c>
      <c r="E130">
        <v>5</v>
      </c>
      <c r="F130">
        <v>4</v>
      </c>
      <c r="J130">
        <v>18</v>
      </c>
      <c r="L130">
        <f t="shared" si="5"/>
        <v>27</v>
      </c>
      <c r="P130" s="10">
        <f t="shared" si="4"/>
        <v>0</v>
      </c>
    </row>
    <row r="131" spans="2:16" x14ac:dyDescent="0.25">
      <c r="B131" t="s">
        <v>575</v>
      </c>
      <c r="C131" t="s">
        <v>576</v>
      </c>
      <c r="D131">
        <v>4</v>
      </c>
      <c r="E131">
        <v>4.5</v>
      </c>
      <c r="F131">
        <v>3.5</v>
      </c>
      <c r="G131">
        <v>2.5</v>
      </c>
      <c r="L131">
        <f t="shared" ref="L131:L137" si="6">D131+E131+F131+G131+H131+I131+J131+K131</f>
        <v>14.5</v>
      </c>
      <c r="P131" s="10">
        <f t="shared" si="4"/>
        <v>0</v>
      </c>
    </row>
    <row r="132" spans="2:16" x14ac:dyDescent="0.25">
      <c r="B132" t="s">
        <v>589</v>
      </c>
      <c r="C132" t="s">
        <v>590</v>
      </c>
      <c r="D132">
        <v>4</v>
      </c>
      <c r="E132">
        <v>5</v>
      </c>
      <c r="H132">
        <v>9</v>
      </c>
      <c r="J132">
        <v>20</v>
      </c>
      <c r="K132">
        <v>10</v>
      </c>
      <c r="L132">
        <f t="shared" si="6"/>
        <v>48</v>
      </c>
      <c r="P132" s="10">
        <f t="shared" ref="P132:P137" si="7">IF(L132&gt;=89,"A",IF(L132&gt;=79,"B",IF(L132&gt;=69,"C",IF(L132&gt;=59,"D",IF(L132&gt;=49,"E",0)))))</f>
        <v>0</v>
      </c>
    </row>
    <row r="133" spans="2:16" x14ac:dyDescent="0.25">
      <c r="B133" t="s">
        <v>591</v>
      </c>
      <c r="C133" t="s">
        <v>592</v>
      </c>
      <c r="D133">
        <v>4</v>
      </c>
      <c r="E133">
        <v>5</v>
      </c>
      <c r="H133">
        <v>18</v>
      </c>
      <c r="J133">
        <v>20</v>
      </c>
      <c r="L133">
        <f t="shared" si="6"/>
        <v>47</v>
      </c>
      <c r="P133" s="10">
        <f t="shared" si="7"/>
        <v>0</v>
      </c>
    </row>
    <row r="134" spans="2:16" x14ac:dyDescent="0.25">
      <c r="B134" t="s">
        <v>593</v>
      </c>
      <c r="C134" t="s">
        <v>339</v>
      </c>
      <c r="H134">
        <v>18</v>
      </c>
      <c r="L134">
        <f t="shared" si="6"/>
        <v>18</v>
      </c>
      <c r="P134" s="10">
        <f t="shared" si="7"/>
        <v>0</v>
      </c>
    </row>
    <row r="135" spans="2:16" x14ac:dyDescent="0.25">
      <c r="B135" t="s">
        <v>594</v>
      </c>
      <c r="C135" t="s">
        <v>595</v>
      </c>
      <c r="H135">
        <v>9</v>
      </c>
      <c r="J135">
        <v>18</v>
      </c>
      <c r="K135">
        <v>16</v>
      </c>
      <c r="L135">
        <f t="shared" si="6"/>
        <v>43</v>
      </c>
      <c r="P135" s="10">
        <f t="shared" si="7"/>
        <v>0</v>
      </c>
    </row>
    <row r="136" spans="2:16" x14ac:dyDescent="0.25">
      <c r="B136" t="s">
        <v>598</v>
      </c>
      <c r="C136" t="s">
        <v>599</v>
      </c>
      <c r="D136">
        <v>5</v>
      </c>
      <c r="E136">
        <v>5</v>
      </c>
      <c r="H136">
        <v>1.7</v>
      </c>
      <c r="J136">
        <v>20</v>
      </c>
      <c r="L136">
        <f t="shared" si="6"/>
        <v>31.7</v>
      </c>
      <c r="P136" s="10">
        <f t="shared" si="7"/>
        <v>0</v>
      </c>
    </row>
    <row r="137" spans="2:16" x14ac:dyDescent="0.25">
      <c r="B137" t="s">
        <v>600</v>
      </c>
      <c r="C137" t="s">
        <v>605</v>
      </c>
      <c r="H137">
        <v>17</v>
      </c>
      <c r="J137">
        <v>15</v>
      </c>
      <c r="L137">
        <f t="shared" si="6"/>
        <v>32</v>
      </c>
      <c r="P137" s="10">
        <f t="shared" si="7"/>
        <v>0</v>
      </c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L31" sqref="L31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484</v>
      </c>
      <c r="B1" t="s">
        <v>1</v>
      </c>
      <c r="C1" t="s">
        <v>244</v>
      </c>
    </row>
    <row r="2" spans="1:13" ht="45" x14ac:dyDescent="0.25">
      <c r="D2" s="3" t="s">
        <v>552</v>
      </c>
      <c r="E2" s="3" t="s">
        <v>553</v>
      </c>
      <c r="F2" s="3" t="s">
        <v>586</v>
      </c>
      <c r="G2" t="s">
        <v>554</v>
      </c>
      <c r="H2" t="s">
        <v>555</v>
      </c>
      <c r="I2" t="s">
        <v>556</v>
      </c>
      <c r="J2" s="3" t="s">
        <v>602</v>
      </c>
    </row>
    <row r="3" spans="1:13" x14ac:dyDescent="0.25">
      <c r="A3" t="s">
        <v>2</v>
      </c>
      <c r="B3" t="s">
        <v>424</v>
      </c>
      <c r="C3" t="s">
        <v>485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367</v>
      </c>
      <c r="C4" t="s">
        <v>486</v>
      </c>
      <c r="D4">
        <f>4.5+2.5+6+2</f>
        <v>15</v>
      </c>
      <c r="E4">
        <v>16</v>
      </c>
      <c r="F4">
        <v>17</v>
      </c>
      <c r="I4">
        <f t="shared" ref="I4:I39" si="0">D4+E4+F4+G4+H4</f>
        <v>48</v>
      </c>
      <c r="J4" s="10">
        <f t="shared" ref="J4:J39" si="1">IF(I4&gt;=89,"A",IF(I4&gt;=79,"B",IF(I4&gt;=69,"C",IF(I4&gt;=59,"D",IF(I4&gt;=49,"E",0)))))</f>
        <v>0</v>
      </c>
    </row>
    <row r="5" spans="1:13" x14ac:dyDescent="0.25">
      <c r="A5" t="s">
        <v>9</v>
      </c>
      <c r="B5" s="1" t="s">
        <v>370</v>
      </c>
      <c r="C5" t="s">
        <v>487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517</v>
      </c>
      <c r="C6" t="s">
        <v>488</v>
      </c>
      <c r="D6">
        <f>4.5+2.5+6+2</f>
        <v>15</v>
      </c>
      <c r="E6">
        <v>19</v>
      </c>
      <c r="F6">
        <v>20</v>
      </c>
      <c r="H6">
        <v>16</v>
      </c>
      <c r="I6">
        <f t="shared" si="0"/>
        <v>70</v>
      </c>
      <c r="J6" s="10" t="str">
        <f t="shared" si="1"/>
        <v>C</v>
      </c>
    </row>
    <row r="7" spans="1:13" x14ac:dyDescent="0.25">
      <c r="A7" t="s">
        <v>16</v>
      </c>
      <c r="B7" s="1" t="s">
        <v>518</v>
      </c>
      <c r="C7" t="s">
        <v>489</v>
      </c>
      <c r="D7">
        <f>4.5+2.5+2</f>
        <v>9</v>
      </c>
      <c r="E7">
        <v>18.5</v>
      </c>
      <c r="F7">
        <v>19</v>
      </c>
      <c r="H7">
        <v>15</v>
      </c>
      <c r="I7">
        <f t="shared" si="0"/>
        <v>61.5</v>
      </c>
      <c r="J7" s="10" t="str">
        <f t="shared" si="1"/>
        <v>D</v>
      </c>
    </row>
    <row r="8" spans="1:13" x14ac:dyDescent="0.25">
      <c r="A8" t="s">
        <v>19</v>
      </c>
      <c r="B8" s="1" t="s">
        <v>519</v>
      </c>
      <c r="C8" t="s">
        <v>490</v>
      </c>
      <c r="D8">
        <f>4.5+2.5+6+2.5</f>
        <v>15.5</v>
      </c>
      <c r="E8">
        <v>15</v>
      </c>
      <c r="F8">
        <v>20</v>
      </c>
      <c r="H8">
        <v>14</v>
      </c>
      <c r="I8">
        <f t="shared" si="0"/>
        <v>64.5</v>
      </c>
      <c r="J8" s="10" t="str">
        <f t="shared" si="1"/>
        <v>D</v>
      </c>
    </row>
    <row r="9" spans="1:13" x14ac:dyDescent="0.25">
      <c r="A9" t="s">
        <v>22</v>
      </c>
      <c r="B9" s="1" t="s">
        <v>520</v>
      </c>
      <c r="C9" t="s">
        <v>491</v>
      </c>
      <c r="D9">
        <f>4.5+2.5+6+2.5</f>
        <v>15.5</v>
      </c>
      <c r="E9">
        <v>14</v>
      </c>
      <c r="F9">
        <v>20</v>
      </c>
      <c r="H9">
        <v>15</v>
      </c>
      <c r="I9">
        <f t="shared" si="0"/>
        <v>64.5</v>
      </c>
      <c r="J9" s="10" t="str">
        <f t="shared" si="1"/>
        <v>D</v>
      </c>
    </row>
    <row r="10" spans="1:13" x14ac:dyDescent="0.25">
      <c r="A10" t="s">
        <v>25</v>
      </c>
      <c r="B10" t="s">
        <v>492</v>
      </c>
      <c r="C10" s="2" t="s">
        <v>493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494</v>
      </c>
      <c r="C11" t="s">
        <v>495</v>
      </c>
      <c r="D11">
        <f>6</f>
        <v>6</v>
      </c>
      <c r="E11">
        <v>19</v>
      </c>
      <c r="F11">
        <v>19</v>
      </c>
      <c r="I11">
        <f t="shared" si="0"/>
        <v>44</v>
      </c>
      <c r="J11" s="10">
        <f t="shared" si="1"/>
        <v>0</v>
      </c>
      <c r="K11" s="2"/>
      <c r="L11" s="2"/>
      <c r="M11" s="2"/>
    </row>
    <row r="12" spans="1:13" x14ac:dyDescent="0.25">
      <c r="A12" t="s">
        <v>31</v>
      </c>
      <c r="B12" t="s">
        <v>496</v>
      </c>
      <c r="C12" t="s">
        <v>497</v>
      </c>
      <c r="D12">
        <f>4.5+2.5+2</f>
        <v>9</v>
      </c>
      <c r="E12">
        <v>20</v>
      </c>
      <c r="F12">
        <v>19</v>
      </c>
      <c r="H12">
        <v>17</v>
      </c>
      <c r="I12">
        <f t="shared" si="0"/>
        <v>65</v>
      </c>
      <c r="J12" s="10" t="str">
        <f t="shared" si="1"/>
        <v>D</v>
      </c>
      <c r="K12" s="2"/>
      <c r="L12" s="2"/>
      <c r="M12" s="2"/>
    </row>
    <row r="13" spans="1:13" x14ac:dyDescent="0.25">
      <c r="A13" t="s">
        <v>34</v>
      </c>
      <c r="B13" t="s">
        <v>498</v>
      </c>
      <c r="C13" t="s">
        <v>499</v>
      </c>
      <c r="D13">
        <f>6+2</f>
        <v>8</v>
      </c>
      <c r="E13">
        <v>11</v>
      </c>
      <c r="F13">
        <v>20</v>
      </c>
      <c r="H13">
        <v>16</v>
      </c>
      <c r="I13">
        <f t="shared" si="0"/>
        <v>55</v>
      </c>
      <c r="J13" s="10" t="str">
        <f t="shared" si="1"/>
        <v>E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500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501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502</v>
      </c>
      <c r="C16" t="s">
        <v>503</v>
      </c>
      <c r="D16">
        <f>6+2</f>
        <v>8</v>
      </c>
      <c r="E16">
        <v>16</v>
      </c>
      <c r="F16">
        <v>20</v>
      </c>
      <c r="I16">
        <f t="shared" si="0"/>
        <v>44</v>
      </c>
      <c r="J16" s="10">
        <f t="shared" si="1"/>
        <v>0</v>
      </c>
      <c r="K16" s="2"/>
      <c r="L16" s="7"/>
      <c r="M16" s="2"/>
    </row>
    <row r="17" spans="1:13" x14ac:dyDescent="0.25">
      <c r="A17" t="s">
        <v>46</v>
      </c>
      <c r="B17" t="s">
        <v>504</v>
      </c>
      <c r="C17" t="s">
        <v>505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</row>
    <row r="18" spans="1:13" x14ac:dyDescent="0.25">
      <c r="A18" t="s">
        <v>49</v>
      </c>
      <c r="B18" t="s">
        <v>506</v>
      </c>
      <c r="C18" t="s">
        <v>507</v>
      </c>
      <c r="D18">
        <f>4.5+2.5+6+1.5</f>
        <v>14.5</v>
      </c>
      <c r="E18">
        <v>17.5</v>
      </c>
      <c r="F18">
        <v>18</v>
      </c>
      <c r="H18">
        <v>17</v>
      </c>
      <c r="I18">
        <f t="shared" si="0"/>
        <v>67</v>
      </c>
      <c r="J18" s="10" t="str">
        <f t="shared" si="1"/>
        <v>D</v>
      </c>
      <c r="K18" s="2"/>
      <c r="L18" s="2"/>
      <c r="M18" s="2"/>
    </row>
    <row r="19" spans="1:13" x14ac:dyDescent="0.25">
      <c r="A19" t="s">
        <v>52</v>
      </c>
      <c r="B19" t="s">
        <v>508</v>
      </c>
      <c r="C19" t="s">
        <v>509</v>
      </c>
      <c r="D19">
        <f>6+2</f>
        <v>8</v>
      </c>
      <c r="E19">
        <v>3.5</v>
      </c>
      <c r="F19">
        <v>18</v>
      </c>
      <c r="I19">
        <f t="shared" si="0"/>
        <v>29.5</v>
      </c>
      <c r="J19" s="10">
        <f t="shared" si="1"/>
        <v>0</v>
      </c>
      <c r="K19" s="2"/>
      <c r="L19" s="2"/>
      <c r="M19" s="2"/>
    </row>
    <row r="20" spans="1:13" x14ac:dyDescent="0.25">
      <c r="A20" t="s">
        <v>55</v>
      </c>
      <c r="B20" t="s">
        <v>510</v>
      </c>
      <c r="C20" t="s">
        <v>511</v>
      </c>
      <c r="D20">
        <f>3+2.5+6+2</f>
        <v>13.5</v>
      </c>
      <c r="E20">
        <v>3.5</v>
      </c>
      <c r="F20">
        <v>20</v>
      </c>
      <c r="I20">
        <f t="shared" si="0"/>
        <v>37</v>
      </c>
      <c r="J20" s="10">
        <f t="shared" si="1"/>
        <v>0</v>
      </c>
      <c r="K20" s="2"/>
      <c r="L20" s="2"/>
      <c r="M20" s="2"/>
    </row>
    <row r="21" spans="1:13" x14ac:dyDescent="0.25">
      <c r="A21" t="s">
        <v>58</v>
      </c>
      <c r="B21" t="s">
        <v>512</v>
      </c>
      <c r="C21" t="s">
        <v>513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3" x14ac:dyDescent="0.25">
      <c r="A22" t="s">
        <v>61</v>
      </c>
      <c r="B22" t="s">
        <v>514</v>
      </c>
      <c r="C22" t="s">
        <v>515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3" x14ac:dyDescent="0.25">
      <c r="A23" t="s">
        <v>64</v>
      </c>
      <c r="B23" t="s">
        <v>365</v>
      </c>
      <c r="C23" t="s">
        <v>516</v>
      </c>
      <c r="D23">
        <f>4.5+2.5+2</f>
        <v>9</v>
      </c>
      <c r="E23">
        <v>15</v>
      </c>
      <c r="F23">
        <v>18</v>
      </c>
      <c r="H23">
        <v>16</v>
      </c>
      <c r="I23">
        <f t="shared" si="0"/>
        <v>58</v>
      </c>
      <c r="J23" s="10" t="str">
        <f t="shared" si="1"/>
        <v>E</v>
      </c>
      <c r="K23" s="2"/>
      <c r="L23" s="2"/>
      <c r="M23" s="2"/>
    </row>
    <row r="24" spans="1:13" x14ac:dyDescent="0.25">
      <c r="J24" s="10"/>
      <c r="K24" s="2"/>
      <c r="L24" s="2"/>
      <c r="M24" s="2"/>
    </row>
    <row r="25" spans="1:13" x14ac:dyDescent="0.25">
      <c r="A25" t="s">
        <v>2</v>
      </c>
      <c r="B25" s="1" t="s">
        <v>540</v>
      </c>
      <c r="C25" t="s">
        <v>521</v>
      </c>
      <c r="E25">
        <v>12</v>
      </c>
      <c r="I25">
        <f t="shared" si="0"/>
        <v>12</v>
      </c>
      <c r="J25" s="10">
        <f t="shared" si="1"/>
        <v>0</v>
      </c>
      <c r="K25" s="2"/>
      <c r="L25" s="2"/>
      <c r="M25" s="2"/>
    </row>
    <row r="26" spans="1:13" x14ac:dyDescent="0.25">
      <c r="A26" t="s">
        <v>6</v>
      </c>
      <c r="B26" s="1" t="s">
        <v>477</v>
      </c>
      <c r="C26" s="2" t="s">
        <v>522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3" x14ac:dyDescent="0.25">
      <c r="A27" t="s">
        <v>9</v>
      </c>
      <c r="B27" s="1" t="s">
        <v>541</v>
      </c>
      <c r="C27" t="s">
        <v>523</v>
      </c>
      <c r="D27">
        <f>4+2.5+4+1</f>
        <v>11.5</v>
      </c>
      <c r="E27">
        <v>16.5</v>
      </c>
      <c r="F27">
        <v>19</v>
      </c>
      <c r="I27">
        <f t="shared" si="0"/>
        <v>47</v>
      </c>
      <c r="J27" s="10">
        <f t="shared" si="1"/>
        <v>0</v>
      </c>
      <c r="K27" s="2"/>
      <c r="L27" s="2"/>
      <c r="M27" s="2"/>
    </row>
    <row r="28" spans="1:13" x14ac:dyDescent="0.25">
      <c r="A28" t="s">
        <v>13</v>
      </c>
      <c r="B28" s="1" t="s">
        <v>542</v>
      </c>
      <c r="C28" t="s">
        <v>524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J28" s="10" t="str">
        <f t="shared" si="1"/>
        <v>E</v>
      </c>
      <c r="K28" s="2"/>
      <c r="L28" s="2"/>
      <c r="M28" s="2"/>
    </row>
    <row r="29" spans="1:13" x14ac:dyDescent="0.25">
      <c r="A29" t="s">
        <v>16</v>
      </c>
      <c r="B29" t="s">
        <v>525</v>
      </c>
      <c r="C29" t="s">
        <v>526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3" x14ac:dyDescent="0.25">
      <c r="A30" t="s">
        <v>19</v>
      </c>
      <c r="B30" t="s">
        <v>400</v>
      </c>
      <c r="C30" t="s">
        <v>527</v>
      </c>
      <c r="D30">
        <f>4+2.5+4+1</f>
        <v>11.5</v>
      </c>
      <c r="E30">
        <v>19</v>
      </c>
      <c r="F30">
        <v>19</v>
      </c>
      <c r="I30">
        <f t="shared" si="0"/>
        <v>49.5</v>
      </c>
      <c r="J30" s="10" t="str">
        <f t="shared" si="1"/>
        <v>E</v>
      </c>
      <c r="K30" s="2"/>
      <c r="L30" s="2"/>
      <c r="M30" s="2"/>
    </row>
    <row r="31" spans="1:13" x14ac:dyDescent="0.25">
      <c r="A31" t="s">
        <v>22</v>
      </c>
      <c r="B31" t="s">
        <v>528</v>
      </c>
      <c r="C31" t="s">
        <v>529</v>
      </c>
      <c r="D31">
        <f>4+1</f>
        <v>5</v>
      </c>
      <c r="E31">
        <v>12</v>
      </c>
      <c r="F31">
        <v>19</v>
      </c>
      <c r="I31">
        <f t="shared" si="0"/>
        <v>36</v>
      </c>
      <c r="J31" s="10">
        <f t="shared" si="1"/>
        <v>0</v>
      </c>
      <c r="K31" s="2"/>
      <c r="L31" s="2"/>
      <c r="M31" s="2"/>
    </row>
    <row r="32" spans="1:13" x14ac:dyDescent="0.25">
      <c r="A32" t="s">
        <v>25</v>
      </c>
      <c r="B32" t="s">
        <v>404</v>
      </c>
      <c r="C32" t="s">
        <v>530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531</v>
      </c>
      <c r="C33" t="s">
        <v>532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406</v>
      </c>
      <c r="C34" t="s">
        <v>533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414</v>
      </c>
      <c r="C35" t="s">
        <v>534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416</v>
      </c>
      <c r="C36" t="s">
        <v>535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536</v>
      </c>
      <c r="C37" s="2" t="s">
        <v>537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538</v>
      </c>
      <c r="C38" s="2" t="s">
        <v>539</v>
      </c>
      <c r="D38">
        <v>5</v>
      </c>
      <c r="E38">
        <v>9</v>
      </c>
      <c r="F38">
        <v>20</v>
      </c>
      <c r="I38">
        <f t="shared" si="0"/>
        <v>34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597</v>
      </c>
      <c r="C39" t="s">
        <v>543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2019-06-07T09:53:52Z</dcterms:modified>
</cp:coreProperties>
</file>