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0325" windowHeight="97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Evidencija!$A$1:$U$14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  <fileRecoveryPr repairLoad="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<sst xmlns="http://schemas.openxmlformats.org/spreadsheetml/2006/main" count="64" uniqueCount="63">
  <si>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</si>
  <si>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</si>
  <si>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</si>
  <si>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</si>
  <si>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</si>
  <si>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</si>
  <si>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</si>
  <si>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</si>
  <si>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</si>
  <si>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</si>
  <si>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</si>
  <si>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</si>
  <si>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</si>
  <si>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</si>
  <si>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</si>
  <si>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</si>
  <si>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</si>
  <si>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</si>
  <si>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</si>
  <si>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</si>
  <si>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</si>
  <si>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</si>
  <si>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</si>
  <si>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</si>
  <si>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</si>
  <si>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</si>
  <si>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</si>
  <si>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</si>
  <si>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</si>
  <si>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</si>
  <si>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</si>
  <si>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</si>
  <si>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</si>
  <si>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</si>
  <si>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</si>
  <si>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</si>
  <si>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</si>
  <si>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</si>
  <si>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</si>
  <si>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</si>
  <si>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</si>
  <si>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</si>
  <si>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</si>
  <si>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</si>
  <si>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</si>
  <si>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</si>
  <si>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SARADNIK:  XXXXXXXX</t>
  </si>
  <si>
    <r>
      <t xml:space="preserve">NASTAVNIK: </t>
    </r>
    <r>
      <rPr>
        <b/>
        <sz val="10"/>
        <color indexed="8"/>
        <rFont val="Arial"/>
        <family val="2"/>
      </rPr>
      <t>Jelena Nikčević</t>
    </r>
  </si>
  <si>
    <r>
      <t xml:space="preserve">STUDIJSKI PROGRAM: </t>
    </r>
    <r>
      <rPr>
        <b/>
        <sz val="11"/>
        <color indexed="8"/>
        <rFont val="Arial"/>
        <family val="2"/>
      </rPr>
      <t>NAUTIKA</t>
    </r>
  </si>
  <si>
    <r>
      <t xml:space="preserve">PREDMET: </t>
    </r>
    <r>
      <rPr>
        <b/>
        <sz val="10"/>
        <color indexed="8"/>
        <rFont val="Arial"/>
        <family val="2"/>
      </rPr>
      <t>PLOVIDBENO PRAVO</t>
    </r>
  </si>
  <si>
    <t>ECTS kredita: 5.00</t>
  </si>
  <si>
    <t>54 / 16</t>
  </si>
  <si>
    <t>11 / 15</t>
  </si>
  <si>
    <t>21 / 15</t>
  </si>
  <si>
    <t>78 / 15</t>
  </si>
  <si>
    <t>26 / 14</t>
  </si>
  <si>
    <t>98 / 13</t>
  </si>
  <si>
    <t>Vujnović Andrija</t>
  </si>
  <si>
    <t>Badža Vladimir</t>
  </si>
  <si>
    <t>Đurišić Ognjen</t>
  </si>
  <si>
    <t>Vuković Nikola</t>
  </si>
  <si>
    <t>Deretić Matija</t>
  </si>
  <si>
    <t>Gužvica Strahinja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</si>
</sst>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P12" sqref="P12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 t="s">
        <v>5</v>
      </c>
      <c r="U1" s="127"/>
    </row>
    <row r="2" spans="1:29" ht="18.75" x14ac:dyDescent="0.3">
      <c r="A2" s="122" t="s">
        <v>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8"/>
      <c r="U2" s="129"/>
    </row>
    <row r="3" spans="1:29" ht="15" x14ac:dyDescent="0.25">
      <c r="A3" s="86" t="s">
        <v>48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49</v>
      </c>
      <c r="B4" s="41"/>
      <c r="C4" s="62"/>
      <c r="D4" s="58"/>
      <c r="F4" s="63" t="s">
        <v>50</v>
      </c>
      <c r="H4" s="64"/>
      <c r="I4" s="93" t="s">
        <v>47</v>
      </c>
      <c r="L4" s="20"/>
      <c r="M4" s="58"/>
      <c r="N4" s="58"/>
      <c r="O4" s="58"/>
      <c r="P4" s="58"/>
      <c r="Q4" s="93" t="s">
        <v>46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0" t="s">
        <v>7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133" t="s">
        <v>21</v>
      </c>
      <c r="U6" s="137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0" t="s">
        <v>43</v>
      </c>
      <c r="D7" s="136" t="s">
        <v>36</v>
      </c>
      <c r="E7" s="136"/>
      <c r="F7" s="136"/>
      <c r="G7" s="136"/>
      <c r="H7" s="136"/>
      <c r="I7" s="136" t="s">
        <v>10</v>
      </c>
      <c r="J7" s="136"/>
      <c r="K7" s="136"/>
      <c r="L7" s="136" t="s">
        <v>36</v>
      </c>
      <c r="M7" s="136"/>
      <c r="N7" s="136"/>
      <c r="O7" s="136" t="s">
        <v>11</v>
      </c>
      <c r="P7" s="136"/>
      <c r="Q7" s="136"/>
      <c r="R7" s="136" t="s">
        <v>19</v>
      </c>
      <c r="S7" s="136"/>
      <c r="T7" s="134"/>
      <c r="U7" s="138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1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5"/>
      <c r="U8" s="139"/>
      <c r="W8" s="142"/>
      <c r="X8" s="142"/>
      <c r="Y8" s="142"/>
      <c r="Z8" s="41"/>
      <c r="AA8" s="118"/>
      <c r="AB8" s="41"/>
      <c r="AC8" s="118"/>
    </row>
    <row r="9" spans="1:29" ht="15" x14ac:dyDescent="0.25">
      <c r="A9" s="116" t="s">
        <v>51</v>
      </c>
      <c r="B9" s="107" t="s">
        <v>57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/>
      <c r="P9" s="114"/>
      <c r="Q9" s="76"/>
      <c r="R9" s="81"/>
      <c r="S9" s="76"/>
      <c r="T9" s="77">
        <f>SUM(C9:Q9)+MAX(R9,S9)</f>
        <v>0</v>
      </c>
      <c r="U9" s="78" t="str">
        <f t="shared" ref="U9:U72" si="0">IF(T9&gt;=90,"A",IF(T9&gt;=80,"B",IF(T9&gt;=70,"C",IF(T9&gt;=60,"D",IF(T9&gt;=50,"E",IF(T9=0,"-","F"))))))</f>
        <v>-</v>
      </c>
      <c r="W9" s="143"/>
      <c r="X9" s="143"/>
      <c r="Y9" s="143"/>
      <c r="Z9" s="41"/>
      <c r="AA9" s="118"/>
      <c r="AB9" s="41"/>
      <c r="AC9" s="118"/>
    </row>
    <row r="10" spans="1:29" ht="15" x14ac:dyDescent="0.25">
      <c r="A10" s="117" t="s">
        <v>52</v>
      </c>
      <c r="B10" s="108" t="s">
        <v>58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12</v>
      </c>
      <c r="P10" s="109"/>
      <c r="Q10" s="80"/>
      <c r="R10" s="80"/>
      <c r="S10" s="80"/>
      <c r="T10" s="77">
        <f t="shared" ref="T10:T73" si="1">SUM(C10:Q10)+MAX(R10,S10)</f>
        <v>12</v>
      </c>
      <c r="U10" s="78" t="str">
        <f t="shared" si="0"/>
        <v>F</v>
      </c>
      <c r="W10" s="143"/>
      <c r="X10" s="143"/>
      <c r="Y10" s="143"/>
      <c r="Z10" s="41"/>
      <c r="AA10" s="118"/>
      <c r="AB10" s="41"/>
      <c r="AC10" s="118"/>
    </row>
    <row r="11" spans="1:29" ht="15" x14ac:dyDescent="0.25">
      <c r="A11" s="117" t="s">
        <v>53</v>
      </c>
      <c r="B11" s="108" t="s">
        <v>59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12</v>
      </c>
      <c r="P11" s="109"/>
      <c r="Q11" s="80"/>
      <c r="R11" s="82"/>
      <c r="S11" s="80"/>
      <c r="T11" s="77">
        <f t="shared" si="1"/>
        <v>12</v>
      </c>
      <c r="U11" s="78" t="str">
        <f t="shared" si="0"/>
        <v>F</v>
      </c>
      <c r="W11" s="143"/>
      <c r="X11" s="143"/>
      <c r="Y11" s="143"/>
      <c r="Z11" s="41"/>
      <c r="AA11" s="118"/>
      <c r="AB11" s="41"/>
      <c r="AC11" s="118"/>
    </row>
    <row r="12" spans="1:29" ht="15" x14ac:dyDescent="0.25">
      <c r="A12" s="117" t="s">
        <v>54</v>
      </c>
      <c r="B12" s="108" t="s">
        <v>60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>
        <v>12</v>
      </c>
      <c r="Q12" s="80"/>
      <c r="R12" s="82"/>
      <c r="S12" s="80"/>
      <c r="T12" s="77">
        <f t="shared" si="1"/>
        <v>12</v>
      </c>
      <c r="U12" s="78" t="str">
        <f t="shared" si="0"/>
        <v>F</v>
      </c>
      <c r="W12" s="143"/>
      <c r="X12" s="143"/>
      <c r="Y12" s="143"/>
      <c r="Z12" s="41"/>
      <c r="AA12" s="118"/>
      <c r="AB12" s="41"/>
      <c r="AC12" s="118"/>
    </row>
    <row r="13" spans="1:29" ht="15" x14ac:dyDescent="0.25">
      <c r="A13" s="117" t="s">
        <v>55</v>
      </c>
      <c r="B13" s="108" t="s">
        <v>61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77">
        <f t="shared" si="1"/>
        <v>0</v>
      </c>
      <c r="U13" s="78" t="str">
        <f t="shared" si="0"/>
        <v>-</v>
      </c>
      <c r="W13" s="143"/>
      <c r="X13" s="143"/>
      <c r="Y13" s="143"/>
      <c r="Z13" s="41"/>
      <c r="AA13" s="118"/>
      <c r="AB13" s="41"/>
      <c r="AC13" s="118"/>
    </row>
    <row r="14" spans="1:29" ht="15" x14ac:dyDescent="0.25">
      <c r="A14" s="117" t="s">
        <v>56</v>
      </c>
      <c r="B14" s="108" t="s">
        <v>62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43"/>
      <c r="X14" s="143"/>
      <c r="Y14" s="143"/>
      <c r="Z14" s="41"/>
      <c r="AA14" s="118"/>
      <c r="AB14" s="41"/>
      <c r="AC14" s="118"/>
    </row>
    <row r="15" spans="1:29" ht="15" x14ac:dyDescent="0.25">
      <c r="A15" s="117"/>
      <c r="B15" s="108"/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43"/>
      <c r="X15" s="143"/>
      <c r="Y15" s="143"/>
      <c r="Z15" s="41"/>
      <c r="AA15" s="118"/>
      <c r="AB15" s="41"/>
      <c r="AC15" s="118"/>
    </row>
    <row r="16" spans="1:29" ht="15" x14ac:dyDescent="0.2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43"/>
      <c r="X16" s="143"/>
      <c r="Y16" s="143"/>
      <c r="Z16" s="41"/>
      <c r="AA16" s="118"/>
      <c r="AB16" s="41"/>
      <c r="AC16" s="118"/>
    </row>
    <row r="17" spans="1:29" ht="15" x14ac:dyDescent="0.2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77">
        <f t="shared" si="1"/>
        <v>0</v>
      </c>
      <c r="U17" s="78" t="str">
        <f t="shared" si="0"/>
        <v>-</v>
      </c>
      <c r="W17" s="143"/>
      <c r="X17" s="143"/>
      <c r="Y17" s="143"/>
      <c r="Z17" s="41"/>
      <c r="AA17" s="118"/>
      <c r="AB17" s="41"/>
      <c r="AC17" s="118"/>
    </row>
    <row r="18" spans="1:29" ht="15" x14ac:dyDescent="0.2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43"/>
      <c r="X18" s="143"/>
      <c r="Y18" s="143"/>
      <c r="Z18" s="41"/>
      <c r="AA18" s="118"/>
      <c r="AB18" s="41"/>
      <c r="AC18" s="118"/>
    </row>
    <row r="19" spans="1:29" ht="15" x14ac:dyDescent="0.2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43"/>
      <c r="X19" s="143"/>
      <c r="Y19" s="143"/>
      <c r="Z19" s="41"/>
      <c r="AA19" s="118"/>
      <c r="AB19" s="41"/>
      <c r="AC19" s="118"/>
    </row>
    <row r="20" spans="1:29" ht="15" x14ac:dyDescent="0.2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43"/>
      <c r="X20" s="143"/>
      <c r="Y20" s="143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43"/>
      <c r="X21" s="143"/>
      <c r="Y21" s="143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43"/>
      <c r="X22" s="143"/>
      <c r="Y22" s="143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43"/>
      <c r="X23" s="143"/>
      <c r="Y23" s="143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43"/>
      <c r="X24" s="143"/>
      <c r="Y24" s="143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43"/>
      <c r="X25" s="143"/>
      <c r="Y25" s="143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43"/>
      <c r="X26" s="143"/>
      <c r="Y26" s="143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43"/>
      <c r="X27" s="143"/>
      <c r="Y27" s="143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43"/>
      <c r="X28" s="143"/>
      <c r="Y28" s="143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43"/>
      <c r="X29" s="143"/>
      <c r="Y29" s="143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43"/>
      <c r="X30" s="143"/>
      <c r="Y30" s="143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43"/>
      <c r="X31" s="143"/>
      <c r="Y31" s="143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43"/>
      <c r="X32" s="143"/>
      <c r="Y32" s="143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43"/>
      <c r="X33" s="143"/>
      <c r="Y33" s="143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43"/>
      <c r="X34" s="143"/>
      <c r="Y34" s="143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43"/>
      <c r="X35" s="143"/>
      <c r="Y35" s="143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43"/>
      <c r="X36" s="143"/>
      <c r="Y36" s="143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43"/>
      <c r="X37" s="143"/>
      <c r="Y37" s="143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43"/>
      <c r="X38" s="143"/>
      <c r="Y38" s="143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43"/>
      <c r="X39" s="143"/>
      <c r="Y39" s="143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43"/>
      <c r="X40" s="143"/>
      <c r="Y40" s="143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43"/>
      <c r="X41" s="143"/>
      <c r="Y41" s="143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43"/>
      <c r="X42" s="143"/>
      <c r="Y42" s="143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43"/>
      <c r="X43" s="143"/>
      <c r="Y43" s="143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43"/>
      <c r="X44" s="143"/>
      <c r="Y44" s="143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43"/>
      <c r="X45" s="143"/>
      <c r="Y45" s="143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43"/>
      <c r="X46" s="143"/>
      <c r="Y46" s="143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43"/>
      <c r="X47" s="143"/>
      <c r="Y47" s="143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43"/>
      <c r="X48" s="143"/>
      <c r="Y48" s="143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43"/>
      <c r="X49" s="143"/>
      <c r="Y49" s="143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43"/>
      <c r="X50" s="143"/>
      <c r="Y50" s="143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43"/>
      <c r="X51" s="143"/>
      <c r="Y51" s="143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43"/>
      <c r="X52" s="143"/>
      <c r="Y52" s="143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43"/>
      <c r="X53" s="143"/>
      <c r="Y53" s="143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43"/>
      <c r="X54" s="143"/>
      <c r="Y54" s="143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43"/>
      <c r="X55" s="143"/>
      <c r="Y55" s="143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43"/>
      <c r="X56" s="143"/>
      <c r="Y56" s="143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Jelena Nikčević</v>
      </c>
      <c r="E4" s="54"/>
    </row>
    <row r="5" spans="1:6" s="6" customFormat="1" x14ac:dyDescent="0.2">
      <c r="A5" s="55" t="str">
        <f>Evidencija!A4</f>
        <v>PREDMET: PLOVIDBENO PRAVO</v>
      </c>
      <c r="B5" s="3"/>
      <c r="C5" s="5"/>
      <c r="D5" s="5" t="str">
        <f>Evidencija!F4</f>
        <v>ECTS kredita: 5.00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54 / 16</v>
      </c>
      <c r="B10" s="44" t="str">
        <f>Evidencija!B9</f>
        <v>Vujnović Andrija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11 / 15</v>
      </c>
      <c r="B11" s="44" t="str">
        <f>Evidencija!B10</f>
        <v>Badža Vladimir</v>
      </c>
      <c r="C11" s="45">
        <f>IF(SUM(Evidencija!C10:Q10)=0,"-",SUM(Evidencija!C10:Q10))</f>
        <v>12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21 / 15</v>
      </c>
      <c r="B12" s="44" t="str">
        <f>Evidencija!B11</f>
        <v>Đurišić Ognjen</v>
      </c>
      <c r="C12" s="45">
        <f>IF(SUM(Evidencija!C11:Q11)=0,"-",SUM(Evidencija!C11:Q11))</f>
        <v>12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78 / 15</v>
      </c>
      <c r="B13" s="44" t="str">
        <f>Evidencija!B12</f>
        <v>Vuković Nikola</v>
      </c>
      <c r="C13" s="45">
        <f>IF(SUM(Evidencija!C12:Q12)=0,"-",SUM(Evidencija!C12:Q12))</f>
        <v>12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26 / 14</v>
      </c>
      <c r="B14" s="44" t="str">
        <f>Evidencija!B13</f>
        <v>Deretić Matija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98 / 13</v>
      </c>
      <c r="B15" s="44" t="str">
        <f>Evidencija!B14</f>
        <v>Gužvica Strahinja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NAUTIKA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PLOVIDBENO PRAVO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Jelena Nikčević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 XXXXXXXX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5.00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3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3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2019-12-30T12:04:47Z</dcterms:modified>
  <cp:category>Formular FZP Zeljko Pekic</cp:category>
</cp:coreProperties>
</file>