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bodan\Desktop\II2\Excel  - Informatika i istorija 2\"/>
    </mc:Choice>
  </mc:AlternateContent>
  <bookViews>
    <workbookView xWindow="0" yWindow="45" windowWidth="19035" windowHeight="12270"/>
  </bookViews>
  <sheets>
    <sheet name="Tabela" sheetId="1" r:id="rId1"/>
    <sheet name="Statistika" sheetId="2" r:id="rId2"/>
    <sheet name="Sheet3" sheetId="3" r:id="rId3"/>
  </sheets>
  <definedNames>
    <definedName name="_xlnm.Print_Area" localSheetId="0">Tabela!$AF$20</definedName>
  </definedNames>
  <calcPr calcId="162913"/>
</workbook>
</file>

<file path=xl/calcChain.xml><?xml version="1.0" encoding="utf-8"?>
<calcChain xmlns="http://schemas.openxmlformats.org/spreadsheetml/2006/main">
  <c r="U3" i="1" l="1"/>
  <c r="U6" i="1"/>
  <c r="U10" i="1"/>
  <c r="U13" i="1"/>
  <c r="U15" i="1"/>
  <c r="U16" i="1"/>
  <c r="U17" i="1"/>
  <c r="U19" i="1"/>
  <c r="U20" i="1"/>
  <c r="U23" i="1"/>
  <c r="U25" i="1"/>
  <c r="U26" i="1"/>
  <c r="U28" i="1"/>
  <c r="U29" i="1"/>
  <c r="U34" i="1"/>
  <c r="U35" i="1"/>
  <c r="H11" i="3"/>
  <c r="H10" i="3"/>
  <c r="H9" i="3"/>
  <c r="H8" i="3"/>
  <c r="H7" i="3"/>
  <c r="H6" i="3"/>
  <c r="H5" i="3"/>
  <c r="T32" i="1"/>
  <c r="U32" i="1" s="1"/>
  <c r="P3" i="1"/>
  <c r="P4" i="1"/>
  <c r="P5" i="1"/>
  <c r="P6" i="1"/>
  <c r="P7" i="1"/>
  <c r="P8" i="1"/>
  <c r="P9" i="1"/>
  <c r="P10" i="1"/>
  <c r="P11" i="1"/>
  <c r="Q11" i="1" s="1"/>
  <c r="S11" i="1" s="1"/>
  <c r="T11" i="1" s="1"/>
  <c r="U11" i="1" s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Q27" i="1" s="1"/>
  <c r="S27" i="1" s="1"/>
  <c r="T27" i="1" s="1"/>
  <c r="U27" i="1" s="1"/>
  <c r="P28" i="1"/>
  <c r="P29" i="1"/>
  <c r="P30" i="1"/>
  <c r="P31" i="1"/>
  <c r="P32" i="1"/>
  <c r="P33" i="1"/>
  <c r="P34" i="1"/>
  <c r="P35" i="1"/>
  <c r="P36" i="1"/>
  <c r="P2" i="1"/>
  <c r="O3" i="1"/>
  <c r="O4" i="1"/>
  <c r="Q4" i="1" s="1"/>
  <c r="S4" i="1" s="1"/>
  <c r="T4" i="1" s="1"/>
  <c r="U4" i="1" s="1"/>
  <c r="O5" i="1"/>
  <c r="O6" i="1"/>
  <c r="O7" i="1"/>
  <c r="O8" i="1"/>
  <c r="Q8" i="1" s="1"/>
  <c r="S8" i="1" s="1"/>
  <c r="T8" i="1" s="1"/>
  <c r="U8" i="1" s="1"/>
  <c r="O9" i="1"/>
  <c r="O10" i="1"/>
  <c r="O11" i="1"/>
  <c r="O12" i="1"/>
  <c r="O13" i="1"/>
  <c r="O14" i="1"/>
  <c r="O15" i="1"/>
  <c r="O16" i="1"/>
  <c r="Q16" i="1" s="1"/>
  <c r="S16" i="1" s="1"/>
  <c r="T16" i="1" s="1"/>
  <c r="O17" i="1"/>
  <c r="O18" i="1"/>
  <c r="O19" i="1"/>
  <c r="O20" i="1"/>
  <c r="Q20" i="1" s="1"/>
  <c r="S20" i="1" s="1"/>
  <c r="T20" i="1" s="1"/>
  <c r="O21" i="1"/>
  <c r="O22" i="1"/>
  <c r="O23" i="1"/>
  <c r="O24" i="1"/>
  <c r="Q24" i="1" s="1"/>
  <c r="S24" i="1" s="1"/>
  <c r="T24" i="1" s="1"/>
  <c r="U24" i="1" s="1"/>
  <c r="O25" i="1"/>
  <c r="O26" i="1"/>
  <c r="O27" i="1"/>
  <c r="O28" i="1"/>
  <c r="O29" i="1"/>
  <c r="O30" i="1"/>
  <c r="O31" i="1"/>
  <c r="O32" i="1"/>
  <c r="Q32" i="1" s="1"/>
  <c r="O33" i="1"/>
  <c r="O34" i="1"/>
  <c r="O35" i="1"/>
  <c r="O36" i="1"/>
  <c r="Q36" i="1" s="1"/>
  <c r="S36" i="1" s="1"/>
  <c r="T36" i="1" s="1"/>
  <c r="U36" i="1" s="1"/>
  <c r="O2" i="1"/>
  <c r="Q2" i="1" l="1"/>
  <c r="S2" i="1" s="1"/>
  <c r="T2" i="1" s="1"/>
  <c r="U2" i="1" s="1"/>
  <c r="Q29" i="1"/>
  <c r="S29" i="1" s="1"/>
  <c r="T29" i="1" s="1"/>
  <c r="Q21" i="1"/>
  <c r="S21" i="1" s="1"/>
  <c r="T21" i="1" s="1"/>
  <c r="U21" i="1" s="1"/>
  <c r="Q13" i="1"/>
  <c r="S13" i="1" s="1"/>
  <c r="T13" i="1" s="1"/>
  <c r="Q5" i="1"/>
  <c r="S5" i="1" s="1"/>
  <c r="T5" i="1" s="1"/>
  <c r="U5" i="1" s="1"/>
  <c r="Q35" i="1"/>
  <c r="S35" i="1" s="1"/>
  <c r="T35" i="1" s="1"/>
  <c r="Q3" i="1"/>
  <c r="S3" i="1" s="1"/>
  <c r="T3" i="1" s="1"/>
  <c r="Q19" i="1"/>
  <c r="S19" i="1" s="1"/>
  <c r="T19" i="1" s="1"/>
  <c r="Q33" i="1"/>
  <c r="S33" i="1" s="1"/>
  <c r="T33" i="1" s="1"/>
  <c r="U33" i="1" s="1"/>
  <c r="Q25" i="1"/>
  <c r="S25" i="1" s="1"/>
  <c r="T25" i="1" s="1"/>
  <c r="Q17" i="1"/>
  <c r="S17" i="1" s="1"/>
  <c r="T17" i="1" s="1"/>
  <c r="Q9" i="1"/>
  <c r="S9" i="1" s="1"/>
  <c r="T9" i="1" s="1"/>
  <c r="U9" i="1" s="1"/>
  <c r="Q28" i="1"/>
  <c r="S28" i="1" s="1"/>
  <c r="T28" i="1" s="1"/>
  <c r="Q12" i="1"/>
  <c r="S12" i="1" s="1"/>
  <c r="T12" i="1" s="1"/>
  <c r="U12" i="1" s="1"/>
  <c r="Q34" i="1"/>
  <c r="S34" i="1" s="1"/>
  <c r="T34" i="1" s="1"/>
  <c r="Q26" i="1"/>
  <c r="S26" i="1" s="1"/>
  <c r="T26" i="1" s="1"/>
  <c r="Q18" i="1"/>
  <c r="S18" i="1" s="1"/>
  <c r="T18" i="1" s="1"/>
  <c r="U18" i="1" s="1"/>
  <c r="Q10" i="1"/>
  <c r="S10" i="1" s="1"/>
  <c r="T10" i="1" s="1"/>
  <c r="Q31" i="1"/>
  <c r="S31" i="1" s="1"/>
  <c r="T31" i="1" s="1"/>
  <c r="U31" i="1" s="1"/>
  <c r="Q23" i="1"/>
  <c r="S23" i="1" s="1"/>
  <c r="T23" i="1" s="1"/>
  <c r="Q15" i="1"/>
  <c r="S15" i="1" s="1"/>
  <c r="T15" i="1" s="1"/>
  <c r="Q7" i="1"/>
  <c r="S7" i="1" s="1"/>
  <c r="T7" i="1" s="1"/>
  <c r="U7" i="1" s="1"/>
  <c r="Q30" i="1"/>
  <c r="S30" i="1" s="1"/>
  <c r="T30" i="1" s="1"/>
  <c r="U30" i="1" s="1"/>
  <c r="Q22" i="1"/>
  <c r="S22" i="1" s="1"/>
  <c r="T22" i="1" s="1"/>
  <c r="U22" i="1" s="1"/>
  <c r="Q14" i="1"/>
  <c r="S14" i="1" s="1"/>
  <c r="T14" i="1" s="1"/>
  <c r="U14" i="1" s="1"/>
  <c r="Q6" i="1"/>
  <c r="S6" i="1" s="1"/>
  <c r="T6" i="1" s="1"/>
</calcChain>
</file>

<file path=xl/sharedStrings.xml><?xml version="1.0" encoding="utf-8"?>
<sst xmlns="http://schemas.openxmlformats.org/spreadsheetml/2006/main" count="121" uniqueCount="108">
  <si>
    <t>D1</t>
  </si>
  <si>
    <t>D2</t>
  </si>
  <si>
    <t>D3</t>
  </si>
  <si>
    <t>D4</t>
  </si>
  <si>
    <t>D5</t>
  </si>
  <si>
    <t>P1</t>
  </si>
  <si>
    <t>P2</t>
  </si>
  <si>
    <t>P3</t>
  </si>
  <si>
    <t>P4</t>
  </si>
  <si>
    <t>P5</t>
  </si>
  <si>
    <t>DU</t>
  </si>
  <si>
    <t>PU</t>
  </si>
  <si>
    <t>K1</t>
  </si>
  <si>
    <t>K2</t>
  </si>
  <si>
    <t>I</t>
  </si>
  <si>
    <t>PIU</t>
  </si>
  <si>
    <t>UK</t>
  </si>
  <si>
    <t>Jović Igor</t>
  </si>
  <si>
    <t>Novaković Ivan</t>
  </si>
  <si>
    <t>Vidović Goran</t>
  </si>
  <si>
    <t>Džaković Stefan</t>
  </si>
  <si>
    <t>Čabak Aleksandar</t>
  </si>
  <si>
    <t>Roganović Vesna</t>
  </si>
  <si>
    <t>Gotesgreber Željko</t>
  </si>
  <si>
    <t>Ðapić Marko</t>
  </si>
  <si>
    <t>Vukotić Ivan</t>
  </si>
  <si>
    <t>Delević Dragan</t>
  </si>
  <si>
    <t>Božović Pavle</t>
  </si>
  <si>
    <t>Gačić Marko</t>
  </si>
  <si>
    <t>Markičić Sandra</t>
  </si>
  <si>
    <t>Kaluđerović Vojislav</t>
  </si>
  <si>
    <t>Bućin Renata</t>
  </si>
  <si>
    <t>Karišik Nenad</t>
  </si>
  <si>
    <t>Mačić Nikola</t>
  </si>
  <si>
    <t>Janjić Blažo</t>
  </si>
  <si>
    <t>Dragutinović Dejan</t>
  </si>
  <si>
    <t>Bećirović Midhat</t>
  </si>
  <si>
    <t>Perović Milan</t>
  </si>
  <si>
    <t>Lutovac Dražen</t>
  </si>
  <si>
    <t>Avramović Kosta</t>
  </si>
  <si>
    <t>Uljarević Dejan</t>
  </si>
  <si>
    <t>Pavlović Ivan</t>
  </si>
  <si>
    <t>Kokotović Jelena</t>
  </si>
  <si>
    <t>Petrović Zoran</t>
  </si>
  <si>
    <t>Bigović Zoran</t>
  </si>
  <si>
    <t>Peraš Dean</t>
  </si>
  <si>
    <t>Fazlić Edi</t>
  </si>
  <si>
    <t>Niković Aleksandar</t>
  </si>
  <si>
    <t>Perović Vlado</t>
  </si>
  <si>
    <t>Milović Obren</t>
  </si>
  <si>
    <t xml:space="preserve">Faktor skaliranja </t>
  </si>
  <si>
    <t>1/2007</t>
  </si>
  <si>
    <t>2/2007</t>
  </si>
  <si>
    <t>3/2007</t>
  </si>
  <si>
    <t>4/2007</t>
  </si>
  <si>
    <t>5/2007</t>
  </si>
  <si>
    <t>6/2007</t>
  </si>
  <si>
    <t>7/2007</t>
  </si>
  <si>
    <t>8/2007</t>
  </si>
  <si>
    <t>9/2007</t>
  </si>
  <si>
    <t>10/2007</t>
  </si>
  <si>
    <t>11/2007</t>
  </si>
  <si>
    <t>12/2007</t>
  </si>
  <si>
    <t>13/2007</t>
  </si>
  <si>
    <t>14/2007</t>
  </si>
  <si>
    <t>15/2007</t>
  </si>
  <si>
    <t>16/2007</t>
  </si>
  <si>
    <t>18/2007</t>
  </si>
  <si>
    <t>20/2007</t>
  </si>
  <si>
    <t>21/2007</t>
  </si>
  <si>
    <t>22/2007</t>
  </si>
  <si>
    <t>23/2007</t>
  </si>
  <si>
    <t>24/2007</t>
  </si>
  <si>
    <t>25/2007</t>
  </si>
  <si>
    <t>30/2007</t>
  </si>
  <si>
    <t>31/2007</t>
  </si>
  <si>
    <t>32/2007</t>
  </si>
  <si>
    <t>33/2007</t>
  </si>
  <si>
    <t>34/2007</t>
  </si>
  <si>
    <t>35/2007</t>
  </si>
  <si>
    <t>36/2007</t>
  </si>
  <si>
    <t>12/2006</t>
  </si>
  <si>
    <t>24/2006</t>
  </si>
  <si>
    <t>11/2005</t>
  </si>
  <si>
    <t>32/2005</t>
  </si>
  <si>
    <t>41/2005</t>
  </si>
  <si>
    <t>Indeks</t>
  </si>
  <si>
    <t>Statistika za I kol</t>
  </si>
  <si>
    <t>Radilo</t>
  </si>
  <si>
    <t>&gt;= 50%</t>
  </si>
  <si>
    <t>&lt; 10%</t>
  </si>
  <si>
    <t>&gt;= 90%</t>
  </si>
  <si>
    <t>UKsk</t>
  </si>
  <si>
    <t>Jokanović Aleksa</t>
  </si>
  <si>
    <t>Bogdanović Igor</t>
  </si>
  <si>
    <t>Prosjek:</t>
  </si>
  <si>
    <t>Prosjek &gt;=50%:</t>
  </si>
  <si>
    <t>F</t>
  </si>
  <si>
    <t>E</t>
  </si>
  <si>
    <t>D</t>
  </si>
  <si>
    <t>C</t>
  </si>
  <si>
    <t>B</t>
  </si>
  <si>
    <t>A</t>
  </si>
  <si>
    <t>Poeni</t>
  </si>
  <si>
    <t>Ocjena</t>
  </si>
  <si>
    <t>Statistika ocena</t>
  </si>
  <si>
    <t>Prezime i ime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</si>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</sst>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238"/>
    </font>
    <font>
      <sz val="9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49" fontId="5" fillId="0" borderId="1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0" applyFont="1"/>
    <xf numFmtId="0" fontId="6" fillId="2" borderId="26" xfId="0" applyFont="1" applyFill="1" applyBorder="1" applyAlignment="1"/>
    <xf numFmtId="0" fontId="6" fillId="0" borderId="2" xfId="0" applyFont="1" applyBorder="1" applyAlignment="1"/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8" fillId="0" borderId="26" xfId="0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1" fontId="9" fillId="8" borderId="5" xfId="0" applyNumberFormat="1" applyFont="1" applyFill="1" applyBorder="1" applyAlignment="1">
      <alignment horizontal="center"/>
    </xf>
    <xf numFmtId="49" fontId="9" fillId="8" borderId="6" xfId="0" applyNumberFormat="1" applyFont="1" applyFill="1" applyBorder="1" applyAlignment="1">
      <alignment horizontal="center"/>
    </xf>
    <xf numFmtId="1" fontId="9" fillId="8" borderId="7" xfId="0" applyNumberFormat="1" applyFont="1" applyFill="1" applyBorder="1" applyAlignment="1">
      <alignment horizontal="center"/>
    </xf>
    <xf numFmtId="49" fontId="9" fillId="8" borderId="8" xfId="0" applyNumberFormat="1" applyFont="1" applyFill="1" applyBorder="1" applyAlignment="1">
      <alignment horizontal="center"/>
    </xf>
    <xf numFmtId="164" fontId="9" fillId="8" borderId="7" xfId="0" applyNumberFormat="1" applyFont="1" applyFill="1" applyBorder="1" applyAlignment="1">
      <alignment horizontal="center"/>
    </xf>
    <xf numFmtId="164" fontId="9" fillId="8" borderId="9" xfId="0" applyNumberFormat="1" applyFont="1" applyFill="1" applyBorder="1" applyAlignment="1">
      <alignment horizontal="center"/>
    </xf>
    <xf numFmtId="49" fontId="9" fillId="8" borderId="10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0" fillId="8" borderId="0" xfId="0" applyFill="1"/>
    <xf numFmtId="0" fontId="10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/>
    <xf numFmtId="0" fontId="0" fillId="9" borderId="0" xfId="0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9"/>
  <sheetViews>
    <sheetView tabSelected="1" workbookViewId="0">
      <selection activeCell="U2" sqref="U2"/>
    </sheetView>
  </sheetViews>
  <sheetFormatPr defaultRowHeight="0" customHeight="1" zeroHeight="1" x14ac:dyDescent="0.4"/>
  <cols>
    <col min="1" max="1" width="9" style="1" customWidth="1"/>
    <col min="2" max="2" width="19.59765625" style="2" customWidth="1"/>
    <col min="3" max="6" width="3" style="1" customWidth="1"/>
    <col min="7" max="7" width="3" customWidth="1"/>
    <col min="8" max="8" width="3" style="3" customWidth="1"/>
    <col min="9" max="11" width="3" customWidth="1"/>
    <col min="12" max="12" width="3" style="3" customWidth="1"/>
    <col min="13" max="13" width="4.3984375" style="4" customWidth="1"/>
    <col min="14" max="14" width="4.3984375" customWidth="1"/>
    <col min="15" max="15" width="3.265625" style="3" customWidth="1"/>
    <col min="16" max="16" width="3.86328125" style="4" customWidth="1"/>
    <col min="17" max="19" width="4.73046875" customWidth="1"/>
    <col min="20" max="20" width="5.6640625" customWidth="1"/>
    <col min="21" max="21" width="7.1328125" customWidth="1"/>
    <col min="22" max="22" width="9.06640625" customWidth="1"/>
    <col min="32" max="32" width="9.86328125" customWidth="1"/>
  </cols>
  <sheetData>
    <row r="1" spans="1:32" ht="13.5" customHeight="1" thickBot="1" x14ac:dyDescent="0.4">
      <c r="A1" s="53" t="s">
        <v>86</v>
      </c>
      <c r="B1" s="54" t="s">
        <v>106</v>
      </c>
      <c r="C1" s="55" t="s">
        <v>0</v>
      </c>
      <c r="D1" s="56" t="s">
        <v>1</v>
      </c>
      <c r="E1" s="56" t="s">
        <v>2</v>
      </c>
      <c r="F1" s="56" t="s">
        <v>3</v>
      </c>
      <c r="G1" s="56" t="s">
        <v>4</v>
      </c>
      <c r="H1" s="56" t="s">
        <v>5</v>
      </c>
      <c r="I1" s="56" t="s">
        <v>6</v>
      </c>
      <c r="J1" s="56" t="s">
        <v>7</v>
      </c>
      <c r="K1" s="56" t="s">
        <v>8</v>
      </c>
      <c r="L1" s="56" t="s">
        <v>9</v>
      </c>
      <c r="M1" s="56" t="s">
        <v>12</v>
      </c>
      <c r="N1" s="56" t="s">
        <v>13</v>
      </c>
      <c r="O1" s="56" t="s">
        <v>10</v>
      </c>
      <c r="P1" s="56" t="s">
        <v>11</v>
      </c>
      <c r="Q1" s="56" t="s">
        <v>15</v>
      </c>
      <c r="R1" s="56" t="s">
        <v>14</v>
      </c>
      <c r="S1" s="56" t="s">
        <v>16</v>
      </c>
      <c r="T1" s="56" t="s">
        <v>92</v>
      </c>
      <c r="U1" s="57" t="s">
        <v>104</v>
      </c>
    </row>
    <row r="2" spans="1:32" s="1" customFormat="1" ht="12" customHeight="1" x14ac:dyDescent="0.35">
      <c r="A2" s="28" t="s">
        <v>51</v>
      </c>
      <c r="B2" s="25" t="s">
        <v>17</v>
      </c>
      <c r="C2" s="58">
        <v>1</v>
      </c>
      <c r="D2" s="59">
        <v>1</v>
      </c>
      <c r="E2" s="59">
        <v>1</v>
      </c>
      <c r="F2" s="59">
        <v>1</v>
      </c>
      <c r="G2" s="59"/>
      <c r="H2" s="59">
        <v>1</v>
      </c>
      <c r="I2" s="59">
        <v>1</v>
      </c>
      <c r="J2" s="59">
        <v>1</v>
      </c>
      <c r="K2" s="59">
        <v>1</v>
      </c>
      <c r="L2" s="59">
        <v>1</v>
      </c>
      <c r="M2" s="31">
        <v>18</v>
      </c>
      <c r="N2" s="31">
        <v>19</v>
      </c>
      <c r="O2" s="31">
        <f>SUM(C2:G2)</f>
        <v>4</v>
      </c>
      <c r="P2" s="32">
        <f>SUM(H2:L2)</f>
        <v>5</v>
      </c>
      <c r="Q2" s="31">
        <f>SUM(M2:P2)</f>
        <v>46</v>
      </c>
      <c r="R2" s="31">
        <v>48</v>
      </c>
      <c r="S2" s="31">
        <f>Q2+R2</f>
        <v>94</v>
      </c>
      <c r="T2" s="31">
        <f>MIN(100, ROUND(S2*Y$4,1))</f>
        <v>100</v>
      </c>
      <c r="U2" s="72" t="str">
        <f>IF(ISNUMBER(R2), VLOOKUP(T2,$W$8:$X$13,2), "")</f>
        <v>A</v>
      </c>
    </row>
    <row r="3" spans="1:32" ht="12" customHeight="1" thickBot="1" x14ac:dyDescent="0.4">
      <c r="A3" s="29" t="s">
        <v>52</v>
      </c>
      <c r="B3" s="26" t="s">
        <v>18</v>
      </c>
      <c r="C3" s="60"/>
      <c r="D3" s="61"/>
      <c r="E3" s="61"/>
      <c r="F3" s="61"/>
      <c r="G3" s="61"/>
      <c r="H3" s="61"/>
      <c r="I3" s="61"/>
      <c r="J3" s="61"/>
      <c r="K3" s="61"/>
      <c r="L3" s="61"/>
      <c r="M3" s="33"/>
      <c r="N3" s="33"/>
      <c r="O3" s="31">
        <f t="shared" ref="O3:O36" si="0">SUM(C3:G3)</f>
        <v>0</v>
      </c>
      <c r="P3" s="32">
        <f t="shared" ref="P3:P36" si="1">SUM(H3:L3)</f>
        <v>0</v>
      </c>
      <c r="Q3" s="31">
        <f t="shared" ref="Q3:Q36" si="2">SUM(M3:P3)</f>
        <v>0</v>
      </c>
      <c r="R3" s="33"/>
      <c r="S3" s="31">
        <f t="shared" ref="S3:S36" si="3">Q3+R3</f>
        <v>0</v>
      </c>
      <c r="T3" s="31">
        <f>MIN(100, ROUND(S3*Y$4,1))</f>
        <v>0</v>
      </c>
      <c r="U3" s="72" t="str">
        <f>IF(ISNUMBER(R3), VLOOKUP(T3,$W$8:$X$13,2), "")</f>
        <v/>
      </c>
    </row>
    <row r="4" spans="1:32" ht="12" customHeight="1" thickBot="1" x14ac:dyDescent="0.45">
      <c r="A4" s="29" t="s">
        <v>53</v>
      </c>
      <c r="B4" s="26" t="s">
        <v>19</v>
      </c>
      <c r="C4" s="60">
        <v>1</v>
      </c>
      <c r="D4" s="61">
        <v>1</v>
      </c>
      <c r="E4" s="61"/>
      <c r="F4" s="61"/>
      <c r="G4" s="61"/>
      <c r="H4" s="61">
        <v>1</v>
      </c>
      <c r="I4" s="61">
        <v>1</v>
      </c>
      <c r="J4" s="61">
        <v>1</v>
      </c>
      <c r="K4" s="61">
        <v>1</v>
      </c>
      <c r="L4" s="61">
        <v>1</v>
      </c>
      <c r="M4" s="33">
        <v>16.5</v>
      </c>
      <c r="N4" s="33">
        <v>17.5</v>
      </c>
      <c r="O4" s="31">
        <f t="shared" si="0"/>
        <v>2</v>
      </c>
      <c r="P4" s="32">
        <f t="shared" si="1"/>
        <v>5</v>
      </c>
      <c r="Q4" s="31">
        <f t="shared" si="2"/>
        <v>41</v>
      </c>
      <c r="R4" s="33">
        <v>45.5</v>
      </c>
      <c r="S4" s="31">
        <f t="shared" si="3"/>
        <v>86.5</v>
      </c>
      <c r="T4" s="31">
        <f>MIN(100, ROUND(S4*Y$4,1))</f>
        <v>95.2</v>
      </c>
      <c r="U4" s="72" t="str">
        <f>IF(ISNUMBER(R4), VLOOKUP(T4,$W$8:$X$13,2), "")</f>
        <v>A</v>
      </c>
      <c r="W4" s="38" t="s">
        <v>50</v>
      </c>
      <c r="X4" s="39"/>
      <c r="Y4" s="64">
        <v>1.1000000000000001</v>
      </c>
    </row>
    <row r="5" spans="1:32" ht="12" customHeight="1" x14ac:dyDescent="0.35">
      <c r="A5" s="29" t="s">
        <v>54</v>
      </c>
      <c r="B5" s="26" t="s">
        <v>20</v>
      </c>
      <c r="C5" s="60">
        <v>1</v>
      </c>
      <c r="D5" s="61">
        <v>1</v>
      </c>
      <c r="E5" s="61">
        <v>1</v>
      </c>
      <c r="F5" s="61">
        <v>1</v>
      </c>
      <c r="G5" s="61"/>
      <c r="H5" s="61">
        <v>1</v>
      </c>
      <c r="I5" s="61">
        <v>1</v>
      </c>
      <c r="J5" s="61">
        <v>1</v>
      </c>
      <c r="K5" s="61">
        <v>1</v>
      </c>
      <c r="L5" s="61">
        <v>1</v>
      </c>
      <c r="M5" s="33">
        <v>20</v>
      </c>
      <c r="N5" s="33">
        <v>19</v>
      </c>
      <c r="O5" s="31">
        <f t="shared" si="0"/>
        <v>4</v>
      </c>
      <c r="P5" s="32">
        <f t="shared" si="1"/>
        <v>5</v>
      </c>
      <c r="Q5" s="31">
        <f t="shared" si="2"/>
        <v>48</v>
      </c>
      <c r="R5" s="33">
        <v>50</v>
      </c>
      <c r="S5" s="31">
        <f t="shared" si="3"/>
        <v>98</v>
      </c>
      <c r="T5" s="31">
        <f>MIN(100, ROUND(S5*Y$4,1))</f>
        <v>100</v>
      </c>
      <c r="U5" s="72" t="str">
        <f>IF(ISNUMBER(R5), VLOOKUP(T5,$W$8:$X$13,2), "")</f>
        <v>A</v>
      </c>
    </row>
    <row r="6" spans="1:32" ht="12" customHeight="1" thickBot="1" x14ac:dyDescent="0.4">
      <c r="A6" s="29" t="s">
        <v>55</v>
      </c>
      <c r="B6" s="26" t="s">
        <v>21</v>
      </c>
      <c r="C6" s="60"/>
      <c r="D6" s="61"/>
      <c r="E6" s="61"/>
      <c r="F6" s="61"/>
      <c r="G6" s="61"/>
      <c r="H6" s="61"/>
      <c r="I6" s="61"/>
      <c r="J6" s="61"/>
      <c r="K6" s="61"/>
      <c r="L6" s="61"/>
      <c r="M6" s="33"/>
      <c r="N6" s="33"/>
      <c r="O6" s="31">
        <f t="shared" si="0"/>
        <v>0</v>
      </c>
      <c r="P6" s="32">
        <f t="shared" si="1"/>
        <v>0</v>
      </c>
      <c r="Q6" s="31">
        <f t="shared" si="2"/>
        <v>0</v>
      </c>
      <c r="R6" s="33"/>
      <c r="S6" s="31">
        <f t="shared" si="3"/>
        <v>0</v>
      </c>
      <c r="T6" s="31">
        <f>MIN(100, ROUND(S6*Y$4,1))</f>
        <v>0</v>
      </c>
      <c r="U6" s="72" t="str">
        <f>IF(ISNUMBER(R6), VLOOKUP(T6,$W$8:$X$13,2), "")</f>
        <v/>
      </c>
    </row>
    <row r="7" spans="1:32" ht="12" customHeight="1" thickBot="1" x14ac:dyDescent="0.4">
      <c r="A7" s="29" t="s">
        <v>56</v>
      </c>
      <c r="B7" s="26" t="s">
        <v>22</v>
      </c>
      <c r="C7" s="60">
        <v>1</v>
      </c>
      <c r="D7" s="61">
        <v>1</v>
      </c>
      <c r="E7" s="61"/>
      <c r="F7" s="61">
        <v>1</v>
      </c>
      <c r="G7" s="61"/>
      <c r="H7" s="61"/>
      <c r="I7" s="61">
        <v>1</v>
      </c>
      <c r="J7" s="61">
        <v>1</v>
      </c>
      <c r="K7" s="61"/>
      <c r="L7" s="61"/>
      <c r="M7" s="33">
        <v>11.5</v>
      </c>
      <c r="N7" s="33">
        <v>18.5</v>
      </c>
      <c r="O7" s="31">
        <f t="shared" si="0"/>
        <v>3</v>
      </c>
      <c r="P7" s="32">
        <f t="shared" si="1"/>
        <v>2</v>
      </c>
      <c r="Q7" s="31">
        <f t="shared" si="2"/>
        <v>35</v>
      </c>
      <c r="R7" s="33">
        <v>35.6</v>
      </c>
      <c r="S7" s="31">
        <f t="shared" si="3"/>
        <v>70.599999999999994</v>
      </c>
      <c r="T7" s="31">
        <f>MIN(100, ROUND(S7*Y$4,1))</f>
        <v>77.7</v>
      </c>
      <c r="U7" s="72" t="str">
        <f>IF(ISNUMBER(R7), VLOOKUP(T7,$W$8:$X$13,2), "")</f>
        <v>C</v>
      </c>
      <c r="W7" s="23" t="s">
        <v>103</v>
      </c>
      <c r="X7" s="24" t="s">
        <v>104</v>
      </c>
    </row>
    <row r="8" spans="1:32" ht="12" customHeight="1" x14ac:dyDescent="0.35">
      <c r="A8" s="29" t="s">
        <v>57</v>
      </c>
      <c r="B8" s="26" t="s">
        <v>23</v>
      </c>
      <c r="C8" s="60">
        <v>1</v>
      </c>
      <c r="D8" s="61">
        <v>1</v>
      </c>
      <c r="E8" s="61"/>
      <c r="F8" s="61">
        <v>1</v>
      </c>
      <c r="G8" s="61"/>
      <c r="H8" s="61"/>
      <c r="I8" s="61">
        <v>1</v>
      </c>
      <c r="J8" s="61"/>
      <c r="K8" s="61">
        <v>1</v>
      </c>
      <c r="L8" s="61">
        <v>1</v>
      </c>
      <c r="M8" s="33">
        <v>17.5</v>
      </c>
      <c r="N8" s="33">
        <v>7.5</v>
      </c>
      <c r="O8" s="31">
        <f t="shared" si="0"/>
        <v>3</v>
      </c>
      <c r="P8" s="32">
        <f t="shared" si="1"/>
        <v>3</v>
      </c>
      <c r="Q8" s="31">
        <f t="shared" si="2"/>
        <v>31</v>
      </c>
      <c r="R8" s="33">
        <v>21</v>
      </c>
      <c r="S8" s="31">
        <f t="shared" si="3"/>
        <v>52</v>
      </c>
      <c r="T8" s="31">
        <f>MIN(100, ROUND(S8*Y$4,1))</f>
        <v>57.2</v>
      </c>
      <c r="U8" s="72" t="str">
        <f>IF(ISNUMBER(R8), VLOOKUP(T8,$W$8:$X$13,2), "")</f>
        <v>E</v>
      </c>
      <c r="W8" s="65">
        <v>0</v>
      </c>
      <c r="X8" s="66" t="s">
        <v>97</v>
      </c>
    </row>
    <row r="9" spans="1:32" ht="12" customHeight="1" x14ac:dyDescent="0.35">
      <c r="A9" s="29" t="s">
        <v>58</v>
      </c>
      <c r="B9" s="26" t="s">
        <v>24</v>
      </c>
      <c r="C9" s="60">
        <v>1</v>
      </c>
      <c r="D9" s="61"/>
      <c r="E9" s="61"/>
      <c r="F9" s="61">
        <v>1</v>
      </c>
      <c r="G9" s="61"/>
      <c r="H9" s="61">
        <v>1</v>
      </c>
      <c r="I9" s="61">
        <v>1</v>
      </c>
      <c r="J9" s="61">
        <v>1</v>
      </c>
      <c r="K9" s="61">
        <v>1</v>
      </c>
      <c r="L9" s="61">
        <v>1</v>
      </c>
      <c r="M9" s="33">
        <v>7.5</v>
      </c>
      <c r="N9" s="33">
        <v>11.5</v>
      </c>
      <c r="O9" s="31">
        <f t="shared" si="0"/>
        <v>2</v>
      </c>
      <c r="P9" s="32">
        <f t="shared" si="1"/>
        <v>5</v>
      </c>
      <c r="Q9" s="31">
        <f t="shared" si="2"/>
        <v>26</v>
      </c>
      <c r="R9" s="33">
        <v>18</v>
      </c>
      <c r="S9" s="31">
        <f t="shared" si="3"/>
        <v>44</v>
      </c>
      <c r="T9" s="31">
        <f>MIN(100, ROUND(S9*Y$4,1))</f>
        <v>48.4</v>
      </c>
      <c r="U9" s="72" t="str">
        <f>IF(ISNUMBER(R9), VLOOKUP(T9,$W$8:$X$13,2), "")</f>
        <v>F</v>
      </c>
      <c r="W9" s="67">
        <v>50</v>
      </c>
      <c r="X9" s="68" t="s">
        <v>98</v>
      </c>
    </row>
    <row r="10" spans="1:32" ht="12" customHeight="1" x14ac:dyDescent="0.35">
      <c r="A10" s="29" t="s">
        <v>59</v>
      </c>
      <c r="B10" s="26" t="s">
        <v>25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33"/>
      <c r="N10" s="33"/>
      <c r="O10" s="31">
        <f t="shared" si="0"/>
        <v>0</v>
      </c>
      <c r="P10" s="32">
        <f t="shared" si="1"/>
        <v>0</v>
      </c>
      <c r="Q10" s="31">
        <f t="shared" si="2"/>
        <v>0</v>
      </c>
      <c r="R10" s="33"/>
      <c r="S10" s="31">
        <f t="shared" si="3"/>
        <v>0</v>
      </c>
      <c r="T10" s="31">
        <f>MIN(100, ROUND(S10*Y$4,1))</f>
        <v>0</v>
      </c>
      <c r="U10" s="72" t="str">
        <f>IF(ISNUMBER(R10), VLOOKUP(T10,$W$8:$X$13,2), "")</f>
        <v/>
      </c>
      <c r="W10" s="69">
        <v>60</v>
      </c>
      <c r="X10" s="68" t="s">
        <v>99</v>
      </c>
    </row>
    <row r="11" spans="1:32" ht="12" customHeight="1" x14ac:dyDescent="0.35">
      <c r="A11" s="29" t="s">
        <v>60</v>
      </c>
      <c r="B11" s="26" t="s">
        <v>93</v>
      </c>
      <c r="C11" s="60">
        <v>1</v>
      </c>
      <c r="D11" s="61">
        <v>1</v>
      </c>
      <c r="E11" s="61">
        <v>1</v>
      </c>
      <c r="F11" s="61">
        <v>1</v>
      </c>
      <c r="G11" s="61"/>
      <c r="H11" s="61">
        <v>1</v>
      </c>
      <c r="I11" s="61">
        <v>1</v>
      </c>
      <c r="J11" s="61">
        <v>1</v>
      </c>
      <c r="K11" s="61">
        <v>1</v>
      </c>
      <c r="L11" s="61">
        <v>1</v>
      </c>
      <c r="M11" s="33">
        <v>19</v>
      </c>
      <c r="N11" s="33">
        <v>17.5</v>
      </c>
      <c r="O11" s="31">
        <f t="shared" si="0"/>
        <v>4</v>
      </c>
      <c r="P11" s="32">
        <f t="shared" si="1"/>
        <v>5</v>
      </c>
      <c r="Q11" s="31">
        <f t="shared" si="2"/>
        <v>45.5</v>
      </c>
      <c r="R11" s="33">
        <v>42.5</v>
      </c>
      <c r="S11" s="31">
        <f t="shared" si="3"/>
        <v>88</v>
      </c>
      <c r="T11" s="31">
        <f>MIN(100, ROUND(S11*Y$4,1))</f>
        <v>96.8</v>
      </c>
      <c r="U11" s="72" t="str">
        <f>IF(ISNUMBER(R11), VLOOKUP(T11,$W$8:$X$13,2), "")</f>
        <v>A</v>
      </c>
      <c r="W11" s="69">
        <v>70</v>
      </c>
      <c r="X11" s="68" t="s">
        <v>100</v>
      </c>
    </row>
    <row r="12" spans="1:32" ht="12" customHeight="1" x14ac:dyDescent="0.35">
      <c r="A12" s="29" t="s">
        <v>61</v>
      </c>
      <c r="B12" s="26" t="s">
        <v>26</v>
      </c>
      <c r="C12" s="60">
        <v>1</v>
      </c>
      <c r="D12" s="61"/>
      <c r="E12" s="61"/>
      <c r="F12" s="61">
        <v>1</v>
      </c>
      <c r="G12" s="61"/>
      <c r="H12" s="61">
        <v>1</v>
      </c>
      <c r="I12" s="61">
        <v>1</v>
      </c>
      <c r="J12" s="61">
        <v>1</v>
      </c>
      <c r="K12" s="61">
        <v>1</v>
      </c>
      <c r="L12" s="61">
        <v>1</v>
      </c>
      <c r="M12" s="33">
        <v>3.5</v>
      </c>
      <c r="N12" s="33">
        <v>12</v>
      </c>
      <c r="O12" s="31">
        <f t="shared" si="0"/>
        <v>2</v>
      </c>
      <c r="P12" s="32">
        <f t="shared" si="1"/>
        <v>5</v>
      </c>
      <c r="Q12" s="31">
        <f t="shared" si="2"/>
        <v>22.5</v>
      </c>
      <c r="R12" s="33">
        <v>27</v>
      </c>
      <c r="S12" s="31">
        <f t="shared" si="3"/>
        <v>49.5</v>
      </c>
      <c r="T12" s="31">
        <f>MIN(100, ROUND(S12*Y$4,1))</f>
        <v>54.5</v>
      </c>
      <c r="U12" s="72" t="str">
        <f>IF(ISNUMBER(R12), VLOOKUP(T12,$W$8:$X$13,2), "")</f>
        <v>E</v>
      </c>
      <c r="W12" s="69">
        <v>80</v>
      </c>
      <c r="X12" s="68" t="s">
        <v>101</v>
      </c>
    </row>
    <row r="13" spans="1:32" ht="12" customHeight="1" thickBot="1" x14ac:dyDescent="0.4">
      <c r="A13" s="29" t="s">
        <v>62</v>
      </c>
      <c r="B13" s="26" t="s">
        <v>27</v>
      </c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33"/>
      <c r="N13" s="33"/>
      <c r="O13" s="31">
        <f t="shared" si="0"/>
        <v>0</v>
      </c>
      <c r="P13" s="32">
        <f t="shared" si="1"/>
        <v>0</v>
      </c>
      <c r="Q13" s="31">
        <f t="shared" si="2"/>
        <v>0</v>
      </c>
      <c r="R13" s="33"/>
      <c r="S13" s="31">
        <f t="shared" si="3"/>
        <v>0</v>
      </c>
      <c r="T13" s="31">
        <f>MIN(100, ROUND(S13*Y$4,1))</f>
        <v>0</v>
      </c>
      <c r="U13" s="72" t="str">
        <f>IF(ISNUMBER(R13), VLOOKUP(T13,$W$8:$X$13,2), "")</f>
        <v/>
      </c>
      <c r="W13" s="70">
        <v>90</v>
      </c>
      <c r="X13" s="71" t="s">
        <v>102</v>
      </c>
    </row>
    <row r="14" spans="1:32" ht="12" customHeight="1" x14ac:dyDescent="0.35">
      <c r="A14" s="29" t="s">
        <v>63</v>
      </c>
      <c r="B14" s="26" t="s">
        <v>28</v>
      </c>
      <c r="C14" s="60">
        <v>1</v>
      </c>
      <c r="D14" s="61">
        <v>1</v>
      </c>
      <c r="E14" s="61"/>
      <c r="F14" s="61"/>
      <c r="G14" s="61"/>
      <c r="H14" s="61">
        <v>1</v>
      </c>
      <c r="I14" s="61">
        <v>1</v>
      </c>
      <c r="J14" s="61"/>
      <c r="K14" s="61">
        <v>1</v>
      </c>
      <c r="L14" s="61"/>
      <c r="M14" s="33">
        <v>5</v>
      </c>
      <c r="N14" s="33"/>
      <c r="O14" s="31">
        <f t="shared" si="0"/>
        <v>2</v>
      </c>
      <c r="P14" s="32">
        <f t="shared" si="1"/>
        <v>3</v>
      </c>
      <c r="Q14" s="31">
        <f t="shared" si="2"/>
        <v>10</v>
      </c>
      <c r="R14" s="33">
        <v>13</v>
      </c>
      <c r="S14" s="31">
        <f t="shared" si="3"/>
        <v>23</v>
      </c>
      <c r="T14" s="31">
        <f>MIN(100, ROUND(S14*Y$4,1))</f>
        <v>25.3</v>
      </c>
      <c r="U14" s="72" t="str">
        <f>IF(ISNUMBER(R14), VLOOKUP(T14,$W$8:$X$13,2), "")</f>
        <v>F</v>
      </c>
    </row>
    <row r="15" spans="1:32" ht="12" customHeight="1" x14ac:dyDescent="0.35">
      <c r="A15" s="29" t="s">
        <v>64</v>
      </c>
      <c r="B15" s="26" t="s">
        <v>29</v>
      </c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33"/>
      <c r="N15" s="33"/>
      <c r="O15" s="31">
        <f t="shared" si="0"/>
        <v>0</v>
      </c>
      <c r="P15" s="32">
        <f t="shared" si="1"/>
        <v>0</v>
      </c>
      <c r="Q15" s="31">
        <f t="shared" si="2"/>
        <v>0</v>
      </c>
      <c r="R15" s="33"/>
      <c r="S15" s="31">
        <f t="shared" si="3"/>
        <v>0</v>
      </c>
      <c r="T15" s="31">
        <f>MIN(100, ROUND(S15*Y$4,1))</f>
        <v>0</v>
      </c>
      <c r="U15" s="72" t="str">
        <f>IF(ISNUMBER(R15), VLOOKUP(T15,$W$8:$X$13,2), "")</f>
        <v/>
      </c>
      <c r="AF15" s="22"/>
    </row>
    <row r="16" spans="1:32" ht="12" customHeight="1" x14ac:dyDescent="0.35">
      <c r="A16" s="29" t="s">
        <v>65</v>
      </c>
      <c r="B16" s="26" t="s">
        <v>30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33"/>
      <c r="N16" s="33"/>
      <c r="O16" s="31">
        <f t="shared" si="0"/>
        <v>0</v>
      </c>
      <c r="P16" s="32">
        <f t="shared" si="1"/>
        <v>0</v>
      </c>
      <c r="Q16" s="31">
        <f t="shared" si="2"/>
        <v>0</v>
      </c>
      <c r="R16" s="33"/>
      <c r="S16" s="31">
        <f t="shared" si="3"/>
        <v>0</v>
      </c>
      <c r="T16" s="31">
        <f>MIN(100, ROUND(S16*Y$4,1))</f>
        <v>0</v>
      </c>
      <c r="U16" s="72" t="str">
        <f>IF(ISNUMBER(R16), VLOOKUP(T16,$W$8:$X$13,2), "")</f>
        <v/>
      </c>
    </row>
    <row r="17" spans="1:28" ht="12" customHeight="1" x14ac:dyDescent="0.35">
      <c r="A17" s="29" t="s">
        <v>66</v>
      </c>
      <c r="B17" s="26" t="s">
        <v>31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33"/>
      <c r="O17" s="31">
        <f t="shared" si="0"/>
        <v>0</v>
      </c>
      <c r="P17" s="32">
        <f t="shared" si="1"/>
        <v>0</v>
      </c>
      <c r="Q17" s="31">
        <f t="shared" si="2"/>
        <v>0</v>
      </c>
      <c r="R17" s="33"/>
      <c r="S17" s="31">
        <f t="shared" si="3"/>
        <v>0</v>
      </c>
      <c r="T17" s="31">
        <f>MIN(100, ROUND(S17*Y$4,1))</f>
        <v>0</v>
      </c>
      <c r="U17" s="72" t="str">
        <f>IF(ISNUMBER(R17), VLOOKUP(T17,$W$8:$X$13,2), "")</f>
        <v/>
      </c>
    </row>
    <row r="18" spans="1:28" ht="12" customHeight="1" x14ac:dyDescent="0.35">
      <c r="A18" s="29" t="s">
        <v>67</v>
      </c>
      <c r="B18" s="26" t="s">
        <v>32</v>
      </c>
      <c r="C18" s="60">
        <v>1</v>
      </c>
      <c r="D18" s="61">
        <v>1</v>
      </c>
      <c r="E18" s="61"/>
      <c r="F18" s="61"/>
      <c r="G18" s="61"/>
      <c r="H18" s="61">
        <v>1</v>
      </c>
      <c r="I18" s="61">
        <v>1</v>
      </c>
      <c r="J18" s="61">
        <v>1</v>
      </c>
      <c r="K18" s="61">
        <v>1</v>
      </c>
      <c r="L18" s="61">
        <v>1</v>
      </c>
      <c r="M18" s="33">
        <v>19.5</v>
      </c>
      <c r="N18" s="33">
        <v>7</v>
      </c>
      <c r="O18" s="31">
        <f t="shared" si="0"/>
        <v>2</v>
      </c>
      <c r="P18" s="32">
        <f t="shared" si="1"/>
        <v>5</v>
      </c>
      <c r="Q18" s="31">
        <f t="shared" si="2"/>
        <v>33.5</v>
      </c>
      <c r="R18" s="33">
        <v>19.5</v>
      </c>
      <c r="S18" s="31">
        <f t="shared" si="3"/>
        <v>53</v>
      </c>
      <c r="T18" s="31">
        <f>MIN(100, ROUND(S18*Y$4,1))</f>
        <v>58.3</v>
      </c>
      <c r="U18" s="72" t="str">
        <f>IF(ISNUMBER(R18), VLOOKUP(T18,$W$8:$X$13,2), "")</f>
        <v>E</v>
      </c>
    </row>
    <row r="19" spans="1:28" ht="12" customHeight="1" x14ac:dyDescent="0.35">
      <c r="A19" s="29" t="s">
        <v>68</v>
      </c>
      <c r="B19" s="26" t="s">
        <v>33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33"/>
      <c r="N19" s="33"/>
      <c r="O19" s="31">
        <f t="shared" si="0"/>
        <v>0</v>
      </c>
      <c r="P19" s="32">
        <f t="shared" si="1"/>
        <v>0</v>
      </c>
      <c r="Q19" s="31">
        <f t="shared" si="2"/>
        <v>0</v>
      </c>
      <c r="R19" s="33"/>
      <c r="S19" s="31">
        <f t="shared" si="3"/>
        <v>0</v>
      </c>
      <c r="T19" s="31">
        <f>MIN(100, ROUND(S19*Y$4,1))</f>
        <v>0</v>
      </c>
      <c r="U19" s="72" t="str">
        <f>IF(ISNUMBER(R19), VLOOKUP(T19,$W$8:$X$13,2), "")</f>
        <v/>
      </c>
    </row>
    <row r="20" spans="1:28" ht="12" customHeight="1" x14ac:dyDescent="0.35">
      <c r="A20" s="29" t="s">
        <v>69</v>
      </c>
      <c r="B20" s="26" t="s">
        <v>34</v>
      </c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33"/>
      <c r="N20" s="33"/>
      <c r="O20" s="31">
        <f t="shared" si="0"/>
        <v>0</v>
      </c>
      <c r="P20" s="32">
        <f t="shared" si="1"/>
        <v>0</v>
      </c>
      <c r="Q20" s="31">
        <f t="shared" si="2"/>
        <v>0</v>
      </c>
      <c r="R20" s="33"/>
      <c r="S20" s="31">
        <f t="shared" si="3"/>
        <v>0</v>
      </c>
      <c r="T20" s="31">
        <f>MIN(100, ROUND(S20*Y$4,1))</f>
        <v>0</v>
      </c>
      <c r="U20" s="72" t="str">
        <f>IF(ISNUMBER(R20), VLOOKUP(T20,$W$8:$X$13,2), "")</f>
        <v/>
      </c>
    </row>
    <row r="21" spans="1:28" ht="12" customHeight="1" x14ac:dyDescent="0.35">
      <c r="A21" s="29" t="s">
        <v>70</v>
      </c>
      <c r="B21" s="26" t="s">
        <v>35</v>
      </c>
      <c r="C21" s="60">
        <v>1</v>
      </c>
      <c r="D21" s="61">
        <v>1</v>
      </c>
      <c r="E21" s="61"/>
      <c r="F21" s="61">
        <v>1</v>
      </c>
      <c r="G21" s="61"/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33">
        <v>1</v>
      </c>
      <c r="N21" s="33">
        <v>3</v>
      </c>
      <c r="O21" s="31">
        <f t="shared" si="0"/>
        <v>3</v>
      </c>
      <c r="P21" s="32">
        <f t="shared" si="1"/>
        <v>5</v>
      </c>
      <c r="Q21" s="31">
        <f t="shared" si="2"/>
        <v>12</v>
      </c>
      <c r="R21" s="33">
        <v>6</v>
      </c>
      <c r="S21" s="31">
        <f t="shared" si="3"/>
        <v>18</v>
      </c>
      <c r="T21" s="31">
        <f>MIN(100, ROUND(S21*Y$4,1))</f>
        <v>19.8</v>
      </c>
      <c r="U21" s="72" t="str">
        <f>IF(ISNUMBER(R21), VLOOKUP(T21,$W$8:$X$13,2), "")</f>
        <v>F</v>
      </c>
    </row>
    <row r="22" spans="1:28" ht="12" customHeight="1" x14ac:dyDescent="0.35">
      <c r="A22" s="29" t="s">
        <v>71</v>
      </c>
      <c r="B22" s="26" t="s">
        <v>36</v>
      </c>
      <c r="C22" s="60">
        <v>1</v>
      </c>
      <c r="D22" s="61">
        <v>1</v>
      </c>
      <c r="E22" s="61">
        <v>1</v>
      </c>
      <c r="F22" s="61">
        <v>1</v>
      </c>
      <c r="G22" s="61"/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33">
        <v>13</v>
      </c>
      <c r="N22" s="33">
        <v>16</v>
      </c>
      <c r="O22" s="31">
        <f t="shared" si="0"/>
        <v>4</v>
      </c>
      <c r="P22" s="32">
        <f t="shared" si="1"/>
        <v>5</v>
      </c>
      <c r="Q22" s="31">
        <f t="shared" si="2"/>
        <v>38</v>
      </c>
      <c r="R22" s="33">
        <v>28.8</v>
      </c>
      <c r="S22" s="31">
        <f t="shared" si="3"/>
        <v>66.8</v>
      </c>
      <c r="T22" s="31">
        <f>MIN(100, ROUND(S22*Y$4,1))</f>
        <v>73.5</v>
      </c>
      <c r="U22" s="72" t="str">
        <f>IF(ISNUMBER(R22), VLOOKUP(T22,$W$8:$X$13,2), "")</f>
        <v>C</v>
      </c>
    </row>
    <row r="23" spans="1:28" ht="12" customHeight="1" x14ac:dyDescent="0.35">
      <c r="A23" s="29" t="s">
        <v>72</v>
      </c>
      <c r="B23" s="26" t="s">
        <v>37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33"/>
      <c r="N23" s="33"/>
      <c r="O23" s="31">
        <f t="shared" si="0"/>
        <v>0</v>
      </c>
      <c r="P23" s="32">
        <f t="shared" si="1"/>
        <v>0</v>
      </c>
      <c r="Q23" s="31">
        <f t="shared" si="2"/>
        <v>0</v>
      </c>
      <c r="R23" s="33"/>
      <c r="S23" s="31">
        <f t="shared" si="3"/>
        <v>0</v>
      </c>
      <c r="T23" s="31">
        <f>MIN(100, ROUND(S23*Y$4,1))</f>
        <v>0</v>
      </c>
      <c r="U23" s="72" t="str">
        <f>IF(ISNUMBER(R23), VLOOKUP(T23,$W$8:$X$13,2), "")</f>
        <v/>
      </c>
    </row>
    <row r="24" spans="1:28" ht="12" customHeight="1" x14ac:dyDescent="0.35">
      <c r="A24" s="29" t="s">
        <v>73</v>
      </c>
      <c r="B24" s="26" t="s">
        <v>38</v>
      </c>
      <c r="C24" s="60">
        <v>1</v>
      </c>
      <c r="D24" s="61">
        <v>1</v>
      </c>
      <c r="E24" s="61">
        <v>1</v>
      </c>
      <c r="F24" s="61">
        <v>1</v>
      </c>
      <c r="G24" s="61"/>
      <c r="H24" s="61">
        <v>1</v>
      </c>
      <c r="I24" s="61">
        <v>1</v>
      </c>
      <c r="J24" s="61">
        <v>1</v>
      </c>
      <c r="K24" s="61"/>
      <c r="L24" s="61">
        <v>1</v>
      </c>
      <c r="M24" s="33">
        <v>16</v>
      </c>
      <c r="N24" s="33">
        <v>12</v>
      </c>
      <c r="O24" s="31">
        <f t="shared" si="0"/>
        <v>4</v>
      </c>
      <c r="P24" s="32">
        <f t="shared" si="1"/>
        <v>4</v>
      </c>
      <c r="Q24" s="31">
        <f t="shared" si="2"/>
        <v>36</v>
      </c>
      <c r="R24" s="33">
        <v>32.9</v>
      </c>
      <c r="S24" s="31">
        <f t="shared" si="3"/>
        <v>68.900000000000006</v>
      </c>
      <c r="T24" s="31">
        <f>MIN(100, ROUND(S24*Y$4,1))</f>
        <v>75.8</v>
      </c>
      <c r="U24" s="72" t="str">
        <f>IF(ISNUMBER(R24), VLOOKUP(T24,$W$8:$X$13,2), "")</f>
        <v>C</v>
      </c>
    </row>
    <row r="25" spans="1:28" ht="12" customHeight="1" x14ac:dyDescent="0.35">
      <c r="A25" s="29" t="s">
        <v>74</v>
      </c>
      <c r="B25" s="26" t="s">
        <v>39</v>
      </c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33"/>
      <c r="N25" s="33"/>
      <c r="O25" s="31">
        <f t="shared" si="0"/>
        <v>0</v>
      </c>
      <c r="P25" s="32">
        <f t="shared" si="1"/>
        <v>0</v>
      </c>
      <c r="Q25" s="31">
        <f t="shared" si="2"/>
        <v>0</v>
      </c>
      <c r="R25" s="33"/>
      <c r="S25" s="31">
        <f t="shared" si="3"/>
        <v>0</v>
      </c>
      <c r="T25" s="31">
        <f>MIN(100, ROUND(S25*Y$4,1))</f>
        <v>0</v>
      </c>
      <c r="U25" s="72" t="str">
        <f>IF(ISNUMBER(R25), VLOOKUP(T25,$W$8:$X$13,2), "")</f>
        <v/>
      </c>
    </row>
    <row r="26" spans="1:28" ht="12" customHeight="1" x14ac:dyDescent="0.35">
      <c r="A26" s="29" t="s">
        <v>75</v>
      </c>
      <c r="B26" s="26" t="s">
        <v>40</v>
      </c>
      <c r="C26" s="60"/>
      <c r="D26" s="61"/>
      <c r="E26" s="61"/>
      <c r="F26" s="61"/>
      <c r="G26" s="61"/>
      <c r="H26" s="61">
        <v>1</v>
      </c>
      <c r="I26" s="61">
        <v>1</v>
      </c>
      <c r="J26" s="61"/>
      <c r="K26" s="61"/>
      <c r="L26" s="61"/>
      <c r="M26" s="33"/>
      <c r="N26" s="33"/>
      <c r="O26" s="31">
        <f t="shared" si="0"/>
        <v>0</v>
      </c>
      <c r="P26" s="32">
        <f t="shared" si="1"/>
        <v>2</v>
      </c>
      <c r="Q26" s="31">
        <f t="shared" si="2"/>
        <v>2</v>
      </c>
      <c r="R26" s="33"/>
      <c r="S26" s="31">
        <f t="shared" si="3"/>
        <v>2</v>
      </c>
      <c r="T26" s="31">
        <f>MIN(100, ROUND(S26*Y$4,1))</f>
        <v>2.2000000000000002</v>
      </c>
      <c r="U26" s="72" t="str">
        <f>IF(ISNUMBER(R26), VLOOKUP(T26,$W$8:$X$13,2), "")</f>
        <v/>
      </c>
      <c r="AB26" s="17"/>
    </row>
    <row r="27" spans="1:28" ht="12" customHeight="1" x14ac:dyDescent="0.35">
      <c r="A27" s="29" t="s">
        <v>76</v>
      </c>
      <c r="B27" s="26" t="s">
        <v>41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33">
        <v>18.5</v>
      </c>
      <c r="N27" s="33">
        <v>14</v>
      </c>
      <c r="O27" s="31">
        <f t="shared" si="0"/>
        <v>0</v>
      </c>
      <c r="P27" s="32">
        <f t="shared" si="1"/>
        <v>0</v>
      </c>
      <c r="Q27" s="31">
        <f t="shared" si="2"/>
        <v>32.5</v>
      </c>
      <c r="R27" s="33">
        <v>41.1</v>
      </c>
      <c r="S27" s="31">
        <f t="shared" si="3"/>
        <v>73.599999999999994</v>
      </c>
      <c r="T27" s="31">
        <f>MIN(100, ROUND(S27*Y$4,1))</f>
        <v>81</v>
      </c>
      <c r="U27" s="72" t="str">
        <f>IF(ISNUMBER(R27), VLOOKUP(T27,$W$8:$X$13,2), "")</f>
        <v>B</v>
      </c>
    </row>
    <row r="28" spans="1:28" ht="12" customHeight="1" x14ac:dyDescent="0.35">
      <c r="A28" s="29" t="s">
        <v>77</v>
      </c>
      <c r="B28" s="26" t="s">
        <v>42</v>
      </c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33"/>
      <c r="N28" s="33"/>
      <c r="O28" s="31">
        <f t="shared" si="0"/>
        <v>0</v>
      </c>
      <c r="P28" s="32">
        <f t="shared" si="1"/>
        <v>0</v>
      </c>
      <c r="Q28" s="31">
        <f t="shared" si="2"/>
        <v>0</v>
      </c>
      <c r="R28" s="33"/>
      <c r="S28" s="31">
        <f t="shared" si="3"/>
        <v>0</v>
      </c>
      <c r="T28" s="31">
        <f>MIN(100, ROUND(S28*Y$4,1))</f>
        <v>0</v>
      </c>
      <c r="U28" s="72" t="str">
        <f>IF(ISNUMBER(R28), VLOOKUP(T28,$W$8:$X$13,2), "")</f>
        <v/>
      </c>
    </row>
    <row r="29" spans="1:28" ht="12" customHeight="1" x14ac:dyDescent="0.35">
      <c r="A29" s="29" t="s">
        <v>78</v>
      </c>
      <c r="B29" s="26" t="s">
        <v>43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33"/>
      <c r="N29" s="33"/>
      <c r="O29" s="31">
        <f t="shared" si="0"/>
        <v>0</v>
      </c>
      <c r="P29" s="32">
        <f t="shared" si="1"/>
        <v>0</v>
      </c>
      <c r="Q29" s="31">
        <f t="shared" si="2"/>
        <v>0</v>
      </c>
      <c r="R29" s="33"/>
      <c r="S29" s="31">
        <f t="shared" si="3"/>
        <v>0</v>
      </c>
      <c r="T29" s="31">
        <f>MIN(100, ROUND(S29*Y$4,1))</f>
        <v>0</v>
      </c>
      <c r="U29" s="72" t="str">
        <f>IF(ISNUMBER(R29), VLOOKUP(T29,$W$8:$X$13,2), "")</f>
        <v/>
      </c>
    </row>
    <row r="30" spans="1:28" ht="12" customHeight="1" x14ac:dyDescent="0.35">
      <c r="A30" s="29" t="s">
        <v>79</v>
      </c>
      <c r="B30" s="26" t="s">
        <v>44</v>
      </c>
      <c r="C30" s="60">
        <v>1</v>
      </c>
      <c r="D30" s="61">
        <v>1</v>
      </c>
      <c r="E30" s="61"/>
      <c r="F30" s="61"/>
      <c r="G30" s="61"/>
      <c r="H30" s="61">
        <v>1</v>
      </c>
      <c r="I30" s="61">
        <v>1</v>
      </c>
      <c r="J30" s="61">
        <v>1</v>
      </c>
      <c r="K30" s="61">
        <v>1</v>
      </c>
      <c r="L30" s="61">
        <v>1</v>
      </c>
      <c r="M30" s="33">
        <v>3</v>
      </c>
      <c r="N30" s="33">
        <v>1</v>
      </c>
      <c r="O30" s="31">
        <f t="shared" si="0"/>
        <v>2</v>
      </c>
      <c r="P30" s="32">
        <f t="shared" si="1"/>
        <v>5</v>
      </c>
      <c r="Q30" s="31">
        <f t="shared" si="2"/>
        <v>11</v>
      </c>
      <c r="R30" s="33">
        <v>12</v>
      </c>
      <c r="S30" s="31">
        <f t="shared" si="3"/>
        <v>23</v>
      </c>
      <c r="T30" s="31">
        <f>MIN(100, ROUND(S30*Y$4,1))</f>
        <v>25.3</v>
      </c>
      <c r="U30" s="72" t="str">
        <f>IF(ISNUMBER(R30), VLOOKUP(T30,$W$8:$X$13,2), "")</f>
        <v>F</v>
      </c>
    </row>
    <row r="31" spans="1:28" ht="12" customHeight="1" x14ac:dyDescent="0.35">
      <c r="A31" s="29" t="s">
        <v>80</v>
      </c>
      <c r="B31" s="26" t="s">
        <v>45</v>
      </c>
      <c r="C31" s="60">
        <v>1</v>
      </c>
      <c r="D31" s="61">
        <v>1</v>
      </c>
      <c r="E31" s="61"/>
      <c r="F31" s="61"/>
      <c r="G31" s="61"/>
      <c r="H31" s="61"/>
      <c r="I31" s="61"/>
      <c r="J31" s="61"/>
      <c r="K31" s="61"/>
      <c r="L31" s="61"/>
      <c r="M31" s="33">
        <v>9.5</v>
      </c>
      <c r="N31" s="33">
        <v>20</v>
      </c>
      <c r="O31" s="31">
        <f t="shared" si="0"/>
        <v>2</v>
      </c>
      <c r="P31" s="32">
        <f t="shared" si="1"/>
        <v>0</v>
      </c>
      <c r="Q31" s="31">
        <f t="shared" si="2"/>
        <v>31.5</v>
      </c>
      <c r="R31" s="33">
        <v>29</v>
      </c>
      <c r="S31" s="31">
        <f t="shared" si="3"/>
        <v>60.5</v>
      </c>
      <c r="T31" s="31">
        <f>MIN(100, ROUND(S31*Y$4,1))</f>
        <v>66.599999999999994</v>
      </c>
      <c r="U31" s="72" t="str">
        <f>IF(ISNUMBER(R31), VLOOKUP(T31,$W$8:$X$13,2), "")</f>
        <v>D</v>
      </c>
    </row>
    <row r="32" spans="1:28" ht="12" customHeight="1" x14ac:dyDescent="0.35">
      <c r="A32" s="29" t="s">
        <v>81</v>
      </c>
      <c r="B32" s="26" t="s">
        <v>46</v>
      </c>
      <c r="C32" s="60">
        <v>1</v>
      </c>
      <c r="D32" s="61">
        <v>1</v>
      </c>
      <c r="E32" s="61">
        <v>1</v>
      </c>
      <c r="F32" s="61">
        <v>1</v>
      </c>
      <c r="G32" s="61"/>
      <c r="H32" s="61"/>
      <c r="I32" s="61">
        <v>1</v>
      </c>
      <c r="J32" s="61">
        <v>1</v>
      </c>
      <c r="K32" s="61">
        <v>1</v>
      </c>
      <c r="L32" s="61">
        <v>1</v>
      </c>
      <c r="M32" s="33">
        <v>5</v>
      </c>
      <c r="N32" s="33">
        <v>20</v>
      </c>
      <c r="O32" s="31">
        <f t="shared" si="0"/>
        <v>4</v>
      </c>
      <c r="P32" s="32">
        <f t="shared" si="1"/>
        <v>4</v>
      </c>
      <c r="Q32" s="31">
        <f t="shared" si="2"/>
        <v>33</v>
      </c>
      <c r="R32" s="33">
        <v>31</v>
      </c>
      <c r="S32" s="31">
        <v>63.6</v>
      </c>
      <c r="T32" s="31">
        <f>MIN(100, ROUND(S32*Y$4,1))</f>
        <v>70</v>
      </c>
      <c r="U32" s="72" t="str">
        <f>IF(ISNUMBER(R32), VLOOKUP(T32,$W$8:$X$13,2), "")</f>
        <v>C</v>
      </c>
    </row>
    <row r="33" spans="1:21" ht="12" customHeight="1" x14ac:dyDescent="0.35">
      <c r="A33" s="29" t="s">
        <v>82</v>
      </c>
      <c r="B33" s="26" t="s">
        <v>47</v>
      </c>
      <c r="C33" s="60"/>
      <c r="D33" s="61"/>
      <c r="E33" s="61">
        <v>1</v>
      </c>
      <c r="F33" s="61"/>
      <c r="G33" s="61"/>
      <c r="H33" s="61"/>
      <c r="I33" s="61"/>
      <c r="J33" s="61">
        <v>1</v>
      </c>
      <c r="K33" s="61"/>
      <c r="L33" s="61">
        <v>1</v>
      </c>
      <c r="M33" s="33">
        <v>14</v>
      </c>
      <c r="N33" s="33">
        <v>9</v>
      </c>
      <c r="O33" s="31">
        <f t="shared" si="0"/>
        <v>1</v>
      </c>
      <c r="P33" s="32">
        <f t="shared" si="1"/>
        <v>2</v>
      </c>
      <c r="Q33" s="31">
        <f t="shared" si="2"/>
        <v>26</v>
      </c>
      <c r="R33" s="33">
        <v>28.9</v>
      </c>
      <c r="S33" s="31">
        <f t="shared" si="3"/>
        <v>54.9</v>
      </c>
      <c r="T33" s="31">
        <f>MIN(100, ROUND(S33*Y$4,1))</f>
        <v>60.4</v>
      </c>
      <c r="U33" s="72" t="str">
        <f>IF(ISNUMBER(R33), VLOOKUP(T33,$W$8:$X$13,2), "")</f>
        <v>D</v>
      </c>
    </row>
    <row r="34" spans="1:21" ht="12" customHeight="1" x14ac:dyDescent="0.35">
      <c r="A34" s="29" t="s">
        <v>83</v>
      </c>
      <c r="B34" s="26" t="s">
        <v>48</v>
      </c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33"/>
      <c r="N34" s="33"/>
      <c r="O34" s="31">
        <f t="shared" si="0"/>
        <v>0</v>
      </c>
      <c r="P34" s="32">
        <f t="shared" si="1"/>
        <v>0</v>
      </c>
      <c r="Q34" s="31">
        <f t="shared" si="2"/>
        <v>0</v>
      </c>
      <c r="R34" s="33"/>
      <c r="S34" s="31">
        <f t="shared" si="3"/>
        <v>0</v>
      </c>
      <c r="T34" s="31">
        <f>MIN(100, ROUND(S34*Y$4,1))</f>
        <v>0</v>
      </c>
      <c r="U34" s="72" t="str">
        <f>IF(ISNUMBER(R34), VLOOKUP(T34,$W$8:$X$13,2), "")</f>
        <v/>
      </c>
    </row>
    <row r="35" spans="1:21" ht="12" customHeight="1" x14ac:dyDescent="0.35">
      <c r="A35" s="29" t="s">
        <v>84</v>
      </c>
      <c r="B35" s="26" t="s">
        <v>94</v>
      </c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33"/>
      <c r="N35" s="33"/>
      <c r="O35" s="31">
        <f t="shared" si="0"/>
        <v>0</v>
      </c>
      <c r="P35" s="32">
        <f t="shared" si="1"/>
        <v>0</v>
      </c>
      <c r="Q35" s="31">
        <f t="shared" si="2"/>
        <v>0</v>
      </c>
      <c r="R35" s="33"/>
      <c r="S35" s="31">
        <f t="shared" si="3"/>
        <v>0</v>
      </c>
      <c r="T35" s="31">
        <f>MIN(100, ROUND(S35*Y$4,1))</f>
        <v>0</v>
      </c>
      <c r="U35" s="72" t="str">
        <f>IF(ISNUMBER(R35), VLOOKUP(T35,$W$8:$X$13,2), "")</f>
        <v/>
      </c>
    </row>
    <row r="36" spans="1:21" ht="12" customHeight="1" thickBot="1" x14ac:dyDescent="0.4">
      <c r="A36" s="30" t="s">
        <v>85</v>
      </c>
      <c r="B36" s="27" t="s">
        <v>49</v>
      </c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34">
        <v>3.5</v>
      </c>
      <c r="N36" s="34"/>
      <c r="O36" s="31">
        <f t="shared" si="0"/>
        <v>0</v>
      </c>
      <c r="P36" s="32">
        <f t="shared" si="1"/>
        <v>0</v>
      </c>
      <c r="Q36" s="31">
        <f t="shared" si="2"/>
        <v>3.5</v>
      </c>
      <c r="R36" s="34">
        <v>14</v>
      </c>
      <c r="S36" s="31">
        <f t="shared" si="3"/>
        <v>17.5</v>
      </c>
      <c r="T36" s="31">
        <f>MIN(100, ROUND(S36*Y$4,1))</f>
        <v>19.3</v>
      </c>
      <c r="U36" s="72" t="str">
        <f>IF(ISNUMBER(R36), VLOOKUP(T36,$W$8:$X$13,2), "")</f>
        <v>F</v>
      </c>
    </row>
    <row r="37" spans="1:21" ht="11.45" customHeight="1" x14ac:dyDescent="0.4">
      <c r="M37" s="6"/>
      <c r="P37" s="6"/>
      <c r="U37" s="37"/>
    </row>
    <row r="38" spans="1:21" ht="13.15" x14ac:dyDescent="0.4">
      <c r="A38" s="7"/>
      <c r="E38" s="8"/>
      <c r="M38" s="6"/>
      <c r="P38" s="6"/>
    </row>
    <row r="39" spans="1:21" ht="13.15" x14ac:dyDescent="0.4">
      <c r="A39" s="7"/>
      <c r="B39" s="9"/>
      <c r="C39" s="10"/>
      <c r="D39" s="11"/>
      <c r="E39"/>
      <c r="F39" s="3"/>
      <c r="G39" s="6"/>
      <c r="H39" s="5"/>
      <c r="L39"/>
      <c r="M39"/>
      <c r="O39"/>
      <c r="P39"/>
    </row>
    <row r="40" spans="1:21" ht="13.15" x14ac:dyDescent="0.4">
      <c r="C40" s="12"/>
      <c r="D40" s="2"/>
      <c r="E40" s="2"/>
      <c r="M40" s="6"/>
      <c r="P40" s="6"/>
    </row>
    <row r="41" spans="1:21" ht="13.15" x14ac:dyDescent="0.4">
      <c r="M41" s="6"/>
      <c r="P41" s="6"/>
    </row>
    <row r="42" spans="1:21" ht="13.15" x14ac:dyDescent="0.4">
      <c r="M42" s="6"/>
      <c r="P42" s="6"/>
    </row>
    <row r="43" spans="1:21" ht="13.15" x14ac:dyDescent="0.4">
      <c r="M43" s="6"/>
      <c r="P43" s="6"/>
    </row>
    <row r="44" spans="1:21" ht="13.15" x14ac:dyDescent="0.4">
      <c r="M44" s="6"/>
      <c r="P44" s="6"/>
    </row>
    <row r="45" spans="1:21" ht="13.15" x14ac:dyDescent="0.4">
      <c r="M45" s="6"/>
      <c r="P45" s="6"/>
    </row>
    <row r="46" spans="1:21" ht="13.15" x14ac:dyDescent="0.4">
      <c r="M46" s="6"/>
      <c r="P46" s="6"/>
    </row>
    <row r="47" spans="1:21" ht="13.15" x14ac:dyDescent="0.4">
      <c r="M47" s="6"/>
      <c r="P47" s="6"/>
    </row>
    <row r="48" spans="1:21" ht="13.15" x14ac:dyDescent="0.4">
      <c r="M48" s="6"/>
      <c r="P48" s="6"/>
    </row>
    <row r="49" spans="13:16" ht="13.15" x14ac:dyDescent="0.4">
      <c r="M49" s="6"/>
      <c r="P49" s="6"/>
    </row>
    <row r="50" spans="13:16" ht="13.15" x14ac:dyDescent="0.4">
      <c r="M50" s="6"/>
      <c r="P50" s="6"/>
    </row>
    <row r="51" spans="13:16" ht="13.15" x14ac:dyDescent="0.4">
      <c r="M51" s="6"/>
      <c r="P51" s="6"/>
    </row>
    <row r="52" spans="13:16" ht="13.15" x14ac:dyDescent="0.4">
      <c r="M52" s="6"/>
      <c r="P52" s="6"/>
    </row>
    <row r="53" spans="13:16" ht="13.15" x14ac:dyDescent="0.4">
      <c r="M53" s="6"/>
      <c r="P53" s="6"/>
    </row>
    <row r="54" spans="13:16" ht="13.15" x14ac:dyDescent="0.4">
      <c r="M54" s="6"/>
      <c r="P54" s="6"/>
    </row>
    <row r="55" spans="13:16" ht="13.15" x14ac:dyDescent="0.4">
      <c r="M55" s="6"/>
      <c r="P55" s="6"/>
    </row>
    <row r="56" spans="13:16" ht="13.15" x14ac:dyDescent="0.4">
      <c r="M56" s="6"/>
      <c r="P56" s="6"/>
    </row>
    <row r="57" spans="13:16" ht="13.15" x14ac:dyDescent="0.4">
      <c r="M57" s="6"/>
      <c r="P57" s="6"/>
    </row>
    <row r="58" spans="13:16" ht="13.15" x14ac:dyDescent="0.4">
      <c r="M58" s="6"/>
      <c r="P58" s="6"/>
    </row>
    <row r="59" spans="13:16" ht="13.15" x14ac:dyDescent="0.4">
      <c r="M59" s="6"/>
      <c r="P59" s="6"/>
    </row>
    <row r="60" spans="13:16" ht="13.15" x14ac:dyDescent="0.4">
      <c r="M60" s="6"/>
      <c r="P60" s="6"/>
    </row>
    <row r="61" spans="13:16" ht="13.15" x14ac:dyDescent="0.4">
      <c r="M61" s="6"/>
      <c r="P61" s="6"/>
    </row>
    <row r="62" spans="13:16" ht="13.15" x14ac:dyDescent="0.4">
      <c r="M62" s="6"/>
      <c r="P62" s="6"/>
    </row>
    <row r="63" spans="13:16" ht="13.15" x14ac:dyDescent="0.4">
      <c r="M63" s="6"/>
      <c r="P63" s="6"/>
    </row>
    <row r="64" spans="13:16" ht="13.15" x14ac:dyDescent="0.4">
      <c r="M64" s="6"/>
      <c r="P64" s="6"/>
    </row>
    <row r="65" spans="13:16" ht="13.15" x14ac:dyDescent="0.4">
      <c r="M65" s="6"/>
      <c r="P65" s="6"/>
    </row>
    <row r="66" spans="13:16" ht="13.15" x14ac:dyDescent="0.4">
      <c r="M66" s="6"/>
      <c r="P66" s="6"/>
    </row>
    <row r="67" spans="13:16" ht="13.15" x14ac:dyDescent="0.4">
      <c r="M67" s="6"/>
      <c r="P67" s="6"/>
    </row>
    <row r="68" spans="13:16" ht="13.15" x14ac:dyDescent="0.4">
      <c r="M68" s="6"/>
      <c r="P68" s="6"/>
    </row>
    <row r="69" spans="13:16" ht="13.15" x14ac:dyDescent="0.4">
      <c r="M69" s="6"/>
      <c r="P69" s="6"/>
    </row>
    <row r="70" spans="13:16" ht="13.15" x14ac:dyDescent="0.4">
      <c r="M70" s="6"/>
      <c r="P70" s="6"/>
    </row>
    <row r="71" spans="13:16" ht="13.15" x14ac:dyDescent="0.4">
      <c r="M71" s="6"/>
      <c r="P71" s="6"/>
    </row>
    <row r="72" spans="13:16" ht="13.15" x14ac:dyDescent="0.4">
      <c r="M72" s="6"/>
      <c r="P72" s="6"/>
    </row>
    <row r="73" spans="13:16" ht="13.15" x14ac:dyDescent="0.4">
      <c r="M73" s="6"/>
      <c r="P73" s="6"/>
    </row>
    <row r="74" spans="13:16" ht="13.15" x14ac:dyDescent="0.4">
      <c r="M74" s="6"/>
      <c r="P74" s="6"/>
    </row>
    <row r="75" spans="13:16" ht="13.15" x14ac:dyDescent="0.4">
      <c r="M75" s="6"/>
      <c r="P75" s="6"/>
    </row>
    <row r="76" spans="13:16" ht="13.15" x14ac:dyDescent="0.4">
      <c r="M76" s="6"/>
      <c r="P76" s="6"/>
    </row>
    <row r="77" spans="13:16" ht="13.15" x14ac:dyDescent="0.4">
      <c r="M77" s="6"/>
      <c r="P77" s="6"/>
    </row>
    <row r="78" spans="13:16" ht="13.15" x14ac:dyDescent="0.4">
      <c r="M78" s="6"/>
      <c r="P78" s="6"/>
    </row>
    <row r="79" spans="13:16" ht="13.15" x14ac:dyDescent="0.4">
      <c r="M79" s="6"/>
      <c r="P79" s="6"/>
    </row>
    <row r="80" spans="13:16" ht="13.15" x14ac:dyDescent="0.4">
      <c r="M80" s="6"/>
      <c r="P80" s="6"/>
    </row>
    <row r="81" spans="13:16" ht="13.15" x14ac:dyDescent="0.4">
      <c r="M81" s="6"/>
      <c r="P81" s="6"/>
    </row>
    <row r="82" spans="13:16" ht="13.15" x14ac:dyDescent="0.4">
      <c r="M82" s="6"/>
      <c r="P82" s="6"/>
    </row>
    <row r="83" spans="13:16" ht="13.15" x14ac:dyDescent="0.4">
      <c r="M83" s="6"/>
      <c r="P83" s="6"/>
    </row>
    <row r="84" spans="13:16" ht="13.15" x14ac:dyDescent="0.4">
      <c r="M84" s="6"/>
      <c r="P84" s="6"/>
    </row>
    <row r="85" spans="13:16" ht="13.15" x14ac:dyDescent="0.4">
      <c r="M85" s="6"/>
      <c r="P85" s="6"/>
    </row>
    <row r="86" spans="13:16" ht="13.15" x14ac:dyDescent="0.4">
      <c r="M86" s="6"/>
      <c r="P86" s="6"/>
    </row>
    <row r="87" spans="13:16" ht="13.15" x14ac:dyDescent="0.4">
      <c r="M87" s="6"/>
      <c r="P87" s="6"/>
    </row>
    <row r="88" spans="13:16" ht="13.15" x14ac:dyDescent="0.4">
      <c r="M88" s="6"/>
      <c r="P88" s="6"/>
    </row>
    <row r="89" spans="13:16" ht="13.15" x14ac:dyDescent="0.4">
      <c r="M89" s="6"/>
      <c r="P89" s="6"/>
    </row>
    <row r="90" spans="13:16" ht="13.15" x14ac:dyDescent="0.4">
      <c r="M90" s="6"/>
      <c r="P90" s="6"/>
    </row>
    <row r="91" spans="13:16" ht="13.15" x14ac:dyDescent="0.4">
      <c r="M91" s="6"/>
      <c r="P91" s="6"/>
    </row>
    <row r="92" spans="13:16" ht="13.15" x14ac:dyDescent="0.4">
      <c r="M92" s="6"/>
      <c r="P92" s="6"/>
    </row>
    <row r="93" spans="13:16" ht="13.15" x14ac:dyDescent="0.4">
      <c r="M93" s="6"/>
      <c r="P93" s="6"/>
    </row>
    <row r="94" spans="13:16" ht="13.15" x14ac:dyDescent="0.4">
      <c r="M94" s="6"/>
      <c r="P94" s="6"/>
    </row>
    <row r="95" spans="13:16" ht="13.15" x14ac:dyDescent="0.4">
      <c r="M95" s="6"/>
      <c r="P95" s="6"/>
    </row>
    <row r="96" spans="13:16" ht="13.15" x14ac:dyDescent="0.4">
      <c r="M96" s="6"/>
      <c r="P96" s="6"/>
    </row>
    <row r="97" spans="13:16" ht="13.15" x14ac:dyDescent="0.4">
      <c r="M97" s="6"/>
      <c r="P97" s="6"/>
    </row>
    <row r="98" spans="13:16" ht="13.15" x14ac:dyDescent="0.4">
      <c r="M98" s="6"/>
      <c r="P98" s="6"/>
    </row>
    <row r="99" spans="13:16" ht="13.15" x14ac:dyDescent="0.4">
      <c r="M99" s="6"/>
      <c r="P99" s="6"/>
    </row>
    <row r="100" spans="13:16" ht="13.15" x14ac:dyDescent="0.4">
      <c r="M100" s="6"/>
      <c r="P100" s="6"/>
    </row>
    <row r="101" spans="13:16" ht="13.15" x14ac:dyDescent="0.4">
      <c r="M101" s="6"/>
      <c r="P101" s="6"/>
    </row>
    <row r="102" spans="13:16" ht="13.15" x14ac:dyDescent="0.4">
      <c r="M102" s="6"/>
      <c r="P102" s="6"/>
    </row>
    <row r="103" spans="13:16" ht="13.15" x14ac:dyDescent="0.4">
      <c r="M103" s="6"/>
      <c r="P103" s="6"/>
    </row>
    <row r="104" spans="13:16" ht="13.15" x14ac:dyDescent="0.4">
      <c r="M104" s="6"/>
      <c r="P104" s="6"/>
    </row>
    <row r="105" spans="13:16" ht="13.15" x14ac:dyDescent="0.4">
      <c r="M105" s="6"/>
      <c r="P105" s="6"/>
    </row>
    <row r="106" spans="13:16" ht="13.15" x14ac:dyDescent="0.4">
      <c r="M106" s="6"/>
      <c r="P106" s="6"/>
    </row>
    <row r="107" spans="13:16" ht="13.15" x14ac:dyDescent="0.4">
      <c r="M107" s="6"/>
      <c r="P107" s="6"/>
    </row>
    <row r="108" spans="13:16" ht="13.15" x14ac:dyDescent="0.4">
      <c r="M108" s="6"/>
      <c r="P108" s="6"/>
    </row>
    <row r="109" spans="13:16" ht="13.15" x14ac:dyDescent="0.4">
      <c r="M109" s="6"/>
      <c r="P109" s="6"/>
    </row>
    <row r="110" spans="13:16" ht="13.15" x14ac:dyDescent="0.4">
      <c r="M110" s="6"/>
      <c r="P110" s="6"/>
    </row>
    <row r="111" spans="13:16" ht="13.15" x14ac:dyDescent="0.4">
      <c r="M111" s="6"/>
      <c r="P111" s="6"/>
    </row>
    <row r="112" spans="13:16" ht="13.15" x14ac:dyDescent="0.4">
      <c r="M112" s="6"/>
      <c r="P112" s="6"/>
    </row>
    <row r="113" spans="13:16" ht="13.15" x14ac:dyDescent="0.4">
      <c r="M113" s="6"/>
      <c r="P113" s="6"/>
    </row>
    <row r="114" spans="13:16" ht="13.15" x14ac:dyDescent="0.4">
      <c r="M114" s="6"/>
      <c r="P114" s="6"/>
    </row>
    <row r="115" spans="13:16" ht="13.15" x14ac:dyDescent="0.4">
      <c r="M115" s="6"/>
      <c r="P115" s="6"/>
    </row>
    <row r="116" spans="13:16" ht="13.15" x14ac:dyDescent="0.4">
      <c r="M116" s="6"/>
      <c r="P116" s="6"/>
    </row>
    <row r="117" spans="13:16" ht="13.15" x14ac:dyDescent="0.4">
      <c r="M117" s="6"/>
      <c r="P117" s="6"/>
    </row>
    <row r="118" spans="13:16" ht="13.15" x14ac:dyDescent="0.4">
      <c r="M118" s="6"/>
      <c r="P118" s="6"/>
    </row>
    <row r="119" spans="13:16" ht="13.15" x14ac:dyDescent="0.4">
      <c r="M119" s="6"/>
      <c r="P119" s="6"/>
    </row>
    <row r="120" spans="13:16" ht="13.15" x14ac:dyDescent="0.4">
      <c r="M120" s="6"/>
      <c r="P120" s="6"/>
    </row>
    <row r="121" spans="13:16" ht="13.15" x14ac:dyDescent="0.4">
      <c r="M121" s="6"/>
      <c r="P121" s="6"/>
    </row>
    <row r="122" spans="13:16" ht="13.15" x14ac:dyDescent="0.4">
      <c r="M122" s="6"/>
      <c r="P122" s="6"/>
    </row>
    <row r="123" spans="13:16" ht="13.15" x14ac:dyDescent="0.4">
      <c r="M123" s="6"/>
      <c r="P123" s="6"/>
    </row>
    <row r="124" spans="13:16" ht="13.15" x14ac:dyDescent="0.4">
      <c r="M124" s="6"/>
      <c r="P124" s="6"/>
    </row>
    <row r="125" spans="13:16" ht="13.15" x14ac:dyDescent="0.4">
      <c r="M125" s="6"/>
      <c r="P125" s="6"/>
    </row>
    <row r="126" spans="13:16" ht="13.15" x14ac:dyDescent="0.4">
      <c r="M126" s="6"/>
      <c r="P126" s="6"/>
    </row>
    <row r="127" spans="13:16" ht="13.15" x14ac:dyDescent="0.4">
      <c r="M127" s="6"/>
      <c r="P127" s="6"/>
    </row>
    <row r="128" spans="13:16" ht="13.15" x14ac:dyDescent="0.4">
      <c r="M128" s="6"/>
      <c r="P128" s="6"/>
    </row>
    <row r="129" spans="13:16" ht="13.15" x14ac:dyDescent="0.4">
      <c r="M129" s="6"/>
      <c r="P129" s="6"/>
    </row>
    <row r="130" spans="13:16" ht="13.15" x14ac:dyDescent="0.4">
      <c r="M130" s="6"/>
      <c r="P130" s="6"/>
    </row>
    <row r="131" spans="13:16" ht="13.15" x14ac:dyDescent="0.4">
      <c r="M131" s="6"/>
      <c r="P131" s="6"/>
    </row>
    <row r="132" spans="13:16" ht="13.15" x14ac:dyDescent="0.4">
      <c r="M132" s="6"/>
      <c r="P132" s="6"/>
    </row>
    <row r="133" spans="13:16" ht="13.15" x14ac:dyDescent="0.4">
      <c r="M133" s="6"/>
      <c r="P133" s="6"/>
    </row>
    <row r="134" spans="13:16" ht="13.15" x14ac:dyDescent="0.4">
      <c r="M134" s="6"/>
      <c r="P134" s="6"/>
    </row>
    <row r="135" spans="13:16" ht="13.15" x14ac:dyDescent="0.4">
      <c r="M135" s="6"/>
      <c r="P135" s="6"/>
    </row>
    <row r="136" spans="13:16" ht="13.15" x14ac:dyDescent="0.4">
      <c r="M136" s="6"/>
      <c r="P136" s="6"/>
    </row>
    <row r="137" spans="13:16" ht="13.15" x14ac:dyDescent="0.4">
      <c r="M137" s="6"/>
      <c r="P137" s="6"/>
    </row>
    <row r="138" spans="13:16" ht="13.15" x14ac:dyDescent="0.4">
      <c r="M138" s="6"/>
      <c r="P138" s="6"/>
    </row>
    <row r="139" spans="13:16" ht="13.15" x14ac:dyDescent="0.4">
      <c r="M139" s="6"/>
      <c r="P139" s="6"/>
    </row>
    <row r="140" spans="13:16" ht="13.15" x14ac:dyDescent="0.4">
      <c r="M140" s="6"/>
      <c r="P140" s="6"/>
    </row>
    <row r="141" spans="13:16" ht="13.15" x14ac:dyDescent="0.4">
      <c r="M141" s="6"/>
      <c r="P141" s="6"/>
    </row>
    <row r="142" spans="13:16" ht="13.15" x14ac:dyDescent="0.4">
      <c r="M142" s="6"/>
      <c r="P142" s="6"/>
    </row>
    <row r="143" spans="13:16" ht="13.15" x14ac:dyDescent="0.4">
      <c r="M143" s="6"/>
      <c r="P143" s="6"/>
    </row>
    <row r="144" spans="13:16" ht="13.15" x14ac:dyDescent="0.4">
      <c r="M144" s="6"/>
      <c r="P144" s="6"/>
    </row>
    <row r="145" spans="13:16" ht="13.15" x14ac:dyDescent="0.4">
      <c r="M145" s="6"/>
      <c r="P145" s="6"/>
    </row>
    <row r="146" spans="13:16" ht="13.15" x14ac:dyDescent="0.4">
      <c r="M146" s="6"/>
      <c r="P146" s="6"/>
    </row>
    <row r="147" spans="13:16" ht="13.15" x14ac:dyDescent="0.4">
      <c r="M147" s="6"/>
      <c r="P147" s="6"/>
    </row>
    <row r="148" spans="13:16" ht="13.15" x14ac:dyDescent="0.4">
      <c r="M148" s="6"/>
      <c r="P148" s="6"/>
    </row>
    <row r="149" spans="13:16" ht="13.15" x14ac:dyDescent="0.4">
      <c r="M149" s="6"/>
      <c r="P149" s="6"/>
    </row>
    <row r="150" spans="13:16" ht="13.15" x14ac:dyDescent="0.4">
      <c r="M150" s="6"/>
      <c r="P150" s="6"/>
    </row>
    <row r="151" spans="13:16" ht="13.15" x14ac:dyDescent="0.4">
      <c r="M151" s="6"/>
      <c r="P151" s="6"/>
    </row>
    <row r="152" spans="13:16" ht="13.15" x14ac:dyDescent="0.4">
      <c r="M152" s="6"/>
      <c r="P152" s="6"/>
    </row>
    <row r="153" spans="13:16" ht="13.15" x14ac:dyDescent="0.4">
      <c r="M153" s="6"/>
      <c r="P153" s="6"/>
    </row>
    <row r="154" spans="13:16" ht="13.15" x14ac:dyDescent="0.4">
      <c r="M154" s="6"/>
      <c r="P154" s="6"/>
    </row>
    <row r="155" spans="13:16" ht="13.15" x14ac:dyDescent="0.4">
      <c r="M155" s="6"/>
      <c r="P155" s="6"/>
    </row>
    <row r="156" spans="13:16" ht="13.15" x14ac:dyDescent="0.4">
      <c r="M156" s="6"/>
      <c r="P156" s="6"/>
    </row>
    <row r="157" spans="13:16" ht="13.15" x14ac:dyDescent="0.4">
      <c r="M157" s="6"/>
      <c r="P157" s="6"/>
    </row>
    <row r="158" spans="13:16" ht="13.15" x14ac:dyDescent="0.4">
      <c r="M158" s="6"/>
      <c r="P158" s="6"/>
    </row>
    <row r="159" spans="13:16" ht="13.15" x14ac:dyDescent="0.4">
      <c r="M159" s="6"/>
      <c r="P159" s="6"/>
    </row>
    <row r="160" spans="13:16" ht="13.15" x14ac:dyDescent="0.4">
      <c r="M160" s="6"/>
      <c r="P160" s="6"/>
    </row>
    <row r="161" spans="13:16" ht="13.15" x14ac:dyDescent="0.4">
      <c r="M161" s="6"/>
      <c r="P161" s="6"/>
    </row>
    <row r="162" spans="13:16" ht="13.15" x14ac:dyDescent="0.4">
      <c r="M162" s="6"/>
      <c r="P162" s="6"/>
    </row>
    <row r="163" spans="13:16" ht="13.15" x14ac:dyDescent="0.4">
      <c r="M163" s="6"/>
      <c r="P163" s="6"/>
    </row>
    <row r="164" spans="13:16" ht="13.15" x14ac:dyDescent="0.4">
      <c r="M164" s="6"/>
      <c r="P164" s="6"/>
    </row>
    <row r="165" spans="13:16" ht="13.15" x14ac:dyDescent="0.4">
      <c r="M165" s="6"/>
      <c r="P165" s="6"/>
    </row>
    <row r="166" spans="13:16" ht="13.15" x14ac:dyDescent="0.4">
      <c r="M166" s="6"/>
      <c r="P166" s="6"/>
    </row>
    <row r="167" spans="13:16" ht="13.15" x14ac:dyDescent="0.4">
      <c r="M167" s="6"/>
      <c r="P167" s="6"/>
    </row>
    <row r="168" spans="13:16" ht="13.15" x14ac:dyDescent="0.4">
      <c r="M168" s="6"/>
      <c r="P168" s="6"/>
    </row>
    <row r="169" spans="13:16" ht="13.15" x14ac:dyDescent="0.4">
      <c r="M169" s="6"/>
      <c r="P169" s="6"/>
    </row>
    <row r="170" spans="13:16" ht="13.15" x14ac:dyDescent="0.4">
      <c r="M170" s="6"/>
      <c r="P170" s="6"/>
    </row>
    <row r="171" spans="13:16" ht="13.15" x14ac:dyDescent="0.4">
      <c r="M171" s="6"/>
      <c r="P171" s="6"/>
    </row>
    <row r="172" spans="13:16" ht="13.15" x14ac:dyDescent="0.4">
      <c r="M172" s="6"/>
      <c r="P172" s="6"/>
    </row>
    <row r="173" spans="13:16" ht="13.15" x14ac:dyDescent="0.4">
      <c r="M173" s="6"/>
      <c r="P173" s="6"/>
    </row>
    <row r="174" spans="13:16" ht="13.15" x14ac:dyDescent="0.4">
      <c r="M174" s="6"/>
      <c r="P174" s="6"/>
    </row>
    <row r="175" spans="13:16" ht="13.15" x14ac:dyDescent="0.4">
      <c r="M175" s="6"/>
      <c r="P175" s="6"/>
    </row>
    <row r="176" spans="13:16" ht="13.15" x14ac:dyDescent="0.4">
      <c r="M176" s="6"/>
      <c r="P176" s="6"/>
    </row>
    <row r="177" spans="13:16" ht="13.15" x14ac:dyDescent="0.4">
      <c r="M177" s="6"/>
      <c r="P177" s="6"/>
    </row>
    <row r="178" spans="13:16" ht="13.15" x14ac:dyDescent="0.4">
      <c r="M178" s="6"/>
      <c r="P178" s="6"/>
    </row>
    <row r="179" spans="13:16" ht="13.15" x14ac:dyDescent="0.4">
      <c r="M179" s="6"/>
      <c r="P179" s="6"/>
    </row>
    <row r="180" spans="13:16" ht="13.15" x14ac:dyDescent="0.4">
      <c r="M180" s="6"/>
      <c r="P180" s="6"/>
    </row>
    <row r="181" spans="13:16" ht="13.15" x14ac:dyDescent="0.4">
      <c r="M181" s="6"/>
      <c r="P181" s="6"/>
    </row>
    <row r="182" spans="13:16" ht="13.15" x14ac:dyDescent="0.4">
      <c r="M182" s="6"/>
      <c r="P182" s="6"/>
    </row>
    <row r="183" spans="13:16" ht="13.15" x14ac:dyDescent="0.4">
      <c r="M183" s="6"/>
      <c r="P183" s="6"/>
    </row>
    <row r="184" spans="13:16" ht="13.15" x14ac:dyDescent="0.4">
      <c r="M184" s="6"/>
      <c r="P184" s="6"/>
    </row>
    <row r="185" spans="13:16" ht="13.15" x14ac:dyDescent="0.4">
      <c r="M185" s="6"/>
      <c r="P185" s="6"/>
    </row>
    <row r="186" spans="13:16" ht="13.15" x14ac:dyDescent="0.4">
      <c r="M186" s="6"/>
      <c r="P186" s="6"/>
    </row>
    <row r="187" spans="13:16" ht="13.15" x14ac:dyDescent="0.4">
      <c r="M187" s="6"/>
      <c r="P187" s="6"/>
    </row>
    <row r="188" spans="13:16" ht="13.15" x14ac:dyDescent="0.4">
      <c r="M188" s="6"/>
      <c r="P188" s="6"/>
    </row>
    <row r="189" spans="13:16" ht="13.15" x14ac:dyDescent="0.4">
      <c r="M189" s="6"/>
      <c r="P189" s="6"/>
    </row>
    <row r="190" spans="13:16" ht="13.15" x14ac:dyDescent="0.4">
      <c r="M190" s="6"/>
      <c r="P190" s="6"/>
    </row>
    <row r="191" spans="13:16" ht="13.15" x14ac:dyDescent="0.4">
      <c r="M191" s="6"/>
      <c r="P191" s="6"/>
    </row>
    <row r="192" spans="13:16" ht="13.15" x14ac:dyDescent="0.4">
      <c r="M192" s="6"/>
      <c r="P192" s="6"/>
    </row>
    <row r="193" spans="13:16" ht="13.15" x14ac:dyDescent="0.4">
      <c r="M193" s="6"/>
      <c r="P193" s="6"/>
    </row>
    <row r="194" spans="13:16" ht="13.15" x14ac:dyDescent="0.4">
      <c r="M194" s="6"/>
      <c r="P194" s="6"/>
    </row>
    <row r="195" spans="13:16" ht="13.15" x14ac:dyDescent="0.4">
      <c r="M195" s="6"/>
      <c r="P195" s="6"/>
    </row>
    <row r="196" spans="13:16" ht="13.15" x14ac:dyDescent="0.4">
      <c r="M196" s="6"/>
      <c r="P196" s="6"/>
    </row>
    <row r="197" spans="13:16" ht="13.15" x14ac:dyDescent="0.4">
      <c r="M197" s="6"/>
      <c r="P197" s="6"/>
    </row>
    <row r="198" spans="13:16" ht="13.15" x14ac:dyDescent="0.4">
      <c r="M198" s="6"/>
      <c r="P198" s="6"/>
    </row>
    <row r="199" spans="13:16" ht="13.15" x14ac:dyDescent="0.4">
      <c r="M199" s="6"/>
      <c r="P199" s="6"/>
    </row>
    <row r="200" spans="13:16" ht="13.15" x14ac:dyDescent="0.4">
      <c r="M200" s="6"/>
      <c r="P200" s="6"/>
    </row>
    <row r="201" spans="13:16" ht="13.15" x14ac:dyDescent="0.4">
      <c r="M201" s="6"/>
      <c r="P201" s="6"/>
    </row>
    <row r="202" spans="13:16" ht="13.15" x14ac:dyDescent="0.4">
      <c r="M202" s="6"/>
      <c r="P202" s="6"/>
    </row>
    <row r="203" spans="13:16" ht="13.15" x14ac:dyDescent="0.4">
      <c r="M203" s="6"/>
      <c r="P203" s="6"/>
    </row>
    <row r="204" spans="13:16" ht="13.15" x14ac:dyDescent="0.4">
      <c r="M204" s="6"/>
      <c r="P204" s="6"/>
    </row>
    <row r="205" spans="13:16" ht="13.15" x14ac:dyDescent="0.4">
      <c r="M205" s="6"/>
      <c r="P205" s="6"/>
    </row>
    <row r="206" spans="13:16" ht="13.15" x14ac:dyDescent="0.4">
      <c r="M206" s="6"/>
      <c r="P206" s="6"/>
    </row>
    <row r="207" spans="13:16" ht="13.15" x14ac:dyDescent="0.4">
      <c r="M207" s="6"/>
      <c r="P207" s="6"/>
    </row>
    <row r="208" spans="13:16" ht="13.15" x14ac:dyDescent="0.4">
      <c r="M208" s="6"/>
      <c r="P208" s="6"/>
    </row>
    <row r="209" spans="13:16" ht="13.15" x14ac:dyDescent="0.4">
      <c r="M209" s="6"/>
      <c r="P209" s="6"/>
    </row>
    <row r="210" spans="13:16" ht="13.15" x14ac:dyDescent="0.4">
      <c r="M210" s="6"/>
      <c r="P210" s="6"/>
    </row>
    <row r="211" spans="13:16" ht="13.15" x14ac:dyDescent="0.4">
      <c r="M211" s="6"/>
      <c r="P211" s="6"/>
    </row>
    <row r="212" spans="13:16" ht="13.15" x14ac:dyDescent="0.4">
      <c r="M212" s="6"/>
      <c r="P212" s="6"/>
    </row>
    <row r="213" spans="13:16" ht="13.15" x14ac:dyDescent="0.4">
      <c r="M213" s="6"/>
      <c r="P213" s="6"/>
    </row>
    <row r="214" spans="13:16" ht="13.15" x14ac:dyDescent="0.4">
      <c r="M214" s="6"/>
      <c r="P214" s="6"/>
    </row>
    <row r="215" spans="13:16" ht="13.15" x14ac:dyDescent="0.4">
      <c r="M215" s="6"/>
      <c r="P215" s="6"/>
    </row>
    <row r="216" spans="13:16" ht="13.15" x14ac:dyDescent="0.4">
      <c r="M216" s="6"/>
      <c r="P216" s="6"/>
    </row>
    <row r="217" spans="13:16" ht="13.15" x14ac:dyDescent="0.4">
      <c r="M217" s="6"/>
      <c r="P217" s="6"/>
    </row>
    <row r="218" spans="13:16" ht="13.15" x14ac:dyDescent="0.4">
      <c r="M218" s="6"/>
      <c r="P218" s="6"/>
    </row>
    <row r="219" spans="13:16" ht="13.15" x14ac:dyDescent="0.4">
      <c r="M219" s="6"/>
      <c r="P219" s="6"/>
    </row>
    <row r="220" spans="13:16" ht="13.15" x14ac:dyDescent="0.4">
      <c r="M220" s="6"/>
      <c r="P220" s="6"/>
    </row>
    <row r="221" spans="13:16" ht="13.15" x14ac:dyDescent="0.4">
      <c r="M221" s="6"/>
      <c r="P221" s="6"/>
    </row>
    <row r="222" spans="13:16" ht="13.15" x14ac:dyDescent="0.4">
      <c r="M222" s="6"/>
      <c r="P222" s="6"/>
    </row>
    <row r="223" spans="13:16" ht="13.15" x14ac:dyDescent="0.4">
      <c r="M223" s="6"/>
      <c r="P223" s="6"/>
    </row>
    <row r="224" spans="13:16" ht="13.15" x14ac:dyDescent="0.4">
      <c r="M224" s="6"/>
      <c r="P224" s="6"/>
    </row>
    <row r="225" spans="13:16" ht="13.15" x14ac:dyDescent="0.4">
      <c r="M225" s="6"/>
      <c r="P225" s="6"/>
    </row>
    <row r="226" spans="13:16" ht="13.15" x14ac:dyDescent="0.4">
      <c r="M226" s="6"/>
      <c r="P226" s="6"/>
    </row>
    <row r="227" spans="13:16" ht="13.15" x14ac:dyDescent="0.4">
      <c r="M227" s="6"/>
      <c r="P227" s="6"/>
    </row>
    <row r="228" spans="13:16" ht="13.15" x14ac:dyDescent="0.4">
      <c r="M228" s="6"/>
      <c r="P228" s="6"/>
    </row>
    <row r="229" spans="13:16" ht="13.15" x14ac:dyDescent="0.4">
      <c r="M229" s="6"/>
      <c r="P229" s="6"/>
    </row>
    <row r="230" spans="13:16" ht="13.15" x14ac:dyDescent="0.4">
      <c r="M230" s="6"/>
      <c r="P230" s="6"/>
    </row>
    <row r="231" spans="13:16" ht="13.15" x14ac:dyDescent="0.4">
      <c r="M231" s="6"/>
      <c r="P231" s="6"/>
    </row>
    <row r="232" spans="13:16" ht="13.15" x14ac:dyDescent="0.4">
      <c r="M232" s="6"/>
      <c r="P232" s="6"/>
    </row>
    <row r="233" spans="13:16" ht="13.15" x14ac:dyDescent="0.4">
      <c r="M233" s="6"/>
      <c r="P233" s="6"/>
    </row>
    <row r="234" spans="13:16" ht="13.15" x14ac:dyDescent="0.4">
      <c r="M234" s="6"/>
      <c r="P234" s="6"/>
    </row>
    <row r="235" spans="13:16" ht="13.15" x14ac:dyDescent="0.4">
      <c r="M235" s="6"/>
      <c r="P235" s="6"/>
    </row>
    <row r="236" spans="13:16" ht="13.15" x14ac:dyDescent="0.4">
      <c r="M236" s="6"/>
      <c r="P236" s="6"/>
    </row>
    <row r="237" spans="13:16" ht="13.15" x14ac:dyDescent="0.4">
      <c r="M237" s="6"/>
      <c r="P237" s="6"/>
    </row>
    <row r="238" spans="13:16" ht="13.15" x14ac:dyDescent="0.4">
      <c r="M238" s="6"/>
      <c r="P238" s="6"/>
    </row>
    <row r="239" spans="13:16" ht="13.15" x14ac:dyDescent="0.4">
      <c r="M239" s="6"/>
      <c r="P239" s="6"/>
    </row>
    <row r="240" spans="13:16" ht="13.15" x14ac:dyDescent="0.4">
      <c r="M240" s="6"/>
      <c r="P240" s="6"/>
    </row>
    <row r="241" spans="13:16" ht="13.15" x14ac:dyDescent="0.4">
      <c r="M241" s="6"/>
      <c r="P241" s="6"/>
    </row>
    <row r="242" spans="13:16" ht="13.15" x14ac:dyDescent="0.4">
      <c r="M242" s="6"/>
      <c r="P242" s="6"/>
    </row>
    <row r="243" spans="13:16" ht="13.15" x14ac:dyDescent="0.4">
      <c r="M243" s="6"/>
      <c r="P243" s="6"/>
    </row>
    <row r="244" spans="13:16" ht="13.15" x14ac:dyDescent="0.4">
      <c r="M244" s="6"/>
      <c r="P244" s="6"/>
    </row>
    <row r="245" spans="13:16" ht="13.15" x14ac:dyDescent="0.4">
      <c r="M245" s="6"/>
      <c r="P245" s="6"/>
    </row>
    <row r="246" spans="13:16" ht="13.15" x14ac:dyDescent="0.4">
      <c r="M246" s="6"/>
      <c r="P246" s="6"/>
    </row>
    <row r="247" spans="13:16" ht="13.15" x14ac:dyDescent="0.4">
      <c r="M247" s="6"/>
      <c r="P247" s="6"/>
    </row>
    <row r="248" spans="13:16" ht="13.15" x14ac:dyDescent="0.4">
      <c r="M248" s="6"/>
      <c r="P248" s="6"/>
    </row>
    <row r="249" spans="13:16" ht="13.15" x14ac:dyDescent="0.4">
      <c r="M249" s="6"/>
      <c r="P249" s="6"/>
    </row>
    <row r="250" spans="13:16" ht="13.15" x14ac:dyDescent="0.4">
      <c r="M250" s="6"/>
      <c r="P250" s="6"/>
    </row>
    <row r="251" spans="13:16" ht="13.15" x14ac:dyDescent="0.4">
      <c r="M251" s="6"/>
      <c r="P251" s="6"/>
    </row>
    <row r="252" spans="13:16" ht="13.15" x14ac:dyDescent="0.4">
      <c r="M252" s="6"/>
      <c r="P252" s="6"/>
    </row>
    <row r="253" spans="13:16" ht="13.15" x14ac:dyDescent="0.4">
      <c r="M253" s="6"/>
      <c r="P253" s="6"/>
    </row>
    <row r="254" spans="13:16" ht="13.15" x14ac:dyDescent="0.4">
      <c r="M254" s="6"/>
      <c r="P254" s="6"/>
    </row>
    <row r="255" spans="13:16" ht="13.15" x14ac:dyDescent="0.4">
      <c r="M255" s="6"/>
      <c r="P255" s="6"/>
    </row>
    <row r="256" spans="13:16" ht="13.15" x14ac:dyDescent="0.4">
      <c r="M256" s="6"/>
      <c r="P256" s="6"/>
    </row>
    <row r="257" spans="13:16" ht="13.15" x14ac:dyDescent="0.4">
      <c r="M257" s="6"/>
      <c r="P257" s="6"/>
    </row>
    <row r="258" spans="13:16" ht="13.15" x14ac:dyDescent="0.4">
      <c r="M258" s="6"/>
      <c r="P258" s="6"/>
    </row>
    <row r="259" spans="13:16" ht="13.15" x14ac:dyDescent="0.4">
      <c r="M259" s="6"/>
      <c r="P259" s="6"/>
    </row>
    <row r="260" spans="13:16" ht="13.15" x14ac:dyDescent="0.4">
      <c r="M260" s="6"/>
      <c r="P260" s="6"/>
    </row>
    <row r="261" spans="13:16" ht="13.15" x14ac:dyDescent="0.4">
      <c r="M261" s="6"/>
      <c r="P261" s="6"/>
    </row>
    <row r="262" spans="13:16" ht="13.15" x14ac:dyDescent="0.4">
      <c r="M262" s="6"/>
      <c r="P262" s="6"/>
    </row>
    <row r="263" spans="13:16" ht="13.15" x14ac:dyDescent="0.4">
      <c r="M263" s="6"/>
      <c r="P263" s="6"/>
    </row>
    <row r="264" spans="13:16" ht="13.15" x14ac:dyDescent="0.4">
      <c r="M264" s="6"/>
      <c r="P264" s="6"/>
    </row>
    <row r="265" spans="13:16" ht="13.15" x14ac:dyDescent="0.4">
      <c r="M265" s="6"/>
      <c r="P265" s="6"/>
    </row>
    <row r="266" spans="13:16" ht="13.15" x14ac:dyDescent="0.4">
      <c r="M266" s="6"/>
      <c r="P266" s="6"/>
    </row>
    <row r="267" spans="13:16" ht="13.15" x14ac:dyDescent="0.4">
      <c r="M267" s="6"/>
      <c r="P267" s="6"/>
    </row>
    <row r="268" spans="13:16" ht="13.15" x14ac:dyDescent="0.4">
      <c r="M268" s="6"/>
      <c r="P268" s="6"/>
    </row>
    <row r="269" spans="13:16" ht="13.15" x14ac:dyDescent="0.4">
      <c r="M269" s="6"/>
      <c r="P269" s="6"/>
    </row>
    <row r="270" spans="13:16" ht="13.15" x14ac:dyDescent="0.4">
      <c r="M270" s="6"/>
      <c r="P270" s="6"/>
    </row>
    <row r="271" spans="13:16" ht="13.15" x14ac:dyDescent="0.4">
      <c r="M271" s="6"/>
      <c r="P271" s="6"/>
    </row>
    <row r="272" spans="13:16" ht="13.15" x14ac:dyDescent="0.4">
      <c r="M272" s="6"/>
      <c r="P272" s="6"/>
    </row>
    <row r="273" spans="13:16" ht="13.15" x14ac:dyDescent="0.4">
      <c r="M273" s="6"/>
      <c r="P273" s="6"/>
    </row>
    <row r="274" spans="13:16" ht="13.15" x14ac:dyDescent="0.4">
      <c r="M274" s="6"/>
      <c r="P274" s="6"/>
    </row>
    <row r="275" spans="13:16" ht="13.15" x14ac:dyDescent="0.4">
      <c r="M275" s="6"/>
      <c r="P275" s="6"/>
    </row>
    <row r="276" spans="13:16" ht="13.15" x14ac:dyDescent="0.4">
      <c r="M276" s="6"/>
      <c r="P276" s="6"/>
    </row>
    <row r="277" spans="13:16" ht="13.15" x14ac:dyDescent="0.4">
      <c r="M277" s="6"/>
      <c r="P277" s="6"/>
    </row>
    <row r="278" spans="13:16" ht="13.15" x14ac:dyDescent="0.4">
      <c r="M278" s="6"/>
      <c r="P278" s="6"/>
    </row>
    <row r="279" spans="13:16" ht="13.15" x14ac:dyDescent="0.4">
      <c r="M279" s="6"/>
      <c r="P279" s="6"/>
    </row>
    <row r="280" spans="13:16" ht="13.15" x14ac:dyDescent="0.4">
      <c r="M280" s="6"/>
      <c r="P280" s="6"/>
    </row>
    <row r="281" spans="13:16" ht="13.15" x14ac:dyDescent="0.4">
      <c r="M281" s="6"/>
      <c r="P281" s="6"/>
    </row>
    <row r="282" spans="13:16" ht="13.15" x14ac:dyDescent="0.4">
      <c r="M282" s="6"/>
      <c r="P282" s="6"/>
    </row>
    <row r="283" spans="13:16" ht="13.15" x14ac:dyDescent="0.4">
      <c r="M283" s="6"/>
      <c r="P283" s="6"/>
    </row>
    <row r="284" spans="13:16" ht="13.15" x14ac:dyDescent="0.4">
      <c r="M284" s="6"/>
      <c r="P284" s="6"/>
    </row>
    <row r="285" spans="13:16" ht="13.15" x14ac:dyDescent="0.4">
      <c r="M285" s="6"/>
      <c r="P285" s="6"/>
    </row>
    <row r="286" spans="13:16" ht="13.15" x14ac:dyDescent="0.4">
      <c r="M286" s="6"/>
      <c r="P286" s="6"/>
    </row>
    <row r="287" spans="13:16" ht="13.15" x14ac:dyDescent="0.4">
      <c r="M287" s="6"/>
      <c r="P287" s="6"/>
    </row>
    <row r="288" spans="13:16" ht="13.15" x14ac:dyDescent="0.4">
      <c r="M288" s="6"/>
      <c r="P288" s="6"/>
    </row>
    <row r="289" spans="13:16" ht="13.15" x14ac:dyDescent="0.4">
      <c r="M289" s="6"/>
      <c r="P289" s="6"/>
    </row>
    <row r="290" spans="13:16" ht="13.15" x14ac:dyDescent="0.4">
      <c r="M290" s="6"/>
      <c r="P290" s="6"/>
    </row>
    <row r="291" spans="13:16" ht="13.15" x14ac:dyDescent="0.4">
      <c r="M291" s="6"/>
      <c r="P291" s="6"/>
    </row>
    <row r="292" spans="13:16" ht="13.15" x14ac:dyDescent="0.4">
      <c r="M292" s="6"/>
      <c r="P292" s="6"/>
    </row>
    <row r="293" spans="13:16" ht="13.15" x14ac:dyDescent="0.4">
      <c r="M293" s="6"/>
      <c r="P293" s="6"/>
    </row>
    <row r="294" spans="13:16" ht="13.15" x14ac:dyDescent="0.4">
      <c r="M294" s="6"/>
      <c r="P294" s="6"/>
    </row>
    <row r="295" spans="13:16" ht="13.15" x14ac:dyDescent="0.4">
      <c r="M295" s="6"/>
      <c r="P295" s="6"/>
    </row>
    <row r="296" spans="13:16" ht="13.15" x14ac:dyDescent="0.4">
      <c r="M296" s="6"/>
      <c r="P296" s="6"/>
    </row>
    <row r="297" spans="13:16" ht="13.15" x14ac:dyDescent="0.4">
      <c r="M297" s="6"/>
      <c r="P297" s="6"/>
    </row>
    <row r="298" spans="13:16" ht="13.15" x14ac:dyDescent="0.4">
      <c r="M298" s="6"/>
      <c r="P298" s="6"/>
    </row>
    <row r="299" spans="13:16" ht="13.15" x14ac:dyDescent="0.4">
      <c r="M299" s="6"/>
      <c r="P299" s="6"/>
    </row>
    <row r="300" spans="13:16" ht="13.15" x14ac:dyDescent="0.4">
      <c r="M300" s="6"/>
      <c r="P300" s="6"/>
    </row>
    <row r="301" spans="13:16" ht="13.15" x14ac:dyDescent="0.4">
      <c r="M301" s="6"/>
      <c r="P301" s="6"/>
    </row>
    <row r="302" spans="13:16" ht="13.15" x14ac:dyDescent="0.4">
      <c r="M302" s="6"/>
      <c r="P302" s="6"/>
    </row>
    <row r="303" spans="13:16" ht="13.15" x14ac:dyDescent="0.4">
      <c r="M303" s="6"/>
      <c r="P303" s="6"/>
    </row>
    <row r="304" spans="13:16" ht="13.15" x14ac:dyDescent="0.4">
      <c r="M304" s="6"/>
      <c r="P304" s="6"/>
    </row>
    <row r="305" spans="13:16" ht="13.15" x14ac:dyDescent="0.4">
      <c r="M305" s="6"/>
      <c r="P305" s="6"/>
    </row>
    <row r="306" spans="13:16" ht="13.15" x14ac:dyDescent="0.4">
      <c r="M306" s="6"/>
      <c r="P306" s="6"/>
    </row>
    <row r="307" spans="13:16" ht="13.15" x14ac:dyDescent="0.4">
      <c r="M307" s="6"/>
      <c r="P307" s="6"/>
    </row>
    <row r="308" spans="13:16" ht="13.15" x14ac:dyDescent="0.4">
      <c r="M308" s="6"/>
      <c r="P308" s="6"/>
    </row>
    <row r="309" spans="13:16" ht="13.15" x14ac:dyDescent="0.4">
      <c r="M309" s="6"/>
      <c r="P309" s="6"/>
    </row>
    <row r="310" spans="13:16" ht="13.15" x14ac:dyDescent="0.4">
      <c r="M310" s="6"/>
      <c r="P310" s="6"/>
    </row>
    <row r="311" spans="13:16" ht="13.15" x14ac:dyDescent="0.4">
      <c r="M311" s="6"/>
      <c r="P311" s="6"/>
    </row>
    <row r="312" spans="13:16" ht="13.15" x14ac:dyDescent="0.4">
      <c r="M312" s="6"/>
      <c r="P312" s="6"/>
    </row>
    <row r="313" spans="13:16" ht="13.15" x14ac:dyDescent="0.4">
      <c r="M313" s="6"/>
      <c r="P313" s="6"/>
    </row>
    <row r="314" spans="13:16" ht="13.15" x14ac:dyDescent="0.4">
      <c r="M314" s="6"/>
      <c r="P314" s="6"/>
    </row>
    <row r="315" spans="13:16" ht="13.15" x14ac:dyDescent="0.4">
      <c r="M315" s="6"/>
      <c r="P315" s="6"/>
    </row>
    <row r="316" spans="13:16" ht="13.15" x14ac:dyDescent="0.4">
      <c r="M316" s="6"/>
      <c r="P316" s="6"/>
    </row>
    <row r="317" spans="13:16" ht="13.15" x14ac:dyDescent="0.4">
      <c r="M317" s="6"/>
      <c r="P317" s="6"/>
    </row>
    <row r="318" spans="13:16" ht="13.15" x14ac:dyDescent="0.4">
      <c r="M318" s="6"/>
      <c r="P318" s="6"/>
    </row>
    <row r="319" spans="13:16" ht="13.15" x14ac:dyDescent="0.4">
      <c r="M319" s="6"/>
      <c r="P319" s="6"/>
    </row>
    <row r="320" spans="13:16" ht="13.15" x14ac:dyDescent="0.4">
      <c r="M320" s="6"/>
      <c r="P320" s="6"/>
    </row>
    <row r="321" spans="13:16" ht="13.15" x14ac:dyDescent="0.4">
      <c r="M321" s="6"/>
      <c r="P321" s="6"/>
    </row>
    <row r="322" spans="13:16" ht="13.15" x14ac:dyDescent="0.4">
      <c r="M322" s="6"/>
      <c r="P322" s="6"/>
    </row>
    <row r="323" spans="13:16" ht="13.15" x14ac:dyDescent="0.4">
      <c r="M323" s="6"/>
      <c r="P323" s="6"/>
    </row>
    <row r="324" spans="13:16" ht="13.15" x14ac:dyDescent="0.4">
      <c r="M324" s="6"/>
      <c r="P324" s="6"/>
    </row>
    <row r="325" spans="13:16" ht="13.15" x14ac:dyDescent="0.4">
      <c r="M325" s="6"/>
      <c r="P325" s="6"/>
    </row>
    <row r="326" spans="13:16" ht="13.15" x14ac:dyDescent="0.4">
      <c r="M326" s="6"/>
      <c r="P326" s="6"/>
    </row>
    <row r="327" spans="13:16" ht="13.15" x14ac:dyDescent="0.4">
      <c r="M327" s="6"/>
      <c r="P327" s="6"/>
    </row>
    <row r="328" spans="13:16" ht="13.15" x14ac:dyDescent="0.4">
      <c r="M328" s="6"/>
      <c r="P328" s="6"/>
    </row>
    <row r="329" spans="13:16" ht="13.15" x14ac:dyDescent="0.4">
      <c r="M329" s="6"/>
      <c r="P329" s="6"/>
    </row>
    <row r="330" spans="13:16" ht="13.15" x14ac:dyDescent="0.4">
      <c r="M330" s="6"/>
      <c r="P330" s="6"/>
    </row>
    <row r="331" spans="13:16" ht="13.15" x14ac:dyDescent="0.4">
      <c r="M331" s="6"/>
      <c r="P331" s="6"/>
    </row>
    <row r="332" spans="13:16" ht="13.15" x14ac:dyDescent="0.4">
      <c r="M332" s="6"/>
      <c r="P332" s="6"/>
    </row>
    <row r="333" spans="13:16" ht="13.15" x14ac:dyDescent="0.4">
      <c r="M333" s="6"/>
      <c r="P333" s="6"/>
    </row>
    <row r="334" spans="13:16" ht="13.15" x14ac:dyDescent="0.4">
      <c r="M334" s="6"/>
      <c r="P334" s="6"/>
    </row>
    <row r="335" spans="13:16" ht="13.15" x14ac:dyDescent="0.4">
      <c r="M335" s="6"/>
      <c r="P335" s="6"/>
    </row>
    <row r="336" spans="13:16" ht="13.15" x14ac:dyDescent="0.4">
      <c r="M336" s="6"/>
      <c r="P336" s="6"/>
    </row>
    <row r="337" spans="13:16" ht="13.15" x14ac:dyDescent="0.4">
      <c r="M337" s="6"/>
      <c r="P337" s="6"/>
    </row>
    <row r="338" spans="13:16" ht="13.15" x14ac:dyDescent="0.4">
      <c r="M338" s="6"/>
      <c r="P338" s="6"/>
    </row>
    <row r="339" spans="13:16" ht="13.15" x14ac:dyDescent="0.4">
      <c r="M339" s="6"/>
      <c r="P339" s="6"/>
    </row>
    <row r="340" spans="13:16" ht="13.15" x14ac:dyDescent="0.4">
      <c r="M340" s="6"/>
      <c r="P340" s="6"/>
    </row>
    <row r="341" spans="13:16" ht="13.15" x14ac:dyDescent="0.4">
      <c r="M341" s="6"/>
      <c r="P341" s="6"/>
    </row>
    <row r="342" spans="13:16" ht="13.15" x14ac:dyDescent="0.4">
      <c r="M342" s="6"/>
      <c r="P342" s="6"/>
    </row>
    <row r="343" spans="13:16" ht="13.15" x14ac:dyDescent="0.4">
      <c r="M343" s="6"/>
      <c r="P343" s="6"/>
    </row>
    <row r="344" spans="13:16" ht="13.15" x14ac:dyDescent="0.4">
      <c r="M344" s="6"/>
      <c r="P344" s="6"/>
    </row>
    <row r="345" spans="13:16" ht="13.15" x14ac:dyDescent="0.4">
      <c r="M345" s="6"/>
      <c r="P345" s="6"/>
    </row>
    <row r="346" spans="13:16" ht="13.15" x14ac:dyDescent="0.4">
      <c r="M346" s="6"/>
      <c r="P346" s="6"/>
    </row>
    <row r="347" spans="13:16" ht="13.15" x14ac:dyDescent="0.4">
      <c r="M347" s="6"/>
      <c r="P347" s="6"/>
    </row>
    <row r="348" spans="13:16" ht="13.15" x14ac:dyDescent="0.4">
      <c r="M348" s="6"/>
      <c r="P348" s="6"/>
    </row>
    <row r="349" spans="13:16" ht="13.15" x14ac:dyDescent="0.4">
      <c r="M349" s="6"/>
      <c r="P349" s="6"/>
    </row>
    <row r="350" spans="13:16" ht="13.15" x14ac:dyDescent="0.4">
      <c r="M350" s="6"/>
      <c r="P350" s="6"/>
    </row>
    <row r="351" spans="13:16" ht="13.15" x14ac:dyDescent="0.4">
      <c r="M351" s="6"/>
      <c r="P351" s="6"/>
    </row>
    <row r="352" spans="13:16" ht="13.15" x14ac:dyDescent="0.4">
      <c r="M352" s="6"/>
      <c r="P352" s="6"/>
    </row>
    <row r="353" spans="13:16" ht="13.15" x14ac:dyDescent="0.4">
      <c r="M353" s="6"/>
      <c r="P353" s="6"/>
    </row>
    <row r="354" spans="13:16" ht="13.15" x14ac:dyDescent="0.4">
      <c r="M354" s="6"/>
      <c r="P354" s="6"/>
    </row>
    <row r="355" spans="13:16" ht="13.15" x14ac:dyDescent="0.4">
      <c r="M355" s="6"/>
      <c r="P355" s="6"/>
    </row>
    <row r="356" spans="13:16" ht="13.15" x14ac:dyDescent="0.4">
      <c r="M356" s="6"/>
      <c r="P356" s="6"/>
    </row>
    <row r="357" spans="13:16" ht="13.15" x14ac:dyDescent="0.4">
      <c r="M357" s="6"/>
      <c r="P357" s="6"/>
    </row>
    <row r="358" spans="13:16" ht="13.15" x14ac:dyDescent="0.4">
      <c r="M358" s="6"/>
      <c r="P358" s="6"/>
    </row>
    <row r="359" spans="13:16" ht="13.15" x14ac:dyDescent="0.4">
      <c r="M359" s="6"/>
      <c r="P359" s="6"/>
    </row>
    <row r="360" spans="13:16" ht="13.15" x14ac:dyDescent="0.4">
      <c r="M360" s="6"/>
      <c r="P360" s="6"/>
    </row>
    <row r="361" spans="13:16" ht="13.15" x14ac:dyDescent="0.4">
      <c r="M361" s="6"/>
      <c r="P361" s="6"/>
    </row>
    <row r="362" spans="13:16" ht="13.15" x14ac:dyDescent="0.4">
      <c r="M362" s="6"/>
      <c r="P362" s="6"/>
    </row>
    <row r="363" spans="13:16" ht="13.15" x14ac:dyDescent="0.4">
      <c r="M363" s="6"/>
      <c r="P363" s="6"/>
    </row>
    <row r="364" spans="13:16" ht="13.15" x14ac:dyDescent="0.4">
      <c r="M364" s="6"/>
      <c r="P364" s="6"/>
    </row>
    <row r="365" spans="13:16" ht="13.15" x14ac:dyDescent="0.4">
      <c r="M365" s="6"/>
      <c r="P365" s="6"/>
    </row>
    <row r="366" spans="13:16" ht="13.15" x14ac:dyDescent="0.4">
      <c r="M366" s="6"/>
      <c r="P366" s="6"/>
    </row>
    <row r="367" spans="13:16" ht="13.15" x14ac:dyDescent="0.4">
      <c r="M367" s="6"/>
      <c r="P367" s="6"/>
    </row>
    <row r="368" spans="13:16" ht="13.15" x14ac:dyDescent="0.4">
      <c r="M368" s="6"/>
      <c r="P368" s="6"/>
    </row>
    <row r="369" spans="13:16" ht="13.15" x14ac:dyDescent="0.4">
      <c r="M369" s="6"/>
      <c r="P369" s="6"/>
    </row>
    <row r="370" spans="13:16" ht="13.15" x14ac:dyDescent="0.4">
      <c r="M370" s="6"/>
      <c r="P370" s="6"/>
    </row>
    <row r="371" spans="13:16" ht="13.15" x14ac:dyDescent="0.4">
      <c r="M371" s="6"/>
      <c r="P371" s="6"/>
    </row>
    <row r="372" spans="13:16" ht="13.15" x14ac:dyDescent="0.4">
      <c r="M372" s="6"/>
      <c r="P372" s="6"/>
    </row>
    <row r="373" spans="13:16" ht="13.15" x14ac:dyDescent="0.4">
      <c r="M373" s="6"/>
      <c r="P373" s="6"/>
    </row>
    <row r="374" spans="13:16" ht="13.15" x14ac:dyDescent="0.4">
      <c r="M374" s="6"/>
      <c r="P374" s="6"/>
    </row>
    <row r="375" spans="13:16" ht="13.15" x14ac:dyDescent="0.4">
      <c r="M375" s="6"/>
      <c r="P375" s="6"/>
    </row>
    <row r="376" spans="13:16" ht="13.15" x14ac:dyDescent="0.4">
      <c r="M376" s="6"/>
      <c r="P376" s="6"/>
    </row>
    <row r="377" spans="13:16" ht="13.15" x14ac:dyDescent="0.4">
      <c r="M377" s="6"/>
      <c r="P377" s="6"/>
    </row>
    <row r="378" spans="13:16" ht="13.15" x14ac:dyDescent="0.4">
      <c r="M378" s="6"/>
      <c r="P378" s="6"/>
    </row>
    <row r="379" spans="13:16" ht="13.15" x14ac:dyDescent="0.4">
      <c r="M379" s="6"/>
      <c r="P379" s="6"/>
    </row>
    <row r="380" spans="13:16" ht="13.15" x14ac:dyDescent="0.4">
      <c r="M380" s="6"/>
      <c r="P380" s="6"/>
    </row>
    <row r="381" spans="13:16" ht="13.15" x14ac:dyDescent="0.4">
      <c r="M381" s="6"/>
      <c r="P381" s="6"/>
    </row>
    <row r="382" spans="13:16" ht="13.15" x14ac:dyDescent="0.4">
      <c r="M382" s="6"/>
      <c r="P382" s="6"/>
    </row>
    <row r="383" spans="13:16" ht="13.15" x14ac:dyDescent="0.4">
      <c r="M383" s="6"/>
      <c r="P383" s="6"/>
    </row>
    <row r="384" spans="13:16" ht="13.15" x14ac:dyDescent="0.4">
      <c r="M384" s="6"/>
      <c r="P384" s="6"/>
    </row>
    <row r="385" spans="13:16" ht="13.15" x14ac:dyDescent="0.4">
      <c r="M385" s="6"/>
      <c r="P385" s="6"/>
    </row>
    <row r="386" spans="13:16" ht="13.15" x14ac:dyDescent="0.4">
      <c r="M386" s="6"/>
      <c r="P386" s="6"/>
    </row>
    <row r="387" spans="13:16" ht="13.15" x14ac:dyDescent="0.4">
      <c r="M387" s="6"/>
      <c r="P387" s="6"/>
    </row>
    <row r="388" spans="13:16" ht="13.15" x14ac:dyDescent="0.4">
      <c r="M388" s="6"/>
      <c r="P388" s="6"/>
    </row>
    <row r="389" spans="13:16" ht="13.15" x14ac:dyDescent="0.4">
      <c r="M389" s="6"/>
      <c r="P389" s="6"/>
    </row>
    <row r="390" spans="13:16" ht="13.15" x14ac:dyDescent="0.4">
      <c r="M390" s="6"/>
      <c r="P390" s="6"/>
    </row>
    <row r="391" spans="13:16" ht="13.15" x14ac:dyDescent="0.4">
      <c r="M391" s="6"/>
      <c r="P391" s="6"/>
    </row>
    <row r="392" spans="13:16" ht="13.15" x14ac:dyDescent="0.4">
      <c r="M392" s="6"/>
      <c r="P392" s="6"/>
    </row>
    <row r="393" spans="13:16" ht="13.15" x14ac:dyDescent="0.4">
      <c r="M393" s="6"/>
      <c r="P393" s="6"/>
    </row>
    <row r="394" spans="13:16" ht="13.15" x14ac:dyDescent="0.4">
      <c r="M394" s="6"/>
      <c r="P394" s="6"/>
    </row>
    <row r="395" spans="13:16" ht="13.15" x14ac:dyDescent="0.4">
      <c r="M395" s="6"/>
      <c r="P395" s="6"/>
    </row>
    <row r="396" spans="13:16" ht="13.15" x14ac:dyDescent="0.4">
      <c r="M396" s="6"/>
      <c r="P396" s="6"/>
    </row>
    <row r="397" spans="13:16" ht="13.15" x14ac:dyDescent="0.4">
      <c r="M397" s="6"/>
      <c r="P397" s="6"/>
    </row>
    <row r="398" spans="13:16" ht="13.15" x14ac:dyDescent="0.4">
      <c r="M398" s="6"/>
      <c r="P398" s="6"/>
    </row>
    <row r="399" spans="13:16" ht="13.15" x14ac:dyDescent="0.4">
      <c r="M399" s="6"/>
      <c r="P399" s="6"/>
    </row>
    <row r="400" spans="13:16" ht="13.15" x14ac:dyDescent="0.4">
      <c r="M400" s="6"/>
      <c r="P400" s="6"/>
    </row>
    <row r="401" spans="13:16" ht="13.15" x14ac:dyDescent="0.4">
      <c r="M401" s="6"/>
      <c r="P401" s="6"/>
    </row>
    <row r="402" spans="13:16" ht="13.15" x14ac:dyDescent="0.4">
      <c r="M402" s="6"/>
      <c r="P402" s="6"/>
    </row>
    <row r="403" spans="13:16" ht="13.15" x14ac:dyDescent="0.4">
      <c r="M403" s="6"/>
      <c r="P403" s="6"/>
    </row>
    <row r="404" spans="13:16" ht="13.15" x14ac:dyDescent="0.4">
      <c r="M404" s="6"/>
      <c r="P404" s="6"/>
    </row>
    <row r="405" spans="13:16" ht="13.15" x14ac:dyDescent="0.4">
      <c r="M405" s="6"/>
      <c r="P405" s="6"/>
    </row>
    <row r="406" spans="13:16" ht="13.15" x14ac:dyDescent="0.4">
      <c r="M406" s="6"/>
      <c r="P406" s="6"/>
    </row>
    <row r="407" spans="13:16" ht="13.15" x14ac:dyDescent="0.4">
      <c r="M407" s="6"/>
      <c r="P407" s="6"/>
    </row>
    <row r="408" spans="13:16" ht="13.15" x14ac:dyDescent="0.4">
      <c r="M408" s="6"/>
      <c r="P408" s="6"/>
    </row>
    <row r="409" spans="13:16" ht="13.15" x14ac:dyDescent="0.4">
      <c r="M409" s="6"/>
      <c r="P409" s="6"/>
    </row>
    <row r="410" spans="13:16" ht="13.15" x14ac:dyDescent="0.4">
      <c r="M410" s="6"/>
      <c r="P410" s="6"/>
    </row>
    <row r="411" spans="13:16" ht="13.15" x14ac:dyDescent="0.4">
      <c r="M411" s="6"/>
      <c r="P411" s="6"/>
    </row>
    <row r="412" spans="13:16" ht="13.15" x14ac:dyDescent="0.4">
      <c r="M412" s="6"/>
      <c r="P412" s="6"/>
    </row>
    <row r="413" spans="13:16" ht="13.15" x14ac:dyDescent="0.4">
      <c r="M413" s="6"/>
      <c r="P413" s="6"/>
    </row>
    <row r="414" spans="13:16" ht="13.15" x14ac:dyDescent="0.4">
      <c r="M414" s="6"/>
      <c r="P414" s="6"/>
    </row>
    <row r="415" spans="13:16" ht="13.15" x14ac:dyDescent="0.4">
      <c r="M415" s="6"/>
      <c r="P415" s="6"/>
    </row>
    <row r="416" spans="13:16" ht="13.15" x14ac:dyDescent="0.4">
      <c r="M416" s="6"/>
      <c r="P416" s="6"/>
    </row>
    <row r="417" spans="13:16" ht="13.15" x14ac:dyDescent="0.4">
      <c r="M417" s="6"/>
      <c r="P417" s="6"/>
    </row>
    <row r="418" spans="13:16" ht="13.15" x14ac:dyDescent="0.4">
      <c r="M418" s="6"/>
      <c r="P418" s="6"/>
    </row>
    <row r="419" spans="13:16" ht="13.15" x14ac:dyDescent="0.4">
      <c r="M419" s="6"/>
      <c r="P419" s="6"/>
    </row>
    <row r="420" spans="13:16" ht="13.15" x14ac:dyDescent="0.4">
      <c r="M420" s="6"/>
      <c r="P420" s="6"/>
    </row>
    <row r="421" spans="13:16" ht="13.15" x14ac:dyDescent="0.4">
      <c r="M421" s="6"/>
      <c r="P421" s="6"/>
    </row>
    <row r="422" spans="13:16" ht="13.15" x14ac:dyDescent="0.4">
      <c r="M422" s="6"/>
      <c r="P422" s="6"/>
    </row>
    <row r="423" spans="13:16" ht="13.15" x14ac:dyDescent="0.4">
      <c r="M423" s="6"/>
      <c r="P423" s="6"/>
    </row>
    <row r="424" spans="13:16" ht="13.15" x14ac:dyDescent="0.4">
      <c r="M424" s="6"/>
      <c r="P424" s="6"/>
    </row>
    <row r="425" spans="13:16" ht="13.15" x14ac:dyDescent="0.4">
      <c r="M425" s="6"/>
      <c r="P425" s="6"/>
    </row>
    <row r="426" spans="13:16" ht="13.15" x14ac:dyDescent="0.4">
      <c r="M426" s="6"/>
      <c r="P426" s="6"/>
    </row>
    <row r="427" spans="13:16" ht="13.15" x14ac:dyDescent="0.4">
      <c r="M427" s="6"/>
      <c r="P427" s="6"/>
    </row>
    <row r="428" spans="13:16" ht="13.15" x14ac:dyDescent="0.4">
      <c r="M428" s="6"/>
      <c r="P428" s="6"/>
    </row>
    <row r="429" spans="13:16" ht="13.15" x14ac:dyDescent="0.4">
      <c r="M429" s="6"/>
      <c r="P429" s="6"/>
    </row>
    <row r="430" spans="13:16" ht="13.15" x14ac:dyDescent="0.4">
      <c r="M430" s="6"/>
      <c r="P430" s="6"/>
    </row>
    <row r="431" spans="13:16" ht="13.15" x14ac:dyDescent="0.4">
      <c r="M431" s="6"/>
      <c r="P431" s="6"/>
    </row>
    <row r="432" spans="13:16" ht="13.15" x14ac:dyDescent="0.4">
      <c r="M432" s="6"/>
      <c r="P432" s="6"/>
    </row>
    <row r="433" spans="13:16" ht="13.15" x14ac:dyDescent="0.4">
      <c r="M433" s="6"/>
      <c r="P433" s="6"/>
    </row>
    <row r="434" spans="13:16" ht="13.15" x14ac:dyDescent="0.4">
      <c r="M434" s="6"/>
      <c r="P434" s="6"/>
    </row>
    <row r="435" spans="13:16" ht="13.15" x14ac:dyDescent="0.4">
      <c r="M435" s="6"/>
      <c r="P435" s="6"/>
    </row>
    <row r="436" spans="13:16" ht="13.15" x14ac:dyDescent="0.4">
      <c r="M436" s="6"/>
      <c r="P436" s="6"/>
    </row>
    <row r="437" spans="13:16" ht="13.15" x14ac:dyDescent="0.4">
      <c r="M437" s="6"/>
      <c r="P437" s="6"/>
    </row>
    <row r="438" spans="13:16" ht="13.15" x14ac:dyDescent="0.4">
      <c r="M438" s="6"/>
      <c r="P438" s="6"/>
    </row>
    <row r="439" spans="13:16" ht="13.15" x14ac:dyDescent="0.4">
      <c r="M439" s="6"/>
      <c r="P439" s="6"/>
    </row>
    <row r="440" spans="13:16" ht="13.15" x14ac:dyDescent="0.4">
      <c r="M440" s="6"/>
      <c r="P440" s="6"/>
    </row>
    <row r="441" spans="13:16" ht="13.15" x14ac:dyDescent="0.4">
      <c r="M441" s="6"/>
      <c r="P441" s="6"/>
    </row>
    <row r="442" spans="13:16" ht="13.15" x14ac:dyDescent="0.4">
      <c r="M442" s="6"/>
      <c r="P442" s="6"/>
    </row>
    <row r="443" spans="13:16" ht="13.15" x14ac:dyDescent="0.4">
      <c r="M443" s="6"/>
      <c r="P443" s="6"/>
    </row>
    <row r="444" spans="13:16" ht="13.15" x14ac:dyDescent="0.4">
      <c r="M444" s="6"/>
      <c r="P444" s="6"/>
    </row>
    <row r="445" spans="13:16" ht="13.15" x14ac:dyDescent="0.4">
      <c r="M445" s="6"/>
      <c r="P445" s="6"/>
    </row>
    <row r="446" spans="13:16" ht="13.15" x14ac:dyDescent="0.4">
      <c r="M446" s="6"/>
      <c r="P446" s="6"/>
    </row>
    <row r="447" spans="13:16" ht="13.15" x14ac:dyDescent="0.4">
      <c r="M447" s="6"/>
      <c r="P447" s="6"/>
    </row>
    <row r="448" spans="13:16" ht="13.15" x14ac:dyDescent="0.4">
      <c r="M448" s="6"/>
      <c r="P448" s="6"/>
    </row>
    <row r="449" spans="13:16" ht="13.15" x14ac:dyDescent="0.4">
      <c r="M449" s="6"/>
      <c r="P449" s="6"/>
    </row>
    <row r="450" spans="13:16" ht="13.15" x14ac:dyDescent="0.4">
      <c r="M450" s="6"/>
      <c r="P450" s="6"/>
    </row>
    <row r="451" spans="13:16" ht="13.15" x14ac:dyDescent="0.4">
      <c r="M451" s="6"/>
      <c r="P451" s="6"/>
    </row>
    <row r="452" spans="13:16" ht="13.15" x14ac:dyDescent="0.4">
      <c r="M452" s="6"/>
      <c r="P452" s="6"/>
    </row>
    <row r="453" spans="13:16" ht="13.15" x14ac:dyDescent="0.4">
      <c r="M453" s="6"/>
      <c r="P453" s="6"/>
    </row>
    <row r="454" spans="13:16" ht="13.15" x14ac:dyDescent="0.4">
      <c r="M454" s="6"/>
      <c r="P454" s="6"/>
    </row>
    <row r="455" spans="13:16" ht="13.15" x14ac:dyDescent="0.4">
      <c r="M455" s="6"/>
      <c r="P455" s="6"/>
    </row>
    <row r="456" spans="13:16" ht="13.15" x14ac:dyDescent="0.4">
      <c r="M456" s="6"/>
      <c r="P456" s="6"/>
    </row>
    <row r="457" spans="13:16" ht="13.15" x14ac:dyDescent="0.4">
      <c r="M457" s="6"/>
      <c r="P457" s="6"/>
    </row>
    <row r="458" spans="13:16" ht="13.15" x14ac:dyDescent="0.4">
      <c r="M458" s="6"/>
      <c r="P458" s="6"/>
    </row>
    <row r="459" spans="13:16" ht="13.15" x14ac:dyDescent="0.4">
      <c r="M459" s="6"/>
      <c r="P459" s="6"/>
    </row>
    <row r="460" spans="13:16" ht="13.15" x14ac:dyDescent="0.4">
      <c r="M460" s="6"/>
      <c r="P460" s="6"/>
    </row>
    <row r="461" spans="13:16" ht="13.15" x14ac:dyDescent="0.4">
      <c r="M461" s="6"/>
      <c r="P461" s="6"/>
    </row>
    <row r="462" spans="13:16" ht="13.15" x14ac:dyDescent="0.4">
      <c r="M462" s="6"/>
      <c r="P462" s="6"/>
    </row>
    <row r="463" spans="13:16" ht="13.15" x14ac:dyDescent="0.4">
      <c r="M463" s="6"/>
      <c r="P463" s="6"/>
    </row>
    <row r="464" spans="13:16" ht="13.15" x14ac:dyDescent="0.4">
      <c r="M464" s="6"/>
      <c r="P464" s="6"/>
    </row>
    <row r="465" spans="13:16" ht="13.15" x14ac:dyDescent="0.4">
      <c r="M465" s="6"/>
      <c r="P465" s="6"/>
    </row>
    <row r="466" spans="13:16" ht="13.15" x14ac:dyDescent="0.4">
      <c r="M466" s="6"/>
      <c r="P466" s="6"/>
    </row>
    <row r="467" spans="13:16" ht="13.15" x14ac:dyDescent="0.4">
      <c r="M467" s="6"/>
      <c r="P467" s="6"/>
    </row>
    <row r="468" spans="13:16" ht="13.15" x14ac:dyDescent="0.4">
      <c r="M468" s="6"/>
      <c r="P468" s="6"/>
    </row>
    <row r="469" spans="13:16" ht="13.15" x14ac:dyDescent="0.4">
      <c r="M469" s="6"/>
      <c r="P469" s="6"/>
    </row>
    <row r="470" spans="13:16" ht="13.15" x14ac:dyDescent="0.4">
      <c r="M470" s="6"/>
      <c r="P470" s="6"/>
    </row>
    <row r="471" spans="13:16" ht="13.15" x14ac:dyDescent="0.4">
      <c r="M471" s="6"/>
      <c r="P471" s="6"/>
    </row>
    <row r="472" spans="13:16" ht="13.15" x14ac:dyDescent="0.4">
      <c r="M472" s="6"/>
      <c r="P472" s="6"/>
    </row>
    <row r="473" spans="13:16" ht="13.15" x14ac:dyDescent="0.4">
      <c r="M473" s="6"/>
      <c r="P473" s="6"/>
    </row>
    <row r="474" spans="13:16" ht="13.15" x14ac:dyDescent="0.4">
      <c r="M474" s="6"/>
      <c r="P474" s="6"/>
    </row>
    <row r="475" spans="13:16" ht="13.15" x14ac:dyDescent="0.4">
      <c r="M475" s="6"/>
      <c r="P475" s="6"/>
    </row>
    <row r="476" spans="13:16" ht="13.15" x14ac:dyDescent="0.4">
      <c r="M476" s="6"/>
      <c r="P476" s="6"/>
    </row>
    <row r="477" spans="13:16" ht="13.15" x14ac:dyDescent="0.4">
      <c r="M477" s="6"/>
      <c r="P477" s="6"/>
    </row>
    <row r="478" spans="13:16" ht="13.15" x14ac:dyDescent="0.4">
      <c r="M478" s="6"/>
      <c r="P478" s="6"/>
    </row>
    <row r="479" spans="13:16" ht="13.15" x14ac:dyDescent="0.4">
      <c r="M479" s="6"/>
      <c r="P479" s="6"/>
    </row>
    <row r="480" spans="13:16" ht="13.15" x14ac:dyDescent="0.4">
      <c r="M480" s="6"/>
      <c r="P480" s="6"/>
    </row>
    <row r="481" spans="13:16" ht="13.15" x14ac:dyDescent="0.4">
      <c r="M481" s="6"/>
      <c r="P481" s="6"/>
    </row>
    <row r="482" spans="13:16" ht="13.15" x14ac:dyDescent="0.4">
      <c r="M482" s="6"/>
      <c r="P482" s="6"/>
    </row>
    <row r="483" spans="13:16" ht="13.15" x14ac:dyDescent="0.4">
      <c r="M483" s="6"/>
      <c r="P483" s="6"/>
    </row>
    <row r="484" spans="13:16" ht="13.15" x14ac:dyDescent="0.4">
      <c r="M484" s="6"/>
      <c r="P484" s="6"/>
    </row>
    <row r="485" spans="13:16" ht="13.15" x14ac:dyDescent="0.4">
      <c r="M485" s="6"/>
      <c r="P485" s="6"/>
    </row>
    <row r="486" spans="13:16" ht="13.15" x14ac:dyDescent="0.4">
      <c r="M486" s="6"/>
      <c r="P486" s="6"/>
    </row>
    <row r="487" spans="13:16" ht="13.15" x14ac:dyDescent="0.4">
      <c r="M487" s="6"/>
      <c r="P487" s="6"/>
    </row>
    <row r="488" spans="13:16" ht="13.15" x14ac:dyDescent="0.4">
      <c r="M488" s="6"/>
      <c r="P488" s="6"/>
    </row>
    <row r="489" spans="13:16" ht="13.15" x14ac:dyDescent="0.4">
      <c r="M489" s="6"/>
      <c r="P489" s="6"/>
    </row>
    <row r="490" spans="13:16" ht="13.15" x14ac:dyDescent="0.4">
      <c r="M490" s="6"/>
      <c r="P490" s="6"/>
    </row>
    <row r="491" spans="13:16" ht="13.15" x14ac:dyDescent="0.4">
      <c r="M491" s="6"/>
      <c r="P491" s="6"/>
    </row>
    <row r="492" spans="13:16" ht="13.15" x14ac:dyDescent="0.4">
      <c r="M492" s="6"/>
      <c r="P492" s="6"/>
    </row>
    <row r="493" spans="13:16" ht="13.15" x14ac:dyDescent="0.4">
      <c r="M493" s="6"/>
      <c r="P493" s="6"/>
    </row>
    <row r="494" spans="13:16" ht="13.15" x14ac:dyDescent="0.4">
      <c r="M494" s="6"/>
      <c r="P494" s="6"/>
    </row>
    <row r="495" spans="13:16" ht="13.15" x14ac:dyDescent="0.4">
      <c r="M495" s="6"/>
      <c r="P495" s="6"/>
    </row>
    <row r="496" spans="13:16" ht="13.15" x14ac:dyDescent="0.4">
      <c r="M496" s="6"/>
      <c r="P496" s="6"/>
    </row>
    <row r="497" spans="13:16" ht="13.15" x14ac:dyDescent="0.4">
      <c r="M497" s="6"/>
      <c r="P497" s="6"/>
    </row>
    <row r="498" spans="13:16" ht="13.15" x14ac:dyDescent="0.4"/>
    <row r="499" spans="13:16" ht="13.15" x14ac:dyDescent="0.4"/>
    <row r="500" spans="13:16" ht="13.15" x14ac:dyDescent="0.4"/>
    <row r="501" spans="13:16" ht="13.15" x14ac:dyDescent="0.4"/>
    <row r="502" spans="13:16" ht="13.15" x14ac:dyDescent="0.4"/>
    <row r="503" spans="13:16" ht="13.15" x14ac:dyDescent="0.4"/>
    <row r="504" spans="13:16" ht="13.15" x14ac:dyDescent="0.4"/>
    <row r="505" spans="13:16" ht="13.15" x14ac:dyDescent="0.4"/>
    <row r="506" spans="13:16" ht="13.15" x14ac:dyDescent="0.4"/>
    <row r="507" spans="13:16" ht="13.15" x14ac:dyDescent="0.4"/>
    <row r="508" spans="13:16" ht="13.15" x14ac:dyDescent="0.4"/>
    <row r="509" spans="13:16" ht="13.15" x14ac:dyDescent="0.4"/>
    <row r="510" spans="13:16" ht="13.15" x14ac:dyDescent="0.4"/>
    <row r="511" spans="13:16" ht="13.15" x14ac:dyDescent="0.4"/>
    <row r="512" spans="13:16" ht="13.15" x14ac:dyDescent="0.4"/>
    <row r="513" ht="13.15" x14ac:dyDescent="0.4"/>
    <row r="514" ht="13.15" x14ac:dyDescent="0.4"/>
    <row r="515" ht="13.15" x14ac:dyDescent="0.4"/>
    <row r="516" ht="13.15" x14ac:dyDescent="0.4"/>
    <row r="517" ht="13.15" x14ac:dyDescent="0.4"/>
    <row r="518" ht="13.15" x14ac:dyDescent="0.4"/>
    <row r="519" ht="13.15" x14ac:dyDescent="0.4"/>
    <row r="520" ht="13.15" x14ac:dyDescent="0.4"/>
    <row r="521" ht="13.15" x14ac:dyDescent="0.4"/>
    <row r="522" ht="13.15" x14ac:dyDescent="0.4"/>
    <row r="523" ht="13.15" x14ac:dyDescent="0.4"/>
    <row r="524" ht="13.15" x14ac:dyDescent="0.4"/>
    <row r="525" ht="13.15" x14ac:dyDescent="0.4"/>
    <row r="526" ht="13.15" x14ac:dyDescent="0.4"/>
    <row r="527" ht="13.15" x14ac:dyDescent="0.4"/>
    <row r="528" ht="13.15" x14ac:dyDescent="0.4"/>
    <row r="529" ht="13.15" x14ac:dyDescent="0.4"/>
    <row r="530" ht="13.15" x14ac:dyDescent="0.4"/>
    <row r="531" ht="13.15" x14ac:dyDescent="0.4"/>
    <row r="532" ht="13.15" x14ac:dyDescent="0.4"/>
    <row r="533" ht="13.15" x14ac:dyDescent="0.4"/>
    <row r="534" ht="13.15" x14ac:dyDescent="0.4"/>
    <row r="535" ht="13.15" x14ac:dyDescent="0.4"/>
    <row r="536" ht="13.15" x14ac:dyDescent="0.4"/>
    <row r="537" ht="13.15" x14ac:dyDescent="0.4"/>
    <row r="538" ht="13.15" x14ac:dyDescent="0.4"/>
    <row r="539" ht="13.15" x14ac:dyDescent="0.4"/>
    <row r="540" ht="13.15" x14ac:dyDescent="0.4"/>
    <row r="541" ht="13.15" x14ac:dyDescent="0.4"/>
    <row r="542" ht="13.15" x14ac:dyDescent="0.4"/>
    <row r="543" ht="13.15" x14ac:dyDescent="0.4"/>
    <row r="544" ht="13.15" x14ac:dyDescent="0.4"/>
    <row r="545" ht="13.15" x14ac:dyDescent="0.4"/>
    <row r="546" ht="13.15" x14ac:dyDescent="0.4"/>
    <row r="547" ht="13.15" x14ac:dyDescent="0.4"/>
    <row r="548" ht="13.15" x14ac:dyDescent="0.4"/>
    <row r="549" ht="13.15" x14ac:dyDescent="0.4"/>
    <row r="550" ht="13.15" x14ac:dyDescent="0.4"/>
    <row r="551" ht="13.15" x14ac:dyDescent="0.4"/>
    <row r="552" ht="13.15" x14ac:dyDescent="0.4"/>
    <row r="553" ht="13.15" x14ac:dyDescent="0.4"/>
    <row r="554" ht="13.15" x14ac:dyDescent="0.4"/>
    <row r="555" ht="13.15" x14ac:dyDescent="0.4"/>
    <row r="556" ht="13.15" x14ac:dyDescent="0.4"/>
    <row r="557" ht="13.15" x14ac:dyDescent="0.4"/>
    <row r="558" ht="13.15" x14ac:dyDescent="0.4"/>
    <row r="559" ht="13.15" x14ac:dyDescent="0.4"/>
    <row r="560" ht="13.15" x14ac:dyDescent="0.4"/>
    <row r="561" ht="13.15" x14ac:dyDescent="0.4"/>
    <row r="562" ht="13.15" x14ac:dyDescent="0.4"/>
    <row r="563" ht="13.15" x14ac:dyDescent="0.4"/>
    <row r="564" ht="13.15" x14ac:dyDescent="0.4"/>
    <row r="565" ht="13.15" x14ac:dyDescent="0.4"/>
    <row r="566" ht="13.15" x14ac:dyDescent="0.4"/>
    <row r="567" ht="13.15" x14ac:dyDescent="0.4"/>
    <row r="568" ht="13.15" x14ac:dyDescent="0.4"/>
    <row r="569" ht="13.15" x14ac:dyDescent="0.4"/>
    <row r="570" ht="13.15" x14ac:dyDescent="0.4"/>
    <row r="571" ht="13.15" x14ac:dyDescent="0.4"/>
    <row r="572" ht="13.15" x14ac:dyDescent="0.4"/>
    <row r="573" ht="13.15" x14ac:dyDescent="0.4"/>
    <row r="574" ht="13.15" x14ac:dyDescent="0.4"/>
    <row r="575" ht="13.15" x14ac:dyDescent="0.4"/>
    <row r="576" ht="13.15" x14ac:dyDescent="0.4"/>
    <row r="577" ht="13.15" x14ac:dyDescent="0.4"/>
    <row r="578" ht="13.15" x14ac:dyDescent="0.4"/>
    <row r="579" ht="13.15" x14ac:dyDescent="0.4"/>
    <row r="580" ht="13.15" x14ac:dyDescent="0.4"/>
    <row r="581" ht="13.15" x14ac:dyDescent="0.4"/>
    <row r="582" ht="13.15" x14ac:dyDescent="0.4"/>
    <row r="583" ht="13.15" x14ac:dyDescent="0.4"/>
    <row r="584" ht="13.15" x14ac:dyDescent="0.4"/>
    <row r="585" ht="13.15" x14ac:dyDescent="0.4"/>
    <row r="586" ht="13.15" x14ac:dyDescent="0.4"/>
    <row r="587" ht="13.15" x14ac:dyDescent="0.4"/>
    <row r="588" ht="13.15" x14ac:dyDescent="0.4"/>
    <row r="589" ht="13.15" x14ac:dyDescent="0.4"/>
    <row r="590" ht="13.15" x14ac:dyDescent="0.4"/>
    <row r="591" ht="13.15" x14ac:dyDescent="0.4"/>
    <row r="592" ht="13.15" x14ac:dyDescent="0.4"/>
    <row r="593" ht="13.15" x14ac:dyDescent="0.4"/>
    <row r="594" ht="13.15" x14ac:dyDescent="0.4"/>
    <row r="595" ht="13.15" x14ac:dyDescent="0.4"/>
    <row r="596" ht="13.15" x14ac:dyDescent="0.4"/>
    <row r="597" ht="13.15" x14ac:dyDescent="0.4"/>
    <row r="598" ht="13.15" x14ac:dyDescent="0.4"/>
    <row r="599" ht="13.15" x14ac:dyDescent="0.4"/>
    <row r="600" ht="13.15" x14ac:dyDescent="0.4"/>
    <row r="601" ht="13.15" x14ac:dyDescent="0.4"/>
    <row r="602" ht="13.15" x14ac:dyDescent="0.4"/>
    <row r="603" ht="13.15" x14ac:dyDescent="0.4"/>
    <row r="604" ht="13.15" x14ac:dyDescent="0.4"/>
    <row r="605" ht="13.15" x14ac:dyDescent="0.4"/>
    <row r="606" ht="13.15" x14ac:dyDescent="0.4"/>
    <row r="607" ht="13.15" x14ac:dyDescent="0.4"/>
    <row r="608" ht="13.15" x14ac:dyDescent="0.4"/>
    <row r="609" ht="13.15" x14ac:dyDescent="0.4"/>
    <row r="610" ht="13.15" x14ac:dyDescent="0.4"/>
    <row r="611" ht="13.15" x14ac:dyDescent="0.4"/>
    <row r="612" ht="13.15" x14ac:dyDescent="0.4"/>
    <row r="613" ht="13.15" x14ac:dyDescent="0.4"/>
    <row r="614" ht="13.15" x14ac:dyDescent="0.4"/>
    <row r="615" ht="13.15" x14ac:dyDescent="0.4"/>
    <row r="616" ht="13.15" x14ac:dyDescent="0.4"/>
    <row r="617" ht="13.15" x14ac:dyDescent="0.4"/>
    <row r="618" ht="13.15" x14ac:dyDescent="0.4"/>
    <row r="619" ht="13.15" x14ac:dyDescent="0.4"/>
    <row r="620" ht="13.15" x14ac:dyDescent="0.4"/>
    <row r="621" ht="13.15" x14ac:dyDescent="0.4"/>
    <row r="622" ht="13.15" x14ac:dyDescent="0.4"/>
    <row r="623" ht="13.15" x14ac:dyDescent="0.4"/>
    <row r="624" ht="13.15" x14ac:dyDescent="0.4"/>
    <row r="625" ht="13.15" x14ac:dyDescent="0.4"/>
    <row r="626" ht="13.15" x14ac:dyDescent="0.4"/>
    <row r="627" ht="13.15" x14ac:dyDescent="0.4"/>
    <row r="628" ht="13.15" x14ac:dyDescent="0.4"/>
    <row r="629" ht="13.15" x14ac:dyDescent="0.4"/>
    <row r="630" ht="13.15" x14ac:dyDescent="0.4"/>
    <row r="631" ht="13.15" x14ac:dyDescent="0.4"/>
    <row r="632" ht="13.15" x14ac:dyDescent="0.4"/>
    <row r="633" ht="13.15" x14ac:dyDescent="0.4"/>
    <row r="634" ht="13.15" x14ac:dyDescent="0.4"/>
    <row r="635" ht="13.15" x14ac:dyDescent="0.4"/>
    <row r="636" ht="13.15" x14ac:dyDescent="0.4"/>
    <row r="637" ht="13.15" x14ac:dyDescent="0.4"/>
    <row r="638" ht="13.15" x14ac:dyDescent="0.4"/>
    <row r="639" ht="13.15" x14ac:dyDescent="0.4"/>
    <row r="640" ht="13.15" x14ac:dyDescent="0.4"/>
    <row r="641" ht="13.15" x14ac:dyDescent="0.4"/>
    <row r="642" ht="13.15" x14ac:dyDescent="0.4"/>
    <row r="643" ht="13.15" x14ac:dyDescent="0.4"/>
    <row r="644" ht="13.15" x14ac:dyDescent="0.4"/>
    <row r="645" ht="13.15" x14ac:dyDescent="0.4"/>
    <row r="646" ht="13.15" x14ac:dyDescent="0.4"/>
    <row r="647" ht="13.15" x14ac:dyDescent="0.4"/>
    <row r="648" ht="13.15" x14ac:dyDescent="0.4"/>
    <row r="649" ht="13.15" x14ac:dyDescent="0.4"/>
    <row r="650" ht="13.15" x14ac:dyDescent="0.4"/>
    <row r="651" ht="13.15" x14ac:dyDescent="0.4"/>
    <row r="652" ht="13.15" x14ac:dyDescent="0.4"/>
    <row r="653" ht="13.15" x14ac:dyDescent="0.4"/>
    <row r="654" ht="13.15" x14ac:dyDescent="0.4"/>
    <row r="655" ht="13.15" x14ac:dyDescent="0.4"/>
    <row r="656" ht="13.15" x14ac:dyDescent="0.4"/>
    <row r="657" ht="13.15" x14ac:dyDescent="0.4"/>
    <row r="658" ht="13.15" x14ac:dyDescent="0.4"/>
    <row r="659" ht="13.15" x14ac:dyDescent="0.4"/>
  </sheetData>
  <mergeCells count="1">
    <mergeCell ref="W4:X4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O2:P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3"/>
  <sheetViews>
    <sheetView workbookViewId="0">
      <selection activeCell="H9" sqref="H9"/>
    </sheetView>
  </sheetViews>
  <sheetFormatPr defaultRowHeight="12.75" x14ac:dyDescent="0.35"/>
  <sheetData>
    <row r="3" spans="2:7" ht="13.15" thickBot="1" x14ac:dyDescent="0.4"/>
    <row r="4" spans="2:7" ht="13.5" thickBot="1" x14ac:dyDescent="0.4">
      <c r="B4" s="40" t="s">
        <v>87</v>
      </c>
      <c r="C4" s="41"/>
      <c r="D4" s="41"/>
      <c r="E4" s="42"/>
    </row>
    <row r="5" spans="2:7" ht="13.15" thickBot="1" x14ac:dyDescent="0.4">
      <c r="B5" s="13" t="s">
        <v>88</v>
      </c>
      <c r="C5" s="14" t="s">
        <v>89</v>
      </c>
      <c r="D5" s="15" t="s">
        <v>90</v>
      </c>
      <c r="E5" s="16" t="s">
        <v>91</v>
      </c>
    </row>
    <row r="6" spans="2:7" ht="13.15" thickBot="1" x14ac:dyDescent="0.4">
      <c r="B6" s="18"/>
      <c r="C6" s="19"/>
      <c r="D6" s="20"/>
      <c r="E6" s="21"/>
    </row>
    <row r="7" spans="2:7" ht="13.5" thickBot="1" x14ac:dyDescent="0.4">
      <c r="B7" s="45" t="s">
        <v>95</v>
      </c>
      <c r="C7" s="44"/>
      <c r="D7" s="46"/>
      <c r="E7" s="47"/>
    </row>
    <row r="8" spans="2:7" ht="13.5" thickBot="1" x14ac:dyDescent="0.45">
      <c r="B8" s="43" t="s">
        <v>96</v>
      </c>
      <c r="C8" s="44"/>
      <c r="D8" s="48"/>
      <c r="E8" s="49"/>
    </row>
    <row r="10" spans="2:7" ht="13.15" thickBot="1" x14ac:dyDescent="0.4"/>
    <row r="11" spans="2:7" ht="13.5" thickBot="1" x14ac:dyDescent="0.45">
      <c r="B11" s="50" t="s">
        <v>105</v>
      </c>
      <c r="C11" s="51"/>
      <c r="D11" s="51"/>
      <c r="E11" s="51"/>
      <c r="F11" s="51"/>
      <c r="G11" s="52"/>
    </row>
    <row r="12" spans="2:7" ht="13.5" thickBot="1" x14ac:dyDescent="0.45">
      <c r="B12" s="36" t="s">
        <v>102</v>
      </c>
      <c r="C12" s="36" t="s">
        <v>101</v>
      </c>
      <c r="D12" s="36" t="s">
        <v>100</v>
      </c>
      <c r="E12" s="36" t="s">
        <v>99</v>
      </c>
      <c r="F12" s="36" t="s">
        <v>98</v>
      </c>
      <c r="G12" s="36" t="s">
        <v>97</v>
      </c>
    </row>
    <row r="13" spans="2:7" ht="13.15" thickBot="1" x14ac:dyDescent="0.4">
      <c r="B13" s="35"/>
      <c r="C13" s="35"/>
      <c r="D13" s="35"/>
      <c r="E13" s="35"/>
      <c r="F13" s="35"/>
      <c r="G13" s="35"/>
    </row>
  </sheetData>
  <mergeCells count="6">
    <mergeCell ref="B11:G11"/>
    <mergeCell ref="B4:E4"/>
    <mergeCell ref="B8:C8"/>
    <mergeCell ref="B7:C7"/>
    <mergeCell ref="D7:E7"/>
    <mergeCell ref="D8:E8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2"/>
  <sheetViews>
    <sheetView workbookViewId="0">
      <selection activeCell="H5" sqref="H5"/>
    </sheetView>
  </sheetViews>
  <sheetFormatPr defaultRowHeight="12.75" x14ac:dyDescent="0.35"/>
  <cols>
    <col min="8" max="8" width="9.06640625" style="75"/>
  </cols>
  <sheetData>
    <row r="5" spans="3:8" x14ac:dyDescent="0.35">
      <c r="C5" s="73">
        <v>1</v>
      </c>
      <c r="D5" s="77">
        <v>56</v>
      </c>
      <c r="E5" s="74" t="s">
        <v>102</v>
      </c>
      <c r="G5" s="76">
        <v>1.45</v>
      </c>
      <c r="H5" s="75" t="str">
        <f>VLOOKUP(G5,$C$5:$E$11,3)</f>
        <v>A</v>
      </c>
    </row>
    <row r="6" spans="3:8" x14ac:dyDescent="0.35">
      <c r="C6" s="73">
        <v>2</v>
      </c>
      <c r="D6" s="77">
        <v>76</v>
      </c>
      <c r="E6" s="74" t="s">
        <v>101</v>
      </c>
      <c r="G6" s="76">
        <v>1.78</v>
      </c>
      <c r="H6" s="75" t="str">
        <f>VLOOKUP(G6,$C$5:$E$11,3)</f>
        <v>A</v>
      </c>
    </row>
    <row r="7" spans="3:8" x14ac:dyDescent="0.35">
      <c r="C7" s="73">
        <v>3</v>
      </c>
      <c r="D7" s="77">
        <v>3</v>
      </c>
      <c r="E7" s="74" t="s">
        <v>100</v>
      </c>
      <c r="G7" s="76">
        <v>5.45</v>
      </c>
      <c r="H7" s="75" t="str">
        <f>VLOOKUP(G7,$C$5:$E$11,3)</f>
        <v>E</v>
      </c>
    </row>
    <row r="8" spans="3:8" x14ac:dyDescent="0.35">
      <c r="C8" s="73">
        <v>4</v>
      </c>
      <c r="D8" s="77">
        <v>4</v>
      </c>
      <c r="E8" s="74" t="s">
        <v>99</v>
      </c>
      <c r="G8" s="76">
        <v>23.4</v>
      </c>
      <c r="H8" s="75" t="str">
        <f>VLOOKUP(G8,$C$5:$E$11,3)</f>
        <v>G</v>
      </c>
    </row>
    <row r="9" spans="3:8" x14ac:dyDescent="0.35">
      <c r="C9" s="73">
        <v>5</v>
      </c>
      <c r="D9" s="77">
        <v>5</v>
      </c>
      <c r="E9" s="74" t="s">
        <v>98</v>
      </c>
      <c r="G9" s="76">
        <v>9</v>
      </c>
      <c r="H9" s="75" t="str">
        <f>VLOOKUP(G9,$C$5:$E$11,3)</f>
        <v>G</v>
      </c>
    </row>
    <row r="10" spans="3:8" x14ac:dyDescent="0.35">
      <c r="C10" s="73">
        <v>6</v>
      </c>
      <c r="D10" s="77">
        <v>6</v>
      </c>
      <c r="E10" s="74" t="s">
        <v>97</v>
      </c>
      <c r="G10" s="76">
        <v>4.67</v>
      </c>
      <c r="H10" s="75" t="str">
        <f>VLOOKUP(G10,$C$5:$E$11,3)</f>
        <v>D</v>
      </c>
    </row>
    <row r="11" spans="3:8" x14ac:dyDescent="0.35">
      <c r="C11" s="73">
        <v>7</v>
      </c>
      <c r="D11" s="77">
        <v>7</v>
      </c>
      <c r="E11" s="74" t="s">
        <v>107</v>
      </c>
      <c r="G11" s="76">
        <v>3.33</v>
      </c>
      <c r="H11" s="75" t="str">
        <f>VLOOKUP(G11,$C$5:$E$11,3)</f>
        <v>C</v>
      </c>
    </row>
    <row r="12" spans="3:8" x14ac:dyDescent="0.35">
      <c r="E12" s="75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Tabela</vt:lpstr>
      <vt:lpstr>Statistika</vt:lpstr>
      <vt:lpstr>Sheet3</vt:lpstr>
      <vt:lpstr>Tabela!Print_Area</vt:lpstr>
    </vt:vector>
  </TitlesOfParts>
  <Company>ETF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</dc:creator>
  <cp:lastModifiedBy>Slobodan</cp:lastModifiedBy>
  <cp:lastPrinted>2013-04-19T15:07:55Z</cp:lastPrinted>
  <dcterms:created xsi:type="dcterms:W3CDTF">2007-12-12T13:05:08Z</dcterms:created>
  <dcterms:modified xsi:type="dcterms:W3CDTF">2022-03-17T09:49:39Z</dcterms:modified>
</cp:coreProperties>
</file>