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924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Evidencija!$A$1:$V$70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60" i="4" l="1"/>
  <c r="W52" i="4"/>
  <c r="W43" i="4"/>
  <c r="W36" i="4"/>
  <c r="W37" i="4"/>
  <c r="W38" i="4"/>
  <c r="W39" i="4"/>
  <c r="W40" i="4"/>
  <c r="W68" i="4" l="1"/>
  <c r="W69" i="4"/>
  <c r="W70" i="4"/>
  <c r="W76" i="4" l="1"/>
  <c r="W42" i="4"/>
  <c r="W80" i="4"/>
  <c r="W14" i="4"/>
  <c r="W25" i="4" l="1"/>
  <c r="W21" i="4"/>
  <c r="W16" i="4"/>
  <c r="W31" i="4"/>
  <c r="W22" i="4"/>
  <c r="W17" i="4"/>
  <c r="W78" i="4"/>
  <c r="W65" i="4" l="1"/>
  <c r="W35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W67" i="4"/>
  <c r="X67" i="4" s="1"/>
  <c r="W66" i="4"/>
  <c r="X66" i="4" s="1"/>
  <c r="E69" i="5" s="1"/>
  <c r="A60" i="8" s="1"/>
  <c r="X65" i="4"/>
  <c r="E68" i="5" s="1"/>
  <c r="A59" i="8" s="1"/>
  <c r="X64" i="4"/>
  <c r="W62" i="4"/>
  <c r="X62" i="4" s="1"/>
  <c r="W61" i="4"/>
  <c r="X61" i="4" s="1"/>
  <c r="X60" i="4"/>
  <c r="W59" i="4"/>
  <c r="X59" i="4" s="1"/>
  <c r="X58" i="4"/>
  <c r="W57" i="4"/>
  <c r="X57" i="4" s="1"/>
  <c r="W56" i="4"/>
  <c r="X56" i="4" s="1"/>
  <c r="X55" i="4"/>
  <c r="W54" i="4"/>
  <c r="X54" i="4" s="1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W44" i="4"/>
  <c r="X44" i="4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E43" i="5" s="1"/>
  <c r="A34" i="8" s="1"/>
  <c r="X38" i="4"/>
  <c r="E42" i="5" s="1"/>
  <c r="A33" i="8" s="1"/>
  <c r="X37" i="4"/>
  <c r="E41" i="5" s="1"/>
  <c r="A32" i="8" s="1"/>
  <c r="X36" i="4"/>
  <c r="X35" i="4"/>
  <c r="E39" i="5" s="1"/>
  <c r="A30" i="8" s="1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W30" i="4"/>
  <c r="X30" i="4" s="1"/>
  <c r="E34" i="5" s="1"/>
  <c r="A25" i="8" s="1"/>
  <c r="W29" i="4"/>
  <c r="X29" i="4" s="1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40" i="5"/>
  <c r="A31" i="8" s="1"/>
  <c r="E45" i="5"/>
  <c r="A36" i="8" s="1"/>
  <c r="E49" i="5"/>
  <c r="A40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<sst xmlns="http://schemas.openxmlformats.org/spreadsheetml/2006/main" count="174" uniqueCount="174">
  <si>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</si>
  <si>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</si>
  <si>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</si>
  <si>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</si>
  <si>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</si>
  <si>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</si>
  <si>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</si>
  <si>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</si>
  <si>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</si>
  <si>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</si>
  <si>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</si>
  <si>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</si>
  <si>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</si>
  <si>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</si>
  <si>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</si>
  <si>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</si>
  <si>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</si>
  <si>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</si>
  <si>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</si>
  <si>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</si>
  <si>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</si>
  <si>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</si>
  <si>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</si>
  <si>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</si>
  <si>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</si>
  <si>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</si>
  <si>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</si>
  <si>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</si>
  <si>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</si>
  <si>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</si>
  <si>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</si>
  <si>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</si>
  <si>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</si>
  <si>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</si>
  <si>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</si>
  <si>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</si>
  <si>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</si>
  <si>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</si>
  <si>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</si>
  <si>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</si>
  <si>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</si>
  <si>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</si>
  <si>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</si>
  <si>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</si>
  <si>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</si>
  <si>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</si>
  <si>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</si>
  <si>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</si>
  <si>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</si>
  <si>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</si>
  <si>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</si>
  <si>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</si>
  <si>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</si>
  <si>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</si>
  <si>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</si>
  <si>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</si>
  <si>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</si>
  <si>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</si>
  <si>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</si>
  <si>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</si>
  <si>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</si>
  <si>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</si>
  <si>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</si>
  <si>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</si>
  <si>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</si>
  <si>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</si>
  <si>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</si>
  <si>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</si>
  <si>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</si>
  <si>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</si>
  <si>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</si>
  <si>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</si>
  <si>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</si>
  <si>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</si>
  <si>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</si>
  <si>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</si>
  <si>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</si>
  <si>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</si>
  <si>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</si>
  <si>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</si>
  <si>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</si>
  <si>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</si>
  <si>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</si>
  <si>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</si>
  <si>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</si>
  <si>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</si>
  <si>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</si>
  <si>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</si>
  <si>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</si>
  <si>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</si>
  <si>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</si>
  <si>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</si>
  <si>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</si>
  <si>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</si>
  <si>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</si>
  <si>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</si>
  <si>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</si>
  <si>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</si>
  <si>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</si>
  <si>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</si>
  <si>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</si>
  <si>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</si>
  <si>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</si>
  <si>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</si>
  <si>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</si>
  <si>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</si>
  <si>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</si>
  <si>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</si>
  <si>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</si>
  <si>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</si>
  <si>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</si>
  <si>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</si>
  <si>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</si>
  <si>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</si>
  <si>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</si>
  <si>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</si>
  <si>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</si>
  <si>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</si>
  <si>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</si>
  <si>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</si>
  <si>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</si>
  <si>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</si>
  <si>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</si>
  <si>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</si>
  <si>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</si>
  <si>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</si>
  <si>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</si>
  <si>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</si>
  <si>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</si>
  <si>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</si>
  <si>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</si>
  <si>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</si>
  <si>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</si>
  <si>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</si>
  <si>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</si>
  <si>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</si>
  <si>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</si>
  <si>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</si>
  <si>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</si>
  <si>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</si>
  <si>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</si>
  <si>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</si>
  <si>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</si>
  <si>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</si>
  <si>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</si>
  <si>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</si>
  <si>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</si>
  <si>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</si>
  <si>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</si>
  <si>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</si>
  <si>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</si>
  <si>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</si>
  <si>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</si>
  <si>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</si>
  <si>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</si>
  <si>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</si>
  <si>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</si>
  <si>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</si>
  <si>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</si>
  <si>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</si>
  <si>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</si>
  <si>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</si>
  <si>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</si>
  <si>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</si>
  <si>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</si>
  <si>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</si>
  <si>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</si>
  <si>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</si>
  <si>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</si>
  <si>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</si>
  <si>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</si>
  <si>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</si>
  <si>
    <t>x20</t>
  </si>
  <si>
    <t>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</si>
</sst>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6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3" borderId="18" xfId="0" applyNumberFormat="1" applyFont="1" applyFill="1" applyBorder="1" applyAlignment="1" applyProtection="1">
      <alignment horizontal="center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16" fillId="5" borderId="37" xfId="0" applyNumberFormat="1" applyFont="1" applyFill="1" applyBorder="1" applyAlignment="1" applyProtection="1">
      <alignment horizontal="center"/>
      <protection locked="0"/>
    </xf>
    <xf numFmtId="0" fontId="16" fillId="5" borderId="39" xfId="0" applyNumberFormat="1" applyFont="1" applyFill="1" applyBorder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tabSelected="1" view="pageBreakPreview" zoomScale="120" zoomScaleSheetLayoutView="120" workbookViewId="0">
      <pane ySplit="8" topLeftCell="A51" activePane="bottomLeft" state="frozen"/>
      <selection pane="bottomLeft" activeCell="W60" sqref="W60"/>
    </sheetView>
  </sheetViews>
  <sheetFormatPr defaultColWidth="9.1796875" defaultRowHeight="13" x14ac:dyDescent="0.3"/>
  <cols>
    <col min="1" max="1" width="10.54296875" style="97" customWidth="1"/>
    <col min="2" max="2" width="21.81640625" style="56" customWidth="1"/>
    <col min="3" max="14" width="4.54296875" style="60" customWidth="1"/>
    <col min="15" max="15" width="5.453125" style="60" customWidth="1"/>
    <col min="16" max="18" width="4.54296875" style="60" customWidth="1"/>
    <col min="19" max="19" width="7.453125" style="60" customWidth="1"/>
    <col min="20" max="20" width="9.453125" style="60" customWidth="1"/>
    <col min="21" max="21" width="13.54296875" style="60" customWidth="1"/>
    <col min="22" max="22" width="18.1796875" style="60" customWidth="1"/>
    <col min="23" max="23" width="20.54296875" style="56" customWidth="1"/>
    <col min="24" max="24" width="19.1796875" style="56" customWidth="1"/>
    <col min="25" max="29" width="9.1796875" style="56"/>
    <col min="30" max="30" width="17.453125" style="56" customWidth="1"/>
    <col min="31" max="31" width="9.1796875" style="56"/>
    <col min="32" max="32" width="12.453125" style="56" customWidth="1"/>
    <col min="33" max="16384" width="9.1796875" style="56"/>
  </cols>
  <sheetData>
    <row r="1" spans="1:32" ht="17.5" x14ac:dyDescent="0.35">
      <c r="A1" s="106">
        <v>120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 t="s">
        <v>0</v>
      </c>
      <c r="X1" s="109"/>
    </row>
    <row r="2" spans="1:32" ht="17.5" x14ac:dyDescent="0.3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10"/>
      <c r="X2" s="111"/>
    </row>
    <row r="3" spans="1:32" ht="14.5" x14ac:dyDescent="0.35">
      <c r="A3" s="57" t="s">
        <v>33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S3" s="61"/>
      <c r="T3" s="61"/>
      <c r="U3" s="62"/>
      <c r="V3" s="59"/>
      <c r="W3" s="58"/>
      <c r="X3" s="63"/>
    </row>
    <row r="4" spans="1:32" x14ac:dyDescent="0.3">
      <c r="A4" s="64" t="s">
        <v>34</v>
      </c>
      <c r="B4" s="58"/>
      <c r="C4" s="59"/>
      <c r="E4" s="65"/>
      <c r="O4" s="59"/>
      <c r="P4" s="59"/>
      <c r="Q4" s="59"/>
      <c r="R4" s="59"/>
      <c r="S4" s="66"/>
      <c r="T4" s="66"/>
      <c r="U4" s="59"/>
      <c r="V4" s="59"/>
      <c r="W4" s="58"/>
      <c r="X4" s="63"/>
    </row>
    <row r="5" spans="1:32" ht="12.75" customHeight="1" thickBot="1" x14ac:dyDescent="0.35">
      <c r="A5" s="67"/>
      <c r="B5" s="58"/>
      <c r="C5" s="59"/>
      <c r="D5" s="59"/>
      <c r="E5" s="59"/>
      <c r="F5" s="66"/>
      <c r="G5" s="66"/>
      <c r="H5" s="66"/>
      <c r="I5" s="66"/>
      <c r="J5" s="66"/>
      <c r="K5" s="66"/>
      <c r="L5" s="66"/>
      <c r="M5" s="66"/>
      <c r="N5" s="66"/>
      <c r="O5" s="59"/>
      <c r="P5" s="59"/>
      <c r="Q5" s="59"/>
      <c r="R5" s="59"/>
      <c r="S5" s="59"/>
      <c r="T5" s="59"/>
      <c r="U5" s="59"/>
      <c r="V5" s="59"/>
      <c r="W5" s="58"/>
      <c r="X5" s="63"/>
    </row>
    <row r="6" spans="1:32" ht="26.25" customHeight="1" x14ac:dyDescent="0.3">
      <c r="A6" s="68" t="s">
        <v>11</v>
      </c>
      <c r="B6" s="6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114" t="s">
        <v>12</v>
      </c>
      <c r="X6" s="118" t="s">
        <v>2</v>
      </c>
      <c r="Z6" s="58"/>
      <c r="AA6" s="58"/>
      <c r="AB6" s="58"/>
      <c r="AC6" s="58"/>
      <c r="AD6" s="58"/>
      <c r="AE6" s="58"/>
      <c r="AF6" s="58"/>
    </row>
    <row r="7" spans="1:32" ht="12.75" customHeight="1" x14ac:dyDescent="0.3">
      <c r="A7" s="70" t="s">
        <v>3</v>
      </c>
      <c r="B7" s="71" t="s">
        <v>22</v>
      </c>
      <c r="C7" s="117" t="s">
        <v>26</v>
      </c>
      <c r="D7" s="117"/>
      <c r="E7" s="117"/>
      <c r="F7" s="117"/>
      <c r="G7" s="121" t="s">
        <v>41</v>
      </c>
      <c r="H7" s="122"/>
      <c r="I7" s="122"/>
      <c r="J7" s="123"/>
      <c r="K7" s="121" t="s">
        <v>46</v>
      </c>
      <c r="L7" s="122"/>
      <c r="M7" s="122"/>
      <c r="N7" s="123"/>
      <c r="O7" s="117" t="s">
        <v>30</v>
      </c>
      <c r="P7" s="117"/>
      <c r="Q7" s="117"/>
      <c r="R7" s="117"/>
      <c r="S7" s="121" t="s">
        <v>32</v>
      </c>
      <c r="T7" s="122"/>
      <c r="U7" s="122"/>
      <c r="V7" s="123"/>
      <c r="W7" s="115"/>
      <c r="X7" s="119"/>
      <c r="Z7" s="58"/>
      <c r="AA7" s="58"/>
      <c r="AB7" s="58"/>
      <c r="AC7" s="58"/>
      <c r="AD7" s="58"/>
      <c r="AE7" s="58"/>
      <c r="AF7" s="58"/>
    </row>
    <row r="8" spans="1:32" ht="13.5" thickBot="1" x14ac:dyDescent="0.35">
      <c r="A8" s="72"/>
      <c r="B8" s="73"/>
      <c r="C8" s="74" t="s">
        <v>36</v>
      </c>
      <c r="D8" s="74" t="s">
        <v>27</v>
      </c>
      <c r="E8" s="74" t="s">
        <v>28</v>
      </c>
      <c r="F8" s="74" t="s">
        <v>29</v>
      </c>
      <c r="G8" s="74" t="s">
        <v>42</v>
      </c>
      <c r="H8" s="74" t="s">
        <v>43</v>
      </c>
      <c r="I8" s="74" t="s">
        <v>44</v>
      </c>
      <c r="J8" s="74" t="s">
        <v>45</v>
      </c>
      <c r="K8" s="124" t="s">
        <v>48</v>
      </c>
      <c r="L8" s="125"/>
      <c r="M8" s="124" t="s">
        <v>47</v>
      </c>
      <c r="N8" s="125"/>
      <c r="O8" s="74" t="s">
        <v>23</v>
      </c>
      <c r="P8" s="74" t="s">
        <v>24</v>
      </c>
      <c r="Q8" s="74" t="s">
        <v>25</v>
      </c>
      <c r="R8" s="74" t="s">
        <v>31</v>
      </c>
      <c r="S8" s="74" t="s">
        <v>37</v>
      </c>
      <c r="T8" s="74" t="s">
        <v>38</v>
      </c>
      <c r="U8" s="74" t="s">
        <v>40</v>
      </c>
      <c r="V8" s="74" t="s">
        <v>39</v>
      </c>
      <c r="W8" s="116"/>
      <c r="X8" s="120"/>
      <c r="Z8" s="128"/>
      <c r="AA8" s="128"/>
      <c r="AB8" s="128"/>
      <c r="AC8" s="58"/>
      <c r="AD8" s="75"/>
      <c r="AE8" s="58"/>
      <c r="AF8" s="75"/>
    </row>
    <row r="9" spans="1:32" ht="13.5" thickBot="1" x14ac:dyDescent="0.35">
      <c r="A9" s="76" t="s">
        <v>50</v>
      </c>
      <c r="B9" s="77" t="s">
        <v>106</v>
      </c>
      <c r="C9" s="78">
        <v>2.5</v>
      </c>
      <c r="D9" s="79">
        <v>2.5</v>
      </c>
      <c r="E9" s="79">
        <v>2</v>
      </c>
      <c r="F9" s="79"/>
      <c r="G9" s="78"/>
      <c r="H9" s="78"/>
      <c r="I9" s="78"/>
      <c r="J9" s="78"/>
      <c r="K9" s="126">
        <v>5</v>
      </c>
      <c r="L9" s="127"/>
      <c r="M9" s="126">
        <v>4</v>
      </c>
      <c r="N9" s="127"/>
      <c r="O9" s="80">
        <v>2.5</v>
      </c>
      <c r="P9" s="80">
        <v>2.5</v>
      </c>
      <c r="Q9" s="81"/>
      <c r="R9" s="81"/>
      <c r="S9" s="78">
        <v>29</v>
      </c>
      <c r="T9" s="78"/>
      <c r="U9" s="82"/>
      <c r="V9" s="78"/>
      <c r="W9" s="83">
        <f>SUM(C9:T9)</f>
        <v>50</v>
      </c>
      <c r="X9" s="84" t="str">
        <f t="shared" ref="X9:X72" si="0">IF(W9&gt;=90,"A",IF(W9&gt;=80,"B",IF(W9&gt;=70,"C",IF(W9&gt;=60,"D",IF(W9&gt;=50,"E",IF(W9=0,"-","F"))))))</f>
        <v>E</v>
      </c>
      <c r="Z9" s="103"/>
      <c r="AA9" s="103"/>
      <c r="AB9" s="103"/>
      <c r="AC9" s="58"/>
      <c r="AD9" s="75"/>
      <c r="AE9" s="58"/>
      <c r="AF9" s="75"/>
    </row>
    <row r="10" spans="1:32" x14ac:dyDescent="0.3">
      <c r="A10" s="76" t="s">
        <v>51</v>
      </c>
      <c r="B10" s="85" t="s">
        <v>107</v>
      </c>
      <c r="C10" s="78">
        <v>2.5</v>
      </c>
      <c r="D10" s="79">
        <v>2.5</v>
      </c>
      <c r="E10" s="86">
        <v>2.5</v>
      </c>
      <c r="F10" s="86"/>
      <c r="G10" s="86"/>
      <c r="H10" s="86"/>
      <c r="I10" s="86"/>
      <c r="J10" s="86"/>
      <c r="K10" s="99">
        <v>5</v>
      </c>
      <c r="L10" s="100"/>
      <c r="M10" s="99">
        <v>5</v>
      </c>
      <c r="N10" s="100"/>
      <c r="O10" s="80">
        <v>2.5</v>
      </c>
      <c r="P10" s="80">
        <v>2.5</v>
      </c>
      <c r="Q10" s="80"/>
      <c r="R10" s="80"/>
      <c r="S10" s="86">
        <v>22</v>
      </c>
      <c r="T10" s="86"/>
      <c r="U10" s="80"/>
      <c r="V10" s="86"/>
      <c r="W10" s="84">
        <f>SUM(C10:T10)</f>
        <v>44.5</v>
      </c>
      <c r="X10" s="84" t="str">
        <f t="shared" si="0"/>
        <v>F</v>
      </c>
      <c r="Z10" s="103"/>
      <c r="AA10" s="103"/>
      <c r="AB10" s="103"/>
      <c r="AC10" s="58"/>
      <c r="AD10" s="75"/>
      <c r="AE10" s="58"/>
      <c r="AF10" s="75"/>
    </row>
    <row r="11" spans="1:32" x14ac:dyDescent="0.3">
      <c r="A11" s="76" t="s">
        <v>52</v>
      </c>
      <c r="B11" s="85" t="s">
        <v>108</v>
      </c>
      <c r="C11" s="78">
        <v>2.5</v>
      </c>
      <c r="D11" s="78">
        <v>2</v>
      </c>
      <c r="E11" s="86">
        <v>2</v>
      </c>
      <c r="F11" s="86"/>
      <c r="G11" s="86"/>
      <c r="H11" s="86"/>
      <c r="I11" s="86"/>
      <c r="J11" s="86"/>
      <c r="K11" s="99">
        <v>5</v>
      </c>
      <c r="L11" s="100"/>
      <c r="M11" s="99">
        <v>4</v>
      </c>
      <c r="N11" s="100"/>
      <c r="O11" s="80">
        <v>2.5</v>
      </c>
      <c r="P11" s="80">
        <v>2.5</v>
      </c>
      <c r="Q11" s="80"/>
      <c r="R11" s="80"/>
      <c r="S11" s="86">
        <v>24</v>
      </c>
      <c r="T11" s="86"/>
      <c r="U11" s="80"/>
      <c r="V11" s="86"/>
      <c r="W11" s="84">
        <f>SUM(C11:T11)</f>
        <v>44.5</v>
      </c>
      <c r="X11" s="84" t="str">
        <f t="shared" si="0"/>
        <v>F</v>
      </c>
      <c r="Z11" s="103"/>
      <c r="AA11" s="103"/>
      <c r="AB11" s="103"/>
      <c r="AC11" s="58"/>
      <c r="AD11" s="75"/>
      <c r="AE11" s="58"/>
      <c r="AF11" s="75"/>
    </row>
    <row r="12" spans="1:32" x14ac:dyDescent="0.3">
      <c r="A12" s="76" t="s">
        <v>53</v>
      </c>
      <c r="B12" s="85" t="s">
        <v>109</v>
      </c>
      <c r="C12" s="78">
        <v>2.5</v>
      </c>
      <c r="D12" s="78">
        <v>2.5</v>
      </c>
      <c r="E12" s="86">
        <v>2.5</v>
      </c>
      <c r="F12" s="86"/>
      <c r="G12" s="86"/>
      <c r="H12" s="86"/>
      <c r="I12" s="86"/>
      <c r="J12" s="86"/>
      <c r="K12" s="99">
        <v>5</v>
      </c>
      <c r="L12" s="100"/>
      <c r="M12" s="99">
        <v>5</v>
      </c>
      <c r="N12" s="100"/>
      <c r="O12" s="80">
        <v>2.5</v>
      </c>
      <c r="P12" s="87">
        <v>2.5</v>
      </c>
      <c r="Q12" s="87"/>
      <c r="R12" s="87"/>
      <c r="S12" s="86">
        <v>30</v>
      </c>
      <c r="T12" s="86"/>
      <c r="U12" s="80"/>
      <c r="V12" s="86"/>
      <c r="W12" s="84">
        <f>SUM(C12:T12)</f>
        <v>52.5</v>
      </c>
      <c r="X12" s="84" t="str">
        <f t="shared" si="0"/>
        <v>E</v>
      </c>
      <c r="Z12" s="103"/>
      <c r="AA12" s="103"/>
      <c r="AB12" s="103"/>
      <c r="AC12" s="58"/>
      <c r="AD12" s="75"/>
      <c r="AE12" s="58"/>
      <c r="AF12" s="75"/>
    </row>
    <row r="13" spans="1:32" x14ac:dyDescent="0.3">
      <c r="A13" s="76" t="s">
        <v>54</v>
      </c>
      <c r="B13" s="85" t="s">
        <v>110</v>
      </c>
      <c r="C13" s="78">
        <v>2.5</v>
      </c>
      <c r="D13" s="78">
        <v>2</v>
      </c>
      <c r="E13" s="86">
        <v>1.5</v>
      </c>
      <c r="F13" s="86"/>
      <c r="G13" s="86"/>
      <c r="H13" s="86"/>
      <c r="I13" s="86"/>
      <c r="J13" s="86"/>
      <c r="K13" s="99">
        <v>5</v>
      </c>
      <c r="L13" s="100"/>
      <c r="M13" s="99">
        <v>5</v>
      </c>
      <c r="N13" s="100"/>
      <c r="O13" s="80">
        <v>2.5</v>
      </c>
      <c r="P13" s="80">
        <v>2.5</v>
      </c>
      <c r="Q13" s="80"/>
      <c r="R13" s="80"/>
      <c r="S13" s="86">
        <v>25</v>
      </c>
      <c r="T13" s="86"/>
      <c r="U13" s="80"/>
      <c r="V13" s="86"/>
      <c r="W13" s="84">
        <f>SUM(C13:T13)</f>
        <v>46</v>
      </c>
      <c r="X13" s="84" t="str">
        <f t="shared" si="0"/>
        <v>F</v>
      </c>
      <c r="Z13" s="103"/>
      <c r="AA13" s="103"/>
      <c r="AB13" s="103"/>
      <c r="AC13" s="58"/>
      <c r="AD13" s="75"/>
      <c r="AE13" s="58"/>
      <c r="AF13" s="75"/>
    </row>
    <row r="14" spans="1:32" x14ac:dyDescent="0.3">
      <c r="A14" s="76" t="s">
        <v>55</v>
      </c>
      <c r="B14" s="85" t="s">
        <v>111</v>
      </c>
      <c r="C14" s="78">
        <v>2.5</v>
      </c>
      <c r="D14" s="78">
        <v>2.5</v>
      </c>
      <c r="E14" s="86">
        <v>2</v>
      </c>
      <c r="F14" s="86"/>
      <c r="G14" s="86"/>
      <c r="H14" s="86"/>
      <c r="I14" s="86"/>
      <c r="J14" s="86"/>
      <c r="K14" s="99">
        <v>5</v>
      </c>
      <c r="L14" s="100"/>
      <c r="M14" s="99">
        <v>5</v>
      </c>
      <c r="N14" s="100"/>
      <c r="O14" s="80">
        <v>2.5</v>
      </c>
      <c r="P14" s="87">
        <v>2.5</v>
      </c>
      <c r="Q14" s="87"/>
      <c r="R14" s="87"/>
      <c r="S14" s="86">
        <v>22</v>
      </c>
      <c r="T14" s="86"/>
      <c r="U14" s="86"/>
      <c r="V14" s="86"/>
      <c r="W14" s="84">
        <f>SUM(C14:V14)</f>
        <v>44</v>
      </c>
      <c r="X14" s="84" t="str">
        <f t="shared" si="0"/>
        <v>F</v>
      </c>
      <c r="Z14" s="103"/>
      <c r="AA14" s="103"/>
      <c r="AB14" s="103"/>
      <c r="AC14" s="58"/>
      <c r="AD14" s="75"/>
      <c r="AE14" s="58"/>
      <c r="AF14" s="75"/>
    </row>
    <row r="15" spans="1:32" x14ac:dyDescent="0.3">
      <c r="A15" s="76" t="s">
        <v>56</v>
      </c>
      <c r="B15" s="85" t="s">
        <v>112</v>
      </c>
      <c r="C15" s="80">
        <v>2.5</v>
      </c>
      <c r="D15" s="86">
        <v>2.5</v>
      </c>
      <c r="E15" s="86">
        <v>2.5</v>
      </c>
      <c r="F15" s="86"/>
      <c r="G15" s="86"/>
      <c r="H15" s="86"/>
      <c r="I15" s="86"/>
      <c r="J15" s="86"/>
      <c r="K15" s="101">
        <v>4</v>
      </c>
      <c r="L15" s="102"/>
      <c r="M15" s="99">
        <v>5</v>
      </c>
      <c r="N15" s="100"/>
      <c r="O15" s="80">
        <v>2.5</v>
      </c>
      <c r="P15" s="80">
        <v>2.5</v>
      </c>
      <c r="Q15" s="80"/>
      <c r="R15" s="80"/>
      <c r="S15" s="86">
        <v>30</v>
      </c>
      <c r="T15" s="86"/>
      <c r="U15" s="80"/>
      <c r="V15" s="86"/>
      <c r="W15" s="84">
        <f>SUM(C15:T15)</f>
        <v>51.5</v>
      </c>
      <c r="X15" s="84" t="str">
        <f t="shared" si="0"/>
        <v>E</v>
      </c>
      <c r="Z15" s="103"/>
      <c r="AA15" s="103"/>
      <c r="AB15" s="103"/>
      <c r="AC15" s="58"/>
      <c r="AD15" s="75"/>
      <c r="AE15" s="58"/>
      <c r="AF15" s="75"/>
    </row>
    <row r="16" spans="1:32" x14ac:dyDescent="0.3">
      <c r="A16" s="76" t="s">
        <v>57</v>
      </c>
      <c r="B16" s="85" t="s">
        <v>113</v>
      </c>
      <c r="C16" s="80">
        <v>2.5</v>
      </c>
      <c r="D16" s="86">
        <v>2</v>
      </c>
      <c r="E16" s="86"/>
      <c r="F16" s="86"/>
      <c r="G16" s="86"/>
      <c r="H16" s="86"/>
      <c r="I16" s="86"/>
      <c r="J16" s="86"/>
      <c r="K16" s="99">
        <v>5</v>
      </c>
      <c r="L16" s="100"/>
      <c r="M16" s="99">
        <v>5</v>
      </c>
      <c r="N16" s="100"/>
      <c r="O16" s="80">
        <v>2.5</v>
      </c>
      <c r="P16" s="80">
        <v>2.5</v>
      </c>
      <c r="Q16" s="80"/>
      <c r="R16" s="80"/>
      <c r="S16" s="86">
        <v>28</v>
      </c>
      <c r="T16" s="86"/>
      <c r="U16" s="80"/>
      <c r="V16" s="86"/>
      <c r="W16" s="84">
        <f>SUM(C16:V16)</f>
        <v>47.5</v>
      </c>
      <c r="X16" s="84" t="str">
        <f t="shared" si="0"/>
        <v>F</v>
      </c>
      <c r="Z16" s="103"/>
      <c r="AA16" s="103"/>
      <c r="AB16" s="103"/>
      <c r="AC16" s="58"/>
      <c r="AD16" s="75"/>
      <c r="AE16" s="58"/>
      <c r="AF16" s="75"/>
    </row>
    <row r="17" spans="1:32" x14ac:dyDescent="0.3">
      <c r="A17" s="76" t="s">
        <v>58</v>
      </c>
      <c r="B17" s="85" t="s">
        <v>114</v>
      </c>
      <c r="C17" s="86">
        <v>2.5</v>
      </c>
      <c r="D17" s="86">
        <v>2.5</v>
      </c>
      <c r="E17" s="86"/>
      <c r="F17" s="86"/>
      <c r="G17" s="86"/>
      <c r="H17" s="86"/>
      <c r="I17" s="86"/>
      <c r="J17" s="86"/>
      <c r="K17" s="99">
        <v>5</v>
      </c>
      <c r="L17" s="100"/>
      <c r="M17" s="99">
        <v>0</v>
      </c>
      <c r="N17" s="100"/>
      <c r="O17" s="80">
        <v>2.5</v>
      </c>
      <c r="P17" s="87">
        <v>2.5</v>
      </c>
      <c r="Q17" s="87"/>
      <c r="R17" s="87"/>
      <c r="S17" s="86">
        <v>6</v>
      </c>
      <c r="T17" s="86"/>
      <c r="U17" s="86"/>
      <c r="V17" s="86"/>
      <c r="W17" s="84">
        <f>SUM(C17:V17)</f>
        <v>21</v>
      </c>
      <c r="X17" s="84" t="str">
        <f t="shared" si="0"/>
        <v>F</v>
      </c>
      <c r="Z17" s="103"/>
      <c r="AA17" s="103"/>
      <c r="AB17" s="103"/>
      <c r="AC17" s="58"/>
      <c r="AD17" s="75"/>
      <c r="AE17" s="58"/>
      <c r="AF17" s="75"/>
    </row>
    <row r="18" spans="1:32" x14ac:dyDescent="0.3">
      <c r="A18" s="76" t="s">
        <v>59</v>
      </c>
      <c r="B18" s="85" t="s">
        <v>115</v>
      </c>
      <c r="C18" s="80">
        <v>2</v>
      </c>
      <c r="D18" s="86"/>
      <c r="E18" s="86"/>
      <c r="F18" s="86"/>
      <c r="G18" s="86"/>
      <c r="H18" s="86"/>
      <c r="I18" s="86"/>
      <c r="J18" s="86"/>
      <c r="K18" s="99"/>
      <c r="L18" s="100"/>
      <c r="M18" s="99"/>
      <c r="N18" s="100"/>
      <c r="O18" s="80">
        <v>2.5</v>
      </c>
      <c r="P18" s="80">
        <v>2.5</v>
      </c>
      <c r="Q18" s="80"/>
      <c r="R18" s="80"/>
      <c r="S18" s="86">
        <v>10</v>
      </c>
      <c r="T18" s="86"/>
      <c r="U18" s="80"/>
      <c r="V18" s="86"/>
      <c r="W18" s="84">
        <f>SUM(C18:T18)</f>
        <v>17</v>
      </c>
      <c r="X18" s="84" t="str">
        <f t="shared" si="0"/>
        <v>F</v>
      </c>
      <c r="Z18" s="103"/>
      <c r="AA18" s="103"/>
      <c r="AB18" s="103"/>
      <c r="AC18" s="58"/>
      <c r="AD18" s="75"/>
      <c r="AE18" s="58"/>
      <c r="AF18" s="75"/>
    </row>
    <row r="19" spans="1:32" x14ac:dyDescent="0.3">
      <c r="A19" s="88" t="s">
        <v>60</v>
      </c>
      <c r="B19" s="85" t="s">
        <v>116</v>
      </c>
      <c r="C19" s="86">
        <v>2.5</v>
      </c>
      <c r="D19" s="86"/>
      <c r="E19" s="86">
        <v>2</v>
      </c>
      <c r="F19" s="86"/>
      <c r="G19" s="86"/>
      <c r="H19" s="86"/>
      <c r="I19" s="86"/>
      <c r="J19" s="86"/>
      <c r="K19" s="99"/>
      <c r="L19" s="100"/>
      <c r="M19" s="99"/>
      <c r="N19" s="100"/>
      <c r="O19" s="80">
        <v>2.5</v>
      </c>
      <c r="P19" s="87">
        <v>2.5</v>
      </c>
      <c r="Q19" s="87"/>
      <c r="R19" s="87"/>
      <c r="S19" s="86">
        <v>15</v>
      </c>
      <c r="T19" s="86"/>
      <c r="U19" s="86"/>
      <c r="V19" s="86"/>
      <c r="W19" s="84">
        <f>SUM(C19:T19)</f>
        <v>24.5</v>
      </c>
      <c r="X19" s="84" t="str">
        <f t="shared" si="0"/>
        <v>F</v>
      </c>
      <c r="Z19" s="103"/>
      <c r="AA19" s="103"/>
      <c r="AB19" s="103"/>
      <c r="AC19" s="58"/>
      <c r="AD19" s="75"/>
      <c r="AE19" s="58"/>
      <c r="AF19" s="75"/>
    </row>
    <row r="20" spans="1:32" x14ac:dyDescent="0.3">
      <c r="A20" s="88" t="s">
        <v>61</v>
      </c>
      <c r="B20" s="85" t="s">
        <v>117</v>
      </c>
      <c r="C20" s="86">
        <v>2</v>
      </c>
      <c r="D20" s="86">
        <v>2</v>
      </c>
      <c r="E20" s="86">
        <v>2.5</v>
      </c>
      <c r="F20" s="86"/>
      <c r="G20" s="86"/>
      <c r="H20" s="86"/>
      <c r="I20" s="86"/>
      <c r="J20" s="86"/>
      <c r="K20" s="99">
        <v>4</v>
      </c>
      <c r="L20" s="100"/>
      <c r="M20" s="99">
        <v>3</v>
      </c>
      <c r="N20" s="100"/>
      <c r="O20" s="80">
        <v>2.5</v>
      </c>
      <c r="P20" s="87">
        <v>2.5</v>
      </c>
      <c r="Q20" s="87"/>
      <c r="R20" s="87"/>
      <c r="S20" s="86">
        <v>30</v>
      </c>
      <c r="T20" s="86"/>
      <c r="U20" s="86"/>
      <c r="V20" s="86"/>
      <c r="W20" s="84">
        <f>SUM(C20:T20)</f>
        <v>48.5</v>
      </c>
      <c r="X20" s="84" t="str">
        <f t="shared" si="0"/>
        <v>F</v>
      </c>
      <c r="Z20" s="103"/>
      <c r="AA20" s="103"/>
      <c r="AB20" s="103"/>
      <c r="AC20" s="58"/>
      <c r="AD20" s="75"/>
      <c r="AE20" s="58"/>
      <c r="AF20" s="75"/>
    </row>
    <row r="21" spans="1:32" x14ac:dyDescent="0.3">
      <c r="A21" s="88" t="s">
        <v>62</v>
      </c>
      <c r="B21" s="85" t="s">
        <v>118</v>
      </c>
      <c r="C21" s="80">
        <v>1.5</v>
      </c>
      <c r="D21" s="86">
        <v>2.5</v>
      </c>
      <c r="E21" s="86">
        <v>2.5</v>
      </c>
      <c r="F21" s="86"/>
      <c r="G21" s="86"/>
      <c r="H21" s="86"/>
      <c r="I21" s="86"/>
      <c r="J21" s="86"/>
      <c r="K21" s="99">
        <v>4</v>
      </c>
      <c r="L21" s="100"/>
      <c r="M21" s="99">
        <v>3</v>
      </c>
      <c r="N21" s="100"/>
      <c r="O21" s="80">
        <v>2.5</v>
      </c>
      <c r="P21" s="80">
        <v>2.5</v>
      </c>
      <c r="Q21" s="80"/>
      <c r="R21" s="80"/>
      <c r="S21" s="86">
        <v>17</v>
      </c>
      <c r="T21" s="86"/>
      <c r="U21" s="80"/>
      <c r="V21" s="86"/>
      <c r="W21" s="84">
        <f>SUM(C21:V21)</f>
        <v>35.5</v>
      </c>
      <c r="X21" s="84" t="str">
        <f t="shared" si="0"/>
        <v>F</v>
      </c>
      <c r="Z21" s="103"/>
      <c r="AA21" s="103"/>
      <c r="AB21" s="103"/>
      <c r="AC21" s="58"/>
      <c r="AD21" s="75"/>
      <c r="AE21" s="58"/>
      <c r="AF21" s="75"/>
    </row>
    <row r="22" spans="1:32" x14ac:dyDescent="0.3">
      <c r="A22" s="88" t="s">
        <v>63</v>
      </c>
      <c r="B22" s="85" t="s">
        <v>119</v>
      </c>
      <c r="C22" s="86">
        <v>1</v>
      </c>
      <c r="D22" s="86">
        <v>1</v>
      </c>
      <c r="E22" s="86">
        <v>1.5</v>
      </c>
      <c r="F22" s="86"/>
      <c r="G22" s="86"/>
      <c r="H22" s="86"/>
      <c r="I22" s="86"/>
      <c r="J22" s="86"/>
      <c r="K22" s="99"/>
      <c r="L22" s="100"/>
      <c r="M22" s="99"/>
      <c r="N22" s="100"/>
      <c r="O22" s="80">
        <v>2.5</v>
      </c>
      <c r="P22" s="87">
        <v>2.5</v>
      </c>
      <c r="Q22" s="87"/>
      <c r="R22" s="87"/>
      <c r="S22" s="86"/>
      <c r="T22" s="86"/>
      <c r="U22" s="86"/>
      <c r="V22" s="86"/>
      <c r="W22" s="84">
        <f>SUM(C22:V22)</f>
        <v>8.5</v>
      </c>
      <c r="X22" s="84" t="str">
        <f t="shared" si="0"/>
        <v>F</v>
      </c>
      <c r="Z22" s="103"/>
      <c r="AA22" s="103"/>
      <c r="AB22" s="103"/>
      <c r="AC22" s="58"/>
      <c r="AD22" s="75"/>
      <c r="AE22" s="58"/>
      <c r="AF22" s="75"/>
    </row>
    <row r="23" spans="1:32" x14ac:dyDescent="0.3">
      <c r="A23" s="88" t="s">
        <v>49</v>
      </c>
      <c r="B23" s="85" t="s">
        <v>120</v>
      </c>
      <c r="C23" s="80">
        <v>1.5</v>
      </c>
      <c r="D23" s="86"/>
      <c r="E23" s="86">
        <v>1.5</v>
      </c>
      <c r="F23" s="86"/>
      <c r="G23" s="86"/>
      <c r="H23" s="86"/>
      <c r="I23" s="86"/>
      <c r="J23" s="86"/>
      <c r="K23" s="99">
        <v>5</v>
      </c>
      <c r="L23" s="100"/>
      <c r="M23" s="99">
        <v>4</v>
      </c>
      <c r="N23" s="100"/>
      <c r="O23" s="80">
        <v>2.5</v>
      </c>
      <c r="P23" s="80">
        <v>2.5</v>
      </c>
      <c r="Q23" s="80"/>
      <c r="R23" s="80"/>
      <c r="S23" s="86"/>
      <c r="T23" s="86"/>
      <c r="U23" s="80"/>
      <c r="V23" s="86"/>
      <c r="W23" s="84">
        <f>SUM(C23:T23)</f>
        <v>17</v>
      </c>
      <c r="X23" s="84" t="str">
        <f t="shared" si="0"/>
        <v>F</v>
      </c>
      <c r="Y23" s="60"/>
      <c r="Z23" s="103"/>
      <c r="AA23" s="103"/>
      <c r="AB23" s="103"/>
      <c r="AC23" s="58"/>
      <c r="AD23" s="75"/>
      <c r="AE23" s="58"/>
      <c r="AF23" s="75"/>
    </row>
    <row r="24" spans="1:32" x14ac:dyDescent="0.3">
      <c r="A24" s="88" t="s">
        <v>64</v>
      </c>
      <c r="B24" s="85" t="s">
        <v>121</v>
      </c>
      <c r="C24" s="86">
        <v>1</v>
      </c>
      <c r="D24" s="86">
        <v>0</v>
      </c>
      <c r="E24" s="86"/>
      <c r="F24" s="86"/>
      <c r="G24" s="86"/>
      <c r="H24" s="86"/>
      <c r="I24" s="86"/>
      <c r="J24" s="86"/>
      <c r="K24" s="99"/>
      <c r="L24" s="100"/>
      <c r="M24" s="99"/>
      <c r="N24" s="100"/>
      <c r="O24" s="80">
        <v>2.5</v>
      </c>
      <c r="P24" s="87">
        <v>2.5</v>
      </c>
      <c r="Q24" s="87"/>
      <c r="R24" s="87"/>
      <c r="S24" s="86"/>
      <c r="T24" s="86"/>
      <c r="U24" s="86"/>
      <c r="V24" s="86"/>
      <c r="W24" s="84">
        <f>SUM(C24:T24)</f>
        <v>6</v>
      </c>
      <c r="X24" s="84" t="str">
        <f t="shared" si="0"/>
        <v>F</v>
      </c>
      <c r="Z24" s="103"/>
      <c r="AA24" s="103"/>
      <c r="AB24" s="103"/>
      <c r="AC24" s="58"/>
      <c r="AD24" s="75"/>
      <c r="AE24" s="58"/>
      <c r="AF24" s="75"/>
    </row>
    <row r="25" spans="1:32" x14ac:dyDescent="0.3">
      <c r="A25" s="88" t="s">
        <v>65</v>
      </c>
      <c r="B25" s="85" t="s">
        <v>122</v>
      </c>
      <c r="C25" s="86">
        <v>2.5</v>
      </c>
      <c r="D25" s="86"/>
      <c r="E25" s="86">
        <v>1.5</v>
      </c>
      <c r="F25" s="86"/>
      <c r="G25" s="86"/>
      <c r="H25" s="86"/>
      <c r="I25" s="86"/>
      <c r="J25" s="86"/>
      <c r="K25" s="99">
        <v>5</v>
      </c>
      <c r="L25" s="100"/>
      <c r="M25" s="99">
        <v>5</v>
      </c>
      <c r="N25" s="100"/>
      <c r="O25" s="80">
        <v>2.5</v>
      </c>
      <c r="P25" s="87">
        <v>2.5</v>
      </c>
      <c r="Q25" s="87"/>
      <c r="R25" s="87"/>
      <c r="S25" s="86">
        <v>0</v>
      </c>
      <c r="T25" s="86"/>
      <c r="U25" s="86">
        <v>26</v>
      </c>
      <c r="V25" s="86"/>
      <c r="W25" s="84">
        <f>SUM(C25:V25)</f>
        <v>45</v>
      </c>
      <c r="X25" s="84" t="str">
        <f t="shared" si="0"/>
        <v>F</v>
      </c>
      <c r="Z25" s="103"/>
      <c r="AA25" s="103"/>
      <c r="AB25" s="103"/>
      <c r="AC25" s="58"/>
      <c r="AD25" s="75"/>
      <c r="AE25" s="58"/>
      <c r="AF25" s="75"/>
    </row>
    <row r="26" spans="1:32" x14ac:dyDescent="0.3">
      <c r="A26" s="88" t="s">
        <v>66</v>
      </c>
      <c r="B26" s="85" t="s">
        <v>123</v>
      </c>
      <c r="C26" s="86">
        <v>1</v>
      </c>
      <c r="D26" s="86">
        <v>1</v>
      </c>
      <c r="E26" s="86">
        <v>1</v>
      </c>
      <c r="F26" s="86"/>
      <c r="G26" s="86"/>
      <c r="H26" s="86"/>
      <c r="I26" s="86"/>
      <c r="J26" s="86"/>
      <c r="K26" s="99">
        <v>5</v>
      </c>
      <c r="L26" s="100"/>
      <c r="M26" s="99">
        <v>0</v>
      </c>
      <c r="N26" s="100"/>
      <c r="O26" s="80"/>
      <c r="P26" s="87"/>
      <c r="Q26" s="87"/>
      <c r="R26" s="87"/>
      <c r="S26" s="86">
        <v>0</v>
      </c>
      <c r="T26" s="86"/>
      <c r="U26" s="86"/>
      <c r="V26" s="86"/>
      <c r="W26" s="84">
        <f>SUM(C26:T26)</f>
        <v>8</v>
      </c>
      <c r="X26" s="84" t="str">
        <f t="shared" si="0"/>
        <v>F</v>
      </c>
      <c r="Z26" s="103"/>
      <c r="AA26" s="103"/>
      <c r="AB26" s="103"/>
      <c r="AC26" s="58"/>
      <c r="AD26" s="75"/>
      <c r="AE26" s="58"/>
      <c r="AF26" s="75"/>
    </row>
    <row r="27" spans="1:32" x14ac:dyDescent="0.3">
      <c r="A27" s="88" t="s">
        <v>67</v>
      </c>
      <c r="B27" s="85" t="s">
        <v>126</v>
      </c>
      <c r="C27" s="86">
        <v>2.5</v>
      </c>
      <c r="D27" s="86">
        <v>2.5</v>
      </c>
      <c r="E27" s="86">
        <v>2.5</v>
      </c>
      <c r="F27" s="86"/>
      <c r="G27" s="86"/>
      <c r="H27" s="86"/>
      <c r="I27" s="86"/>
      <c r="J27" s="86"/>
      <c r="K27" s="99">
        <v>5</v>
      </c>
      <c r="L27" s="100"/>
      <c r="M27" s="99">
        <v>5</v>
      </c>
      <c r="N27" s="100"/>
      <c r="O27" s="80">
        <v>2.5</v>
      </c>
      <c r="P27" s="87">
        <v>2.5</v>
      </c>
      <c r="Q27" s="87"/>
      <c r="R27" s="87"/>
      <c r="S27" s="86">
        <v>30</v>
      </c>
      <c r="T27" s="86"/>
      <c r="U27" s="86"/>
      <c r="V27" s="86"/>
      <c r="W27" s="84">
        <f>SUM(C27:T27)</f>
        <v>52.5</v>
      </c>
      <c r="X27" s="84" t="str">
        <f t="shared" si="0"/>
        <v>E</v>
      </c>
      <c r="Z27" s="103"/>
      <c r="AA27" s="103"/>
      <c r="AB27" s="103"/>
      <c r="AC27" s="58"/>
      <c r="AD27" s="75"/>
      <c r="AE27" s="58"/>
      <c r="AF27" s="75"/>
    </row>
    <row r="28" spans="1:32" x14ac:dyDescent="0.3">
      <c r="A28" s="88" t="s">
        <v>68</v>
      </c>
      <c r="B28" s="85" t="s">
        <v>127</v>
      </c>
      <c r="C28" s="80">
        <v>2.5</v>
      </c>
      <c r="D28" s="86"/>
      <c r="E28" s="86">
        <v>1.5</v>
      </c>
      <c r="F28" s="86"/>
      <c r="G28" s="86"/>
      <c r="H28" s="86"/>
      <c r="I28" s="86"/>
      <c r="J28" s="86"/>
      <c r="K28" s="99">
        <v>4</v>
      </c>
      <c r="L28" s="100"/>
      <c r="M28" s="99">
        <v>4</v>
      </c>
      <c r="N28" s="100"/>
      <c r="O28" s="80">
        <v>2.5</v>
      </c>
      <c r="P28" s="80">
        <v>2.5</v>
      </c>
      <c r="Q28" s="80"/>
      <c r="R28" s="80"/>
      <c r="S28" s="86"/>
      <c r="T28" s="86"/>
      <c r="U28" s="80">
        <v>24</v>
      </c>
      <c r="V28" s="86"/>
      <c r="W28" s="84">
        <f>SUM(C28:T28)</f>
        <v>17</v>
      </c>
      <c r="X28" s="84" t="str">
        <f t="shared" si="0"/>
        <v>F</v>
      </c>
      <c r="Z28" s="103"/>
      <c r="AA28" s="103"/>
      <c r="AB28" s="103"/>
      <c r="AC28" s="58"/>
      <c r="AD28" s="75"/>
      <c r="AE28" s="58"/>
      <c r="AF28" s="75"/>
    </row>
    <row r="29" spans="1:32" x14ac:dyDescent="0.3">
      <c r="A29" s="88" t="s">
        <v>69</v>
      </c>
      <c r="B29" s="85" t="s">
        <v>124</v>
      </c>
      <c r="C29" s="80">
        <v>2.5</v>
      </c>
      <c r="D29" s="86">
        <v>2</v>
      </c>
      <c r="E29" s="86">
        <v>2.5</v>
      </c>
      <c r="F29" s="86"/>
      <c r="G29" s="86"/>
      <c r="H29" s="86"/>
      <c r="I29" s="86"/>
      <c r="J29" s="86"/>
      <c r="K29" s="99">
        <v>4</v>
      </c>
      <c r="L29" s="100"/>
      <c r="M29" s="99">
        <v>4</v>
      </c>
      <c r="N29" s="100"/>
      <c r="O29" s="80">
        <v>2.5</v>
      </c>
      <c r="P29" s="80">
        <v>2.5</v>
      </c>
      <c r="Q29" s="80"/>
      <c r="R29" s="80"/>
      <c r="S29" s="86"/>
      <c r="T29" s="86"/>
      <c r="U29" s="80"/>
      <c r="V29" s="86"/>
      <c r="W29" s="84">
        <f>SUM(C29:T29)</f>
        <v>20</v>
      </c>
      <c r="X29" s="84" t="str">
        <f t="shared" si="0"/>
        <v>F</v>
      </c>
      <c r="Z29" s="103"/>
      <c r="AA29" s="103"/>
      <c r="AB29" s="103"/>
      <c r="AC29" s="58"/>
      <c r="AD29" s="75"/>
      <c r="AE29" s="58"/>
      <c r="AF29" s="75"/>
    </row>
    <row r="30" spans="1:32" x14ac:dyDescent="0.3">
      <c r="A30" s="88" t="s">
        <v>70</v>
      </c>
      <c r="B30" s="85" t="s">
        <v>125</v>
      </c>
      <c r="C30" s="86">
        <v>2.5</v>
      </c>
      <c r="D30" s="86">
        <v>2.5</v>
      </c>
      <c r="E30" s="86">
        <v>2.5</v>
      </c>
      <c r="F30" s="86"/>
      <c r="G30" s="86"/>
      <c r="H30" s="86"/>
      <c r="I30" s="86"/>
      <c r="J30" s="86"/>
      <c r="K30" s="99">
        <v>4</v>
      </c>
      <c r="L30" s="100"/>
      <c r="M30" s="99">
        <v>4</v>
      </c>
      <c r="N30" s="100"/>
      <c r="O30" s="80">
        <v>2.5</v>
      </c>
      <c r="P30" s="87">
        <v>2.5</v>
      </c>
      <c r="Q30" s="87"/>
      <c r="R30" s="87"/>
      <c r="S30" s="86">
        <v>30</v>
      </c>
      <c r="T30" s="86"/>
      <c r="U30" s="86"/>
      <c r="V30" s="86"/>
      <c r="W30" s="84">
        <f>SUM(C30:T30)</f>
        <v>50.5</v>
      </c>
      <c r="X30" s="84" t="str">
        <f t="shared" si="0"/>
        <v>E</v>
      </c>
      <c r="Z30" s="103"/>
      <c r="AA30" s="103"/>
      <c r="AB30" s="103"/>
      <c r="AC30" s="58"/>
      <c r="AD30" s="75"/>
      <c r="AE30" s="58"/>
      <c r="AF30" s="75"/>
    </row>
    <row r="31" spans="1:32" x14ac:dyDescent="0.3">
      <c r="A31" s="88" t="s">
        <v>71</v>
      </c>
      <c r="B31" s="85" t="s">
        <v>128</v>
      </c>
      <c r="C31" s="80">
        <v>2</v>
      </c>
      <c r="D31" s="86">
        <v>1.5</v>
      </c>
      <c r="E31" s="86">
        <v>2</v>
      </c>
      <c r="F31" s="86"/>
      <c r="G31" s="86"/>
      <c r="H31" s="86"/>
      <c r="I31" s="86"/>
      <c r="J31" s="86"/>
      <c r="K31" s="99">
        <v>4</v>
      </c>
      <c r="L31" s="100"/>
      <c r="M31" s="99">
        <v>4</v>
      </c>
      <c r="N31" s="100"/>
      <c r="O31" s="80">
        <v>2.5</v>
      </c>
      <c r="P31" s="80">
        <v>2.5</v>
      </c>
      <c r="Q31" s="80"/>
      <c r="R31" s="80"/>
      <c r="S31" s="86"/>
      <c r="T31" s="86"/>
      <c r="U31" s="80">
        <v>22</v>
      </c>
      <c r="V31" s="86"/>
      <c r="W31" s="84">
        <f>SUM(C31:V31)</f>
        <v>40.5</v>
      </c>
      <c r="X31" s="84" t="str">
        <f t="shared" si="0"/>
        <v>F</v>
      </c>
      <c r="Z31" s="103"/>
      <c r="AA31" s="103"/>
      <c r="AB31" s="103"/>
      <c r="AC31" s="58"/>
      <c r="AD31" s="75"/>
      <c r="AE31" s="58"/>
      <c r="AF31" s="75"/>
    </row>
    <row r="32" spans="1:32" x14ac:dyDescent="0.3">
      <c r="A32" s="88" t="s">
        <v>72</v>
      </c>
      <c r="B32" s="85" t="s">
        <v>129</v>
      </c>
      <c r="C32" s="86"/>
      <c r="D32" s="86"/>
      <c r="E32" s="86"/>
      <c r="F32" s="86"/>
      <c r="G32" s="86"/>
      <c r="H32" s="86"/>
      <c r="I32" s="86"/>
      <c r="J32" s="86"/>
      <c r="K32" s="99"/>
      <c r="L32" s="100"/>
      <c r="M32" s="99"/>
      <c r="N32" s="100"/>
      <c r="O32" s="80">
        <v>2.5</v>
      </c>
      <c r="P32" s="87">
        <v>2.5</v>
      </c>
      <c r="Q32" s="87"/>
      <c r="R32" s="87"/>
      <c r="S32" s="86">
        <v>0</v>
      </c>
      <c r="T32" s="86"/>
      <c r="U32" s="86"/>
      <c r="V32" s="86"/>
      <c r="W32" s="84">
        <f>SUM(C32:T32)</f>
        <v>5</v>
      </c>
      <c r="X32" s="84" t="str">
        <f t="shared" si="0"/>
        <v>F</v>
      </c>
      <c r="Z32" s="103"/>
      <c r="AA32" s="103"/>
      <c r="AB32" s="103"/>
      <c r="AC32" s="58"/>
      <c r="AD32" s="75"/>
      <c r="AE32" s="58"/>
      <c r="AF32" s="75"/>
    </row>
    <row r="33" spans="1:32" x14ac:dyDescent="0.3">
      <c r="A33" s="88" t="s">
        <v>73</v>
      </c>
      <c r="B33" s="85" t="s">
        <v>130</v>
      </c>
      <c r="C33" s="80">
        <v>2.5</v>
      </c>
      <c r="D33" s="86">
        <v>2.5</v>
      </c>
      <c r="E33" s="86">
        <v>2.5</v>
      </c>
      <c r="F33" s="86"/>
      <c r="G33" s="86"/>
      <c r="H33" s="86"/>
      <c r="I33" s="86"/>
      <c r="J33" s="86"/>
      <c r="K33" s="101">
        <v>4</v>
      </c>
      <c r="L33" s="102"/>
      <c r="M33" s="99">
        <v>5</v>
      </c>
      <c r="N33" s="100"/>
      <c r="O33" s="80">
        <v>2.5</v>
      </c>
      <c r="P33" s="80">
        <v>2.5</v>
      </c>
      <c r="Q33" s="80"/>
      <c r="R33" s="80"/>
      <c r="S33" s="86">
        <v>27</v>
      </c>
      <c r="T33" s="86"/>
      <c r="U33" s="80"/>
      <c r="V33" s="86"/>
      <c r="W33" s="84">
        <f>SUM(C33:T33)</f>
        <v>48.5</v>
      </c>
      <c r="X33" s="84" t="str">
        <f t="shared" si="0"/>
        <v>F</v>
      </c>
      <c r="Z33" s="103"/>
      <c r="AA33" s="103"/>
      <c r="AB33" s="103"/>
      <c r="AC33" s="58"/>
      <c r="AD33" s="75"/>
      <c r="AE33" s="58"/>
      <c r="AF33" s="75"/>
    </row>
    <row r="34" spans="1:32" x14ac:dyDescent="0.3">
      <c r="A34" s="88" t="s">
        <v>74</v>
      </c>
      <c r="B34" s="85" t="s">
        <v>131</v>
      </c>
      <c r="C34" s="80">
        <v>2.5</v>
      </c>
      <c r="D34" s="86">
        <v>2.5</v>
      </c>
      <c r="E34" s="86">
        <v>2.5</v>
      </c>
      <c r="F34" s="86"/>
      <c r="G34" s="86"/>
      <c r="H34" s="86"/>
      <c r="I34" s="86"/>
      <c r="J34" s="86"/>
      <c r="K34" s="99">
        <v>5</v>
      </c>
      <c r="L34" s="100"/>
      <c r="M34" s="99">
        <v>5</v>
      </c>
      <c r="N34" s="100"/>
      <c r="O34" s="80">
        <v>2.5</v>
      </c>
      <c r="P34" s="80">
        <v>2.5</v>
      </c>
      <c r="Q34" s="80"/>
      <c r="R34" s="80"/>
      <c r="S34" s="86">
        <v>26</v>
      </c>
      <c r="T34" s="86"/>
      <c r="U34" s="80"/>
      <c r="V34" s="86"/>
      <c r="W34" s="84">
        <f>SUM(C34:T34)</f>
        <v>48.5</v>
      </c>
      <c r="X34" s="84" t="str">
        <f t="shared" si="0"/>
        <v>F</v>
      </c>
      <c r="Z34" s="103"/>
      <c r="AA34" s="103"/>
      <c r="AB34" s="103"/>
      <c r="AC34" s="58"/>
      <c r="AD34" s="75"/>
      <c r="AE34" s="58"/>
      <c r="AF34" s="75"/>
    </row>
    <row r="35" spans="1:32" x14ac:dyDescent="0.3">
      <c r="A35" s="88" t="s">
        <v>75</v>
      </c>
      <c r="B35" s="85" t="s">
        <v>132</v>
      </c>
      <c r="C35" s="86">
        <v>2.5</v>
      </c>
      <c r="D35" s="86">
        <v>1.5</v>
      </c>
      <c r="E35" s="86">
        <v>2.5</v>
      </c>
      <c r="F35" s="86"/>
      <c r="G35" s="86"/>
      <c r="H35" s="86"/>
      <c r="I35" s="86"/>
      <c r="J35" s="86"/>
      <c r="K35" s="99">
        <v>4</v>
      </c>
      <c r="L35" s="100"/>
      <c r="M35" s="99">
        <v>4</v>
      </c>
      <c r="N35" s="100"/>
      <c r="O35" s="80">
        <v>2.5</v>
      </c>
      <c r="P35" s="87">
        <v>2.5</v>
      </c>
      <c r="Q35" s="87"/>
      <c r="R35" s="87"/>
      <c r="S35" s="86">
        <v>24</v>
      </c>
      <c r="T35" s="86"/>
      <c r="U35" s="86"/>
      <c r="V35" s="86"/>
      <c r="W35" s="84">
        <f>SUM(C35:U35)</f>
        <v>43.5</v>
      </c>
      <c r="X35" s="84" t="str">
        <f t="shared" si="0"/>
        <v>F</v>
      </c>
      <c r="Z35" s="103"/>
      <c r="AA35" s="103"/>
      <c r="AB35" s="103"/>
      <c r="AC35" s="58"/>
      <c r="AD35" s="75"/>
      <c r="AE35" s="58"/>
      <c r="AF35" s="75"/>
    </row>
    <row r="36" spans="1:32" x14ac:dyDescent="0.3">
      <c r="A36" s="88" t="s">
        <v>76</v>
      </c>
      <c r="B36" s="85" t="s">
        <v>133</v>
      </c>
      <c r="C36" s="80">
        <v>2</v>
      </c>
      <c r="D36" s="86"/>
      <c r="E36" s="86"/>
      <c r="F36" s="86"/>
      <c r="G36" s="86"/>
      <c r="H36" s="86"/>
      <c r="I36" s="86"/>
      <c r="J36" s="86"/>
      <c r="K36" s="99"/>
      <c r="L36" s="100"/>
      <c r="M36" s="99"/>
      <c r="N36" s="100"/>
      <c r="O36" s="80">
        <v>2.5</v>
      </c>
      <c r="P36" s="80">
        <v>2.5</v>
      </c>
      <c r="Q36" s="80"/>
      <c r="R36" s="80"/>
      <c r="S36" s="86"/>
      <c r="T36" s="86"/>
      <c r="U36" s="80"/>
      <c r="V36" s="86"/>
      <c r="W36" s="84">
        <f t="shared" ref="W36:W37" si="1">SUM(C36:U36)</f>
        <v>7</v>
      </c>
      <c r="X36" s="84" t="str">
        <f t="shared" si="0"/>
        <v>F</v>
      </c>
      <c r="Z36" s="103"/>
      <c r="AA36" s="103"/>
      <c r="AB36" s="103"/>
      <c r="AC36" s="58"/>
      <c r="AD36" s="75"/>
      <c r="AE36" s="58"/>
      <c r="AF36" s="75"/>
    </row>
    <row r="37" spans="1:32" x14ac:dyDescent="0.3">
      <c r="A37" s="88" t="s">
        <v>77</v>
      </c>
      <c r="B37" s="85" t="s">
        <v>134</v>
      </c>
      <c r="C37" s="86">
        <v>2.5</v>
      </c>
      <c r="D37" s="86">
        <v>2.5</v>
      </c>
      <c r="E37" s="86"/>
      <c r="F37" s="86"/>
      <c r="G37" s="86"/>
      <c r="H37" s="86"/>
      <c r="I37" s="86"/>
      <c r="J37" s="86"/>
      <c r="K37" s="101">
        <v>4</v>
      </c>
      <c r="L37" s="102"/>
      <c r="M37" s="99">
        <v>4</v>
      </c>
      <c r="N37" s="100"/>
      <c r="O37" s="80"/>
      <c r="P37" s="87"/>
      <c r="Q37" s="87"/>
      <c r="R37" s="87"/>
      <c r="S37" s="86">
        <v>19</v>
      </c>
      <c r="T37" s="86"/>
      <c r="U37" s="86"/>
      <c r="V37" s="86"/>
      <c r="W37" s="84">
        <f t="shared" si="1"/>
        <v>32</v>
      </c>
      <c r="X37" s="84" t="str">
        <f t="shared" si="0"/>
        <v>F</v>
      </c>
      <c r="Z37" s="103"/>
      <c r="AA37" s="103"/>
      <c r="AB37" s="103"/>
      <c r="AC37" s="58"/>
      <c r="AD37" s="75"/>
      <c r="AE37" s="58"/>
      <c r="AF37" s="75"/>
    </row>
    <row r="38" spans="1:32" x14ac:dyDescent="0.3">
      <c r="A38" s="88" t="s">
        <v>78</v>
      </c>
      <c r="B38" s="85" t="s">
        <v>135</v>
      </c>
      <c r="C38" s="80">
        <v>2.5</v>
      </c>
      <c r="D38" s="86">
        <v>2.5</v>
      </c>
      <c r="E38" s="86">
        <v>2.5</v>
      </c>
      <c r="F38" s="86"/>
      <c r="G38" s="86"/>
      <c r="H38" s="86"/>
      <c r="I38" s="86"/>
      <c r="J38" s="86"/>
      <c r="K38" s="99">
        <v>5</v>
      </c>
      <c r="L38" s="100"/>
      <c r="M38" s="99">
        <v>5</v>
      </c>
      <c r="N38" s="100"/>
      <c r="O38" s="80">
        <v>2.5</v>
      </c>
      <c r="P38" s="80">
        <v>2.5</v>
      </c>
      <c r="Q38" s="80"/>
      <c r="R38" s="80"/>
      <c r="S38" s="86" t="s">
        <v>172</v>
      </c>
      <c r="T38" s="86"/>
      <c r="U38" s="80">
        <v>25</v>
      </c>
      <c r="V38" s="86"/>
      <c r="W38" s="84">
        <f>SUM(C38:V38)</f>
        <v>47.5</v>
      </c>
      <c r="X38" s="84" t="str">
        <f t="shared" si="0"/>
        <v>F</v>
      </c>
      <c r="Z38" s="103"/>
      <c r="AA38" s="103"/>
      <c r="AB38" s="103"/>
      <c r="AC38" s="58"/>
      <c r="AD38" s="75"/>
      <c r="AE38" s="58"/>
      <c r="AF38" s="75"/>
    </row>
    <row r="39" spans="1:32" x14ac:dyDescent="0.3">
      <c r="A39" s="88" t="s">
        <v>79</v>
      </c>
      <c r="B39" s="85" t="s">
        <v>136</v>
      </c>
      <c r="C39" s="86">
        <v>2.5</v>
      </c>
      <c r="D39" s="86">
        <v>2</v>
      </c>
      <c r="E39" s="86"/>
      <c r="F39" s="86"/>
      <c r="G39" s="86"/>
      <c r="H39" s="86"/>
      <c r="I39" s="86"/>
      <c r="J39" s="86"/>
      <c r="K39" s="99">
        <v>3</v>
      </c>
      <c r="L39" s="100"/>
      <c r="M39" s="99">
        <v>3</v>
      </c>
      <c r="N39" s="100"/>
      <c r="O39" s="80">
        <v>2.5</v>
      </c>
      <c r="P39" s="87">
        <v>2.5</v>
      </c>
      <c r="Q39" s="87"/>
      <c r="R39" s="87"/>
      <c r="S39" s="86">
        <v>16</v>
      </c>
      <c r="T39" s="86"/>
      <c r="U39" s="86"/>
      <c r="V39" s="86"/>
      <c r="W39" s="84">
        <f>SUM(C39:V39)</f>
        <v>31.5</v>
      </c>
      <c r="X39" s="84" t="str">
        <f t="shared" si="0"/>
        <v>F</v>
      </c>
      <c r="Z39" s="103"/>
      <c r="AA39" s="103"/>
      <c r="AB39" s="103"/>
      <c r="AC39" s="58"/>
      <c r="AD39" s="75"/>
      <c r="AE39" s="58"/>
      <c r="AF39" s="75"/>
    </row>
    <row r="40" spans="1:32" x14ac:dyDescent="0.3">
      <c r="A40" s="88" t="s">
        <v>80</v>
      </c>
      <c r="B40" s="85" t="s">
        <v>137</v>
      </c>
      <c r="C40" s="80">
        <v>2</v>
      </c>
      <c r="D40" s="86">
        <v>1.5</v>
      </c>
      <c r="E40" s="86">
        <v>2</v>
      </c>
      <c r="F40" s="86"/>
      <c r="G40" s="86"/>
      <c r="H40" s="86"/>
      <c r="I40" s="86"/>
      <c r="J40" s="86"/>
      <c r="K40" s="99">
        <v>4</v>
      </c>
      <c r="L40" s="100"/>
      <c r="M40" s="99">
        <v>3</v>
      </c>
      <c r="N40" s="100"/>
      <c r="O40" s="80">
        <v>2.5</v>
      </c>
      <c r="P40" s="80">
        <v>2.5</v>
      </c>
      <c r="Q40" s="80"/>
      <c r="R40" s="80"/>
      <c r="S40" s="86"/>
      <c r="T40" s="86"/>
      <c r="U40" s="80">
        <v>22</v>
      </c>
      <c r="V40" s="86"/>
      <c r="W40" s="84">
        <f>SUM(C40:U40)</f>
        <v>39.5</v>
      </c>
      <c r="X40" s="84" t="str">
        <f t="shared" si="0"/>
        <v>F</v>
      </c>
      <c r="Z40" s="103"/>
      <c r="AA40" s="103"/>
      <c r="AB40" s="103"/>
      <c r="AC40" s="58"/>
      <c r="AD40" s="75"/>
      <c r="AE40" s="58"/>
      <c r="AF40" s="75"/>
    </row>
    <row r="41" spans="1:32" x14ac:dyDescent="0.3">
      <c r="A41" s="88" t="s">
        <v>81</v>
      </c>
      <c r="B41" s="85" t="s">
        <v>138</v>
      </c>
      <c r="C41" s="80">
        <v>2.5</v>
      </c>
      <c r="D41" s="86">
        <v>2.5</v>
      </c>
      <c r="E41" s="86">
        <v>2</v>
      </c>
      <c r="F41" s="86"/>
      <c r="G41" s="86"/>
      <c r="H41" s="86"/>
      <c r="I41" s="86"/>
      <c r="J41" s="86"/>
      <c r="K41" s="101">
        <v>5</v>
      </c>
      <c r="L41" s="102"/>
      <c r="M41" s="99">
        <v>5</v>
      </c>
      <c r="N41" s="100"/>
      <c r="O41" s="80">
        <v>2.5</v>
      </c>
      <c r="P41" s="80">
        <v>2.5</v>
      </c>
      <c r="Q41" s="80"/>
      <c r="R41" s="80"/>
      <c r="S41" s="86">
        <v>29</v>
      </c>
      <c r="T41" s="86"/>
      <c r="U41" s="80"/>
      <c r="V41" s="86"/>
      <c r="W41" s="84">
        <f>SUM(C41:U41)</f>
        <v>51</v>
      </c>
      <c r="X41" s="84" t="str">
        <f t="shared" si="0"/>
        <v>E</v>
      </c>
      <c r="Z41" s="103"/>
      <c r="AA41" s="103"/>
      <c r="AB41" s="103"/>
      <c r="AC41" s="58"/>
      <c r="AD41" s="75"/>
      <c r="AE41" s="58"/>
      <c r="AF41" s="75"/>
    </row>
    <row r="42" spans="1:32" x14ac:dyDescent="0.3">
      <c r="A42" s="88" t="s">
        <v>82</v>
      </c>
      <c r="B42" s="85" t="s">
        <v>139</v>
      </c>
      <c r="C42" s="86">
        <v>2.5</v>
      </c>
      <c r="D42" s="86">
        <v>2</v>
      </c>
      <c r="E42" s="86">
        <v>2.5</v>
      </c>
      <c r="F42" s="86"/>
      <c r="G42" s="86"/>
      <c r="H42" s="86"/>
      <c r="I42" s="86"/>
      <c r="J42" s="86"/>
      <c r="K42" s="99">
        <v>5</v>
      </c>
      <c r="L42" s="100"/>
      <c r="M42" s="99">
        <v>5</v>
      </c>
      <c r="N42" s="100"/>
      <c r="O42" s="98">
        <v>2.5</v>
      </c>
      <c r="P42" s="87">
        <v>2.5</v>
      </c>
      <c r="Q42" s="87"/>
      <c r="R42" s="87"/>
      <c r="S42" s="86">
        <v>27</v>
      </c>
      <c r="T42" s="86"/>
      <c r="U42" s="86"/>
      <c r="V42" s="86"/>
      <c r="W42" s="84">
        <f>SUM(C42:V42)</f>
        <v>49</v>
      </c>
      <c r="X42" s="84" t="str">
        <f t="shared" si="0"/>
        <v>F</v>
      </c>
      <c r="Z42" s="103"/>
      <c r="AA42" s="103"/>
      <c r="AB42" s="103"/>
      <c r="AC42" s="58"/>
      <c r="AD42" s="75"/>
      <c r="AE42" s="58"/>
      <c r="AF42" s="75"/>
    </row>
    <row r="43" spans="1:32" x14ac:dyDescent="0.3">
      <c r="A43" s="88" t="s">
        <v>83</v>
      </c>
      <c r="B43" s="85" t="s">
        <v>140</v>
      </c>
      <c r="C43" s="86">
        <v>2.5</v>
      </c>
      <c r="D43" s="86"/>
      <c r="E43" s="86"/>
      <c r="F43" s="86"/>
      <c r="G43" s="86"/>
      <c r="H43" s="86"/>
      <c r="I43" s="86"/>
      <c r="J43" s="86"/>
      <c r="K43" s="99">
        <v>5</v>
      </c>
      <c r="L43" s="100"/>
      <c r="M43" s="99">
        <v>5</v>
      </c>
      <c r="N43" s="100"/>
      <c r="O43" s="80"/>
      <c r="P43" s="87"/>
      <c r="Q43" s="87"/>
      <c r="R43" s="87"/>
      <c r="S43" s="86"/>
      <c r="T43" s="86"/>
      <c r="U43" s="86">
        <v>11</v>
      </c>
      <c r="V43" s="86"/>
      <c r="W43" s="84">
        <f>SUM(C43:U43)</f>
        <v>23.5</v>
      </c>
      <c r="X43" s="84" t="str">
        <f t="shared" si="0"/>
        <v>F</v>
      </c>
      <c r="Z43" s="103"/>
      <c r="AA43" s="103"/>
      <c r="AB43" s="103"/>
      <c r="AC43" s="58"/>
      <c r="AD43" s="75"/>
      <c r="AE43" s="58"/>
      <c r="AF43" s="75"/>
    </row>
    <row r="44" spans="1:32" x14ac:dyDescent="0.3">
      <c r="A44" s="88" t="s">
        <v>84</v>
      </c>
      <c r="B44" s="85" t="s">
        <v>141</v>
      </c>
      <c r="C44" s="86">
        <v>2.5</v>
      </c>
      <c r="D44" s="86">
        <v>2</v>
      </c>
      <c r="E44" s="86">
        <v>2.5</v>
      </c>
      <c r="F44" s="86"/>
      <c r="G44" s="86"/>
      <c r="H44" s="86"/>
      <c r="I44" s="86"/>
      <c r="J44" s="86"/>
      <c r="K44" s="99">
        <v>5</v>
      </c>
      <c r="L44" s="100"/>
      <c r="M44" s="99">
        <v>4</v>
      </c>
      <c r="N44" s="100"/>
      <c r="O44" s="80"/>
      <c r="P44" s="87"/>
      <c r="Q44" s="87"/>
      <c r="R44" s="87"/>
      <c r="S44" s="86">
        <v>20</v>
      </c>
      <c r="T44" s="86"/>
      <c r="U44" s="86"/>
      <c r="V44" s="86"/>
      <c r="W44" s="84">
        <f t="shared" ref="W43:W50" si="2">SUM(C44:T44)</f>
        <v>36</v>
      </c>
      <c r="X44" s="84" t="str">
        <f t="shared" si="0"/>
        <v>F</v>
      </c>
      <c r="Z44" s="103"/>
      <c r="AA44" s="103"/>
      <c r="AB44" s="103"/>
      <c r="AC44" s="58"/>
      <c r="AD44" s="75"/>
      <c r="AE44" s="58"/>
      <c r="AF44" s="75"/>
    </row>
    <row r="45" spans="1:32" x14ac:dyDescent="0.3">
      <c r="A45" s="88" t="s">
        <v>85</v>
      </c>
      <c r="B45" s="85" t="s">
        <v>142</v>
      </c>
      <c r="C45" s="86">
        <v>2.5</v>
      </c>
      <c r="D45" s="86">
        <v>2</v>
      </c>
      <c r="E45" s="86">
        <v>2</v>
      </c>
      <c r="F45" s="86"/>
      <c r="G45" s="86"/>
      <c r="H45" s="86"/>
      <c r="I45" s="86"/>
      <c r="J45" s="86"/>
      <c r="K45" s="99">
        <v>5</v>
      </c>
      <c r="L45" s="100"/>
      <c r="M45" s="99">
        <v>4</v>
      </c>
      <c r="N45" s="100"/>
      <c r="O45" s="80">
        <v>2.5</v>
      </c>
      <c r="P45" s="87">
        <v>2.5</v>
      </c>
      <c r="Q45" s="87"/>
      <c r="R45" s="87"/>
      <c r="S45" s="86">
        <v>14</v>
      </c>
      <c r="T45" s="86"/>
      <c r="U45" s="86"/>
      <c r="V45" s="86"/>
      <c r="W45" s="84">
        <f t="shared" si="2"/>
        <v>34.5</v>
      </c>
      <c r="X45" s="84" t="str">
        <f t="shared" si="0"/>
        <v>F</v>
      </c>
      <c r="Z45" s="103"/>
      <c r="AA45" s="103"/>
      <c r="AB45" s="103"/>
      <c r="AC45" s="58"/>
      <c r="AD45" s="75"/>
      <c r="AE45" s="58"/>
      <c r="AF45" s="75"/>
    </row>
    <row r="46" spans="1:32" x14ac:dyDescent="0.3">
      <c r="A46" s="88" t="s">
        <v>86</v>
      </c>
      <c r="B46" s="85" t="s">
        <v>143</v>
      </c>
      <c r="C46" s="86">
        <v>2.5</v>
      </c>
      <c r="D46" s="86">
        <v>2.5</v>
      </c>
      <c r="E46" s="86">
        <v>2</v>
      </c>
      <c r="F46" s="86"/>
      <c r="G46" s="86"/>
      <c r="H46" s="86"/>
      <c r="I46" s="86"/>
      <c r="J46" s="86"/>
      <c r="K46" s="101">
        <v>5</v>
      </c>
      <c r="L46" s="102"/>
      <c r="M46" s="99">
        <v>2</v>
      </c>
      <c r="N46" s="100"/>
      <c r="O46" s="80">
        <v>2.5</v>
      </c>
      <c r="P46" s="87">
        <v>2.5</v>
      </c>
      <c r="Q46" s="87"/>
      <c r="R46" s="87"/>
      <c r="S46" s="86">
        <v>28</v>
      </c>
      <c r="T46" s="86"/>
      <c r="U46" s="86"/>
      <c r="V46" s="86"/>
      <c r="W46" s="84">
        <f t="shared" si="2"/>
        <v>47</v>
      </c>
      <c r="X46" s="84" t="str">
        <f t="shared" si="0"/>
        <v>F</v>
      </c>
      <c r="Z46" s="103"/>
      <c r="AA46" s="103"/>
      <c r="AB46" s="103"/>
      <c r="AC46" s="58"/>
      <c r="AD46" s="75"/>
      <c r="AE46" s="58"/>
      <c r="AF46" s="75"/>
    </row>
    <row r="47" spans="1:32" x14ac:dyDescent="0.3">
      <c r="A47" s="88" t="s">
        <v>87</v>
      </c>
      <c r="B47" s="85" t="s">
        <v>144</v>
      </c>
      <c r="C47" s="86">
        <v>2.5</v>
      </c>
      <c r="D47" s="86">
        <v>2.5</v>
      </c>
      <c r="E47" s="86">
        <v>2.5</v>
      </c>
      <c r="F47" s="86"/>
      <c r="G47" s="86"/>
      <c r="H47" s="86"/>
      <c r="I47" s="86"/>
      <c r="J47" s="86"/>
      <c r="K47" s="101">
        <v>5</v>
      </c>
      <c r="L47" s="102"/>
      <c r="M47" s="99">
        <v>4</v>
      </c>
      <c r="N47" s="100"/>
      <c r="O47" s="80">
        <v>2.5</v>
      </c>
      <c r="P47" s="87">
        <v>2.5</v>
      </c>
      <c r="Q47" s="87"/>
      <c r="R47" s="87"/>
      <c r="S47" s="86">
        <v>30</v>
      </c>
      <c r="T47" s="86"/>
      <c r="U47" s="86"/>
      <c r="V47" s="86"/>
      <c r="W47" s="84">
        <f t="shared" si="2"/>
        <v>51.5</v>
      </c>
      <c r="X47" s="84" t="str">
        <f t="shared" si="0"/>
        <v>E</v>
      </c>
      <c r="Z47" s="103"/>
      <c r="AA47" s="103"/>
      <c r="AB47" s="103"/>
      <c r="AC47" s="58"/>
      <c r="AD47" s="75"/>
      <c r="AE47" s="58"/>
      <c r="AF47" s="75"/>
    </row>
    <row r="48" spans="1:32" x14ac:dyDescent="0.3">
      <c r="A48" s="88" t="s">
        <v>88</v>
      </c>
      <c r="B48" s="85" t="s">
        <v>145</v>
      </c>
      <c r="C48" s="86">
        <v>2.5</v>
      </c>
      <c r="D48" s="86"/>
      <c r="E48" s="86">
        <v>2.5</v>
      </c>
      <c r="F48" s="86"/>
      <c r="G48" s="86"/>
      <c r="H48" s="86"/>
      <c r="I48" s="86"/>
      <c r="J48" s="86"/>
      <c r="K48" s="99">
        <v>4</v>
      </c>
      <c r="L48" s="100"/>
      <c r="M48" s="99">
        <v>4</v>
      </c>
      <c r="N48" s="100"/>
      <c r="O48" s="80">
        <v>2.5</v>
      </c>
      <c r="P48" s="87">
        <v>2.5</v>
      </c>
      <c r="Q48" s="87"/>
      <c r="R48" s="87"/>
      <c r="S48" s="86">
        <v>18</v>
      </c>
      <c r="T48" s="86"/>
      <c r="U48" s="86"/>
      <c r="V48" s="86"/>
      <c r="W48" s="84">
        <f t="shared" si="2"/>
        <v>36</v>
      </c>
      <c r="X48" s="84" t="str">
        <f t="shared" si="0"/>
        <v>F</v>
      </c>
      <c r="Z48" s="103"/>
      <c r="AA48" s="103"/>
      <c r="AB48" s="103"/>
      <c r="AC48" s="58"/>
      <c r="AD48" s="75"/>
      <c r="AE48" s="58"/>
      <c r="AF48" s="75"/>
    </row>
    <row r="49" spans="1:32" x14ac:dyDescent="0.3">
      <c r="A49" s="88" t="s">
        <v>89</v>
      </c>
      <c r="B49" s="85" t="s">
        <v>146</v>
      </c>
      <c r="C49" s="86">
        <v>2</v>
      </c>
      <c r="D49" s="86">
        <v>2.5</v>
      </c>
      <c r="E49" s="86">
        <v>2.5</v>
      </c>
      <c r="F49" s="86"/>
      <c r="G49" s="86"/>
      <c r="H49" s="86"/>
      <c r="I49" s="86"/>
      <c r="J49" s="86"/>
      <c r="K49" s="99">
        <v>5</v>
      </c>
      <c r="L49" s="100"/>
      <c r="M49" s="99">
        <v>5</v>
      </c>
      <c r="N49" s="100"/>
      <c r="O49" s="80">
        <v>2.5</v>
      </c>
      <c r="P49" s="87">
        <v>2.5</v>
      </c>
      <c r="Q49" s="87"/>
      <c r="R49" s="87"/>
      <c r="S49" s="86">
        <v>0</v>
      </c>
      <c r="T49" s="86"/>
      <c r="U49" s="86"/>
      <c r="V49" s="86"/>
      <c r="W49" s="84">
        <f t="shared" si="2"/>
        <v>22</v>
      </c>
      <c r="X49" s="84" t="str">
        <f t="shared" si="0"/>
        <v>F</v>
      </c>
      <c r="Z49" s="103"/>
      <c r="AA49" s="103"/>
      <c r="AB49" s="103"/>
      <c r="AC49" s="58"/>
      <c r="AD49" s="75"/>
      <c r="AE49" s="58"/>
      <c r="AF49" s="75"/>
    </row>
    <row r="50" spans="1:32" x14ac:dyDescent="0.3">
      <c r="A50" s="88" t="s">
        <v>90</v>
      </c>
      <c r="B50" s="85" t="s">
        <v>147</v>
      </c>
      <c r="C50" s="80">
        <v>2.5</v>
      </c>
      <c r="D50" s="86">
        <v>2.5</v>
      </c>
      <c r="E50" s="86">
        <v>2.5</v>
      </c>
      <c r="F50" s="86"/>
      <c r="G50" s="86"/>
      <c r="H50" s="86"/>
      <c r="I50" s="86"/>
      <c r="J50" s="86"/>
      <c r="K50" s="99">
        <v>5</v>
      </c>
      <c r="L50" s="100"/>
      <c r="M50" s="99">
        <v>5</v>
      </c>
      <c r="N50" s="100"/>
      <c r="O50" s="87">
        <v>2.5</v>
      </c>
      <c r="P50" s="80">
        <v>2.5</v>
      </c>
      <c r="Q50" s="80"/>
      <c r="R50" s="80"/>
      <c r="S50" s="86">
        <v>30</v>
      </c>
      <c r="T50" s="86"/>
      <c r="U50" s="80"/>
      <c r="V50" s="86"/>
      <c r="W50" s="89">
        <f t="shared" si="2"/>
        <v>52.5</v>
      </c>
      <c r="X50" s="84" t="str">
        <f t="shared" si="0"/>
        <v>E</v>
      </c>
      <c r="Z50" s="58"/>
      <c r="AA50" s="58"/>
      <c r="AB50" s="58"/>
      <c r="AC50" s="58"/>
      <c r="AD50" s="58"/>
      <c r="AE50" s="58"/>
      <c r="AF50" s="58"/>
    </row>
    <row r="51" spans="1:32" x14ac:dyDescent="0.3">
      <c r="A51" s="88" t="s">
        <v>91</v>
      </c>
      <c r="B51" s="85" t="s">
        <v>148</v>
      </c>
      <c r="C51" s="86">
        <v>2</v>
      </c>
      <c r="D51" s="86">
        <v>0</v>
      </c>
      <c r="E51" s="86"/>
      <c r="F51" s="86"/>
      <c r="G51" s="86"/>
      <c r="H51" s="86"/>
      <c r="I51" s="86"/>
      <c r="J51" s="86"/>
      <c r="K51" s="99">
        <v>3</v>
      </c>
      <c r="L51" s="100"/>
      <c r="M51" s="99">
        <v>3</v>
      </c>
      <c r="N51" s="100"/>
      <c r="O51" s="87">
        <v>2.5</v>
      </c>
      <c r="P51" s="87">
        <v>2.5</v>
      </c>
      <c r="Q51" s="87"/>
      <c r="R51" s="87"/>
      <c r="S51" s="86"/>
      <c r="T51" s="86"/>
      <c r="U51" s="86"/>
      <c r="V51" s="86"/>
      <c r="W51" s="84">
        <f>SUM(C51:U51)</f>
        <v>13</v>
      </c>
      <c r="X51" s="84" t="str">
        <f t="shared" si="0"/>
        <v>F</v>
      </c>
      <c r="Z51" s="58"/>
      <c r="AA51" s="58"/>
      <c r="AB51" s="58"/>
      <c r="AC51" s="58"/>
      <c r="AD51" s="58"/>
      <c r="AE51" s="58"/>
      <c r="AF51" s="58"/>
    </row>
    <row r="52" spans="1:32" x14ac:dyDescent="0.3">
      <c r="A52" s="88" t="s">
        <v>92</v>
      </c>
      <c r="B52" s="85" t="s">
        <v>149</v>
      </c>
      <c r="C52" s="86">
        <v>2.5</v>
      </c>
      <c r="D52" s="86"/>
      <c r="E52" s="86">
        <v>2.5</v>
      </c>
      <c r="F52" s="86"/>
      <c r="G52" s="86"/>
      <c r="H52" s="86"/>
      <c r="I52" s="86"/>
      <c r="J52" s="86"/>
      <c r="K52" s="99">
        <v>5</v>
      </c>
      <c r="L52" s="100"/>
      <c r="M52" s="99">
        <v>5</v>
      </c>
      <c r="N52" s="100"/>
      <c r="O52" s="87"/>
      <c r="P52" s="87"/>
      <c r="Q52" s="87"/>
      <c r="R52" s="87"/>
      <c r="S52" s="86"/>
      <c r="T52" s="86"/>
      <c r="U52" s="86">
        <v>24</v>
      </c>
      <c r="V52" s="86"/>
      <c r="W52" s="84">
        <f>SUM(C52:U52)</f>
        <v>39</v>
      </c>
      <c r="X52" s="84" t="str">
        <f t="shared" si="0"/>
        <v>F</v>
      </c>
      <c r="Z52" s="58"/>
      <c r="AA52" s="58"/>
      <c r="AB52" s="58"/>
      <c r="AC52" s="58"/>
      <c r="AD52" s="58"/>
      <c r="AE52" s="58"/>
      <c r="AF52" s="58"/>
    </row>
    <row r="53" spans="1:32" x14ac:dyDescent="0.3">
      <c r="A53" s="88" t="s">
        <v>93</v>
      </c>
      <c r="B53" s="85" t="s">
        <v>150</v>
      </c>
      <c r="C53" s="86">
        <v>2.5</v>
      </c>
      <c r="D53" s="86">
        <v>2</v>
      </c>
      <c r="E53" s="86">
        <v>2</v>
      </c>
      <c r="F53" s="86"/>
      <c r="G53" s="86"/>
      <c r="H53" s="86"/>
      <c r="I53" s="86"/>
      <c r="J53" s="86"/>
      <c r="K53" s="101">
        <v>5</v>
      </c>
      <c r="L53" s="102"/>
      <c r="M53" s="99">
        <v>5</v>
      </c>
      <c r="N53" s="100"/>
      <c r="O53" s="87">
        <v>2.5</v>
      </c>
      <c r="P53" s="80">
        <v>2.5</v>
      </c>
      <c r="Q53" s="80"/>
      <c r="R53" s="80"/>
      <c r="S53" s="86">
        <v>14</v>
      </c>
      <c r="T53" s="86"/>
      <c r="U53" s="80"/>
      <c r="V53" s="86"/>
      <c r="W53" s="84">
        <f>SUM(C53:T53)</f>
        <v>35.5</v>
      </c>
      <c r="X53" s="84" t="str">
        <f t="shared" si="0"/>
        <v>F</v>
      </c>
      <c r="Z53" s="58"/>
      <c r="AA53" s="58"/>
      <c r="AB53" s="58"/>
      <c r="AC53" s="58"/>
      <c r="AD53" s="58"/>
      <c r="AE53" s="58"/>
      <c r="AF53" s="58"/>
    </row>
    <row r="54" spans="1:32" x14ac:dyDescent="0.3">
      <c r="A54" s="88" t="s">
        <v>94</v>
      </c>
      <c r="B54" s="85" t="s">
        <v>151</v>
      </c>
      <c r="C54" s="86">
        <v>2.5</v>
      </c>
      <c r="D54" s="86">
        <v>2.5</v>
      </c>
      <c r="E54" s="86">
        <v>2</v>
      </c>
      <c r="F54" s="86"/>
      <c r="G54" s="86"/>
      <c r="H54" s="86"/>
      <c r="I54" s="86"/>
      <c r="J54" s="86"/>
      <c r="K54" s="99">
        <v>5</v>
      </c>
      <c r="L54" s="100"/>
      <c r="M54" s="99">
        <v>3</v>
      </c>
      <c r="N54" s="100"/>
      <c r="O54" s="90">
        <v>2.5</v>
      </c>
      <c r="P54" s="80">
        <v>2.5</v>
      </c>
      <c r="Q54" s="80"/>
      <c r="R54" s="80"/>
      <c r="S54" s="86">
        <v>9</v>
      </c>
      <c r="T54" s="86"/>
      <c r="U54" s="80"/>
      <c r="V54" s="86"/>
      <c r="W54" s="84">
        <f>SUM(C54:T54)</f>
        <v>29</v>
      </c>
      <c r="X54" s="84" t="str">
        <f t="shared" si="0"/>
        <v>F</v>
      </c>
      <c r="Z54" s="58"/>
      <c r="AA54" s="58"/>
      <c r="AB54" s="58"/>
      <c r="AC54" s="58"/>
      <c r="AD54" s="58"/>
      <c r="AE54" s="58"/>
      <c r="AF54" s="58"/>
    </row>
    <row r="55" spans="1:32" x14ac:dyDescent="0.3">
      <c r="A55" s="88" t="s">
        <v>95</v>
      </c>
      <c r="B55" s="85" t="s">
        <v>152</v>
      </c>
      <c r="C55" s="86">
        <v>2.5</v>
      </c>
      <c r="D55" s="86">
        <v>2.5</v>
      </c>
      <c r="E55" s="86">
        <v>2</v>
      </c>
      <c r="F55" s="86"/>
      <c r="G55" s="86"/>
      <c r="H55" s="86"/>
      <c r="I55" s="86"/>
      <c r="J55" s="86"/>
      <c r="K55" s="99">
        <v>5</v>
      </c>
      <c r="L55" s="100"/>
      <c r="M55" s="99">
        <v>5</v>
      </c>
      <c r="N55" s="100"/>
      <c r="O55" s="86">
        <v>2.5</v>
      </c>
      <c r="P55" s="87">
        <v>2.5</v>
      </c>
      <c r="Q55" s="87"/>
      <c r="R55" s="87"/>
      <c r="S55" s="86">
        <v>30</v>
      </c>
      <c r="T55" s="86"/>
      <c r="U55" s="86"/>
      <c r="V55" s="86"/>
      <c r="W55" s="84">
        <f>SUM(C55:U55)</f>
        <v>52</v>
      </c>
      <c r="X55" s="84" t="str">
        <f t="shared" si="0"/>
        <v>E</v>
      </c>
      <c r="Z55" s="58"/>
      <c r="AA55" s="58"/>
      <c r="AB55" s="58"/>
      <c r="AC55" s="58"/>
      <c r="AD55" s="58"/>
      <c r="AE55" s="58"/>
      <c r="AF55" s="58"/>
    </row>
    <row r="56" spans="1:32" x14ac:dyDescent="0.3">
      <c r="A56" s="88" t="s">
        <v>96</v>
      </c>
      <c r="B56" s="85" t="s">
        <v>153</v>
      </c>
      <c r="C56" s="86">
        <v>2.5</v>
      </c>
      <c r="D56" s="86">
        <v>2.5</v>
      </c>
      <c r="E56" s="86">
        <v>2</v>
      </c>
      <c r="F56" s="86"/>
      <c r="G56" s="86"/>
      <c r="H56" s="86"/>
      <c r="I56" s="86"/>
      <c r="J56" s="86"/>
      <c r="K56" s="99">
        <v>5</v>
      </c>
      <c r="L56" s="100"/>
      <c r="M56" s="99">
        <v>5</v>
      </c>
      <c r="N56" s="100"/>
      <c r="O56" s="90">
        <v>2.5</v>
      </c>
      <c r="P56" s="87">
        <v>2.5</v>
      </c>
      <c r="Q56" s="87"/>
      <c r="R56" s="87"/>
      <c r="S56" s="86">
        <v>30</v>
      </c>
      <c r="T56" s="86"/>
      <c r="U56" s="86"/>
      <c r="V56" s="86"/>
      <c r="W56" s="84">
        <f>SUM(C56:T56)</f>
        <v>52</v>
      </c>
      <c r="X56" s="84" t="str">
        <f t="shared" si="0"/>
        <v>E</v>
      </c>
    </row>
    <row r="57" spans="1:32" x14ac:dyDescent="0.3">
      <c r="A57" s="88" t="s">
        <v>97</v>
      </c>
      <c r="B57" s="85" t="s">
        <v>154</v>
      </c>
      <c r="C57" s="86">
        <v>2.5</v>
      </c>
      <c r="D57" s="86">
        <v>2.5</v>
      </c>
      <c r="E57" s="86">
        <v>2.5</v>
      </c>
      <c r="F57" s="86"/>
      <c r="G57" s="86"/>
      <c r="H57" s="86"/>
      <c r="I57" s="86"/>
      <c r="J57" s="86"/>
      <c r="K57" s="101">
        <v>4</v>
      </c>
      <c r="L57" s="102"/>
      <c r="M57" s="99">
        <v>4</v>
      </c>
      <c r="N57" s="100"/>
      <c r="O57" s="87">
        <v>2.5</v>
      </c>
      <c r="P57" s="80">
        <v>2.5</v>
      </c>
      <c r="Q57" s="80"/>
      <c r="R57" s="80"/>
      <c r="S57" s="86">
        <v>18</v>
      </c>
      <c r="T57" s="86"/>
      <c r="U57" s="80"/>
      <c r="V57" s="86"/>
      <c r="W57" s="84">
        <f>SUM(C57:T57)</f>
        <v>38.5</v>
      </c>
      <c r="X57" s="84" t="str">
        <f t="shared" si="0"/>
        <v>F</v>
      </c>
    </row>
    <row r="58" spans="1:32" x14ac:dyDescent="0.3">
      <c r="A58" s="88" t="s">
        <v>98</v>
      </c>
      <c r="B58" s="85" t="s">
        <v>155</v>
      </c>
      <c r="C58" s="86">
        <v>2.5</v>
      </c>
      <c r="D58" s="86">
        <v>2.5</v>
      </c>
      <c r="E58" s="86">
        <v>2</v>
      </c>
      <c r="F58" s="86"/>
      <c r="G58" s="86"/>
      <c r="H58" s="86"/>
      <c r="I58" s="86"/>
      <c r="J58" s="86"/>
      <c r="K58" s="99">
        <v>4</v>
      </c>
      <c r="L58" s="100"/>
      <c r="M58" s="99">
        <v>4</v>
      </c>
      <c r="N58" s="100"/>
      <c r="O58" s="87">
        <v>2.5</v>
      </c>
      <c r="P58" s="87">
        <v>2.5</v>
      </c>
      <c r="Q58" s="87"/>
      <c r="R58" s="87"/>
      <c r="S58" s="86">
        <v>13</v>
      </c>
      <c r="T58" s="86"/>
      <c r="U58" s="86"/>
      <c r="V58" s="86"/>
      <c r="W58" s="84">
        <f>SUM(C58:U58)</f>
        <v>33</v>
      </c>
      <c r="X58" s="84" t="str">
        <f t="shared" si="0"/>
        <v>F</v>
      </c>
    </row>
    <row r="59" spans="1:32" x14ac:dyDescent="0.3">
      <c r="A59" s="88" t="s">
        <v>99</v>
      </c>
      <c r="B59" s="85" t="s">
        <v>156</v>
      </c>
      <c r="C59" s="86">
        <v>2</v>
      </c>
      <c r="D59" s="86">
        <v>1.5</v>
      </c>
      <c r="E59" s="86">
        <v>2</v>
      </c>
      <c r="F59" s="86"/>
      <c r="G59" s="86"/>
      <c r="H59" s="86"/>
      <c r="I59" s="86"/>
      <c r="J59" s="86"/>
      <c r="K59" s="99">
        <v>5</v>
      </c>
      <c r="L59" s="100"/>
      <c r="M59" s="99">
        <v>5</v>
      </c>
      <c r="N59" s="100"/>
      <c r="O59" s="87">
        <v>2.5</v>
      </c>
      <c r="P59" s="80">
        <v>2.5</v>
      </c>
      <c r="Q59" s="80"/>
      <c r="R59" s="80"/>
      <c r="S59" s="86">
        <v>20</v>
      </c>
      <c r="T59" s="86"/>
      <c r="U59" s="80"/>
      <c r="V59" s="86"/>
      <c r="W59" s="84">
        <f>SUM(C59:T59)</f>
        <v>40.5</v>
      </c>
      <c r="X59" s="84" t="str">
        <f t="shared" si="0"/>
        <v>F</v>
      </c>
    </row>
    <row r="60" spans="1:32" x14ac:dyDescent="0.3">
      <c r="A60" s="88" t="s">
        <v>100</v>
      </c>
      <c r="B60" s="85" t="s">
        <v>157</v>
      </c>
      <c r="C60" s="86">
        <v>2.5</v>
      </c>
      <c r="D60" s="86"/>
      <c r="E60" s="86">
        <v>1.5</v>
      </c>
      <c r="F60" s="86"/>
      <c r="G60" s="86"/>
      <c r="H60" s="86"/>
      <c r="I60" s="86"/>
      <c r="J60" s="86"/>
      <c r="K60" s="99">
        <v>4</v>
      </c>
      <c r="L60" s="100"/>
      <c r="M60" s="99">
        <v>4</v>
      </c>
      <c r="N60" s="100"/>
      <c r="O60" s="90">
        <v>2.5</v>
      </c>
      <c r="P60" s="87">
        <v>2.5</v>
      </c>
      <c r="Q60" s="87"/>
      <c r="R60" s="87"/>
      <c r="S60" s="86" t="s">
        <v>173</v>
      </c>
      <c r="T60" s="86"/>
      <c r="U60" s="80">
        <v>23</v>
      </c>
      <c r="V60" s="86"/>
      <c r="W60" s="84">
        <f>SUM(C60:U60)</f>
        <v>40</v>
      </c>
      <c r="X60" s="84" t="str">
        <f t="shared" si="0"/>
        <v>F</v>
      </c>
    </row>
    <row r="61" spans="1:32" x14ac:dyDescent="0.3">
      <c r="A61" s="88" t="s">
        <v>101</v>
      </c>
      <c r="B61" s="85" t="s">
        <v>158</v>
      </c>
      <c r="C61" s="86">
        <v>2.5</v>
      </c>
      <c r="D61" s="86">
        <v>2</v>
      </c>
      <c r="E61" s="86">
        <v>2</v>
      </c>
      <c r="F61" s="86"/>
      <c r="G61" s="86"/>
      <c r="H61" s="86"/>
      <c r="I61" s="86"/>
      <c r="J61" s="86"/>
      <c r="K61" s="99">
        <v>5</v>
      </c>
      <c r="L61" s="100"/>
      <c r="M61" s="99">
        <v>5</v>
      </c>
      <c r="N61" s="100"/>
      <c r="O61" s="87">
        <v>2.5</v>
      </c>
      <c r="P61" s="80">
        <v>2.5</v>
      </c>
      <c r="Q61" s="80"/>
      <c r="R61" s="80"/>
      <c r="S61" s="86">
        <v>30</v>
      </c>
      <c r="T61" s="86"/>
      <c r="U61" s="80"/>
      <c r="V61" s="86"/>
      <c r="W61" s="84">
        <f>SUM(C61:T61)</f>
        <v>51.5</v>
      </c>
      <c r="X61" s="84" t="str">
        <f t="shared" si="0"/>
        <v>E</v>
      </c>
    </row>
    <row r="62" spans="1:32" x14ac:dyDescent="0.3">
      <c r="A62" s="88" t="s">
        <v>102</v>
      </c>
      <c r="B62" s="91" t="s">
        <v>159</v>
      </c>
      <c r="C62" s="80">
        <v>2.5</v>
      </c>
      <c r="D62" s="86">
        <v>2.5</v>
      </c>
      <c r="E62" s="86"/>
      <c r="F62" s="86"/>
      <c r="G62" s="86"/>
      <c r="H62" s="86"/>
      <c r="I62" s="86"/>
      <c r="J62" s="86"/>
      <c r="K62" s="101">
        <v>5</v>
      </c>
      <c r="L62" s="102"/>
      <c r="M62" s="99">
        <v>4</v>
      </c>
      <c r="N62" s="100"/>
      <c r="O62" s="90">
        <v>2.5</v>
      </c>
      <c r="P62" s="80">
        <v>2.5</v>
      </c>
      <c r="Q62" s="80"/>
      <c r="R62" s="80"/>
      <c r="S62" s="86">
        <v>8</v>
      </c>
      <c r="T62" s="86"/>
      <c r="U62" s="80"/>
      <c r="V62" s="86"/>
      <c r="W62" s="84">
        <f>SUM(C62:T62)</f>
        <v>27</v>
      </c>
      <c r="X62" s="84" t="str">
        <f t="shared" si="0"/>
        <v>F</v>
      </c>
    </row>
    <row r="63" spans="1:32" x14ac:dyDescent="0.3">
      <c r="A63" s="88" t="s">
        <v>103</v>
      </c>
      <c r="B63" s="91" t="s">
        <v>160</v>
      </c>
      <c r="C63" s="80">
        <v>2.5</v>
      </c>
      <c r="D63" s="86"/>
      <c r="E63" s="86"/>
      <c r="F63" s="86"/>
      <c r="G63" s="86"/>
      <c r="H63" s="86"/>
      <c r="I63" s="86"/>
      <c r="J63" s="86"/>
      <c r="K63" s="101">
        <v>5</v>
      </c>
      <c r="L63" s="102"/>
      <c r="M63" s="99">
        <v>5</v>
      </c>
      <c r="N63" s="100"/>
      <c r="O63" s="90">
        <v>2.5</v>
      </c>
      <c r="P63" s="80">
        <v>2.5</v>
      </c>
      <c r="Q63" s="80"/>
      <c r="R63" s="80"/>
      <c r="S63" s="86">
        <v>3</v>
      </c>
      <c r="T63" s="86"/>
      <c r="U63" s="80"/>
      <c r="V63" s="86"/>
      <c r="W63" s="84">
        <f>SUM(C63:T63)</f>
        <v>20.5</v>
      </c>
      <c r="X63" s="84"/>
    </row>
    <row r="64" spans="1:32" x14ac:dyDescent="0.3">
      <c r="A64" s="88" t="s">
        <v>35</v>
      </c>
      <c r="B64" s="91" t="s">
        <v>161</v>
      </c>
      <c r="C64" s="80">
        <v>2.5</v>
      </c>
      <c r="D64" s="86"/>
      <c r="E64" s="86"/>
      <c r="F64" s="86"/>
      <c r="G64" s="86"/>
      <c r="H64" s="86"/>
      <c r="I64" s="86"/>
      <c r="J64" s="86"/>
      <c r="K64" s="99"/>
      <c r="L64" s="100"/>
      <c r="M64" s="99"/>
      <c r="N64" s="100"/>
      <c r="O64" s="90"/>
      <c r="P64" s="80"/>
      <c r="Q64" s="80"/>
      <c r="R64" s="80"/>
      <c r="S64" s="86">
        <v>0</v>
      </c>
      <c r="T64" s="86"/>
      <c r="U64" s="80"/>
      <c r="V64" s="86"/>
      <c r="W64" s="84">
        <f>SUM(C64:U64)</f>
        <v>2.5</v>
      </c>
      <c r="X64" s="84" t="str">
        <f t="shared" si="0"/>
        <v>F</v>
      </c>
    </row>
    <row r="65" spans="1:24" x14ac:dyDescent="0.3">
      <c r="A65" s="88" t="s">
        <v>104</v>
      </c>
      <c r="B65" s="85" t="s">
        <v>162</v>
      </c>
      <c r="C65" s="86"/>
      <c r="D65" s="86">
        <v>1</v>
      </c>
      <c r="E65" s="86">
        <v>1.5</v>
      </c>
      <c r="F65" s="86"/>
      <c r="G65" s="86"/>
      <c r="H65" s="86"/>
      <c r="I65" s="86"/>
      <c r="J65" s="86"/>
      <c r="K65" s="99">
        <v>4</v>
      </c>
      <c r="L65" s="100"/>
      <c r="M65" s="99">
        <v>5</v>
      </c>
      <c r="N65" s="100"/>
      <c r="O65" s="86">
        <v>2.5</v>
      </c>
      <c r="P65" s="87">
        <v>2.5</v>
      </c>
      <c r="Q65" s="87"/>
      <c r="R65" s="87"/>
      <c r="S65" s="86">
        <v>10</v>
      </c>
      <c r="T65" s="86"/>
      <c r="U65" s="86"/>
      <c r="V65" s="86"/>
      <c r="W65" s="84">
        <f>SUM(C65:V65)</f>
        <v>26.5</v>
      </c>
      <c r="X65" s="84" t="str">
        <f t="shared" si="0"/>
        <v>F</v>
      </c>
    </row>
    <row r="66" spans="1:24" x14ac:dyDescent="0.3">
      <c r="A66" s="88" t="s">
        <v>105</v>
      </c>
      <c r="B66" s="85" t="s">
        <v>163</v>
      </c>
      <c r="C66" s="86"/>
      <c r="D66" s="86"/>
      <c r="E66" s="86"/>
      <c r="F66" s="86"/>
      <c r="G66" s="86"/>
      <c r="H66" s="86"/>
      <c r="I66" s="86"/>
      <c r="J66" s="86"/>
      <c r="K66" s="99"/>
      <c r="L66" s="100"/>
      <c r="M66" s="99"/>
      <c r="N66" s="100"/>
      <c r="O66" s="90"/>
      <c r="P66" s="87"/>
      <c r="Q66" s="87"/>
      <c r="R66" s="87"/>
      <c r="S66" s="86"/>
      <c r="T66" s="86"/>
      <c r="U66" s="86"/>
      <c r="V66" s="86"/>
      <c r="W66" s="84">
        <f t="shared" ref="W66:W75" si="3">SUM(C66:T66)</f>
        <v>0</v>
      </c>
      <c r="X66" s="84" t="str">
        <f t="shared" si="0"/>
        <v>-</v>
      </c>
    </row>
    <row r="67" spans="1:24" x14ac:dyDescent="0.3">
      <c r="A67" s="88" t="s">
        <v>164</v>
      </c>
      <c r="B67" s="85" t="s">
        <v>165</v>
      </c>
      <c r="C67" s="86">
        <v>2</v>
      </c>
      <c r="D67" s="86">
        <v>1.5</v>
      </c>
      <c r="E67" s="86">
        <v>1</v>
      </c>
      <c r="F67" s="86"/>
      <c r="G67" s="86"/>
      <c r="H67" s="86"/>
      <c r="I67" s="86"/>
      <c r="J67" s="86"/>
      <c r="K67" s="99"/>
      <c r="L67" s="100"/>
      <c r="M67" s="99"/>
      <c r="N67" s="100"/>
      <c r="O67" s="90">
        <v>2.5</v>
      </c>
      <c r="P67" s="87">
        <v>2.5</v>
      </c>
      <c r="Q67" s="87"/>
      <c r="R67" s="87"/>
      <c r="S67" s="86"/>
      <c r="T67" s="86"/>
      <c r="U67" s="86"/>
      <c r="V67" s="86"/>
      <c r="W67" s="84">
        <f t="shared" si="3"/>
        <v>9.5</v>
      </c>
      <c r="X67" s="84" t="str">
        <f t="shared" si="0"/>
        <v>F</v>
      </c>
    </row>
    <row r="68" spans="1:24" x14ac:dyDescent="0.3">
      <c r="A68" s="88" t="s">
        <v>166</v>
      </c>
      <c r="B68" s="85" t="s">
        <v>167</v>
      </c>
      <c r="C68" s="86">
        <v>2.5</v>
      </c>
      <c r="D68" s="86"/>
      <c r="E68" s="86"/>
      <c r="F68" s="86"/>
      <c r="G68" s="86"/>
      <c r="H68" s="86"/>
      <c r="I68" s="86"/>
      <c r="J68" s="86"/>
      <c r="K68" s="101">
        <v>5</v>
      </c>
      <c r="L68" s="102"/>
      <c r="M68" s="99">
        <v>5</v>
      </c>
      <c r="N68" s="100"/>
      <c r="O68" s="90">
        <v>2.5</v>
      </c>
      <c r="P68" s="87">
        <v>2.5</v>
      </c>
      <c r="Q68" s="87"/>
      <c r="R68" s="87"/>
      <c r="S68" s="86">
        <v>0</v>
      </c>
      <c r="T68" s="86"/>
      <c r="U68" s="86"/>
      <c r="V68" s="86"/>
      <c r="W68" s="84">
        <f>SUM(C68:T68)</f>
        <v>17.5</v>
      </c>
      <c r="X68" s="84" t="str">
        <f t="shared" si="0"/>
        <v>F</v>
      </c>
    </row>
    <row r="69" spans="1:24" x14ac:dyDescent="0.3">
      <c r="A69" s="88" t="s">
        <v>168</v>
      </c>
      <c r="B69" s="85" t="s">
        <v>169</v>
      </c>
      <c r="C69" s="86">
        <v>2.5</v>
      </c>
      <c r="D69" s="86"/>
      <c r="E69" s="86"/>
      <c r="F69" s="86"/>
      <c r="G69" s="86"/>
      <c r="H69" s="86"/>
      <c r="I69" s="86"/>
      <c r="J69" s="86"/>
      <c r="K69" s="99"/>
      <c r="L69" s="100"/>
      <c r="M69" s="99"/>
      <c r="N69" s="100"/>
      <c r="O69" s="90"/>
      <c r="P69" s="87"/>
      <c r="Q69" s="87"/>
      <c r="R69" s="87"/>
      <c r="S69" s="86"/>
      <c r="T69" s="86"/>
      <c r="U69" s="86"/>
      <c r="V69" s="86"/>
      <c r="W69" s="84">
        <f t="shared" si="3"/>
        <v>2.5</v>
      </c>
      <c r="X69" s="84" t="str">
        <f t="shared" si="0"/>
        <v>F</v>
      </c>
    </row>
    <row r="70" spans="1:24" x14ac:dyDescent="0.3">
      <c r="A70" s="76" t="s">
        <v>171</v>
      </c>
      <c r="B70" s="85" t="s">
        <v>170</v>
      </c>
      <c r="C70" s="86">
        <v>2</v>
      </c>
      <c r="D70" s="86">
        <v>2.5</v>
      </c>
      <c r="E70" s="86"/>
      <c r="F70" s="86"/>
      <c r="G70" s="86"/>
      <c r="H70" s="86"/>
      <c r="I70" s="86"/>
      <c r="J70" s="86"/>
      <c r="K70" s="99">
        <v>4</v>
      </c>
      <c r="L70" s="100"/>
      <c r="M70" s="99">
        <v>3</v>
      </c>
      <c r="N70" s="100"/>
      <c r="O70" s="90">
        <v>2.5</v>
      </c>
      <c r="P70" s="87">
        <v>2.5</v>
      </c>
      <c r="Q70" s="87"/>
      <c r="R70" s="87"/>
      <c r="S70" s="86">
        <v>12</v>
      </c>
      <c r="T70" s="86"/>
      <c r="U70" s="86"/>
      <c r="V70" s="86"/>
      <c r="W70" s="84">
        <f t="shared" si="3"/>
        <v>28.5</v>
      </c>
      <c r="X70" s="84" t="str">
        <f t="shared" si="0"/>
        <v>F</v>
      </c>
    </row>
    <row r="71" spans="1:24" x14ac:dyDescent="0.3">
      <c r="A71" s="88"/>
      <c r="B71" s="85"/>
      <c r="C71" s="86"/>
      <c r="D71" s="86"/>
      <c r="E71" s="86"/>
      <c r="F71" s="86"/>
      <c r="G71" s="86"/>
      <c r="H71" s="86"/>
      <c r="I71" s="86"/>
      <c r="J71" s="86"/>
      <c r="K71" s="99"/>
      <c r="L71" s="100"/>
      <c r="M71" s="99"/>
      <c r="N71" s="100"/>
      <c r="O71" s="90"/>
      <c r="P71" s="87"/>
      <c r="Q71" s="87"/>
      <c r="R71" s="87"/>
      <c r="S71" s="86"/>
      <c r="T71" s="86"/>
      <c r="U71" s="86"/>
      <c r="V71" s="86"/>
      <c r="W71" s="84">
        <f t="shared" si="3"/>
        <v>0</v>
      </c>
      <c r="X71" s="84" t="str">
        <f t="shared" si="0"/>
        <v>-</v>
      </c>
    </row>
    <row r="72" spans="1:24" x14ac:dyDescent="0.3">
      <c r="A72" s="88"/>
      <c r="B72" s="91"/>
      <c r="C72" s="86"/>
      <c r="D72" s="86"/>
      <c r="E72" s="86"/>
      <c r="F72" s="86"/>
      <c r="G72" s="86"/>
      <c r="H72" s="86"/>
      <c r="I72" s="86"/>
      <c r="J72" s="86"/>
      <c r="K72" s="99"/>
      <c r="L72" s="100"/>
      <c r="M72" s="99"/>
      <c r="N72" s="100"/>
      <c r="O72" s="90"/>
      <c r="P72" s="87"/>
      <c r="Q72" s="87"/>
      <c r="R72" s="87"/>
      <c r="S72" s="86"/>
      <c r="T72" s="86"/>
      <c r="U72" s="86"/>
      <c r="V72" s="86"/>
      <c r="W72" s="84">
        <f t="shared" si="3"/>
        <v>0</v>
      </c>
      <c r="X72" s="84" t="str">
        <f t="shared" si="0"/>
        <v>-</v>
      </c>
    </row>
    <row r="73" spans="1:24" x14ac:dyDescent="0.3">
      <c r="A73" s="88"/>
      <c r="B73" s="91"/>
      <c r="C73" s="86"/>
      <c r="D73" s="86"/>
      <c r="E73" s="86"/>
      <c r="F73" s="86"/>
      <c r="G73" s="86"/>
      <c r="H73" s="86"/>
      <c r="I73" s="86"/>
      <c r="J73" s="86"/>
      <c r="K73" s="99"/>
      <c r="L73" s="100"/>
      <c r="M73" s="99"/>
      <c r="N73" s="100"/>
      <c r="O73" s="90"/>
      <c r="P73" s="87"/>
      <c r="Q73" s="87"/>
      <c r="R73" s="87"/>
      <c r="S73" s="86"/>
      <c r="T73" s="86"/>
      <c r="U73" s="86"/>
      <c r="V73" s="86"/>
      <c r="W73" s="84">
        <f t="shared" si="3"/>
        <v>0</v>
      </c>
      <c r="X73" s="84" t="str">
        <f t="shared" ref="X73:X82" si="4">IF(W73&gt;=90,"A",IF(W73&gt;=80,"B",IF(W73&gt;=70,"C",IF(W73&gt;=60,"D",IF(W73&gt;=50,"E",IF(W73=0,"-","F"))))))</f>
        <v>-</v>
      </c>
    </row>
    <row r="74" spans="1:24" x14ac:dyDescent="0.3">
      <c r="A74" s="88"/>
      <c r="B74" s="85"/>
      <c r="C74" s="86"/>
      <c r="D74" s="86"/>
      <c r="E74" s="86"/>
      <c r="F74" s="86"/>
      <c r="G74" s="86"/>
      <c r="H74" s="86"/>
      <c r="I74" s="86"/>
      <c r="J74" s="86"/>
      <c r="K74" s="99"/>
      <c r="L74" s="100"/>
      <c r="M74" s="99"/>
      <c r="N74" s="100"/>
      <c r="O74" s="87"/>
      <c r="P74" s="80"/>
      <c r="Q74" s="80"/>
      <c r="R74" s="80"/>
      <c r="S74" s="86"/>
      <c r="T74" s="86"/>
      <c r="U74" s="80"/>
      <c r="V74" s="86"/>
      <c r="W74" s="84">
        <f t="shared" si="3"/>
        <v>0</v>
      </c>
      <c r="X74" s="84" t="str">
        <f t="shared" si="4"/>
        <v>-</v>
      </c>
    </row>
    <row r="75" spans="1:24" x14ac:dyDescent="0.3">
      <c r="A75" s="88"/>
      <c r="B75" s="85"/>
      <c r="C75" s="86"/>
      <c r="D75" s="86"/>
      <c r="E75" s="86"/>
      <c r="F75" s="86"/>
      <c r="G75" s="86"/>
      <c r="H75" s="86"/>
      <c r="I75" s="86"/>
      <c r="J75" s="86"/>
      <c r="K75" s="99"/>
      <c r="L75" s="100"/>
      <c r="M75" s="99"/>
      <c r="N75" s="100"/>
      <c r="O75" s="87"/>
      <c r="P75" s="87"/>
      <c r="Q75" s="87"/>
      <c r="R75" s="87"/>
      <c r="S75" s="86"/>
      <c r="T75" s="86"/>
      <c r="U75" s="86"/>
      <c r="V75" s="86"/>
      <c r="W75" s="84">
        <f t="shared" si="3"/>
        <v>0</v>
      </c>
      <c r="X75" s="84" t="str">
        <f t="shared" si="4"/>
        <v>-</v>
      </c>
    </row>
    <row r="76" spans="1:24" x14ac:dyDescent="0.3">
      <c r="A76" s="88"/>
      <c r="B76" s="85"/>
      <c r="C76" s="86"/>
      <c r="D76" s="86"/>
      <c r="E76" s="86"/>
      <c r="F76" s="86"/>
      <c r="G76" s="86"/>
      <c r="H76" s="86"/>
      <c r="I76" s="86"/>
      <c r="J76" s="86"/>
      <c r="K76" s="99"/>
      <c r="L76" s="100"/>
      <c r="M76" s="99"/>
      <c r="N76" s="100"/>
      <c r="O76" s="87"/>
      <c r="P76" s="80"/>
      <c r="Q76" s="80"/>
      <c r="R76" s="80"/>
      <c r="S76" s="86"/>
      <c r="T76" s="86"/>
      <c r="U76" s="80"/>
      <c r="V76" s="86"/>
      <c r="W76" s="84">
        <f>SUM(C76:V76)</f>
        <v>0</v>
      </c>
      <c r="X76" s="84" t="str">
        <f t="shared" si="4"/>
        <v>-</v>
      </c>
    </row>
    <row r="77" spans="1:24" x14ac:dyDescent="0.3">
      <c r="A77" s="88"/>
      <c r="B77" s="85"/>
      <c r="C77" s="86"/>
      <c r="D77" s="86"/>
      <c r="E77" s="86"/>
      <c r="F77" s="86"/>
      <c r="G77" s="86"/>
      <c r="H77" s="86"/>
      <c r="I77" s="86"/>
      <c r="J77" s="86"/>
      <c r="K77" s="99"/>
      <c r="L77" s="100"/>
      <c r="M77" s="99"/>
      <c r="N77" s="100"/>
      <c r="O77" s="90"/>
      <c r="P77" s="87"/>
      <c r="Q77" s="87"/>
      <c r="R77" s="87"/>
      <c r="S77" s="86"/>
      <c r="T77" s="86"/>
      <c r="U77" s="80"/>
      <c r="V77" s="86"/>
      <c r="W77" s="84">
        <f>SUM(C77:T77)</f>
        <v>0</v>
      </c>
      <c r="X77" s="84" t="str">
        <f t="shared" si="4"/>
        <v>-</v>
      </c>
    </row>
    <row r="78" spans="1:24" x14ac:dyDescent="0.3">
      <c r="A78" s="88"/>
      <c r="B78" s="85"/>
      <c r="C78" s="86"/>
      <c r="D78" s="86"/>
      <c r="E78" s="86"/>
      <c r="F78" s="86"/>
      <c r="G78" s="86"/>
      <c r="H78" s="86"/>
      <c r="I78" s="86"/>
      <c r="J78" s="86"/>
      <c r="K78" s="99"/>
      <c r="L78" s="100"/>
      <c r="M78" s="99"/>
      <c r="N78" s="100"/>
      <c r="O78" s="87"/>
      <c r="P78" s="80"/>
      <c r="Q78" s="80"/>
      <c r="R78" s="80"/>
      <c r="S78" s="86"/>
      <c r="T78" s="86"/>
      <c r="U78" s="80"/>
      <c r="V78" s="86"/>
      <c r="W78" s="84">
        <f>SUM(C78:V78)</f>
        <v>0</v>
      </c>
      <c r="X78" s="84" t="str">
        <f t="shared" si="4"/>
        <v>-</v>
      </c>
    </row>
    <row r="79" spans="1:24" x14ac:dyDescent="0.3">
      <c r="A79" s="88"/>
      <c r="B79" s="91"/>
      <c r="C79" s="86"/>
      <c r="D79" s="86"/>
      <c r="E79" s="86"/>
      <c r="F79" s="86"/>
      <c r="G79" s="86"/>
      <c r="H79" s="86"/>
      <c r="I79" s="86"/>
      <c r="J79" s="86"/>
      <c r="K79" s="99"/>
      <c r="L79" s="100"/>
      <c r="M79" s="99"/>
      <c r="N79" s="100"/>
      <c r="O79" s="87"/>
      <c r="P79" s="80"/>
      <c r="Q79" s="80"/>
      <c r="R79" s="80"/>
      <c r="S79" s="86"/>
      <c r="T79" s="86"/>
      <c r="U79" s="80"/>
      <c r="V79" s="86"/>
      <c r="W79" s="84">
        <f>SUM(C79:T79)</f>
        <v>0</v>
      </c>
      <c r="X79" s="84" t="str">
        <f t="shared" si="4"/>
        <v>-</v>
      </c>
    </row>
    <row r="80" spans="1:24" x14ac:dyDescent="0.3">
      <c r="A80" s="88"/>
      <c r="B80" s="91"/>
      <c r="C80" s="86"/>
      <c r="D80" s="86"/>
      <c r="E80" s="86"/>
      <c r="F80" s="86"/>
      <c r="G80" s="86"/>
      <c r="H80" s="86"/>
      <c r="I80" s="86"/>
      <c r="J80" s="86"/>
      <c r="K80" s="99"/>
      <c r="L80" s="100"/>
      <c r="M80" s="99"/>
      <c r="N80" s="100"/>
      <c r="O80" s="87"/>
      <c r="P80" s="80"/>
      <c r="Q80" s="80"/>
      <c r="R80" s="80"/>
      <c r="S80" s="86"/>
      <c r="T80" s="86"/>
      <c r="U80" s="80"/>
      <c r="V80" s="86"/>
      <c r="W80" s="84">
        <f>SUM(C80:V80)</f>
        <v>0</v>
      </c>
      <c r="X80" s="84" t="str">
        <f t="shared" si="4"/>
        <v>-</v>
      </c>
    </row>
    <row r="81" spans="1:24" x14ac:dyDescent="0.3">
      <c r="A81" s="88"/>
      <c r="B81" s="91"/>
      <c r="C81" s="80"/>
      <c r="D81" s="86"/>
      <c r="E81" s="86"/>
      <c r="F81" s="86"/>
      <c r="G81" s="86"/>
      <c r="H81" s="86"/>
      <c r="I81" s="86"/>
      <c r="J81" s="86"/>
      <c r="K81" s="99"/>
      <c r="L81" s="100"/>
      <c r="M81" s="99"/>
      <c r="N81" s="100"/>
      <c r="O81" s="90"/>
      <c r="P81" s="80"/>
      <c r="Q81" s="80"/>
      <c r="R81" s="80"/>
      <c r="S81" s="86"/>
      <c r="T81" s="86"/>
      <c r="U81" s="80"/>
      <c r="V81" s="86"/>
      <c r="W81" s="84">
        <f>SUM(C81:T81)</f>
        <v>0</v>
      </c>
      <c r="X81" s="84" t="str">
        <f t="shared" si="4"/>
        <v>-</v>
      </c>
    </row>
    <row r="82" spans="1:24" x14ac:dyDescent="0.3">
      <c r="A82" s="88"/>
      <c r="B82" s="91"/>
      <c r="C82" s="80"/>
      <c r="D82" s="86"/>
      <c r="E82" s="86"/>
      <c r="F82" s="86"/>
      <c r="G82" s="86"/>
      <c r="H82" s="86"/>
      <c r="I82" s="86"/>
      <c r="J82" s="86"/>
      <c r="K82" s="99"/>
      <c r="L82" s="100"/>
      <c r="M82" s="99"/>
      <c r="N82" s="100"/>
      <c r="O82" s="90"/>
      <c r="P82" s="80"/>
      <c r="Q82" s="80"/>
      <c r="R82" s="80"/>
      <c r="S82" s="86"/>
      <c r="T82" s="86"/>
      <c r="U82" s="80"/>
      <c r="V82" s="86"/>
      <c r="W82" s="84">
        <f>SUM(C82:T82)</f>
        <v>0</v>
      </c>
      <c r="X82" s="84" t="str">
        <f t="shared" si="4"/>
        <v>-</v>
      </c>
    </row>
    <row r="83" spans="1:24" x14ac:dyDescent="0.3">
      <c r="A83" s="92"/>
      <c r="B83" s="91"/>
      <c r="C83" s="80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90"/>
      <c r="P83" s="80"/>
      <c r="Q83" s="80"/>
      <c r="R83" s="80"/>
      <c r="S83" s="86"/>
      <c r="T83" s="86"/>
      <c r="U83" s="80"/>
      <c r="V83" s="86"/>
      <c r="W83" s="84">
        <f t="shared" ref="W83:W146" si="5">SUM(C83:R83)+MAX(U83:V83)</f>
        <v>0</v>
      </c>
      <c r="X83" s="84" t="str">
        <f t="shared" ref="X83:X104" si="6">IF(W83&gt;=90,"A",IF(W83&gt;=80,"B",IF(W83&gt;=70,"C",IF(W83&gt;=60,"D",IF(W83&gt;=50,"E",IF(W83=0,"-","F"))))))</f>
        <v>-</v>
      </c>
    </row>
    <row r="84" spans="1:24" x14ac:dyDescent="0.3">
      <c r="A84" s="91"/>
      <c r="B84" s="91"/>
      <c r="C84" s="80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90"/>
      <c r="P84" s="80"/>
      <c r="Q84" s="80"/>
      <c r="R84" s="80"/>
      <c r="S84" s="86"/>
      <c r="T84" s="86"/>
      <c r="U84" s="80"/>
      <c r="V84" s="86"/>
      <c r="W84" s="84">
        <f t="shared" si="5"/>
        <v>0</v>
      </c>
      <c r="X84" s="84" t="str">
        <f t="shared" si="6"/>
        <v>-</v>
      </c>
    </row>
    <row r="85" spans="1:24" x14ac:dyDescent="0.3">
      <c r="A85" s="91"/>
      <c r="B85" s="91"/>
      <c r="C85" s="80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90"/>
      <c r="P85" s="80"/>
      <c r="Q85" s="80"/>
      <c r="R85" s="80"/>
      <c r="S85" s="86"/>
      <c r="T85" s="86"/>
      <c r="U85" s="80"/>
      <c r="V85" s="86"/>
      <c r="W85" s="84">
        <f t="shared" si="5"/>
        <v>0</v>
      </c>
      <c r="X85" s="84" t="str">
        <f t="shared" si="6"/>
        <v>-</v>
      </c>
    </row>
    <row r="86" spans="1:24" x14ac:dyDescent="0.3">
      <c r="A86" s="91"/>
      <c r="B86" s="91"/>
      <c r="C86" s="8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90"/>
      <c r="P86" s="87"/>
      <c r="Q86" s="87"/>
      <c r="R86" s="87"/>
      <c r="S86" s="86"/>
      <c r="T86" s="86"/>
      <c r="U86" s="80"/>
      <c r="V86" s="86"/>
      <c r="W86" s="84">
        <f t="shared" si="5"/>
        <v>0</v>
      </c>
      <c r="X86" s="84" t="str">
        <f t="shared" si="6"/>
        <v>-</v>
      </c>
    </row>
    <row r="87" spans="1:24" x14ac:dyDescent="0.3">
      <c r="A87" s="91"/>
      <c r="B87" s="91"/>
      <c r="C87" s="80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90"/>
      <c r="P87" s="80"/>
      <c r="Q87" s="80"/>
      <c r="R87" s="80"/>
      <c r="S87" s="86"/>
      <c r="T87" s="86"/>
      <c r="U87" s="80"/>
      <c r="V87" s="86"/>
      <c r="W87" s="84">
        <f t="shared" si="5"/>
        <v>0</v>
      </c>
      <c r="X87" s="84" t="str">
        <f t="shared" si="6"/>
        <v>-</v>
      </c>
    </row>
    <row r="88" spans="1:24" x14ac:dyDescent="0.3">
      <c r="A88" s="91"/>
      <c r="B88" s="91"/>
      <c r="C88" s="80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80"/>
      <c r="Q88" s="80"/>
      <c r="R88" s="80"/>
      <c r="S88" s="86"/>
      <c r="T88" s="86"/>
      <c r="U88" s="80"/>
      <c r="V88" s="86"/>
      <c r="W88" s="84">
        <f t="shared" si="5"/>
        <v>0</v>
      </c>
      <c r="X88" s="84" t="str">
        <f t="shared" si="6"/>
        <v>-</v>
      </c>
    </row>
    <row r="89" spans="1:24" x14ac:dyDescent="0.3">
      <c r="A89" s="91"/>
      <c r="B89" s="91"/>
      <c r="C89" s="80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90"/>
      <c r="P89" s="80"/>
      <c r="Q89" s="80"/>
      <c r="R89" s="80"/>
      <c r="S89" s="86"/>
      <c r="T89" s="86"/>
      <c r="U89" s="80"/>
      <c r="V89" s="86"/>
      <c r="W89" s="84">
        <f t="shared" si="5"/>
        <v>0</v>
      </c>
      <c r="X89" s="84" t="str">
        <f t="shared" si="6"/>
        <v>-</v>
      </c>
    </row>
    <row r="90" spans="1:24" x14ac:dyDescent="0.3">
      <c r="A90" s="91"/>
      <c r="B90" s="91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6"/>
      <c r="T90" s="86"/>
      <c r="U90" s="86"/>
      <c r="V90" s="86"/>
      <c r="W90" s="84">
        <f t="shared" si="5"/>
        <v>0</v>
      </c>
      <c r="X90" s="84" t="str">
        <f t="shared" si="6"/>
        <v>-</v>
      </c>
    </row>
    <row r="91" spans="1:24" x14ac:dyDescent="0.3">
      <c r="A91" s="91"/>
      <c r="B91" s="91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90"/>
      <c r="P91" s="87"/>
      <c r="Q91" s="87"/>
      <c r="R91" s="87"/>
      <c r="S91" s="86"/>
      <c r="T91" s="86"/>
      <c r="U91" s="86"/>
      <c r="V91" s="86"/>
      <c r="W91" s="84">
        <f t="shared" si="5"/>
        <v>0</v>
      </c>
      <c r="X91" s="84" t="str">
        <f t="shared" si="6"/>
        <v>-</v>
      </c>
    </row>
    <row r="92" spans="1:24" x14ac:dyDescent="0.3">
      <c r="A92" s="93"/>
      <c r="B92" s="91"/>
      <c r="C92" s="8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90"/>
      <c r="P92" s="80"/>
      <c r="Q92" s="80"/>
      <c r="R92" s="80"/>
      <c r="S92" s="86"/>
      <c r="T92" s="86"/>
      <c r="U92" s="80"/>
      <c r="V92" s="86"/>
      <c r="W92" s="84">
        <f t="shared" si="5"/>
        <v>0</v>
      </c>
      <c r="X92" s="84" t="str">
        <f t="shared" si="6"/>
        <v>-</v>
      </c>
    </row>
    <row r="93" spans="1:24" x14ac:dyDescent="0.3">
      <c r="A93" s="93"/>
      <c r="B93" s="91"/>
      <c r="C93" s="80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90"/>
      <c r="P93" s="80"/>
      <c r="Q93" s="80"/>
      <c r="R93" s="80"/>
      <c r="S93" s="86"/>
      <c r="T93" s="86"/>
      <c r="U93" s="80"/>
      <c r="V93" s="86"/>
      <c r="W93" s="84">
        <f t="shared" si="5"/>
        <v>0</v>
      </c>
      <c r="X93" s="84" t="str">
        <f t="shared" si="6"/>
        <v>-</v>
      </c>
    </row>
    <row r="94" spans="1:24" x14ac:dyDescent="0.3">
      <c r="A94" s="93"/>
      <c r="B94" s="91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90"/>
      <c r="P94" s="87"/>
      <c r="Q94" s="87"/>
      <c r="R94" s="87"/>
      <c r="S94" s="86"/>
      <c r="T94" s="86"/>
      <c r="U94" s="86"/>
      <c r="V94" s="86"/>
      <c r="W94" s="84">
        <f t="shared" si="5"/>
        <v>0</v>
      </c>
      <c r="X94" s="84" t="str">
        <f t="shared" si="6"/>
        <v>-</v>
      </c>
    </row>
    <row r="95" spans="1:24" x14ac:dyDescent="0.3">
      <c r="A95" s="93"/>
      <c r="B95" s="91"/>
      <c r="C95" s="8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  <c r="P95" s="80"/>
      <c r="Q95" s="80"/>
      <c r="R95" s="80"/>
      <c r="S95" s="86"/>
      <c r="T95" s="86"/>
      <c r="U95" s="80"/>
      <c r="V95" s="86"/>
      <c r="W95" s="84">
        <f t="shared" si="5"/>
        <v>0</v>
      </c>
      <c r="X95" s="84" t="str">
        <f t="shared" si="6"/>
        <v>-</v>
      </c>
    </row>
    <row r="96" spans="1:24" x14ac:dyDescent="0.3">
      <c r="A96" s="93"/>
      <c r="B96" s="91"/>
      <c r="C96" s="94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87"/>
      <c r="Q96" s="87"/>
      <c r="R96" s="87"/>
      <c r="S96" s="86"/>
      <c r="T96" s="86"/>
      <c r="U96" s="86"/>
      <c r="V96" s="86"/>
      <c r="W96" s="84">
        <f t="shared" si="5"/>
        <v>0</v>
      </c>
      <c r="X96" s="84" t="str">
        <f t="shared" si="6"/>
        <v>-</v>
      </c>
    </row>
    <row r="97" spans="1:24" x14ac:dyDescent="0.3">
      <c r="A97" s="93"/>
      <c r="B97" s="91"/>
      <c r="C97" s="94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6"/>
      <c r="T97" s="86"/>
      <c r="U97" s="86"/>
      <c r="V97" s="86"/>
      <c r="W97" s="84">
        <f t="shared" si="5"/>
        <v>0</v>
      </c>
      <c r="X97" s="84" t="str">
        <f t="shared" si="6"/>
        <v>-</v>
      </c>
    </row>
    <row r="98" spans="1:24" x14ac:dyDescent="0.3">
      <c r="A98" s="93"/>
      <c r="B98" s="91"/>
      <c r="C98" s="94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6"/>
      <c r="T98" s="86"/>
      <c r="U98" s="86"/>
      <c r="V98" s="86"/>
      <c r="W98" s="84">
        <f t="shared" si="5"/>
        <v>0</v>
      </c>
      <c r="X98" s="84" t="str">
        <f t="shared" si="6"/>
        <v>-</v>
      </c>
    </row>
    <row r="99" spans="1:24" x14ac:dyDescent="0.3">
      <c r="A99" s="93"/>
      <c r="B99" s="91"/>
      <c r="C99" s="94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6"/>
      <c r="T99" s="86"/>
      <c r="U99" s="86"/>
      <c r="V99" s="86"/>
      <c r="W99" s="84">
        <f t="shared" si="5"/>
        <v>0</v>
      </c>
      <c r="X99" s="84" t="str">
        <f t="shared" si="6"/>
        <v>-</v>
      </c>
    </row>
    <row r="100" spans="1:24" x14ac:dyDescent="0.3">
      <c r="A100" s="93"/>
      <c r="B100" s="91"/>
      <c r="C100" s="94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87"/>
      <c r="Q100" s="87"/>
      <c r="R100" s="87"/>
      <c r="S100" s="86"/>
      <c r="T100" s="86"/>
      <c r="U100" s="86"/>
      <c r="V100" s="86"/>
      <c r="W100" s="84">
        <f t="shared" si="5"/>
        <v>0</v>
      </c>
      <c r="X100" s="84" t="str">
        <f t="shared" si="6"/>
        <v>-</v>
      </c>
    </row>
    <row r="101" spans="1:24" x14ac:dyDescent="0.3">
      <c r="A101" s="93"/>
      <c r="B101" s="91"/>
      <c r="C101" s="94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87"/>
      <c r="Q101" s="87"/>
      <c r="R101" s="87"/>
      <c r="S101" s="86"/>
      <c r="T101" s="86"/>
      <c r="U101" s="86"/>
      <c r="V101" s="86"/>
      <c r="W101" s="84">
        <f t="shared" si="5"/>
        <v>0</v>
      </c>
      <c r="X101" s="84" t="str">
        <f t="shared" si="6"/>
        <v>-</v>
      </c>
    </row>
    <row r="102" spans="1:24" x14ac:dyDescent="0.3">
      <c r="A102" s="93"/>
      <c r="B102" s="91"/>
      <c r="C102" s="94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87"/>
      <c r="Q102" s="87"/>
      <c r="R102" s="87"/>
      <c r="S102" s="86"/>
      <c r="T102" s="86"/>
      <c r="U102" s="86"/>
      <c r="V102" s="86"/>
      <c r="W102" s="84">
        <f t="shared" si="5"/>
        <v>0</v>
      </c>
      <c r="X102" s="84" t="str">
        <f t="shared" si="6"/>
        <v>-</v>
      </c>
    </row>
    <row r="103" spans="1:24" x14ac:dyDescent="0.3">
      <c r="A103" s="91"/>
      <c r="B103" s="91"/>
      <c r="C103" s="94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P103" s="87"/>
      <c r="Q103" s="87"/>
      <c r="R103" s="87"/>
      <c r="S103" s="86"/>
      <c r="T103" s="86"/>
      <c r="U103" s="86"/>
      <c r="V103" s="86"/>
      <c r="W103" s="84">
        <f t="shared" si="5"/>
        <v>0</v>
      </c>
      <c r="X103" s="84" t="str">
        <f t="shared" si="6"/>
        <v>-</v>
      </c>
    </row>
    <row r="104" spans="1:24" x14ac:dyDescent="0.3">
      <c r="A104" s="91"/>
      <c r="B104" s="91"/>
      <c r="C104" s="94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87"/>
      <c r="Q104" s="87"/>
      <c r="R104" s="87"/>
      <c r="S104" s="86"/>
      <c r="T104" s="86"/>
      <c r="U104" s="86"/>
      <c r="V104" s="86"/>
      <c r="W104" s="84">
        <f t="shared" si="5"/>
        <v>0</v>
      </c>
      <c r="X104" s="84" t="str">
        <f t="shared" si="6"/>
        <v>-</v>
      </c>
    </row>
    <row r="105" spans="1:24" x14ac:dyDescent="0.3">
      <c r="A105" s="91"/>
      <c r="B105" s="91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4">
        <f t="shared" si="5"/>
        <v>0</v>
      </c>
      <c r="X105" s="84" t="str">
        <f t="shared" ref="X105:X123" si="7">IF(W105&gt;=90,"A",IF(W105&gt;=80,"B",IF(W105&gt;=70,"C",IF(W105&gt;=60,"D",IF(W105&gt;=50,"E",IF(W105=0,"-","F"))))))</f>
        <v>-</v>
      </c>
    </row>
    <row r="106" spans="1:24" x14ac:dyDescent="0.3">
      <c r="A106" s="91"/>
      <c r="B106" s="91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4">
        <f t="shared" si="5"/>
        <v>0</v>
      </c>
      <c r="X106" s="84" t="str">
        <f t="shared" si="7"/>
        <v>-</v>
      </c>
    </row>
    <row r="107" spans="1:24" x14ac:dyDescent="0.3">
      <c r="A107" s="91"/>
      <c r="B107" s="91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4">
        <f t="shared" si="5"/>
        <v>0</v>
      </c>
      <c r="X107" s="84" t="str">
        <f t="shared" si="7"/>
        <v>-</v>
      </c>
    </row>
    <row r="108" spans="1:24" x14ac:dyDescent="0.3">
      <c r="A108" s="91"/>
      <c r="B108" s="91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4">
        <f t="shared" si="5"/>
        <v>0</v>
      </c>
      <c r="X108" s="84" t="str">
        <f t="shared" si="7"/>
        <v>-</v>
      </c>
    </row>
    <row r="109" spans="1:24" x14ac:dyDescent="0.3">
      <c r="A109" s="91"/>
      <c r="B109" s="91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4">
        <f t="shared" si="5"/>
        <v>0</v>
      </c>
      <c r="X109" s="84" t="str">
        <f t="shared" si="7"/>
        <v>-</v>
      </c>
    </row>
    <row r="110" spans="1:24" x14ac:dyDescent="0.3">
      <c r="A110" s="91"/>
      <c r="B110" s="91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4">
        <f t="shared" si="5"/>
        <v>0</v>
      </c>
      <c r="X110" s="84" t="str">
        <f t="shared" si="7"/>
        <v>-</v>
      </c>
    </row>
    <row r="111" spans="1:24" x14ac:dyDescent="0.3">
      <c r="A111" s="91"/>
      <c r="B111" s="91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4">
        <f t="shared" si="5"/>
        <v>0</v>
      </c>
      <c r="X111" s="84" t="str">
        <f t="shared" si="7"/>
        <v>-</v>
      </c>
    </row>
    <row r="112" spans="1:24" x14ac:dyDescent="0.3">
      <c r="A112" s="91"/>
      <c r="B112" s="91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4">
        <f t="shared" si="5"/>
        <v>0</v>
      </c>
      <c r="X112" s="84" t="str">
        <f t="shared" si="7"/>
        <v>-</v>
      </c>
    </row>
    <row r="113" spans="1:24" x14ac:dyDescent="0.3">
      <c r="A113" s="91"/>
      <c r="B113" s="91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4">
        <f t="shared" si="5"/>
        <v>0</v>
      </c>
      <c r="X113" s="84" t="str">
        <f t="shared" si="7"/>
        <v>-</v>
      </c>
    </row>
    <row r="114" spans="1:24" x14ac:dyDescent="0.3">
      <c r="A114" s="91"/>
      <c r="B114" s="91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4">
        <f t="shared" si="5"/>
        <v>0</v>
      </c>
      <c r="X114" s="84" t="str">
        <f t="shared" si="7"/>
        <v>-</v>
      </c>
    </row>
    <row r="115" spans="1:24" x14ac:dyDescent="0.3">
      <c r="A115" s="91"/>
      <c r="B115" s="91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4">
        <f t="shared" si="5"/>
        <v>0</v>
      </c>
      <c r="X115" s="84" t="str">
        <f t="shared" si="7"/>
        <v>-</v>
      </c>
    </row>
    <row r="116" spans="1:24" x14ac:dyDescent="0.3">
      <c r="A116" s="91"/>
      <c r="B116" s="91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4">
        <f t="shared" si="5"/>
        <v>0</v>
      </c>
      <c r="X116" s="84" t="str">
        <f t="shared" si="7"/>
        <v>-</v>
      </c>
    </row>
    <row r="117" spans="1:24" x14ac:dyDescent="0.3">
      <c r="A117" s="91"/>
      <c r="B117" s="91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4">
        <f t="shared" si="5"/>
        <v>0</v>
      </c>
      <c r="X117" s="84" t="str">
        <f t="shared" si="7"/>
        <v>-</v>
      </c>
    </row>
    <row r="118" spans="1:24" x14ac:dyDescent="0.3">
      <c r="A118" s="91"/>
      <c r="B118" s="91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4">
        <f t="shared" si="5"/>
        <v>0</v>
      </c>
      <c r="X118" s="84" t="str">
        <f t="shared" si="7"/>
        <v>-</v>
      </c>
    </row>
    <row r="119" spans="1:24" x14ac:dyDescent="0.3">
      <c r="A119" s="91"/>
      <c r="B119" s="91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4">
        <f t="shared" si="5"/>
        <v>0</v>
      </c>
      <c r="X119" s="84" t="str">
        <f t="shared" si="7"/>
        <v>-</v>
      </c>
    </row>
    <row r="120" spans="1:24" x14ac:dyDescent="0.3">
      <c r="A120" s="91"/>
      <c r="B120" s="91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4">
        <f t="shared" si="5"/>
        <v>0</v>
      </c>
      <c r="X120" s="84" t="str">
        <f t="shared" si="7"/>
        <v>-</v>
      </c>
    </row>
    <row r="121" spans="1:24" x14ac:dyDescent="0.3">
      <c r="A121" s="91"/>
      <c r="B121" s="91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4">
        <f t="shared" si="5"/>
        <v>0</v>
      </c>
      <c r="X121" s="84" t="str">
        <f t="shared" si="7"/>
        <v>-</v>
      </c>
    </row>
    <row r="122" spans="1:24" x14ac:dyDescent="0.3">
      <c r="A122" s="91"/>
      <c r="B122" s="91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4">
        <f t="shared" si="5"/>
        <v>0</v>
      </c>
      <c r="X122" s="84" t="str">
        <f t="shared" si="7"/>
        <v>-</v>
      </c>
    </row>
    <row r="123" spans="1:24" x14ac:dyDescent="0.3">
      <c r="A123" s="91"/>
      <c r="B123" s="91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4">
        <f t="shared" si="5"/>
        <v>0</v>
      </c>
      <c r="X123" s="84" t="str">
        <f t="shared" si="7"/>
        <v>-</v>
      </c>
    </row>
    <row r="124" spans="1:24" x14ac:dyDescent="0.3">
      <c r="A124" s="91"/>
      <c r="B124" s="91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4">
        <f t="shared" si="5"/>
        <v>0</v>
      </c>
      <c r="X124" s="84" t="str">
        <f t="shared" ref="X124:X187" si="8">IF(W124&gt;=90,"A",IF(W124&gt;=80,"B",IF(W124&gt;=70,"C",IF(W124&gt;=60,"D",IF(W124&gt;=50,"E",IF(W124=0,"-","F"))))))</f>
        <v>-</v>
      </c>
    </row>
    <row r="125" spans="1:24" x14ac:dyDescent="0.3">
      <c r="A125" s="91"/>
      <c r="B125" s="91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4">
        <f t="shared" si="5"/>
        <v>0</v>
      </c>
      <c r="X125" s="84" t="str">
        <f t="shared" si="8"/>
        <v>-</v>
      </c>
    </row>
    <row r="126" spans="1:24" x14ac:dyDescent="0.3">
      <c r="A126" s="91"/>
      <c r="B126" s="91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4">
        <f t="shared" si="5"/>
        <v>0</v>
      </c>
      <c r="X126" s="84" t="str">
        <f t="shared" si="8"/>
        <v>-</v>
      </c>
    </row>
    <row r="127" spans="1:24" x14ac:dyDescent="0.3">
      <c r="A127" s="91"/>
      <c r="B127" s="91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4">
        <f t="shared" si="5"/>
        <v>0</v>
      </c>
      <c r="X127" s="84" t="str">
        <f t="shared" si="8"/>
        <v>-</v>
      </c>
    </row>
    <row r="128" spans="1:24" x14ac:dyDescent="0.3">
      <c r="A128" s="91"/>
      <c r="B128" s="91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4">
        <f t="shared" si="5"/>
        <v>0</v>
      </c>
      <c r="X128" s="84" t="str">
        <f t="shared" si="8"/>
        <v>-</v>
      </c>
    </row>
    <row r="129" spans="1:24" x14ac:dyDescent="0.3">
      <c r="A129" s="91"/>
      <c r="B129" s="91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4">
        <f t="shared" si="5"/>
        <v>0</v>
      </c>
      <c r="X129" s="84" t="str">
        <f t="shared" si="8"/>
        <v>-</v>
      </c>
    </row>
    <row r="130" spans="1:24" x14ac:dyDescent="0.3">
      <c r="A130" s="91"/>
      <c r="B130" s="91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4">
        <f t="shared" si="5"/>
        <v>0</v>
      </c>
      <c r="X130" s="84" t="str">
        <f t="shared" si="8"/>
        <v>-</v>
      </c>
    </row>
    <row r="131" spans="1:24" x14ac:dyDescent="0.3">
      <c r="A131" s="91"/>
      <c r="B131" s="91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4">
        <f t="shared" si="5"/>
        <v>0</v>
      </c>
      <c r="X131" s="84" t="str">
        <f t="shared" si="8"/>
        <v>-</v>
      </c>
    </row>
    <row r="132" spans="1:24" x14ac:dyDescent="0.3">
      <c r="A132" s="91"/>
      <c r="B132" s="91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4">
        <f t="shared" si="5"/>
        <v>0</v>
      </c>
      <c r="X132" s="84" t="str">
        <f t="shared" si="8"/>
        <v>-</v>
      </c>
    </row>
    <row r="133" spans="1:24" x14ac:dyDescent="0.3">
      <c r="A133" s="91"/>
      <c r="B133" s="91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4">
        <f t="shared" si="5"/>
        <v>0</v>
      </c>
      <c r="X133" s="84" t="str">
        <f t="shared" si="8"/>
        <v>-</v>
      </c>
    </row>
    <row r="134" spans="1:24" x14ac:dyDescent="0.3">
      <c r="A134" s="91"/>
      <c r="B134" s="91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4">
        <f t="shared" si="5"/>
        <v>0</v>
      </c>
      <c r="X134" s="84" t="str">
        <f t="shared" si="8"/>
        <v>-</v>
      </c>
    </row>
    <row r="135" spans="1:24" x14ac:dyDescent="0.3">
      <c r="A135" s="91"/>
      <c r="B135" s="91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4">
        <f t="shared" si="5"/>
        <v>0</v>
      </c>
      <c r="X135" s="84" t="str">
        <f t="shared" si="8"/>
        <v>-</v>
      </c>
    </row>
    <row r="136" spans="1:24" x14ac:dyDescent="0.3">
      <c r="A136" s="91"/>
      <c r="B136" s="91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4">
        <f t="shared" si="5"/>
        <v>0</v>
      </c>
      <c r="X136" s="84" t="str">
        <f t="shared" si="8"/>
        <v>-</v>
      </c>
    </row>
    <row r="137" spans="1:24" x14ac:dyDescent="0.3">
      <c r="A137" s="91"/>
      <c r="B137" s="91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4">
        <f t="shared" si="5"/>
        <v>0</v>
      </c>
      <c r="X137" s="84" t="str">
        <f t="shared" si="8"/>
        <v>-</v>
      </c>
    </row>
    <row r="138" spans="1:24" x14ac:dyDescent="0.3">
      <c r="A138" s="91"/>
      <c r="B138" s="91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4">
        <f t="shared" si="5"/>
        <v>0</v>
      </c>
      <c r="X138" s="84" t="str">
        <f t="shared" si="8"/>
        <v>-</v>
      </c>
    </row>
    <row r="139" spans="1:24" x14ac:dyDescent="0.3">
      <c r="A139" s="91"/>
      <c r="B139" s="91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4">
        <f t="shared" si="5"/>
        <v>0</v>
      </c>
      <c r="X139" s="84" t="str">
        <f t="shared" si="8"/>
        <v>-</v>
      </c>
    </row>
    <row r="140" spans="1:24" x14ac:dyDescent="0.3">
      <c r="A140" s="91"/>
      <c r="B140" s="91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4">
        <f t="shared" si="5"/>
        <v>0</v>
      </c>
      <c r="X140" s="84" t="str">
        <f t="shared" si="8"/>
        <v>-</v>
      </c>
    </row>
    <row r="141" spans="1:24" x14ac:dyDescent="0.3">
      <c r="A141" s="91"/>
      <c r="B141" s="91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4">
        <f t="shared" si="5"/>
        <v>0</v>
      </c>
      <c r="X141" s="84" t="str">
        <f t="shared" si="8"/>
        <v>-</v>
      </c>
    </row>
    <row r="142" spans="1:24" x14ac:dyDescent="0.3">
      <c r="A142" s="91"/>
      <c r="B142" s="91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4">
        <f t="shared" si="5"/>
        <v>0</v>
      </c>
      <c r="X142" s="84" t="str">
        <f t="shared" si="8"/>
        <v>-</v>
      </c>
    </row>
    <row r="143" spans="1:24" x14ac:dyDescent="0.3">
      <c r="A143" s="91"/>
      <c r="B143" s="91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4">
        <f t="shared" si="5"/>
        <v>0</v>
      </c>
      <c r="X143" s="84" t="str">
        <f t="shared" si="8"/>
        <v>-</v>
      </c>
    </row>
    <row r="144" spans="1:24" x14ac:dyDescent="0.3">
      <c r="A144" s="91"/>
      <c r="B144" s="91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4">
        <f t="shared" si="5"/>
        <v>0</v>
      </c>
      <c r="X144" s="84" t="str">
        <f t="shared" si="8"/>
        <v>-</v>
      </c>
    </row>
    <row r="145" spans="1:24" x14ac:dyDescent="0.3">
      <c r="A145" s="91"/>
      <c r="B145" s="91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4">
        <f t="shared" si="5"/>
        <v>0</v>
      </c>
      <c r="X145" s="84" t="str">
        <f t="shared" si="8"/>
        <v>-</v>
      </c>
    </row>
    <row r="146" spans="1:24" x14ac:dyDescent="0.3">
      <c r="A146" s="91"/>
      <c r="B146" s="91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4">
        <f t="shared" si="5"/>
        <v>0</v>
      </c>
      <c r="X146" s="84" t="str">
        <f t="shared" si="8"/>
        <v>-</v>
      </c>
    </row>
    <row r="147" spans="1:24" x14ac:dyDescent="0.3">
      <c r="A147" s="91"/>
      <c r="B147" s="91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4">
        <f t="shared" ref="W147:W210" si="9">SUM(C147:R147)+MAX(U147:V147)</f>
        <v>0</v>
      </c>
      <c r="X147" s="84" t="str">
        <f t="shared" si="8"/>
        <v>-</v>
      </c>
    </row>
    <row r="148" spans="1:24" x14ac:dyDescent="0.3">
      <c r="A148" s="91"/>
      <c r="B148" s="91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4">
        <f t="shared" si="9"/>
        <v>0</v>
      </c>
      <c r="X148" s="84" t="str">
        <f t="shared" si="8"/>
        <v>-</v>
      </c>
    </row>
    <row r="149" spans="1:24" x14ac:dyDescent="0.3">
      <c r="A149" s="91"/>
      <c r="B149" s="91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4">
        <f t="shared" si="9"/>
        <v>0</v>
      </c>
      <c r="X149" s="84" t="str">
        <f t="shared" si="8"/>
        <v>-</v>
      </c>
    </row>
    <row r="150" spans="1:24" x14ac:dyDescent="0.3">
      <c r="A150" s="91"/>
      <c r="B150" s="91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4">
        <f t="shared" si="9"/>
        <v>0</v>
      </c>
      <c r="X150" s="84" t="str">
        <f t="shared" si="8"/>
        <v>-</v>
      </c>
    </row>
    <row r="151" spans="1:24" x14ac:dyDescent="0.3">
      <c r="A151" s="91"/>
      <c r="B151" s="91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4">
        <f t="shared" si="9"/>
        <v>0</v>
      </c>
      <c r="X151" s="84" t="str">
        <f t="shared" si="8"/>
        <v>-</v>
      </c>
    </row>
    <row r="152" spans="1:24" x14ac:dyDescent="0.3">
      <c r="A152" s="91"/>
      <c r="B152" s="91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4">
        <f t="shared" si="9"/>
        <v>0</v>
      </c>
      <c r="X152" s="84" t="str">
        <f t="shared" si="8"/>
        <v>-</v>
      </c>
    </row>
    <row r="153" spans="1:24" x14ac:dyDescent="0.3">
      <c r="A153" s="91"/>
      <c r="B153" s="91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4">
        <f t="shared" si="9"/>
        <v>0</v>
      </c>
      <c r="X153" s="84" t="str">
        <f t="shared" si="8"/>
        <v>-</v>
      </c>
    </row>
    <row r="154" spans="1:24" x14ac:dyDescent="0.3">
      <c r="A154" s="91"/>
      <c r="B154" s="91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4">
        <f t="shared" si="9"/>
        <v>0</v>
      </c>
      <c r="X154" s="84" t="str">
        <f t="shared" si="8"/>
        <v>-</v>
      </c>
    </row>
    <row r="155" spans="1:24" x14ac:dyDescent="0.3">
      <c r="A155" s="91"/>
      <c r="B155" s="91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4">
        <f t="shared" si="9"/>
        <v>0</v>
      </c>
      <c r="X155" s="84" t="str">
        <f t="shared" si="8"/>
        <v>-</v>
      </c>
    </row>
    <row r="156" spans="1:24" x14ac:dyDescent="0.3">
      <c r="A156" s="91"/>
      <c r="B156" s="91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4">
        <f t="shared" si="9"/>
        <v>0</v>
      </c>
      <c r="X156" s="84" t="str">
        <f t="shared" si="8"/>
        <v>-</v>
      </c>
    </row>
    <row r="157" spans="1:24" x14ac:dyDescent="0.3">
      <c r="A157" s="91"/>
      <c r="B157" s="91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4">
        <f t="shared" si="9"/>
        <v>0</v>
      </c>
      <c r="X157" s="84" t="str">
        <f t="shared" si="8"/>
        <v>-</v>
      </c>
    </row>
    <row r="158" spans="1:24" x14ac:dyDescent="0.3">
      <c r="A158" s="91"/>
      <c r="B158" s="91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4">
        <f t="shared" si="9"/>
        <v>0</v>
      </c>
      <c r="X158" s="84" t="str">
        <f t="shared" si="8"/>
        <v>-</v>
      </c>
    </row>
    <row r="159" spans="1:24" x14ac:dyDescent="0.3">
      <c r="A159" s="91"/>
      <c r="B159" s="91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4">
        <f t="shared" si="9"/>
        <v>0</v>
      </c>
      <c r="X159" s="84" t="str">
        <f t="shared" si="8"/>
        <v>-</v>
      </c>
    </row>
    <row r="160" spans="1:24" x14ac:dyDescent="0.3">
      <c r="A160" s="91"/>
      <c r="B160" s="91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4">
        <f t="shared" si="9"/>
        <v>0</v>
      </c>
      <c r="X160" s="84" t="str">
        <f t="shared" si="8"/>
        <v>-</v>
      </c>
    </row>
    <row r="161" spans="1:24" x14ac:dyDescent="0.3">
      <c r="A161" s="91"/>
      <c r="B161" s="91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4">
        <f t="shared" si="9"/>
        <v>0</v>
      </c>
      <c r="X161" s="84" t="str">
        <f t="shared" si="8"/>
        <v>-</v>
      </c>
    </row>
    <row r="162" spans="1:24" x14ac:dyDescent="0.3">
      <c r="A162" s="91"/>
      <c r="B162" s="91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4">
        <f t="shared" si="9"/>
        <v>0</v>
      </c>
      <c r="X162" s="84" t="str">
        <f t="shared" si="8"/>
        <v>-</v>
      </c>
    </row>
    <row r="163" spans="1:24" x14ac:dyDescent="0.3">
      <c r="A163" s="91"/>
      <c r="B163" s="91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4">
        <f t="shared" si="9"/>
        <v>0</v>
      </c>
      <c r="X163" s="84" t="str">
        <f t="shared" si="8"/>
        <v>-</v>
      </c>
    </row>
    <row r="164" spans="1:24" x14ac:dyDescent="0.3">
      <c r="A164" s="91"/>
      <c r="B164" s="91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4">
        <f t="shared" si="9"/>
        <v>0</v>
      </c>
      <c r="X164" s="84" t="str">
        <f t="shared" si="8"/>
        <v>-</v>
      </c>
    </row>
    <row r="165" spans="1:24" x14ac:dyDescent="0.3">
      <c r="A165" s="91"/>
      <c r="B165" s="91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4">
        <f t="shared" si="9"/>
        <v>0</v>
      </c>
      <c r="X165" s="84" t="str">
        <f t="shared" si="8"/>
        <v>-</v>
      </c>
    </row>
    <row r="166" spans="1:24" x14ac:dyDescent="0.3">
      <c r="A166" s="91"/>
      <c r="B166" s="91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4">
        <f t="shared" si="9"/>
        <v>0</v>
      </c>
      <c r="X166" s="84" t="str">
        <f t="shared" si="8"/>
        <v>-</v>
      </c>
    </row>
    <row r="167" spans="1:24" x14ac:dyDescent="0.3">
      <c r="A167" s="91"/>
      <c r="B167" s="91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4">
        <f t="shared" si="9"/>
        <v>0</v>
      </c>
      <c r="X167" s="84" t="str">
        <f t="shared" si="8"/>
        <v>-</v>
      </c>
    </row>
    <row r="168" spans="1:24" x14ac:dyDescent="0.3">
      <c r="A168" s="91"/>
      <c r="B168" s="91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4">
        <f t="shared" si="9"/>
        <v>0</v>
      </c>
      <c r="X168" s="84" t="str">
        <f t="shared" si="8"/>
        <v>-</v>
      </c>
    </row>
    <row r="169" spans="1:24" x14ac:dyDescent="0.3">
      <c r="A169" s="91"/>
      <c r="B169" s="91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4">
        <f t="shared" si="9"/>
        <v>0</v>
      </c>
      <c r="X169" s="84" t="str">
        <f t="shared" si="8"/>
        <v>-</v>
      </c>
    </row>
    <row r="170" spans="1:24" x14ac:dyDescent="0.3">
      <c r="A170" s="91"/>
      <c r="B170" s="91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4">
        <f t="shared" si="9"/>
        <v>0</v>
      </c>
      <c r="X170" s="84" t="str">
        <f t="shared" si="8"/>
        <v>-</v>
      </c>
    </row>
    <row r="171" spans="1:24" x14ac:dyDescent="0.3">
      <c r="A171" s="91"/>
      <c r="B171" s="91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4">
        <f t="shared" si="9"/>
        <v>0</v>
      </c>
      <c r="X171" s="84" t="str">
        <f t="shared" si="8"/>
        <v>-</v>
      </c>
    </row>
    <row r="172" spans="1:24" x14ac:dyDescent="0.3">
      <c r="A172" s="91"/>
      <c r="B172" s="91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4">
        <f t="shared" si="9"/>
        <v>0</v>
      </c>
      <c r="X172" s="84" t="str">
        <f t="shared" si="8"/>
        <v>-</v>
      </c>
    </row>
    <row r="173" spans="1:24" x14ac:dyDescent="0.3">
      <c r="A173" s="91"/>
      <c r="B173" s="91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4">
        <f t="shared" si="9"/>
        <v>0</v>
      </c>
      <c r="X173" s="84" t="str">
        <f t="shared" si="8"/>
        <v>-</v>
      </c>
    </row>
    <row r="174" spans="1:24" x14ac:dyDescent="0.3">
      <c r="A174" s="91"/>
      <c r="B174" s="91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4">
        <f t="shared" si="9"/>
        <v>0</v>
      </c>
      <c r="X174" s="84" t="str">
        <f t="shared" si="8"/>
        <v>-</v>
      </c>
    </row>
    <row r="175" spans="1:24" x14ac:dyDescent="0.3">
      <c r="A175" s="91"/>
      <c r="B175" s="91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4">
        <f t="shared" si="9"/>
        <v>0</v>
      </c>
      <c r="X175" s="84" t="str">
        <f t="shared" si="8"/>
        <v>-</v>
      </c>
    </row>
    <row r="176" spans="1:24" x14ac:dyDescent="0.3">
      <c r="A176" s="91"/>
      <c r="B176" s="91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4">
        <f t="shared" si="9"/>
        <v>0</v>
      </c>
      <c r="X176" s="84" t="str">
        <f t="shared" si="8"/>
        <v>-</v>
      </c>
    </row>
    <row r="177" spans="1:24" x14ac:dyDescent="0.3">
      <c r="A177" s="91"/>
      <c r="B177" s="91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4">
        <f t="shared" si="9"/>
        <v>0</v>
      </c>
      <c r="X177" s="84" t="str">
        <f t="shared" si="8"/>
        <v>-</v>
      </c>
    </row>
    <row r="178" spans="1:24" x14ac:dyDescent="0.3">
      <c r="A178" s="91"/>
      <c r="B178" s="91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4">
        <f t="shared" si="9"/>
        <v>0</v>
      </c>
      <c r="X178" s="84" t="str">
        <f t="shared" si="8"/>
        <v>-</v>
      </c>
    </row>
    <row r="179" spans="1:24" x14ac:dyDescent="0.3">
      <c r="A179" s="91"/>
      <c r="B179" s="91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4">
        <f t="shared" si="9"/>
        <v>0</v>
      </c>
      <c r="X179" s="84" t="str">
        <f t="shared" si="8"/>
        <v>-</v>
      </c>
    </row>
    <row r="180" spans="1:24" x14ac:dyDescent="0.3">
      <c r="A180" s="91"/>
      <c r="B180" s="91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4">
        <f t="shared" si="9"/>
        <v>0</v>
      </c>
      <c r="X180" s="84" t="str">
        <f t="shared" si="8"/>
        <v>-</v>
      </c>
    </row>
    <row r="181" spans="1:24" x14ac:dyDescent="0.3">
      <c r="A181" s="91"/>
      <c r="B181" s="91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4">
        <f t="shared" si="9"/>
        <v>0</v>
      </c>
      <c r="X181" s="84" t="str">
        <f t="shared" si="8"/>
        <v>-</v>
      </c>
    </row>
    <row r="182" spans="1:24" x14ac:dyDescent="0.3">
      <c r="A182" s="91"/>
      <c r="B182" s="91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4">
        <f t="shared" si="9"/>
        <v>0</v>
      </c>
      <c r="X182" s="84" t="str">
        <f t="shared" si="8"/>
        <v>-</v>
      </c>
    </row>
    <row r="183" spans="1:24" x14ac:dyDescent="0.3">
      <c r="A183" s="91"/>
      <c r="B183" s="91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4">
        <f t="shared" si="9"/>
        <v>0</v>
      </c>
      <c r="X183" s="84" t="str">
        <f t="shared" si="8"/>
        <v>-</v>
      </c>
    </row>
    <row r="184" spans="1:24" x14ac:dyDescent="0.3">
      <c r="A184" s="91"/>
      <c r="B184" s="91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4">
        <f t="shared" si="9"/>
        <v>0</v>
      </c>
      <c r="X184" s="84" t="str">
        <f t="shared" si="8"/>
        <v>-</v>
      </c>
    </row>
    <row r="185" spans="1:24" x14ac:dyDescent="0.3">
      <c r="A185" s="91"/>
      <c r="B185" s="91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4">
        <f t="shared" si="9"/>
        <v>0</v>
      </c>
      <c r="X185" s="84" t="str">
        <f t="shared" si="8"/>
        <v>-</v>
      </c>
    </row>
    <row r="186" spans="1:24" x14ac:dyDescent="0.3">
      <c r="A186" s="91"/>
      <c r="B186" s="91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4">
        <f t="shared" si="9"/>
        <v>0</v>
      </c>
      <c r="X186" s="84" t="str">
        <f t="shared" si="8"/>
        <v>-</v>
      </c>
    </row>
    <row r="187" spans="1:24" x14ac:dyDescent="0.3">
      <c r="A187" s="91"/>
      <c r="B187" s="91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4">
        <f t="shared" si="9"/>
        <v>0</v>
      </c>
      <c r="X187" s="84" t="str">
        <f t="shared" si="8"/>
        <v>-</v>
      </c>
    </row>
    <row r="188" spans="1:24" x14ac:dyDescent="0.3">
      <c r="A188" s="91"/>
      <c r="B188" s="91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4">
        <f t="shared" si="9"/>
        <v>0</v>
      </c>
      <c r="X188" s="84" t="str">
        <f t="shared" ref="X188:X251" si="10">IF(W188&gt;=90,"A",IF(W188&gt;=80,"B",IF(W188&gt;=70,"C",IF(W188&gt;=60,"D",IF(W188&gt;=50,"E",IF(W188=0,"-","F"))))))</f>
        <v>-</v>
      </c>
    </row>
    <row r="189" spans="1:24" x14ac:dyDescent="0.3">
      <c r="A189" s="91"/>
      <c r="B189" s="91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4">
        <f t="shared" si="9"/>
        <v>0</v>
      </c>
      <c r="X189" s="84" t="str">
        <f t="shared" si="10"/>
        <v>-</v>
      </c>
    </row>
    <row r="190" spans="1:24" x14ac:dyDescent="0.3">
      <c r="A190" s="91"/>
      <c r="B190" s="91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4">
        <f t="shared" si="9"/>
        <v>0</v>
      </c>
      <c r="X190" s="84" t="str">
        <f t="shared" si="10"/>
        <v>-</v>
      </c>
    </row>
    <row r="191" spans="1:24" x14ac:dyDescent="0.3">
      <c r="A191" s="91"/>
      <c r="B191" s="91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4">
        <f t="shared" si="9"/>
        <v>0</v>
      </c>
      <c r="X191" s="84" t="str">
        <f t="shared" si="10"/>
        <v>-</v>
      </c>
    </row>
    <row r="192" spans="1:24" x14ac:dyDescent="0.3">
      <c r="A192" s="91"/>
      <c r="B192" s="91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4">
        <f t="shared" si="9"/>
        <v>0</v>
      </c>
      <c r="X192" s="84" t="str">
        <f t="shared" si="10"/>
        <v>-</v>
      </c>
    </row>
    <row r="193" spans="1:24" x14ac:dyDescent="0.3">
      <c r="A193" s="91"/>
      <c r="B193" s="91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4">
        <f t="shared" si="9"/>
        <v>0</v>
      </c>
      <c r="X193" s="84" t="str">
        <f t="shared" si="10"/>
        <v>-</v>
      </c>
    </row>
    <row r="194" spans="1:24" x14ac:dyDescent="0.3">
      <c r="A194" s="91"/>
      <c r="B194" s="91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4">
        <f t="shared" si="9"/>
        <v>0</v>
      </c>
      <c r="X194" s="84" t="str">
        <f t="shared" si="10"/>
        <v>-</v>
      </c>
    </row>
    <row r="195" spans="1:24" x14ac:dyDescent="0.3">
      <c r="A195" s="91"/>
      <c r="B195" s="91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4">
        <f t="shared" si="9"/>
        <v>0</v>
      </c>
      <c r="X195" s="84" t="str">
        <f t="shared" si="10"/>
        <v>-</v>
      </c>
    </row>
    <row r="196" spans="1:24" x14ac:dyDescent="0.3">
      <c r="A196" s="91"/>
      <c r="B196" s="91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4">
        <f t="shared" si="9"/>
        <v>0</v>
      </c>
      <c r="X196" s="84" t="str">
        <f t="shared" si="10"/>
        <v>-</v>
      </c>
    </row>
    <row r="197" spans="1:24" x14ac:dyDescent="0.3">
      <c r="A197" s="91"/>
      <c r="B197" s="91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4">
        <f t="shared" si="9"/>
        <v>0</v>
      </c>
      <c r="X197" s="84" t="str">
        <f t="shared" si="10"/>
        <v>-</v>
      </c>
    </row>
    <row r="198" spans="1:24" x14ac:dyDescent="0.3">
      <c r="A198" s="91"/>
      <c r="B198" s="91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4">
        <f t="shared" si="9"/>
        <v>0</v>
      </c>
      <c r="X198" s="84" t="str">
        <f t="shared" si="10"/>
        <v>-</v>
      </c>
    </row>
    <row r="199" spans="1:24" x14ac:dyDescent="0.3">
      <c r="A199" s="91"/>
      <c r="B199" s="91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4">
        <f t="shared" si="9"/>
        <v>0</v>
      </c>
      <c r="X199" s="84" t="str">
        <f t="shared" si="10"/>
        <v>-</v>
      </c>
    </row>
    <row r="200" spans="1:24" x14ac:dyDescent="0.3">
      <c r="A200" s="91"/>
      <c r="B200" s="91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4">
        <f t="shared" si="9"/>
        <v>0</v>
      </c>
      <c r="X200" s="84" t="str">
        <f t="shared" si="10"/>
        <v>-</v>
      </c>
    </row>
    <row r="201" spans="1:24" x14ac:dyDescent="0.3">
      <c r="A201" s="91"/>
      <c r="B201" s="91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4">
        <f t="shared" si="9"/>
        <v>0</v>
      </c>
      <c r="X201" s="84" t="str">
        <f t="shared" si="10"/>
        <v>-</v>
      </c>
    </row>
    <row r="202" spans="1:24" x14ac:dyDescent="0.3">
      <c r="A202" s="91"/>
      <c r="B202" s="91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4">
        <f t="shared" si="9"/>
        <v>0</v>
      </c>
      <c r="X202" s="84" t="str">
        <f t="shared" si="10"/>
        <v>-</v>
      </c>
    </row>
    <row r="203" spans="1:24" x14ac:dyDescent="0.3">
      <c r="A203" s="91"/>
      <c r="B203" s="91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4">
        <f t="shared" si="9"/>
        <v>0</v>
      </c>
      <c r="X203" s="84" t="str">
        <f t="shared" si="10"/>
        <v>-</v>
      </c>
    </row>
    <row r="204" spans="1:24" x14ac:dyDescent="0.3">
      <c r="A204" s="91"/>
      <c r="B204" s="91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4">
        <f t="shared" si="9"/>
        <v>0</v>
      </c>
      <c r="X204" s="84" t="str">
        <f t="shared" si="10"/>
        <v>-</v>
      </c>
    </row>
    <row r="205" spans="1:24" x14ac:dyDescent="0.3">
      <c r="A205" s="91"/>
      <c r="B205" s="91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4">
        <f t="shared" si="9"/>
        <v>0</v>
      </c>
      <c r="X205" s="84" t="str">
        <f t="shared" si="10"/>
        <v>-</v>
      </c>
    </row>
    <row r="206" spans="1:24" x14ac:dyDescent="0.3">
      <c r="A206" s="91"/>
      <c r="B206" s="91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4">
        <f t="shared" si="9"/>
        <v>0</v>
      </c>
      <c r="X206" s="84" t="str">
        <f t="shared" si="10"/>
        <v>-</v>
      </c>
    </row>
    <row r="207" spans="1:24" x14ac:dyDescent="0.3">
      <c r="A207" s="91"/>
      <c r="B207" s="91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4">
        <f t="shared" si="9"/>
        <v>0</v>
      </c>
      <c r="X207" s="84" t="str">
        <f t="shared" si="10"/>
        <v>-</v>
      </c>
    </row>
    <row r="208" spans="1:24" x14ac:dyDescent="0.3">
      <c r="A208" s="91"/>
      <c r="B208" s="91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4">
        <f t="shared" si="9"/>
        <v>0</v>
      </c>
      <c r="X208" s="84" t="str">
        <f t="shared" si="10"/>
        <v>-</v>
      </c>
    </row>
    <row r="209" spans="1:24" x14ac:dyDescent="0.3">
      <c r="A209" s="91"/>
      <c r="B209" s="91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4">
        <f t="shared" si="9"/>
        <v>0</v>
      </c>
      <c r="X209" s="84" t="str">
        <f t="shared" si="10"/>
        <v>-</v>
      </c>
    </row>
    <row r="210" spans="1:24" x14ac:dyDescent="0.3">
      <c r="A210" s="91"/>
      <c r="B210" s="91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4">
        <f t="shared" si="9"/>
        <v>0</v>
      </c>
      <c r="X210" s="84" t="str">
        <f t="shared" si="10"/>
        <v>-</v>
      </c>
    </row>
    <row r="211" spans="1:24" x14ac:dyDescent="0.3">
      <c r="A211" s="91"/>
      <c r="B211" s="91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4">
        <f t="shared" ref="W211:W274" si="11">SUM(C211:R211)+MAX(U211:V211)</f>
        <v>0</v>
      </c>
      <c r="X211" s="84" t="str">
        <f t="shared" si="10"/>
        <v>-</v>
      </c>
    </row>
    <row r="212" spans="1:24" x14ac:dyDescent="0.3">
      <c r="A212" s="91"/>
      <c r="B212" s="91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4">
        <f t="shared" si="11"/>
        <v>0</v>
      </c>
      <c r="X212" s="84" t="str">
        <f t="shared" si="10"/>
        <v>-</v>
      </c>
    </row>
    <row r="213" spans="1:24" x14ac:dyDescent="0.3">
      <c r="A213" s="91"/>
      <c r="B213" s="91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4">
        <f t="shared" si="11"/>
        <v>0</v>
      </c>
      <c r="X213" s="84" t="str">
        <f t="shared" si="10"/>
        <v>-</v>
      </c>
    </row>
    <row r="214" spans="1:24" x14ac:dyDescent="0.3">
      <c r="A214" s="91"/>
      <c r="B214" s="91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4">
        <f t="shared" si="11"/>
        <v>0</v>
      </c>
      <c r="X214" s="84" t="str">
        <f t="shared" si="10"/>
        <v>-</v>
      </c>
    </row>
    <row r="215" spans="1:24" x14ac:dyDescent="0.3">
      <c r="A215" s="91"/>
      <c r="B215" s="91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4">
        <f t="shared" si="11"/>
        <v>0</v>
      </c>
      <c r="X215" s="84" t="str">
        <f t="shared" si="10"/>
        <v>-</v>
      </c>
    </row>
    <row r="216" spans="1:24" x14ac:dyDescent="0.3">
      <c r="A216" s="91"/>
      <c r="B216" s="91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4">
        <f t="shared" si="11"/>
        <v>0</v>
      </c>
      <c r="X216" s="84" t="str">
        <f t="shared" si="10"/>
        <v>-</v>
      </c>
    </row>
    <row r="217" spans="1:24" x14ac:dyDescent="0.3">
      <c r="A217" s="91"/>
      <c r="B217" s="91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4">
        <f t="shared" si="11"/>
        <v>0</v>
      </c>
      <c r="X217" s="84" t="str">
        <f t="shared" si="10"/>
        <v>-</v>
      </c>
    </row>
    <row r="218" spans="1:24" x14ac:dyDescent="0.3">
      <c r="A218" s="91"/>
      <c r="B218" s="91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4">
        <f t="shared" si="11"/>
        <v>0</v>
      </c>
      <c r="X218" s="84" t="str">
        <f t="shared" si="10"/>
        <v>-</v>
      </c>
    </row>
    <row r="219" spans="1:24" x14ac:dyDescent="0.3">
      <c r="A219" s="91"/>
      <c r="B219" s="91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4">
        <f t="shared" si="11"/>
        <v>0</v>
      </c>
      <c r="X219" s="84" t="str">
        <f t="shared" si="10"/>
        <v>-</v>
      </c>
    </row>
    <row r="220" spans="1:24" x14ac:dyDescent="0.3">
      <c r="A220" s="95"/>
      <c r="B220" s="91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4">
        <f t="shared" si="11"/>
        <v>0</v>
      </c>
      <c r="X220" s="84" t="str">
        <f t="shared" si="10"/>
        <v>-</v>
      </c>
    </row>
    <row r="221" spans="1:24" x14ac:dyDescent="0.3">
      <c r="A221" s="91"/>
      <c r="B221" s="91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4">
        <f t="shared" si="11"/>
        <v>0</v>
      </c>
      <c r="X221" s="84" t="str">
        <f t="shared" si="10"/>
        <v>-</v>
      </c>
    </row>
    <row r="222" spans="1:24" x14ac:dyDescent="0.3">
      <c r="A222" s="91"/>
      <c r="B222" s="91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4">
        <f t="shared" si="11"/>
        <v>0</v>
      </c>
      <c r="X222" s="84" t="str">
        <f t="shared" si="10"/>
        <v>-</v>
      </c>
    </row>
    <row r="223" spans="1:24" x14ac:dyDescent="0.3">
      <c r="A223" s="91"/>
      <c r="B223" s="91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4">
        <f t="shared" si="11"/>
        <v>0</v>
      </c>
      <c r="X223" s="84" t="str">
        <f t="shared" si="10"/>
        <v>-</v>
      </c>
    </row>
    <row r="224" spans="1:24" x14ac:dyDescent="0.3">
      <c r="A224" s="91"/>
      <c r="B224" s="91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4">
        <f t="shared" si="11"/>
        <v>0</v>
      </c>
      <c r="X224" s="84" t="str">
        <f t="shared" si="10"/>
        <v>-</v>
      </c>
    </row>
    <row r="225" spans="1:24" x14ac:dyDescent="0.3">
      <c r="A225" s="91"/>
      <c r="B225" s="91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4">
        <f t="shared" si="11"/>
        <v>0</v>
      </c>
      <c r="X225" s="84" t="str">
        <f t="shared" si="10"/>
        <v>-</v>
      </c>
    </row>
    <row r="226" spans="1:24" x14ac:dyDescent="0.3">
      <c r="A226" s="91"/>
      <c r="B226" s="91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4">
        <f t="shared" si="11"/>
        <v>0</v>
      </c>
      <c r="X226" s="84" t="str">
        <f t="shared" si="10"/>
        <v>-</v>
      </c>
    </row>
    <row r="227" spans="1:24" x14ac:dyDescent="0.3">
      <c r="A227" s="91"/>
      <c r="B227" s="91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4">
        <f t="shared" si="11"/>
        <v>0</v>
      </c>
      <c r="X227" s="84" t="str">
        <f t="shared" si="10"/>
        <v>-</v>
      </c>
    </row>
    <row r="228" spans="1:24" x14ac:dyDescent="0.3">
      <c r="A228" s="91"/>
      <c r="B228" s="91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4">
        <f t="shared" si="11"/>
        <v>0</v>
      </c>
      <c r="X228" s="84" t="str">
        <f t="shared" si="10"/>
        <v>-</v>
      </c>
    </row>
    <row r="229" spans="1:24" x14ac:dyDescent="0.3">
      <c r="A229" s="91"/>
      <c r="B229" s="91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4">
        <f t="shared" si="11"/>
        <v>0</v>
      </c>
      <c r="X229" s="84" t="str">
        <f t="shared" si="10"/>
        <v>-</v>
      </c>
    </row>
    <row r="230" spans="1:24" x14ac:dyDescent="0.3">
      <c r="A230" s="91"/>
      <c r="B230" s="91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4">
        <f t="shared" si="11"/>
        <v>0</v>
      </c>
      <c r="X230" s="84" t="str">
        <f t="shared" si="10"/>
        <v>-</v>
      </c>
    </row>
    <row r="231" spans="1:24" x14ac:dyDescent="0.3">
      <c r="A231" s="91"/>
      <c r="B231" s="91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4">
        <f t="shared" si="11"/>
        <v>0</v>
      </c>
      <c r="X231" s="84" t="str">
        <f t="shared" si="10"/>
        <v>-</v>
      </c>
    </row>
    <row r="232" spans="1:24" x14ac:dyDescent="0.3">
      <c r="A232" s="91"/>
      <c r="B232" s="91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4">
        <f t="shared" si="11"/>
        <v>0</v>
      </c>
      <c r="X232" s="84" t="str">
        <f t="shared" si="10"/>
        <v>-</v>
      </c>
    </row>
    <row r="233" spans="1:24" x14ac:dyDescent="0.3">
      <c r="A233" s="91"/>
      <c r="B233" s="91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4">
        <f t="shared" si="11"/>
        <v>0</v>
      </c>
      <c r="X233" s="84" t="str">
        <f t="shared" si="10"/>
        <v>-</v>
      </c>
    </row>
    <row r="234" spans="1:24" x14ac:dyDescent="0.3">
      <c r="A234" s="91"/>
      <c r="B234" s="91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4">
        <f t="shared" si="11"/>
        <v>0</v>
      </c>
      <c r="X234" s="84" t="str">
        <f t="shared" si="10"/>
        <v>-</v>
      </c>
    </row>
    <row r="235" spans="1:24" x14ac:dyDescent="0.3">
      <c r="A235" s="91"/>
      <c r="B235" s="91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4">
        <f t="shared" si="11"/>
        <v>0</v>
      </c>
      <c r="X235" s="84" t="str">
        <f t="shared" si="10"/>
        <v>-</v>
      </c>
    </row>
    <row r="236" spans="1:24" x14ac:dyDescent="0.3">
      <c r="A236" s="91"/>
      <c r="B236" s="91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4">
        <f t="shared" si="11"/>
        <v>0</v>
      </c>
      <c r="X236" s="84" t="str">
        <f t="shared" si="10"/>
        <v>-</v>
      </c>
    </row>
    <row r="237" spans="1:24" x14ac:dyDescent="0.3">
      <c r="A237" s="91"/>
      <c r="B237" s="91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4">
        <f t="shared" si="11"/>
        <v>0</v>
      </c>
      <c r="X237" s="84" t="str">
        <f t="shared" si="10"/>
        <v>-</v>
      </c>
    </row>
    <row r="238" spans="1:24" x14ac:dyDescent="0.3">
      <c r="A238" s="91"/>
      <c r="B238" s="91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4">
        <f t="shared" si="11"/>
        <v>0</v>
      </c>
      <c r="X238" s="84" t="str">
        <f t="shared" si="10"/>
        <v>-</v>
      </c>
    </row>
    <row r="239" spans="1:24" x14ac:dyDescent="0.3">
      <c r="A239" s="91"/>
      <c r="B239" s="91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4">
        <f t="shared" si="11"/>
        <v>0</v>
      </c>
      <c r="X239" s="84" t="str">
        <f t="shared" si="10"/>
        <v>-</v>
      </c>
    </row>
    <row r="240" spans="1:24" x14ac:dyDescent="0.3">
      <c r="A240" s="91"/>
      <c r="B240" s="91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4">
        <f t="shared" si="11"/>
        <v>0</v>
      </c>
      <c r="X240" s="84" t="str">
        <f t="shared" si="10"/>
        <v>-</v>
      </c>
    </row>
    <row r="241" spans="1:24" x14ac:dyDescent="0.3">
      <c r="A241" s="91"/>
      <c r="B241" s="91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4">
        <f t="shared" si="11"/>
        <v>0</v>
      </c>
      <c r="X241" s="84" t="str">
        <f t="shared" si="10"/>
        <v>-</v>
      </c>
    </row>
    <row r="242" spans="1:24" x14ac:dyDescent="0.3">
      <c r="A242" s="91"/>
      <c r="B242" s="91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4">
        <f t="shared" si="11"/>
        <v>0</v>
      </c>
      <c r="X242" s="84" t="str">
        <f t="shared" si="10"/>
        <v>-</v>
      </c>
    </row>
    <row r="243" spans="1:24" x14ac:dyDescent="0.3">
      <c r="A243" s="91"/>
      <c r="B243" s="91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4">
        <f t="shared" si="11"/>
        <v>0</v>
      </c>
      <c r="X243" s="84" t="str">
        <f t="shared" si="10"/>
        <v>-</v>
      </c>
    </row>
    <row r="244" spans="1:24" x14ac:dyDescent="0.3">
      <c r="A244" s="9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4">
        <f t="shared" si="11"/>
        <v>0</v>
      </c>
      <c r="X244" s="84" t="str">
        <f t="shared" si="10"/>
        <v>-</v>
      </c>
    </row>
    <row r="245" spans="1:24" x14ac:dyDescent="0.3">
      <c r="A245" s="9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4">
        <f t="shared" si="11"/>
        <v>0</v>
      </c>
      <c r="X245" s="84" t="str">
        <f t="shared" si="10"/>
        <v>-</v>
      </c>
    </row>
    <row r="246" spans="1:24" x14ac:dyDescent="0.3">
      <c r="A246" s="9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4">
        <f t="shared" si="11"/>
        <v>0</v>
      </c>
      <c r="X246" s="84" t="str">
        <f t="shared" si="10"/>
        <v>-</v>
      </c>
    </row>
    <row r="247" spans="1:24" x14ac:dyDescent="0.3">
      <c r="A247" s="9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4">
        <f t="shared" si="11"/>
        <v>0</v>
      </c>
      <c r="X247" s="84" t="str">
        <f t="shared" si="10"/>
        <v>-</v>
      </c>
    </row>
    <row r="248" spans="1:24" x14ac:dyDescent="0.3">
      <c r="A248" s="9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4">
        <f t="shared" si="11"/>
        <v>0</v>
      </c>
      <c r="X248" s="84" t="str">
        <f t="shared" si="10"/>
        <v>-</v>
      </c>
    </row>
    <row r="249" spans="1:24" x14ac:dyDescent="0.3">
      <c r="A249" s="9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4">
        <f t="shared" si="11"/>
        <v>0</v>
      </c>
      <c r="X249" s="84" t="str">
        <f t="shared" si="10"/>
        <v>-</v>
      </c>
    </row>
    <row r="250" spans="1:24" x14ac:dyDescent="0.3">
      <c r="A250" s="9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4">
        <f t="shared" si="11"/>
        <v>0</v>
      </c>
      <c r="X250" s="84" t="str">
        <f t="shared" si="10"/>
        <v>-</v>
      </c>
    </row>
    <row r="251" spans="1:24" x14ac:dyDescent="0.3">
      <c r="A251" s="9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4">
        <f t="shared" si="11"/>
        <v>0</v>
      </c>
      <c r="X251" s="84" t="str">
        <f t="shared" si="10"/>
        <v>-</v>
      </c>
    </row>
    <row r="252" spans="1:24" x14ac:dyDescent="0.3">
      <c r="A252" s="9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4">
        <f t="shared" si="11"/>
        <v>0</v>
      </c>
      <c r="X252" s="84" t="str">
        <f t="shared" ref="X252:X315" si="12">IF(W252&gt;=90,"A",IF(W252&gt;=80,"B",IF(W252&gt;=70,"C",IF(W252&gt;=60,"D",IF(W252&gt;=50,"E",IF(W252=0,"-","F"))))))</f>
        <v>-</v>
      </c>
    </row>
    <row r="253" spans="1:24" x14ac:dyDescent="0.3">
      <c r="A253" s="9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4">
        <f t="shared" si="11"/>
        <v>0</v>
      </c>
      <c r="X253" s="84" t="str">
        <f t="shared" si="12"/>
        <v>-</v>
      </c>
    </row>
    <row r="254" spans="1:24" x14ac:dyDescent="0.3">
      <c r="A254" s="9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4">
        <f t="shared" si="11"/>
        <v>0</v>
      </c>
      <c r="X254" s="84" t="str">
        <f t="shared" si="12"/>
        <v>-</v>
      </c>
    </row>
    <row r="255" spans="1:24" x14ac:dyDescent="0.3">
      <c r="A255" s="9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4">
        <f t="shared" si="11"/>
        <v>0</v>
      </c>
      <c r="X255" s="84" t="str">
        <f t="shared" si="12"/>
        <v>-</v>
      </c>
    </row>
    <row r="256" spans="1:24" x14ac:dyDescent="0.3">
      <c r="A256" s="9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4">
        <f t="shared" si="11"/>
        <v>0</v>
      </c>
      <c r="X256" s="84" t="str">
        <f t="shared" si="12"/>
        <v>-</v>
      </c>
    </row>
    <row r="257" spans="1:24" x14ac:dyDescent="0.3">
      <c r="A257" s="9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4">
        <f t="shared" si="11"/>
        <v>0</v>
      </c>
      <c r="X257" s="84" t="str">
        <f t="shared" si="12"/>
        <v>-</v>
      </c>
    </row>
    <row r="258" spans="1:24" x14ac:dyDescent="0.3">
      <c r="A258" s="9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4">
        <f t="shared" si="11"/>
        <v>0</v>
      </c>
      <c r="X258" s="84" t="str">
        <f t="shared" si="12"/>
        <v>-</v>
      </c>
    </row>
    <row r="259" spans="1:24" x14ac:dyDescent="0.3">
      <c r="A259" s="9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4">
        <f t="shared" si="11"/>
        <v>0</v>
      </c>
      <c r="X259" s="84" t="str">
        <f t="shared" si="12"/>
        <v>-</v>
      </c>
    </row>
    <row r="260" spans="1:24" x14ac:dyDescent="0.3">
      <c r="A260" s="9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4">
        <f t="shared" si="11"/>
        <v>0</v>
      </c>
      <c r="X260" s="84" t="str">
        <f t="shared" si="12"/>
        <v>-</v>
      </c>
    </row>
    <row r="261" spans="1:24" x14ac:dyDescent="0.3">
      <c r="A261" s="9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4">
        <f t="shared" si="11"/>
        <v>0</v>
      </c>
      <c r="X261" s="84" t="str">
        <f t="shared" si="12"/>
        <v>-</v>
      </c>
    </row>
    <row r="262" spans="1:24" x14ac:dyDescent="0.3">
      <c r="A262" s="9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4">
        <f t="shared" si="11"/>
        <v>0</v>
      </c>
      <c r="X262" s="84" t="str">
        <f t="shared" si="12"/>
        <v>-</v>
      </c>
    </row>
    <row r="263" spans="1:24" x14ac:dyDescent="0.3">
      <c r="A263" s="9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4">
        <f t="shared" si="11"/>
        <v>0</v>
      </c>
      <c r="X263" s="84" t="str">
        <f t="shared" si="12"/>
        <v>-</v>
      </c>
    </row>
    <row r="264" spans="1:24" x14ac:dyDescent="0.3">
      <c r="A264" s="9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4">
        <f t="shared" si="11"/>
        <v>0</v>
      </c>
      <c r="X264" s="84" t="str">
        <f t="shared" si="12"/>
        <v>-</v>
      </c>
    </row>
    <row r="265" spans="1:24" x14ac:dyDescent="0.3">
      <c r="A265" s="9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4">
        <f t="shared" si="11"/>
        <v>0</v>
      </c>
      <c r="X265" s="84" t="str">
        <f t="shared" si="12"/>
        <v>-</v>
      </c>
    </row>
    <row r="266" spans="1:24" x14ac:dyDescent="0.3">
      <c r="A266" s="9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4">
        <f t="shared" si="11"/>
        <v>0</v>
      </c>
      <c r="X266" s="84" t="str">
        <f t="shared" si="12"/>
        <v>-</v>
      </c>
    </row>
    <row r="267" spans="1:24" x14ac:dyDescent="0.3">
      <c r="A267" s="9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4">
        <f t="shared" si="11"/>
        <v>0</v>
      </c>
      <c r="X267" s="84" t="str">
        <f t="shared" si="12"/>
        <v>-</v>
      </c>
    </row>
    <row r="268" spans="1:24" x14ac:dyDescent="0.3">
      <c r="A268" s="9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4">
        <f t="shared" si="11"/>
        <v>0</v>
      </c>
      <c r="X268" s="84" t="str">
        <f t="shared" si="12"/>
        <v>-</v>
      </c>
    </row>
    <row r="269" spans="1:24" x14ac:dyDescent="0.3">
      <c r="A269" s="9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4">
        <f t="shared" si="11"/>
        <v>0</v>
      </c>
      <c r="X269" s="84" t="str">
        <f t="shared" si="12"/>
        <v>-</v>
      </c>
    </row>
    <row r="270" spans="1:24" x14ac:dyDescent="0.3">
      <c r="A270" s="9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4">
        <f t="shared" si="11"/>
        <v>0</v>
      </c>
      <c r="X270" s="84" t="str">
        <f t="shared" si="12"/>
        <v>-</v>
      </c>
    </row>
    <row r="271" spans="1:24" x14ac:dyDescent="0.3">
      <c r="A271" s="9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4">
        <f t="shared" si="11"/>
        <v>0</v>
      </c>
      <c r="X271" s="84" t="str">
        <f t="shared" si="12"/>
        <v>-</v>
      </c>
    </row>
    <row r="272" spans="1:24" x14ac:dyDescent="0.3">
      <c r="A272" s="9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4">
        <f t="shared" si="11"/>
        <v>0</v>
      </c>
      <c r="X272" s="84" t="str">
        <f t="shared" si="12"/>
        <v>-</v>
      </c>
    </row>
    <row r="273" spans="1:24" x14ac:dyDescent="0.3">
      <c r="A273" s="9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4">
        <f t="shared" si="11"/>
        <v>0</v>
      </c>
      <c r="X273" s="84" t="str">
        <f t="shared" si="12"/>
        <v>-</v>
      </c>
    </row>
    <row r="274" spans="1:24" x14ac:dyDescent="0.3">
      <c r="A274" s="9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4">
        <f t="shared" si="11"/>
        <v>0</v>
      </c>
      <c r="X274" s="84" t="str">
        <f t="shared" si="12"/>
        <v>-</v>
      </c>
    </row>
    <row r="275" spans="1:24" x14ac:dyDescent="0.3">
      <c r="A275" s="9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4">
        <f t="shared" ref="W275:W338" si="13">SUM(C275:R275)+MAX(U275:V275)</f>
        <v>0</v>
      </c>
      <c r="X275" s="84" t="str">
        <f t="shared" si="12"/>
        <v>-</v>
      </c>
    </row>
    <row r="276" spans="1:24" x14ac:dyDescent="0.3">
      <c r="A276" s="9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4">
        <f t="shared" si="13"/>
        <v>0</v>
      </c>
      <c r="X276" s="84" t="str">
        <f t="shared" si="12"/>
        <v>-</v>
      </c>
    </row>
    <row r="277" spans="1:24" x14ac:dyDescent="0.3">
      <c r="A277" s="9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4">
        <f t="shared" si="13"/>
        <v>0</v>
      </c>
      <c r="X277" s="84" t="str">
        <f t="shared" si="12"/>
        <v>-</v>
      </c>
    </row>
    <row r="278" spans="1:24" x14ac:dyDescent="0.3">
      <c r="A278" s="9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4">
        <f t="shared" si="13"/>
        <v>0</v>
      </c>
      <c r="X278" s="84" t="str">
        <f t="shared" si="12"/>
        <v>-</v>
      </c>
    </row>
    <row r="279" spans="1:24" x14ac:dyDescent="0.3">
      <c r="A279" s="9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4">
        <f t="shared" si="13"/>
        <v>0</v>
      </c>
      <c r="X279" s="84" t="str">
        <f t="shared" si="12"/>
        <v>-</v>
      </c>
    </row>
    <row r="280" spans="1:24" x14ac:dyDescent="0.3">
      <c r="A280" s="9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4">
        <f t="shared" si="13"/>
        <v>0</v>
      </c>
      <c r="X280" s="84" t="str">
        <f t="shared" si="12"/>
        <v>-</v>
      </c>
    </row>
    <row r="281" spans="1:24" x14ac:dyDescent="0.3">
      <c r="A281" s="9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4">
        <f t="shared" si="13"/>
        <v>0</v>
      </c>
      <c r="X281" s="84" t="str">
        <f t="shared" si="12"/>
        <v>-</v>
      </c>
    </row>
    <row r="282" spans="1:24" x14ac:dyDescent="0.3">
      <c r="A282" s="9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4">
        <f t="shared" si="13"/>
        <v>0</v>
      </c>
      <c r="X282" s="84" t="str">
        <f t="shared" si="12"/>
        <v>-</v>
      </c>
    </row>
    <row r="283" spans="1:24" x14ac:dyDescent="0.3">
      <c r="A283" s="9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4">
        <f t="shared" si="13"/>
        <v>0</v>
      </c>
      <c r="X283" s="84" t="str">
        <f t="shared" si="12"/>
        <v>-</v>
      </c>
    </row>
    <row r="284" spans="1:24" x14ac:dyDescent="0.3">
      <c r="A284" s="9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4">
        <f t="shared" si="13"/>
        <v>0</v>
      </c>
      <c r="X284" s="84" t="str">
        <f t="shared" si="12"/>
        <v>-</v>
      </c>
    </row>
    <row r="285" spans="1:24" x14ac:dyDescent="0.3">
      <c r="A285" s="9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4">
        <f t="shared" si="13"/>
        <v>0</v>
      </c>
      <c r="X285" s="84" t="str">
        <f t="shared" si="12"/>
        <v>-</v>
      </c>
    </row>
    <row r="286" spans="1:24" x14ac:dyDescent="0.3">
      <c r="A286" s="9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4">
        <f t="shared" si="13"/>
        <v>0</v>
      </c>
      <c r="X286" s="84" t="str">
        <f t="shared" si="12"/>
        <v>-</v>
      </c>
    </row>
    <row r="287" spans="1:24" x14ac:dyDescent="0.3">
      <c r="A287" s="9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4">
        <f t="shared" si="13"/>
        <v>0</v>
      </c>
      <c r="X287" s="84" t="str">
        <f t="shared" si="12"/>
        <v>-</v>
      </c>
    </row>
    <row r="288" spans="1:24" x14ac:dyDescent="0.3">
      <c r="A288" s="9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4">
        <f t="shared" si="13"/>
        <v>0</v>
      </c>
      <c r="X288" s="84" t="str">
        <f t="shared" si="12"/>
        <v>-</v>
      </c>
    </row>
    <row r="289" spans="1:24" x14ac:dyDescent="0.3">
      <c r="A289" s="9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4">
        <f t="shared" si="13"/>
        <v>0</v>
      </c>
      <c r="X289" s="84" t="str">
        <f t="shared" si="12"/>
        <v>-</v>
      </c>
    </row>
    <row r="290" spans="1:24" x14ac:dyDescent="0.3">
      <c r="A290" s="9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4">
        <f t="shared" si="13"/>
        <v>0</v>
      </c>
      <c r="X290" s="84" t="str">
        <f t="shared" si="12"/>
        <v>-</v>
      </c>
    </row>
    <row r="291" spans="1:24" x14ac:dyDescent="0.3">
      <c r="A291" s="9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4">
        <f t="shared" si="13"/>
        <v>0</v>
      </c>
      <c r="X291" s="84" t="str">
        <f t="shared" si="12"/>
        <v>-</v>
      </c>
    </row>
    <row r="292" spans="1:24" x14ac:dyDescent="0.3">
      <c r="A292" s="9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4">
        <f t="shared" si="13"/>
        <v>0</v>
      </c>
      <c r="X292" s="84" t="str">
        <f t="shared" si="12"/>
        <v>-</v>
      </c>
    </row>
    <row r="293" spans="1:24" x14ac:dyDescent="0.3">
      <c r="A293" s="9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4">
        <f t="shared" si="13"/>
        <v>0</v>
      </c>
      <c r="X293" s="84" t="str">
        <f t="shared" si="12"/>
        <v>-</v>
      </c>
    </row>
    <row r="294" spans="1:24" x14ac:dyDescent="0.3">
      <c r="A294" s="9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4">
        <f t="shared" si="13"/>
        <v>0</v>
      </c>
      <c r="X294" s="84" t="str">
        <f t="shared" si="12"/>
        <v>-</v>
      </c>
    </row>
    <row r="295" spans="1:24" x14ac:dyDescent="0.3">
      <c r="A295" s="9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4">
        <f t="shared" si="13"/>
        <v>0</v>
      </c>
      <c r="X295" s="84" t="str">
        <f t="shared" si="12"/>
        <v>-</v>
      </c>
    </row>
    <row r="296" spans="1:24" x14ac:dyDescent="0.3">
      <c r="A296" s="9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4">
        <f t="shared" si="13"/>
        <v>0</v>
      </c>
      <c r="X296" s="84" t="str">
        <f t="shared" si="12"/>
        <v>-</v>
      </c>
    </row>
    <row r="297" spans="1:24" x14ac:dyDescent="0.3">
      <c r="A297" s="9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4">
        <f t="shared" si="13"/>
        <v>0</v>
      </c>
      <c r="X297" s="84" t="str">
        <f t="shared" si="12"/>
        <v>-</v>
      </c>
    </row>
    <row r="298" spans="1:24" x14ac:dyDescent="0.3">
      <c r="A298" s="9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4">
        <f t="shared" si="13"/>
        <v>0</v>
      </c>
      <c r="X298" s="84" t="str">
        <f t="shared" si="12"/>
        <v>-</v>
      </c>
    </row>
    <row r="299" spans="1:24" x14ac:dyDescent="0.3">
      <c r="A299" s="9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4">
        <f t="shared" si="13"/>
        <v>0</v>
      </c>
      <c r="X299" s="84" t="str">
        <f t="shared" si="12"/>
        <v>-</v>
      </c>
    </row>
    <row r="300" spans="1:24" x14ac:dyDescent="0.3">
      <c r="A300" s="9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4">
        <f t="shared" si="13"/>
        <v>0</v>
      </c>
      <c r="X300" s="84" t="str">
        <f t="shared" si="12"/>
        <v>-</v>
      </c>
    </row>
    <row r="301" spans="1:24" x14ac:dyDescent="0.3">
      <c r="A301" s="9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4">
        <f t="shared" si="13"/>
        <v>0</v>
      </c>
      <c r="X301" s="84" t="str">
        <f t="shared" si="12"/>
        <v>-</v>
      </c>
    </row>
    <row r="302" spans="1:24" x14ac:dyDescent="0.3">
      <c r="A302" s="9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4">
        <f t="shared" si="13"/>
        <v>0</v>
      </c>
      <c r="X302" s="84" t="str">
        <f t="shared" si="12"/>
        <v>-</v>
      </c>
    </row>
    <row r="303" spans="1:24" x14ac:dyDescent="0.3">
      <c r="A303" s="9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4">
        <f t="shared" si="13"/>
        <v>0</v>
      </c>
      <c r="X303" s="84" t="str">
        <f t="shared" si="12"/>
        <v>-</v>
      </c>
    </row>
    <row r="304" spans="1:24" x14ac:dyDescent="0.3">
      <c r="A304" s="9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4">
        <f t="shared" si="13"/>
        <v>0</v>
      </c>
      <c r="X304" s="84" t="str">
        <f t="shared" si="12"/>
        <v>-</v>
      </c>
    </row>
    <row r="305" spans="1:24" x14ac:dyDescent="0.3">
      <c r="A305" s="9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4">
        <f t="shared" si="13"/>
        <v>0</v>
      </c>
      <c r="X305" s="84" t="str">
        <f t="shared" si="12"/>
        <v>-</v>
      </c>
    </row>
    <row r="306" spans="1:24" x14ac:dyDescent="0.3">
      <c r="A306" s="9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4">
        <f t="shared" si="13"/>
        <v>0</v>
      </c>
      <c r="X306" s="84" t="str">
        <f t="shared" si="12"/>
        <v>-</v>
      </c>
    </row>
    <row r="307" spans="1:24" x14ac:dyDescent="0.3">
      <c r="A307" s="9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4">
        <f t="shared" si="13"/>
        <v>0</v>
      </c>
      <c r="X307" s="84" t="str">
        <f t="shared" si="12"/>
        <v>-</v>
      </c>
    </row>
    <row r="308" spans="1:24" x14ac:dyDescent="0.3">
      <c r="A308" s="9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4">
        <f t="shared" si="13"/>
        <v>0</v>
      </c>
      <c r="X308" s="84" t="str">
        <f t="shared" si="12"/>
        <v>-</v>
      </c>
    </row>
    <row r="309" spans="1:24" x14ac:dyDescent="0.3">
      <c r="A309" s="9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4">
        <f t="shared" si="13"/>
        <v>0</v>
      </c>
      <c r="X309" s="84" t="str">
        <f t="shared" si="12"/>
        <v>-</v>
      </c>
    </row>
    <row r="310" spans="1:24" x14ac:dyDescent="0.3">
      <c r="A310" s="9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4">
        <f t="shared" si="13"/>
        <v>0</v>
      </c>
      <c r="X310" s="84" t="str">
        <f t="shared" si="12"/>
        <v>-</v>
      </c>
    </row>
    <row r="311" spans="1:24" x14ac:dyDescent="0.3">
      <c r="A311" s="9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4">
        <f t="shared" si="13"/>
        <v>0</v>
      </c>
      <c r="X311" s="84" t="str">
        <f t="shared" si="12"/>
        <v>-</v>
      </c>
    </row>
    <row r="312" spans="1:24" x14ac:dyDescent="0.3">
      <c r="A312" s="9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4">
        <f t="shared" si="13"/>
        <v>0</v>
      </c>
      <c r="X312" s="84" t="str">
        <f t="shared" si="12"/>
        <v>-</v>
      </c>
    </row>
    <row r="313" spans="1:24" x14ac:dyDescent="0.3">
      <c r="A313" s="9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4">
        <f t="shared" si="13"/>
        <v>0</v>
      </c>
      <c r="X313" s="84" t="str">
        <f t="shared" si="12"/>
        <v>-</v>
      </c>
    </row>
    <row r="314" spans="1:24" x14ac:dyDescent="0.3">
      <c r="A314" s="9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4">
        <f t="shared" si="13"/>
        <v>0</v>
      </c>
      <c r="X314" s="84" t="str">
        <f t="shared" si="12"/>
        <v>-</v>
      </c>
    </row>
    <row r="315" spans="1:24" x14ac:dyDescent="0.3">
      <c r="A315" s="9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4">
        <f t="shared" si="13"/>
        <v>0</v>
      </c>
      <c r="X315" s="84" t="str">
        <f t="shared" si="12"/>
        <v>-</v>
      </c>
    </row>
    <row r="316" spans="1:24" x14ac:dyDescent="0.3">
      <c r="A316" s="9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4">
        <f t="shared" si="13"/>
        <v>0</v>
      </c>
      <c r="X316" s="84" t="str">
        <f t="shared" ref="X316:X379" si="14">IF(W316&gt;=90,"A",IF(W316&gt;=80,"B",IF(W316&gt;=70,"C",IF(W316&gt;=60,"D",IF(W316&gt;=50,"E",IF(W316=0,"-","F"))))))</f>
        <v>-</v>
      </c>
    </row>
    <row r="317" spans="1:24" x14ac:dyDescent="0.3">
      <c r="A317" s="9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4">
        <f t="shared" si="13"/>
        <v>0</v>
      </c>
      <c r="X317" s="84" t="str">
        <f t="shared" si="14"/>
        <v>-</v>
      </c>
    </row>
    <row r="318" spans="1:24" x14ac:dyDescent="0.3">
      <c r="A318" s="9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4">
        <f t="shared" si="13"/>
        <v>0</v>
      </c>
      <c r="X318" s="84" t="str">
        <f t="shared" si="14"/>
        <v>-</v>
      </c>
    </row>
    <row r="319" spans="1:24" x14ac:dyDescent="0.3">
      <c r="A319" s="9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4">
        <f t="shared" si="13"/>
        <v>0</v>
      </c>
      <c r="X319" s="84" t="str">
        <f t="shared" si="14"/>
        <v>-</v>
      </c>
    </row>
    <row r="320" spans="1:24" x14ac:dyDescent="0.3">
      <c r="A320" s="9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4">
        <f t="shared" si="13"/>
        <v>0</v>
      </c>
      <c r="X320" s="84" t="str">
        <f t="shared" si="14"/>
        <v>-</v>
      </c>
    </row>
    <row r="321" spans="1:24" x14ac:dyDescent="0.3">
      <c r="A321" s="9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4">
        <f t="shared" si="13"/>
        <v>0</v>
      </c>
      <c r="X321" s="84" t="str">
        <f t="shared" si="14"/>
        <v>-</v>
      </c>
    </row>
    <row r="322" spans="1:24" x14ac:dyDescent="0.3">
      <c r="A322" s="9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4">
        <f t="shared" si="13"/>
        <v>0</v>
      </c>
      <c r="X322" s="84" t="str">
        <f t="shared" si="14"/>
        <v>-</v>
      </c>
    </row>
    <row r="323" spans="1:24" x14ac:dyDescent="0.3">
      <c r="A323" s="9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4">
        <f t="shared" si="13"/>
        <v>0</v>
      </c>
      <c r="X323" s="84" t="str">
        <f t="shared" si="14"/>
        <v>-</v>
      </c>
    </row>
    <row r="324" spans="1:24" x14ac:dyDescent="0.3">
      <c r="A324" s="9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4">
        <f t="shared" si="13"/>
        <v>0</v>
      </c>
      <c r="X324" s="84" t="str">
        <f t="shared" si="14"/>
        <v>-</v>
      </c>
    </row>
    <row r="325" spans="1:24" x14ac:dyDescent="0.3">
      <c r="A325" s="9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4">
        <f t="shared" si="13"/>
        <v>0</v>
      </c>
      <c r="X325" s="84" t="str">
        <f t="shared" si="14"/>
        <v>-</v>
      </c>
    </row>
    <row r="326" spans="1:24" x14ac:dyDescent="0.3">
      <c r="A326" s="9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4">
        <f t="shared" si="13"/>
        <v>0</v>
      </c>
      <c r="X326" s="84" t="str">
        <f t="shared" si="14"/>
        <v>-</v>
      </c>
    </row>
    <row r="327" spans="1:24" x14ac:dyDescent="0.3">
      <c r="A327" s="9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4">
        <f t="shared" si="13"/>
        <v>0</v>
      </c>
      <c r="X327" s="84" t="str">
        <f t="shared" si="14"/>
        <v>-</v>
      </c>
    </row>
    <row r="328" spans="1:24" x14ac:dyDescent="0.3">
      <c r="A328" s="9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4">
        <f t="shared" si="13"/>
        <v>0</v>
      </c>
      <c r="X328" s="84" t="str">
        <f t="shared" si="14"/>
        <v>-</v>
      </c>
    </row>
    <row r="329" spans="1:24" x14ac:dyDescent="0.3">
      <c r="A329" s="9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4">
        <f t="shared" si="13"/>
        <v>0</v>
      </c>
      <c r="X329" s="84" t="str">
        <f t="shared" si="14"/>
        <v>-</v>
      </c>
    </row>
    <row r="330" spans="1:24" x14ac:dyDescent="0.3">
      <c r="A330" s="9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4">
        <f t="shared" si="13"/>
        <v>0</v>
      </c>
      <c r="X330" s="84" t="str">
        <f t="shared" si="14"/>
        <v>-</v>
      </c>
    </row>
    <row r="331" spans="1:24" x14ac:dyDescent="0.3">
      <c r="A331" s="9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4">
        <f t="shared" si="13"/>
        <v>0</v>
      </c>
      <c r="X331" s="84" t="str">
        <f t="shared" si="14"/>
        <v>-</v>
      </c>
    </row>
    <row r="332" spans="1:24" x14ac:dyDescent="0.3">
      <c r="A332" s="9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4">
        <f t="shared" si="13"/>
        <v>0</v>
      </c>
      <c r="X332" s="84" t="str">
        <f t="shared" si="14"/>
        <v>-</v>
      </c>
    </row>
    <row r="333" spans="1:24" x14ac:dyDescent="0.3">
      <c r="A333" s="9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4">
        <f t="shared" si="13"/>
        <v>0</v>
      </c>
      <c r="X333" s="84" t="str">
        <f t="shared" si="14"/>
        <v>-</v>
      </c>
    </row>
    <row r="334" spans="1:24" x14ac:dyDescent="0.3">
      <c r="A334" s="9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4">
        <f t="shared" si="13"/>
        <v>0</v>
      </c>
      <c r="X334" s="84" t="str">
        <f t="shared" si="14"/>
        <v>-</v>
      </c>
    </row>
    <row r="335" spans="1:24" x14ac:dyDescent="0.3">
      <c r="A335" s="9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4">
        <f t="shared" si="13"/>
        <v>0</v>
      </c>
      <c r="X335" s="84" t="str">
        <f t="shared" si="14"/>
        <v>-</v>
      </c>
    </row>
    <row r="336" spans="1:24" x14ac:dyDescent="0.3">
      <c r="A336" s="9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4">
        <f t="shared" si="13"/>
        <v>0</v>
      </c>
      <c r="X336" s="84" t="str">
        <f t="shared" si="14"/>
        <v>-</v>
      </c>
    </row>
    <row r="337" spans="1:24" x14ac:dyDescent="0.3">
      <c r="A337" s="9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4">
        <f t="shared" si="13"/>
        <v>0</v>
      </c>
      <c r="X337" s="84" t="str">
        <f t="shared" si="14"/>
        <v>-</v>
      </c>
    </row>
    <row r="338" spans="1:24" x14ac:dyDescent="0.3">
      <c r="A338" s="9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4">
        <f t="shared" si="13"/>
        <v>0</v>
      </c>
      <c r="X338" s="84" t="str">
        <f t="shared" si="14"/>
        <v>-</v>
      </c>
    </row>
    <row r="339" spans="1:24" x14ac:dyDescent="0.3">
      <c r="A339" s="9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4">
        <f t="shared" ref="W339:W402" si="15">SUM(C339:R339)+MAX(U339:V339)</f>
        <v>0</v>
      </c>
      <c r="X339" s="84" t="str">
        <f t="shared" si="14"/>
        <v>-</v>
      </c>
    </row>
    <row r="340" spans="1:24" x14ac:dyDescent="0.3">
      <c r="A340" s="9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4">
        <f t="shared" si="15"/>
        <v>0</v>
      </c>
      <c r="X340" s="84" t="str">
        <f t="shared" si="14"/>
        <v>-</v>
      </c>
    </row>
    <row r="341" spans="1:24" x14ac:dyDescent="0.3">
      <c r="A341" s="9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4">
        <f t="shared" si="15"/>
        <v>0</v>
      </c>
      <c r="X341" s="84" t="str">
        <f t="shared" si="14"/>
        <v>-</v>
      </c>
    </row>
    <row r="342" spans="1:24" x14ac:dyDescent="0.3">
      <c r="A342" s="9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4">
        <f t="shared" si="15"/>
        <v>0</v>
      </c>
      <c r="X342" s="84" t="str">
        <f t="shared" si="14"/>
        <v>-</v>
      </c>
    </row>
    <row r="343" spans="1:24" x14ac:dyDescent="0.3">
      <c r="A343" s="9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4">
        <f t="shared" si="15"/>
        <v>0</v>
      </c>
      <c r="X343" s="84" t="str">
        <f t="shared" si="14"/>
        <v>-</v>
      </c>
    </row>
    <row r="344" spans="1:24" x14ac:dyDescent="0.3">
      <c r="A344" s="9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4">
        <f t="shared" si="15"/>
        <v>0</v>
      </c>
      <c r="X344" s="84" t="str">
        <f t="shared" si="14"/>
        <v>-</v>
      </c>
    </row>
    <row r="345" spans="1:24" x14ac:dyDescent="0.3">
      <c r="A345" s="9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4">
        <f t="shared" si="15"/>
        <v>0</v>
      </c>
      <c r="X345" s="84" t="str">
        <f t="shared" si="14"/>
        <v>-</v>
      </c>
    </row>
    <row r="346" spans="1:24" x14ac:dyDescent="0.3">
      <c r="A346" s="9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4">
        <f t="shared" si="15"/>
        <v>0</v>
      </c>
      <c r="X346" s="84" t="str">
        <f t="shared" si="14"/>
        <v>-</v>
      </c>
    </row>
    <row r="347" spans="1:24" x14ac:dyDescent="0.3">
      <c r="A347" s="9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4">
        <f t="shared" si="15"/>
        <v>0</v>
      </c>
      <c r="X347" s="84" t="str">
        <f t="shared" si="14"/>
        <v>-</v>
      </c>
    </row>
    <row r="348" spans="1:24" x14ac:dyDescent="0.3">
      <c r="A348" s="9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4">
        <f t="shared" si="15"/>
        <v>0</v>
      </c>
      <c r="X348" s="84" t="str">
        <f t="shared" si="14"/>
        <v>-</v>
      </c>
    </row>
    <row r="349" spans="1:24" x14ac:dyDescent="0.3">
      <c r="A349" s="9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4">
        <f t="shared" si="15"/>
        <v>0</v>
      </c>
      <c r="X349" s="84" t="str">
        <f t="shared" si="14"/>
        <v>-</v>
      </c>
    </row>
    <row r="350" spans="1:24" x14ac:dyDescent="0.3">
      <c r="A350" s="9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4">
        <f t="shared" si="15"/>
        <v>0</v>
      </c>
      <c r="X350" s="84" t="str">
        <f t="shared" si="14"/>
        <v>-</v>
      </c>
    </row>
    <row r="351" spans="1:24" x14ac:dyDescent="0.3">
      <c r="A351" s="9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4">
        <f t="shared" si="15"/>
        <v>0</v>
      </c>
      <c r="X351" s="84" t="str">
        <f t="shared" si="14"/>
        <v>-</v>
      </c>
    </row>
    <row r="352" spans="1:24" x14ac:dyDescent="0.3">
      <c r="A352" s="9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4">
        <f t="shared" si="15"/>
        <v>0</v>
      </c>
      <c r="X352" s="84" t="str">
        <f t="shared" si="14"/>
        <v>-</v>
      </c>
    </row>
    <row r="353" spans="1:24" x14ac:dyDescent="0.3">
      <c r="A353" s="9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4">
        <f t="shared" si="15"/>
        <v>0</v>
      </c>
      <c r="X353" s="84" t="str">
        <f t="shared" si="14"/>
        <v>-</v>
      </c>
    </row>
    <row r="354" spans="1:24" x14ac:dyDescent="0.3">
      <c r="A354" s="9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4">
        <f t="shared" si="15"/>
        <v>0</v>
      </c>
      <c r="X354" s="84" t="str">
        <f t="shared" si="14"/>
        <v>-</v>
      </c>
    </row>
    <row r="355" spans="1:24" x14ac:dyDescent="0.3">
      <c r="A355" s="9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4">
        <f t="shared" si="15"/>
        <v>0</v>
      </c>
      <c r="X355" s="84" t="str">
        <f t="shared" si="14"/>
        <v>-</v>
      </c>
    </row>
    <row r="356" spans="1:24" x14ac:dyDescent="0.3">
      <c r="A356" s="9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4">
        <f t="shared" si="15"/>
        <v>0</v>
      </c>
      <c r="X356" s="84" t="str">
        <f t="shared" si="14"/>
        <v>-</v>
      </c>
    </row>
    <row r="357" spans="1:24" x14ac:dyDescent="0.3">
      <c r="A357" s="9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4">
        <f t="shared" si="15"/>
        <v>0</v>
      </c>
      <c r="X357" s="84" t="str">
        <f t="shared" si="14"/>
        <v>-</v>
      </c>
    </row>
    <row r="358" spans="1:24" x14ac:dyDescent="0.3">
      <c r="A358" s="9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4">
        <f t="shared" si="15"/>
        <v>0</v>
      </c>
      <c r="X358" s="84" t="str">
        <f t="shared" si="14"/>
        <v>-</v>
      </c>
    </row>
    <row r="359" spans="1:24" x14ac:dyDescent="0.3">
      <c r="A359" s="9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4">
        <f t="shared" si="15"/>
        <v>0</v>
      </c>
      <c r="X359" s="84" t="str">
        <f t="shared" si="14"/>
        <v>-</v>
      </c>
    </row>
    <row r="360" spans="1:24" x14ac:dyDescent="0.3">
      <c r="A360" s="9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4">
        <f t="shared" si="15"/>
        <v>0</v>
      </c>
      <c r="X360" s="84" t="str">
        <f t="shared" si="14"/>
        <v>-</v>
      </c>
    </row>
    <row r="361" spans="1:24" x14ac:dyDescent="0.3">
      <c r="A361" s="9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4">
        <f t="shared" si="15"/>
        <v>0</v>
      </c>
      <c r="X361" s="84" t="str">
        <f t="shared" si="14"/>
        <v>-</v>
      </c>
    </row>
    <row r="362" spans="1:24" x14ac:dyDescent="0.3">
      <c r="A362" s="9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4">
        <f t="shared" si="15"/>
        <v>0</v>
      </c>
      <c r="X362" s="84" t="str">
        <f t="shared" si="14"/>
        <v>-</v>
      </c>
    </row>
    <row r="363" spans="1:24" x14ac:dyDescent="0.3">
      <c r="A363" s="9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4">
        <f t="shared" si="15"/>
        <v>0</v>
      </c>
      <c r="X363" s="84" t="str">
        <f t="shared" si="14"/>
        <v>-</v>
      </c>
    </row>
    <row r="364" spans="1:24" x14ac:dyDescent="0.3">
      <c r="A364" s="9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4">
        <f t="shared" si="15"/>
        <v>0</v>
      </c>
      <c r="X364" s="84" t="str">
        <f t="shared" si="14"/>
        <v>-</v>
      </c>
    </row>
    <row r="365" spans="1:24" x14ac:dyDescent="0.3">
      <c r="A365" s="9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4">
        <f t="shared" si="15"/>
        <v>0</v>
      </c>
      <c r="X365" s="84" t="str">
        <f t="shared" si="14"/>
        <v>-</v>
      </c>
    </row>
    <row r="366" spans="1:24" x14ac:dyDescent="0.3">
      <c r="A366" s="9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4">
        <f t="shared" si="15"/>
        <v>0</v>
      </c>
      <c r="X366" s="84" t="str">
        <f t="shared" si="14"/>
        <v>-</v>
      </c>
    </row>
    <row r="367" spans="1:24" x14ac:dyDescent="0.3">
      <c r="A367" s="9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4">
        <f t="shared" si="15"/>
        <v>0</v>
      </c>
      <c r="X367" s="84" t="str">
        <f t="shared" si="14"/>
        <v>-</v>
      </c>
    </row>
    <row r="368" spans="1:24" x14ac:dyDescent="0.3">
      <c r="A368" s="9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4">
        <f t="shared" si="15"/>
        <v>0</v>
      </c>
      <c r="X368" s="84" t="str">
        <f t="shared" si="14"/>
        <v>-</v>
      </c>
    </row>
    <row r="369" spans="1:24" x14ac:dyDescent="0.3">
      <c r="A369" s="9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4">
        <f t="shared" si="15"/>
        <v>0</v>
      </c>
      <c r="X369" s="84" t="str">
        <f t="shared" si="14"/>
        <v>-</v>
      </c>
    </row>
    <row r="370" spans="1:24" x14ac:dyDescent="0.3">
      <c r="A370" s="9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4">
        <f t="shared" si="15"/>
        <v>0</v>
      </c>
      <c r="X370" s="84" t="str">
        <f t="shared" si="14"/>
        <v>-</v>
      </c>
    </row>
    <row r="371" spans="1:24" x14ac:dyDescent="0.3">
      <c r="A371" s="9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4">
        <f t="shared" si="15"/>
        <v>0</v>
      </c>
      <c r="X371" s="84" t="str">
        <f t="shared" si="14"/>
        <v>-</v>
      </c>
    </row>
    <row r="372" spans="1:24" x14ac:dyDescent="0.3">
      <c r="A372" s="9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4">
        <f t="shared" si="15"/>
        <v>0</v>
      </c>
      <c r="X372" s="84" t="str">
        <f t="shared" si="14"/>
        <v>-</v>
      </c>
    </row>
    <row r="373" spans="1:24" x14ac:dyDescent="0.3">
      <c r="A373" s="9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4">
        <f t="shared" si="15"/>
        <v>0</v>
      </c>
      <c r="X373" s="84" t="str">
        <f t="shared" si="14"/>
        <v>-</v>
      </c>
    </row>
    <row r="374" spans="1:24" x14ac:dyDescent="0.3">
      <c r="A374" s="9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4">
        <f t="shared" si="15"/>
        <v>0</v>
      </c>
      <c r="X374" s="84" t="str">
        <f t="shared" si="14"/>
        <v>-</v>
      </c>
    </row>
    <row r="375" spans="1:24" x14ac:dyDescent="0.3">
      <c r="A375" s="9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4">
        <f t="shared" si="15"/>
        <v>0</v>
      </c>
      <c r="X375" s="84" t="str">
        <f t="shared" si="14"/>
        <v>-</v>
      </c>
    </row>
    <row r="376" spans="1:24" x14ac:dyDescent="0.3">
      <c r="A376" s="9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4">
        <f t="shared" si="15"/>
        <v>0</v>
      </c>
      <c r="X376" s="84" t="str">
        <f t="shared" si="14"/>
        <v>-</v>
      </c>
    </row>
    <row r="377" spans="1:24" x14ac:dyDescent="0.3">
      <c r="A377" s="9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4">
        <f t="shared" si="15"/>
        <v>0</v>
      </c>
      <c r="X377" s="84" t="str">
        <f t="shared" si="14"/>
        <v>-</v>
      </c>
    </row>
    <row r="378" spans="1:24" x14ac:dyDescent="0.3">
      <c r="A378" s="9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4">
        <f t="shared" si="15"/>
        <v>0</v>
      </c>
      <c r="X378" s="84" t="str">
        <f t="shared" si="14"/>
        <v>-</v>
      </c>
    </row>
    <row r="379" spans="1:24" x14ac:dyDescent="0.3">
      <c r="A379" s="9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4">
        <f t="shared" si="15"/>
        <v>0</v>
      </c>
      <c r="X379" s="84" t="str">
        <f t="shared" si="14"/>
        <v>-</v>
      </c>
    </row>
    <row r="380" spans="1:24" x14ac:dyDescent="0.3">
      <c r="A380" s="9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4">
        <f t="shared" si="15"/>
        <v>0</v>
      </c>
      <c r="X380" s="84" t="str">
        <f t="shared" ref="X380:X443" si="16">IF(W380&gt;=90,"A",IF(W380&gt;=80,"B",IF(W380&gt;=70,"C",IF(W380&gt;=60,"D",IF(W380&gt;=50,"E",IF(W380=0,"-","F"))))))</f>
        <v>-</v>
      </c>
    </row>
    <row r="381" spans="1:24" x14ac:dyDescent="0.3">
      <c r="A381" s="9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4">
        <f t="shared" si="15"/>
        <v>0</v>
      </c>
      <c r="X381" s="84" t="str">
        <f t="shared" si="16"/>
        <v>-</v>
      </c>
    </row>
    <row r="382" spans="1:24" x14ac:dyDescent="0.3">
      <c r="A382" s="9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4">
        <f t="shared" si="15"/>
        <v>0</v>
      </c>
      <c r="X382" s="84" t="str">
        <f t="shared" si="16"/>
        <v>-</v>
      </c>
    </row>
    <row r="383" spans="1:24" x14ac:dyDescent="0.3">
      <c r="A383" s="9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4">
        <f t="shared" si="15"/>
        <v>0</v>
      </c>
      <c r="X383" s="84" t="str">
        <f t="shared" si="16"/>
        <v>-</v>
      </c>
    </row>
    <row r="384" spans="1:24" x14ac:dyDescent="0.3">
      <c r="A384" s="9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4">
        <f t="shared" si="15"/>
        <v>0</v>
      </c>
      <c r="X384" s="84" t="str">
        <f t="shared" si="16"/>
        <v>-</v>
      </c>
    </row>
    <row r="385" spans="1:24" x14ac:dyDescent="0.3">
      <c r="A385" s="9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4">
        <f t="shared" si="15"/>
        <v>0</v>
      </c>
      <c r="X385" s="84" t="str">
        <f t="shared" si="16"/>
        <v>-</v>
      </c>
    </row>
    <row r="386" spans="1:24" x14ac:dyDescent="0.3">
      <c r="A386" s="9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4">
        <f t="shared" si="15"/>
        <v>0</v>
      </c>
      <c r="X386" s="84" t="str">
        <f t="shared" si="16"/>
        <v>-</v>
      </c>
    </row>
    <row r="387" spans="1:24" x14ac:dyDescent="0.3">
      <c r="A387" s="9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4">
        <f t="shared" si="15"/>
        <v>0</v>
      </c>
      <c r="X387" s="84" t="str">
        <f t="shared" si="16"/>
        <v>-</v>
      </c>
    </row>
    <row r="388" spans="1:24" x14ac:dyDescent="0.3">
      <c r="A388" s="9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4">
        <f t="shared" si="15"/>
        <v>0</v>
      </c>
      <c r="X388" s="84" t="str">
        <f t="shared" si="16"/>
        <v>-</v>
      </c>
    </row>
    <row r="389" spans="1:24" x14ac:dyDescent="0.3">
      <c r="A389" s="9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4">
        <f t="shared" si="15"/>
        <v>0</v>
      </c>
      <c r="X389" s="84" t="str">
        <f t="shared" si="16"/>
        <v>-</v>
      </c>
    </row>
    <row r="390" spans="1:24" x14ac:dyDescent="0.3">
      <c r="A390" s="9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4">
        <f t="shared" si="15"/>
        <v>0</v>
      </c>
      <c r="X390" s="84" t="str">
        <f t="shared" si="16"/>
        <v>-</v>
      </c>
    </row>
    <row r="391" spans="1:24" x14ac:dyDescent="0.3">
      <c r="A391" s="9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4">
        <f t="shared" si="15"/>
        <v>0</v>
      </c>
      <c r="X391" s="84" t="str">
        <f t="shared" si="16"/>
        <v>-</v>
      </c>
    </row>
    <row r="392" spans="1:24" x14ac:dyDescent="0.3">
      <c r="A392" s="9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4">
        <f t="shared" si="15"/>
        <v>0</v>
      </c>
      <c r="X392" s="84" t="str">
        <f t="shared" si="16"/>
        <v>-</v>
      </c>
    </row>
    <row r="393" spans="1:24" x14ac:dyDescent="0.3">
      <c r="A393" s="9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4">
        <f t="shared" si="15"/>
        <v>0</v>
      </c>
      <c r="X393" s="84" t="str">
        <f t="shared" si="16"/>
        <v>-</v>
      </c>
    </row>
    <row r="394" spans="1:24" x14ac:dyDescent="0.3">
      <c r="A394" s="9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4">
        <f t="shared" si="15"/>
        <v>0</v>
      </c>
      <c r="X394" s="84" t="str">
        <f t="shared" si="16"/>
        <v>-</v>
      </c>
    </row>
    <row r="395" spans="1:24" x14ac:dyDescent="0.3">
      <c r="A395" s="9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4">
        <f t="shared" si="15"/>
        <v>0</v>
      </c>
      <c r="X395" s="84" t="str">
        <f t="shared" si="16"/>
        <v>-</v>
      </c>
    </row>
    <row r="396" spans="1:24" x14ac:dyDescent="0.3">
      <c r="A396" s="9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4">
        <f t="shared" si="15"/>
        <v>0</v>
      </c>
      <c r="X396" s="84" t="str">
        <f t="shared" si="16"/>
        <v>-</v>
      </c>
    </row>
    <row r="397" spans="1:24" x14ac:dyDescent="0.3">
      <c r="A397" s="9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4">
        <f t="shared" si="15"/>
        <v>0</v>
      </c>
      <c r="X397" s="84" t="str">
        <f t="shared" si="16"/>
        <v>-</v>
      </c>
    </row>
    <row r="398" spans="1:24" x14ac:dyDescent="0.3">
      <c r="A398" s="9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4">
        <f t="shared" si="15"/>
        <v>0</v>
      </c>
      <c r="X398" s="84" t="str">
        <f t="shared" si="16"/>
        <v>-</v>
      </c>
    </row>
    <row r="399" spans="1:24" x14ac:dyDescent="0.3">
      <c r="A399" s="9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4">
        <f t="shared" si="15"/>
        <v>0</v>
      </c>
      <c r="X399" s="84" t="str">
        <f t="shared" si="16"/>
        <v>-</v>
      </c>
    </row>
    <row r="400" spans="1:24" x14ac:dyDescent="0.3">
      <c r="A400" s="9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4">
        <f t="shared" si="15"/>
        <v>0</v>
      </c>
      <c r="X400" s="84" t="str">
        <f t="shared" si="16"/>
        <v>-</v>
      </c>
    </row>
    <row r="401" spans="1:24" x14ac:dyDescent="0.3">
      <c r="A401" s="9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4">
        <f t="shared" si="15"/>
        <v>0</v>
      </c>
      <c r="X401" s="84" t="str">
        <f t="shared" si="16"/>
        <v>-</v>
      </c>
    </row>
    <row r="402" spans="1:24" x14ac:dyDescent="0.3">
      <c r="A402" s="9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4">
        <f t="shared" si="15"/>
        <v>0</v>
      </c>
      <c r="X402" s="84" t="str">
        <f t="shared" si="16"/>
        <v>-</v>
      </c>
    </row>
    <row r="403" spans="1:24" x14ac:dyDescent="0.3">
      <c r="A403" s="9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4">
        <f t="shared" ref="W403:W466" si="17">SUM(C403:R403)+MAX(U403:V403)</f>
        <v>0</v>
      </c>
      <c r="X403" s="84" t="str">
        <f t="shared" si="16"/>
        <v>-</v>
      </c>
    </row>
    <row r="404" spans="1:24" x14ac:dyDescent="0.3">
      <c r="A404" s="9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4">
        <f t="shared" si="17"/>
        <v>0</v>
      </c>
      <c r="X404" s="84" t="str">
        <f t="shared" si="16"/>
        <v>-</v>
      </c>
    </row>
    <row r="405" spans="1:24" x14ac:dyDescent="0.3">
      <c r="A405" s="9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4">
        <f t="shared" si="17"/>
        <v>0</v>
      </c>
      <c r="X405" s="84" t="str">
        <f t="shared" si="16"/>
        <v>-</v>
      </c>
    </row>
    <row r="406" spans="1:24" x14ac:dyDescent="0.3">
      <c r="A406" s="9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4">
        <f t="shared" si="17"/>
        <v>0</v>
      </c>
      <c r="X406" s="84" t="str">
        <f t="shared" si="16"/>
        <v>-</v>
      </c>
    </row>
    <row r="407" spans="1:24" x14ac:dyDescent="0.3">
      <c r="A407" s="9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4">
        <f t="shared" si="17"/>
        <v>0</v>
      </c>
      <c r="X407" s="84" t="str">
        <f t="shared" si="16"/>
        <v>-</v>
      </c>
    </row>
    <row r="408" spans="1:24" x14ac:dyDescent="0.3">
      <c r="A408" s="9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4">
        <f t="shared" si="17"/>
        <v>0</v>
      </c>
      <c r="X408" s="84" t="str">
        <f t="shared" si="16"/>
        <v>-</v>
      </c>
    </row>
    <row r="409" spans="1:24" x14ac:dyDescent="0.3">
      <c r="A409" s="9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4">
        <f t="shared" si="17"/>
        <v>0</v>
      </c>
      <c r="X409" s="84" t="str">
        <f t="shared" si="16"/>
        <v>-</v>
      </c>
    </row>
    <row r="410" spans="1:24" x14ac:dyDescent="0.3">
      <c r="A410" s="9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4">
        <f t="shared" si="17"/>
        <v>0</v>
      </c>
      <c r="X410" s="84" t="str">
        <f t="shared" si="16"/>
        <v>-</v>
      </c>
    </row>
    <row r="411" spans="1:24" x14ac:dyDescent="0.3">
      <c r="A411" s="9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4">
        <f t="shared" si="17"/>
        <v>0</v>
      </c>
      <c r="X411" s="84" t="str">
        <f t="shared" si="16"/>
        <v>-</v>
      </c>
    </row>
    <row r="412" spans="1:24" x14ac:dyDescent="0.3">
      <c r="A412" s="9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4">
        <f t="shared" si="17"/>
        <v>0</v>
      </c>
      <c r="X412" s="84" t="str">
        <f t="shared" si="16"/>
        <v>-</v>
      </c>
    </row>
    <row r="413" spans="1:24" x14ac:dyDescent="0.3">
      <c r="A413" s="9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4">
        <f t="shared" si="17"/>
        <v>0</v>
      </c>
      <c r="X413" s="84" t="str">
        <f t="shared" si="16"/>
        <v>-</v>
      </c>
    </row>
    <row r="414" spans="1:24" x14ac:dyDescent="0.3">
      <c r="A414" s="9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4">
        <f t="shared" si="17"/>
        <v>0</v>
      </c>
      <c r="X414" s="84" t="str">
        <f t="shared" si="16"/>
        <v>-</v>
      </c>
    </row>
    <row r="415" spans="1:24" x14ac:dyDescent="0.3">
      <c r="A415" s="9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4">
        <f t="shared" si="17"/>
        <v>0</v>
      </c>
      <c r="X415" s="84" t="str">
        <f t="shared" si="16"/>
        <v>-</v>
      </c>
    </row>
    <row r="416" spans="1:24" x14ac:dyDescent="0.3">
      <c r="A416" s="9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4">
        <f t="shared" si="17"/>
        <v>0</v>
      </c>
      <c r="X416" s="84" t="str">
        <f t="shared" si="16"/>
        <v>-</v>
      </c>
    </row>
    <row r="417" spans="1:24" x14ac:dyDescent="0.3">
      <c r="A417" s="9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4">
        <f t="shared" si="17"/>
        <v>0</v>
      </c>
      <c r="X417" s="84" t="str">
        <f t="shared" si="16"/>
        <v>-</v>
      </c>
    </row>
    <row r="418" spans="1:24" x14ac:dyDescent="0.3">
      <c r="A418" s="9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4">
        <f t="shared" si="17"/>
        <v>0</v>
      </c>
      <c r="X418" s="84" t="str">
        <f t="shared" si="16"/>
        <v>-</v>
      </c>
    </row>
    <row r="419" spans="1:24" x14ac:dyDescent="0.3">
      <c r="A419" s="9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4">
        <f t="shared" si="17"/>
        <v>0</v>
      </c>
      <c r="X419" s="84" t="str">
        <f t="shared" si="16"/>
        <v>-</v>
      </c>
    </row>
    <row r="420" spans="1:24" x14ac:dyDescent="0.3">
      <c r="A420" s="9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4">
        <f t="shared" si="17"/>
        <v>0</v>
      </c>
      <c r="X420" s="84" t="str">
        <f t="shared" si="16"/>
        <v>-</v>
      </c>
    </row>
    <row r="421" spans="1:24" x14ac:dyDescent="0.3">
      <c r="A421" s="9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4">
        <f t="shared" si="17"/>
        <v>0</v>
      </c>
      <c r="X421" s="84" t="str">
        <f t="shared" si="16"/>
        <v>-</v>
      </c>
    </row>
    <row r="422" spans="1:24" x14ac:dyDescent="0.3">
      <c r="A422" s="9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4">
        <f t="shared" si="17"/>
        <v>0</v>
      </c>
      <c r="X422" s="84" t="str">
        <f t="shared" si="16"/>
        <v>-</v>
      </c>
    </row>
    <row r="423" spans="1:24" x14ac:dyDescent="0.3">
      <c r="A423" s="9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4">
        <f t="shared" si="17"/>
        <v>0</v>
      </c>
      <c r="X423" s="84" t="str">
        <f t="shared" si="16"/>
        <v>-</v>
      </c>
    </row>
    <row r="424" spans="1:24" x14ac:dyDescent="0.3">
      <c r="A424" s="9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4">
        <f t="shared" si="17"/>
        <v>0</v>
      </c>
      <c r="X424" s="84" t="str">
        <f t="shared" si="16"/>
        <v>-</v>
      </c>
    </row>
    <row r="425" spans="1:24" x14ac:dyDescent="0.3">
      <c r="A425" s="9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4">
        <f t="shared" si="17"/>
        <v>0</v>
      </c>
      <c r="X425" s="84" t="str">
        <f t="shared" si="16"/>
        <v>-</v>
      </c>
    </row>
    <row r="426" spans="1:24" x14ac:dyDescent="0.3">
      <c r="A426" s="9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4">
        <f t="shared" si="17"/>
        <v>0</v>
      </c>
      <c r="X426" s="84" t="str">
        <f t="shared" si="16"/>
        <v>-</v>
      </c>
    </row>
    <row r="427" spans="1:24" x14ac:dyDescent="0.3">
      <c r="A427" s="9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4">
        <f t="shared" si="17"/>
        <v>0</v>
      </c>
      <c r="X427" s="84" t="str">
        <f t="shared" si="16"/>
        <v>-</v>
      </c>
    </row>
    <row r="428" spans="1:24" x14ac:dyDescent="0.3">
      <c r="A428" s="9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4">
        <f t="shared" si="17"/>
        <v>0</v>
      </c>
      <c r="X428" s="84" t="str">
        <f t="shared" si="16"/>
        <v>-</v>
      </c>
    </row>
    <row r="429" spans="1:24" x14ac:dyDescent="0.3">
      <c r="A429" s="9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4">
        <f t="shared" si="17"/>
        <v>0</v>
      </c>
      <c r="X429" s="84" t="str">
        <f t="shared" si="16"/>
        <v>-</v>
      </c>
    </row>
    <row r="430" spans="1:24" x14ac:dyDescent="0.3">
      <c r="A430" s="9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4">
        <f t="shared" si="17"/>
        <v>0</v>
      </c>
      <c r="X430" s="84" t="str">
        <f t="shared" si="16"/>
        <v>-</v>
      </c>
    </row>
    <row r="431" spans="1:24" x14ac:dyDescent="0.3">
      <c r="A431" s="9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4">
        <f t="shared" si="17"/>
        <v>0</v>
      </c>
      <c r="X431" s="84" t="str">
        <f t="shared" si="16"/>
        <v>-</v>
      </c>
    </row>
    <row r="432" spans="1:24" x14ac:dyDescent="0.3">
      <c r="A432" s="9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4">
        <f t="shared" si="17"/>
        <v>0</v>
      </c>
      <c r="X432" s="84" t="str">
        <f t="shared" si="16"/>
        <v>-</v>
      </c>
    </row>
    <row r="433" spans="1:24" x14ac:dyDescent="0.3">
      <c r="A433" s="9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4">
        <f t="shared" si="17"/>
        <v>0</v>
      </c>
      <c r="X433" s="84" t="str">
        <f t="shared" si="16"/>
        <v>-</v>
      </c>
    </row>
    <row r="434" spans="1:24" x14ac:dyDescent="0.3">
      <c r="A434" s="9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4">
        <f t="shared" si="17"/>
        <v>0</v>
      </c>
      <c r="X434" s="84" t="str">
        <f t="shared" si="16"/>
        <v>-</v>
      </c>
    </row>
    <row r="435" spans="1:24" x14ac:dyDescent="0.3">
      <c r="A435" s="9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4">
        <f t="shared" si="17"/>
        <v>0</v>
      </c>
      <c r="X435" s="84" t="str">
        <f t="shared" si="16"/>
        <v>-</v>
      </c>
    </row>
    <row r="436" spans="1:24" x14ac:dyDescent="0.3">
      <c r="A436" s="9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4">
        <f t="shared" si="17"/>
        <v>0</v>
      </c>
      <c r="X436" s="84" t="str">
        <f t="shared" si="16"/>
        <v>-</v>
      </c>
    </row>
    <row r="437" spans="1:24" x14ac:dyDescent="0.3">
      <c r="A437" s="9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4">
        <f t="shared" si="17"/>
        <v>0</v>
      </c>
      <c r="X437" s="84" t="str">
        <f t="shared" si="16"/>
        <v>-</v>
      </c>
    </row>
    <row r="438" spans="1:24" x14ac:dyDescent="0.3">
      <c r="A438" s="9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4">
        <f t="shared" si="17"/>
        <v>0</v>
      </c>
      <c r="X438" s="84" t="str">
        <f t="shared" si="16"/>
        <v>-</v>
      </c>
    </row>
    <row r="439" spans="1:24" x14ac:dyDescent="0.3">
      <c r="A439" s="9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4">
        <f t="shared" si="17"/>
        <v>0</v>
      </c>
      <c r="X439" s="84" t="str">
        <f t="shared" si="16"/>
        <v>-</v>
      </c>
    </row>
    <row r="440" spans="1:24" x14ac:dyDescent="0.3">
      <c r="A440" s="9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4">
        <f t="shared" si="17"/>
        <v>0</v>
      </c>
      <c r="X440" s="84" t="str">
        <f t="shared" si="16"/>
        <v>-</v>
      </c>
    </row>
    <row r="441" spans="1:24" x14ac:dyDescent="0.3">
      <c r="A441" s="9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4">
        <f t="shared" si="17"/>
        <v>0</v>
      </c>
      <c r="X441" s="84" t="str">
        <f t="shared" si="16"/>
        <v>-</v>
      </c>
    </row>
    <row r="442" spans="1:24" x14ac:dyDescent="0.3">
      <c r="A442" s="9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4">
        <f t="shared" si="17"/>
        <v>0</v>
      </c>
      <c r="X442" s="84" t="str">
        <f t="shared" si="16"/>
        <v>-</v>
      </c>
    </row>
    <row r="443" spans="1:24" x14ac:dyDescent="0.3">
      <c r="A443" s="9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4">
        <f t="shared" si="17"/>
        <v>0</v>
      </c>
      <c r="X443" s="84" t="str">
        <f t="shared" si="16"/>
        <v>-</v>
      </c>
    </row>
    <row r="444" spans="1:24" x14ac:dyDescent="0.3">
      <c r="A444" s="9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4">
        <f t="shared" si="17"/>
        <v>0</v>
      </c>
      <c r="X444" s="84" t="str">
        <f t="shared" ref="X444:X507" si="18">IF(W444&gt;=90,"A",IF(W444&gt;=80,"B",IF(W444&gt;=70,"C",IF(W444&gt;=60,"D",IF(W444&gt;=50,"E",IF(W444=0,"-","F"))))))</f>
        <v>-</v>
      </c>
    </row>
    <row r="445" spans="1:24" x14ac:dyDescent="0.3">
      <c r="A445" s="9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4">
        <f t="shared" si="17"/>
        <v>0</v>
      </c>
      <c r="X445" s="84" t="str">
        <f t="shared" si="18"/>
        <v>-</v>
      </c>
    </row>
    <row r="446" spans="1:24" x14ac:dyDescent="0.3">
      <c r="A446" s="9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4">
        <f t="shared" si="17"/>
        <v>0</v>
      </c>
      <c r="X446" s="84" t="str">
        <f t="shared" si="18"/>
        <v>-</v>
      </c>
    </row>
    <row r="447" spans="1:24" x14ac:dyDescent="0.3">
      <c r="A447" s="9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4">
        <f t="shared" si="17"/>
        <v>0</v>
      </c>
      <c r="X447" s="84" t="str">
        <f t="shared" si="18"/>
        <v>-</v>
      </c>
    </row>
    <row r="448" spans="1:24" x14ac:dyDescent="0.3">
      <c r="A448" s="9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4">
        <f t="shared" si="17"/>
        <v>0</v>
      </c>
      <c r="X448" s="84" t="str">
        <f t="shared" si="18"/>
        <v>-</v>
      </c>
    </row>
    <row r="449" spans="1:24" x14ac:dyDescent="0.3">
      <c r="A449" s="9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4">
        <f t="shared" si="17"/>
        <v>0</v>
      </c>
      <c r="X449" s="84" t="str">
        <f t="shared" si="18"/>
        <v>-</v>
      </c>
    </row>
    <row r="450" spans="1:24" x14ac:dyDescent="0.3">
      <c r="A450" s="9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4">
        <f t="shared" si="17"/>
        <v>0</v>
      </c>
      <c r="X450" s="84" t="str">
        <f t="shared" si="18"/>
        <v>-</v>
      </c>
    </row>
    <row r="451" spans="1:24" x14ac:dyDescent="0.3">
      <c r="A451" s="9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4">
        <f t="shared" si="17"/>
        <v>0</v>
      </c>
      <c r="X451" s="84" t="str">
        <f t="shared" si="18"/>
        <v>-</v>
      </c>
    </row>
    <row r="452" spans="1:24" x14ac:dyDescent="0.3">
      <c r="A452" s="9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4">
        <f t="shared" si="17"/>
        <v>0</v>
      </c>
      <c r="X452" s="84" t="str">
        <f t="shared" si="18"/>
        <v>-</v>
      </c>
    </row>
    <row r="453" spans="1:24" x14ac:dyDescent="0.3">
      <c r="A453" s="9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4">
        <f t="shared" si="17"/>
        <v>0</v>
      </c>
      <c r="X453" s="84" t="str">
        <f t="shared" si="18"/>
        <v>-</v>
      </c>
    </row>
    <row r="454" spans="1:24" x14ac:dyDescent="0.3">
      <c r="A454" s="9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4">
        <f t="shared" si="17"/>
        <v>0</v>
      </c>
      <c r="X454" s="84" t="str">
        <f t="shared" si="18"/>
        <v>-</v>
      </c>
    </row>
    <row r="455" spans="1:24" x14ac:dyDescent="0.3">
      <c r="A455" s="9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4">
        <f t="shared" si="17"/>
        <v>0</v>
      </c>
      <c r="X455" s="84" t="str">
        <f t="shared" si="18"/>
        <v>-</v>
      </c>
    </row>
    <row r="456" spans="1:24" x14ac:dyDescent="0.3">
      <c r="A456" s="9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4">
        <f t="shared" si="17"/>
        <v>0</v>
      </c>
      <c r="X456" s="84" t="str">
        <f t="shared" si="18"/>
        <v>-</v>
      </c>
    </row>
    <row r="457" spans="1:24" x14ac:dyDescent="0.3">
      <c r="A457" s="9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4">
        <f t="shared" si="17"/>
        <v>0</v>
      </c>
      <c r="X457" s="84" t="str">
        <f t="shared" si="18"/>
        <v>-</v>
      </c>
    </row>
    <row r="458" spans="1:24" x14ac:dyDescent="0.3">
      <c r="A458" s="9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4">
        <f t="shared" si="17"/>
        <v>0</v>
      </c>
      <c r="X458" s="84" t="str">
        <f t="shared" si="18"/>
        <v>-</v>
      </c>
    </row>
    <row r="459" spans="1:24" x14ac:dyDescent="0.3">
      <c r="A459" s="9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4">
        <f t="shared" si="17"/>
        <v>0</v>
      </c>
      <c r="X459" s="84" t="str">
        <f t="shared" si="18"/>
        <v>-</v>
      </c>
    </row>
    <row r="460" spans="1:24" x14ac:dyDescent="0.3">
      <c r="A460" s="9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4">
        <f t="shared" si="17"/>
        <v>0</v>
      </c>
      <c r="X460" s="84" t="str">
        <f t="shared" si="18"/>
        <v>-</v>
      </c>
    </row>
    <row r="461" spans="1:24" x14ac:dyDescent="0.3">
      <c r="A461" s="9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4">
        <f t="shared" si="17"/>
        <v>0</v>
      </c>
      <c r="X461" s="84" t="str">
        <f t="shared" si="18"/>
        <v>-</v>
      </c>
    </row>
    <row r="462" spans="1:24" x14ac:dyDescent="0.3">
      <c r="A462" s="9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4">
        <f t="shared" si="17"/>
        <v>0</v>
      </c>
      <c r="X462" s="84" t="str">
        <f t="shared" si="18"/>
        <v>-</v>
      </c>
    </row>
    <row r="463" spans="1:24" x14ac:dyDescent="0.3">
      <c r="A463" s="9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4">
        <f t="shared" si="17"/>
        <v>0</v>
      </c>
      <c r="X463" s="84" t="str">
        <f t="shared" si="18"/>
        <v>-</v>
      </c>
    </row>
    <row r="464" spans="1:24" x14ac:dyDescent="0.3">
      <c r="A464" s="9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4">
        <f t="shared" si="17"/>
        <v>0</v>
      </c>
      <c r="X464" s="84" t="str">
        <f t="shared" si="18"/>
        <v>-</v>
      </c>
    </row>
    <row r="465" spans="1:24" x14ac:dyDescent="0.3">
      <c r="A465" s="9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4">
        <f t="shared" si="17"/>
        <v>0</v>
      </c>
      <c r="X465" s="84" t="str">
        <f t="shared" si="18"/>
        <v>-</v>
      </c>
    </row>
    <row r="466" spans="1:24" x14ac:dyDescent="0.3">
      <c r="A466" s="9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4">
        <f t="shared" si="17"/>
        <v>0</v>
      </c>
      <c r="X466" s="84" t="str">
        <f t="shared" si="18"/>
        <v>-</v>
      </c>
    </row>
    <row r="467" spans="1:24" x14ac:dyDescent="0.3">
      <c r="A467" s="9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4">
        <f t="shared" ref="W467:W530" si="19">SUM(C467:R467)+MAX(U467:V467)</f>
        <v>0</v>
      </c>
      <c r="X467" s="84" t="str">
        <f t="shared" si="18"/>
        <v>-</v>
      </c>
    </row>
    <row r="468" spans="1:24" x14ac:dyDescent="0.3">
      <c r="A468" s="9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4">
        <f t="shared" si="19"/>
        <v>0</v>
      </c>
      <c r="X468" s="84" t="str">
        <f t="shared" si="18"/>
        <v>-</v>
      </c>
    </row>
    <row r="469" spans="1:24" x14ac:dyDescent="0.3">
      <c r="A469" s="9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4">
        <f t="shared" si="19"/>
        <v>0</v>
      </c>
      <c r="X469" s="84" t="str">
        <f t="shared" si="18"/>
        <v>-</v>
      </c>
    </row>
    <row r="470" spans="1:24" x14ac:dyDescent="0.3">
      <c r="A470" s="9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4">
        <f t="shared" si="19"/>
        <v>0</v>
      </c>
      <c r="X470" s="84" t="str">
        <f t="shared" si="18"/>
        <v>-</v>
      </c>
    </row>
    <row r="471" spans="1:24" x14ac:dyDescent="0.3">
      <c r="A471" s="9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4">
        <f t="shared" si="19"/>
        <v>0</v>
      </c>
      <c r="X471" s="84" t="str">
        <f t="shared" si="18"/>
        <v>-</v>
      </c>
    </row>
    <row r="472" spans="1:24" x14ac:dyDescent="0.3">
      <c r="A472" s="9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4">
        <f t="shared" si="19"/>
        <v>0</v>
      </c>
      <c r="X472" s="84" t="str">
        <f t="shared" si="18"/>
        <v>-</v>
      </c>
    </row>
    <row r="473" spans="1:24" x14ac:dyDescent="0.3">
      <c r="A473" s="9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4">
        <f t="shared" si="19"/>
        <v>0</v>
      </c>
      <c r="X473" s="84" t="str">
        <f t="shared" si="18"/>
        <v>-</v>
      </c>
    </row>
    <row r="474" spans="1:24" x14ac:dyDescent="0.3">
      <c r="A474" s="9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4">
        <f t="shared" si="19"/>
        <v>0</v>
      </c>
      <c r="X474" s="84" t="str">
        <f t="shared" si="18"/>
        <v>-</v>
      </c>
    </row>
    <row r="475" spans="1:24" x14ac:dyDescent="0.3">
      <c r="A475" s="9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4">
        <f t="shared" si="19"/>
        <v>0</v>
      </c>
      <c r="X475" s="84" t="str">
        <f t="shared" si="18"/>
        <v>-</v>
      </c>
    </row>
    <row r="476" spans="1:24" x14ac:dyDescent="0.3">
      <c r="A476" s="9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4">
        <f t="shared" si="19"/>
        <v>0</v>
      </c>
      <c r="X476" s="84" t="str">
        <f t="shared" si="18"/>
        <v>-</v>
      </c>
    </row>
    <row r="477" spans="1:24" x14ac:dyDescent="0.3">
      <c r="A477" s="9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4">
        <f t="shared" si="19"/>
        <v>0</v>
      </c>
      <c r="X477" s="84" t="str">
        <f t="shared" si="18"/>
        <v>-</v>
      </c>
    </row>
    <row r="478" spans="1:24" x14ac:dyDescent="0.3">
      <c r="A478" s="9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4">
        <f t="shared" si="19"/>
        <v>0</v>
      </c>
      <c r="X478" s="84" t="str">
        <f t="shared" si="18"/>
        <v>-</v>
      </c>
    </row>
    <row r="479" spans="1:24" x14ac:dyDescent="0.3">
      <c r="A479" s="9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4">
        <f t="shared" si="19"/>
        <v>0</v>
      </c>
      <c r="X479" s="84" t="str">
        <f t="shared" si="18"/>
        <v>-</v>
      </c>
    </row>
    <row r="480" spans="1:24" x14ac:dyDescent="0.3">
      <c r="A480" s="9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4">
        <f t="shared" si="19"/>
        <v>0</v>
      </c>
      <c r="X480" s="84" t="str">
        <f t="shared" si="18"/>
        <v>-</v>
      </c>
    </row>
    <row r="481" spans="1:24" x14ac:dyDescent="0.3">
      <c r="A481" s="9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4">
        <f t="shared" si="19"/>
        <v>0</v>
      </c>
      <c r="X481" s="84" t="str">
        <f t="shared" si="18"/>
        <v>-</v>
      </c>
    </row>
    <row r="482" spans="1:24" x14ac:dyDescent="0.3">
      <c r="A482" s="9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4">
        <f t="shared" si="19"/>
        <v>0</v>
      </c>
      <c r="X482" s="84" t="str">
        <f t="shared" si="18"/>
        <v>-</v>
      </c>
    </row>
    <row r="483" spans="1:24" x14ac:dyDescent="0.3">
      <c r="A483" s="9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4">
        <f t="shared" si="19"/>
        <v>0</v>
      </c>
      <c r="X483" s="84" t="str">
        <f t="shared" si="18"/>
        <v>-</v>
      </c>
    </row>
    <row r="484" spans="1:24" x14ac:dyDescent="0.3">
      <c r="A484" s="9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4">
        <f t="shared" si="19"/>
        <v>0</v>
      </c>
      <c r="X484" s="84" t="str">
        <f t="shared" si="18"/>
        <v>-</v>
      </c>
    </row>
    <row r="485" spans="1:24" x14ac:dyDescent="0.3">
      <c r="A485" s="9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4">
        <f t="shared" si="19"/>
        <v>0</v>
      </c>
      <c r="X485" s="84" t="str">
        <f t="shared" si="18"/>
        <v>-</v>
      </c>
    </row>
    <row r="486" spans="1:24" x14ac:dyDescent="0.3">
      <c r="A486" s="9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4">
        <f t="shared" si="19"/>
        <v>0</v>
      </c>
      <c r="X486" s="84" t="str">
        <f t="shared" si="18"/>
        <v>-</v>
      </c>
    </row>
    <row r="487" spans="1:24" x14ac:dyDescent="0.3">
      <c r="A487" s="9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4">
        <f t="shared" si="19"/>
        <v>0</v>
      </c>
      <c r="X487" s="84" t="str">
        <f t="shared" si="18"/>
        <v>-</v>
      </c>
    </row>
    <row r="488" spans="1:24" x14ac:dyDescent="0.3">
      <c r="A488" s="9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4">
        <f t="shared" si="19"/>
        <v>0</v>
      </c>
      <c r="X488" s="84" t="str">
        <f t="shared" si="18"/>
        <v>-</v>
      </c>
    </row>
    <row r="489" spans="1:24" x14ac:dyDescent="0.3">
      <c r="A489" s="9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4">
        <f t="shared" si="19"/>
        <v>0</v>
      </c>
      <c r="X489" s="84" t="str">
        <f t="shared" si="18"/>
        <v>-</v>
      </c>
    </row>
    <row r="490" spans="1:24" x14ac:dyDescent="0.3">
      <c r="A490" s="9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4">
        <f t="shared" si="19"/>
        <v>0</v>
      </c>
      <c r="X490" s="84" t="str">
        <f t="shared" si="18"/>
        <v>-</v>
      </c>
    </row>
    <row r="491" spans="1:24" x14ac:dyDescent="0.3">
      <c r="A491" s="9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4">
        <f t="shared" si="19"/>
        <v>0</v>
      </c>
      <c r="X491" s="84" t="str">
        <f t="shared" si="18"/>
        <v>-</v>
      </c>
    </row>
    <row r="492" spans="1:24" x14ac:dyDescent="0.3">
      <c r="A492" s="9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4">
        <f t="shared" si="19"/>
        <v>0</v>
      </c>
      <c r="X492" s="84" t="str">
        <f t="shared" si="18"/>
        <v>-</v>
      </c>
    </row>
    <row r="493" spans="1:24" x14ac:dyDescent="0.3">
      <c r="A493" s="9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4">
        <f t="shared" si="19"/>
        <v>0</v>
      </c>
      <c r="X493" s="84" t="str">
        <f t="shared" si="18"/>
        <v>-</v>
      </c>
    </row>
    <row r="494" spans="1:24" x14ac:dyDescent="0.3">
      <c r="A494" s="9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4">
        <f t="shared" si="19"/>
        <v>0</v>
      </c>
      <c r="X494" s="84" t="str">
        <f t="shared" si="18"/>
        <v>-</v>
      </c>
    </row>
    <row r="495" spans="1:24" x14ac:dyDescent="0.3">
      <c r="A495" s="9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4">
        <f t="shared" si="19"/>
        <v>0</v>
      </c>
      <c r="X495" s="84" t="str">
        <f t="shared" si="18"/>
        <v>-</v>
      </c>
    </row>
    <row r="496" spans="1:24" x14ac:dyDescent="0.3">
      <c r="A496" s="9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4">
        <f t="shared" si="19"/>
        <v>0</v>
      </c>
      <c r="X496" s="84" t="str">
        <f t="shared" si="18"/>
        <v>-</v>
      </c>
    </row>
    <row r="497" spans="1:24" x14ac:dyDescent="0.3">
      <c r="A497" s="9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4">
        <f t="shared" si="19"/>
        <v>0</v>
      </c>
      <c r="X497" s="84" t="str">
        <f t="shared" si="18"/>
        <v>-</v>
      </c>
    </row>
    <row r="498" spans="1:24" x14ac:dyDescent="0.3">
      <c r="A498" s="9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4">
        <f t="shared" si="19"/>
        <v>0</v>
      </c>
      <c r="X498" s="84" t="str">
        <f t="shared" si="18"/>
        <v>-</v>
      </c>
    </row>
    <row r="499" spans="1:24" x14ac:dyDescent="0.3">
      <c r="A499" s="9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4">
        <f t="shared" si="19"/>
        <v>0</v>
      </c>
      <c r="X499" s="84" t="str">
        <f t="shared" si="18"/>
        <v>-</v>
      </c>
    </row>
    <row r="500" spans="1:24" x14ac:dyDescent="0.3">
      <c r="A500" s="9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4">
        <f t="shared" si="19"/>
        <v>0</v>
      </c>
      <c r="X500" s="84" t="str">
        <f t="shared" si="18"/>
        <v>-</v>
      </c>
    </row>
    <row r="501" spans="1:24" x14ac:dyDescent="0.3">
      <c r="A501" s="9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4">
        <f t="shared" si="19"/>
        <v>0</v>
      </c>
      <c r="X501" s="84" t="str">
        <f t="shared" si="18"/>
        <v>-</v>
      </c>
    </row>
    <row r="502" spans="1:24" x14ac:dyDescent="0.3">
      <c r="A502" s="9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4">
        <f t="shared" si="19"/>
        <v>0</v>
      </c>
      <c r="X502" s="84" t="str">
        <f t="shared" si="18"/>
        <v>-</v>
      </c>
    </row>
    <row r="503" spans="1:24" x14ac:dyDescent="0.3">
      <c r="A503" s="9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4">
        <f t="shared" si="19"/>
        <v>0</v>
      </c>
      <c r="X503" s="84" t="str">
        <f t="shared" si="18"/>
        <v>-</v>
      </c>
    </row>
    <row r="504" spans="1:24" x14ac:dyDescent="0.3">
      <c r="A504" s="9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4">
        <f t="shared" si="19"/>
        <v>0</v>
      </c>
      <c r="X504" s="84" t="str">
        <f t="shared" si="18"/>
        <v>-</v>
      </c>
    </row>
    <row r="505" spans="1:24" x14ac:dyDescent="0.3">
      <c r="A505" s="9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4">
        <f t="shared" si="19"/>
        <v>0</v>
      </c>
      <c r="X505" s="84" t="str">
        <f t="shared" si="18"/>
        <v>-</v>
      </c>
    </row>
    <row r="506" spans="1:24" x14ac:dyDescent="0.3">
      <c r="A506" s="9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4">
        <f t="shared" si="19"/>
        <v>0</v>
      </c>
      <c r="X506" s="84" t="str">
        <f t="shared" si="18"/>
        <v>-</v>
      </c>
    </row>
    <row r="507" spans="1:24" x14ac:dyDescent="0.3">
      <c r="A507" s="9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4">
        <f t="shared" si="19"/>
        <v>0</v>
      </c>
      <c r="X507" s="84" t="str">
        <f t="shared" si="18"/>
        <v>-</v>
      </c>
    </row>
    <row r="508" spans="1:24" x14ac:dyDescent="0.3">
      <c r="A508" s="9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4">
        <f t="shared" si="19"/>
        <v>0</v>
      </c>
      <c r="X508" s="84" t="str">
        <f t="shared" ref="X508:X571" si="20">IF(W508&gt;=90,"A",IF(W508&gt;=80,"B",IF(W508&gt;=70,"C",IF(W508&gt;=60,"D",IF(W508&gt;=50,"E",IF(W508=0,"-","F"))))))</f>
        <v>-</v>
      </c>
    </row>
    <row r="509" spans="1:24" x14ac:dyDescent="0.3">
      <c r="A509" s="9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4">
        <f t="shared" si="19"/>
        <v>0</v>
      </c>
      <c r="X509" s="84" t="str">
        <f t="shared" si="20"/>
        <v>-</v>
      </c>
    </row>
    <row r="510" spans="1:24" x14ac:dyDescent="0.3">
      <c r="A510" s="9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4">
        <f t="shared" si="19"/>
        <v>0</v>
      </c>
      <c r="X510" s="84" t="str">
        <f t="shared" si="20"/>
        <v>-</v>
      </c>
    </row>
    <row r="511" spans="1:24" x14ac:dyDescent="0.3">
      <c r="A511" s="9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4">
        <f t="shared" si="19"/>
        <v>0</v>
      </c>
      <c r="X511" s="84" t="str">
        <f t="shared" si="20"/>
        <v>-</v>
      </c>
    </row>
    <row r="512" spans="1:24" x14ac:dyDescent="0.3">
      <c r="A512" s="9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4">
        <f t="shared" si="19"/>
        <v>0</v>
      </c>
      <c r="X512" s="84" t="str">
        <f t="shared" si="20"/>
        <v>-</v>
      </c>
    </row>
    <row r="513" spans="1:24" x14ac:dyDescent="0.3">
      <c r="A513" s="9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4">
        <f t="shared" si="19"/>
        <v>0</v>
      </c>
      <c r="X513" s="84" t="str">
        <f t="shared" si="20"/>
        <v>-</v>
      </c>
    </row>
    <row r="514" spans="1:24" x14ac:dyDescent="0.3">
      <c r="A514" s="9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4">
        <f t="shared" si="19"/>
        <v>0</v>
      </c>
      <c r="X514" s="84" t="str">
        <f t="shared" si="20"/>
        <v>-</v>
      </c>
    </row>
    <row r="515" spans="1:24" x14ac:dyDescent="0.3">
      <c r="A515" s="9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4">
        <f t="shared" si="19"/>
        <v>0</v>
      </c>
      <c r="X515" s="84" t="str">
        <f t="shared" si="20"/>
        <v>-</v>
      </c>
    </row>
    <row r="516" spans="1:24" x14ac:dyDescent="0.3">
      <c r="A516" s="9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4">
        <f t="shared" si="19"/>
        <v>0</v>
      </c>
      <c r="X516" s="84" t="str">
        <f t="shared" si="20"/>
        <v>-</v>
      </c>
    </row>
    <row r="517" spans="1:24" x14ac:dyDescent="0.3">
      <c r="A517" s="9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4">
        <f t="shared" si="19"/>
        <v>0</v>
      </c>
      <c r="X517" s="84" t="str">
        <f t="shared" si="20"/>
        <v>-</v>
      </c>
    </row>
    <row r="518" spans="1:24" x14ac:dyDescent="0.3">
      <c r="A518" s="9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4">
        <f t="shared" si="19"/>
        <v>0</v>
      </c>
      <c r="X518" s="84" t="str">
        <f t="shared" si="20"/>
        <v>-</v>
      </c>
    </row>
    <row r="519" spans="1:24" x14ac:dyDescent="0.3">
      <c r="A519" s="9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4">
        <f t="shared" si="19"/>
        <v>0</v>
      </c>
      <c r="X519" s="84" t="str">
        <f t="shared" si="20"/>
        <v>-</v>
      </c>
    </row>
    <row r="520" spans="1:24" x14ac:dyDescent="0.3">
      <c r="A520" s="9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4">
        <f t="shared" si="19"/>
        <v>0</v>
      </c>
      <c r="X520" s="84" t="str">
        <f t="shared" si="20"/>
        <v>-</v>
      </c>
    </row>
    <row r="521" spans="1:24" x14ac:dyDescent="0.3">
      <c r="A521" s="9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4">
        <f t="shared" si="19"/>
        <v>0</v>
      </c>
      <c r="X521" s="84" t="str">
        <f t="shared" si="20"/>
        <v>-</v>
      </c>
    </row>
    <row r="522" spans="1:24" x14ac:dyDescent="0.3">
      <c r="A522" s="9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4">
        <f t="shared" si="19"/>
        <v>0</v>
      </c>
      <c r="X522" s="84" t="str">
        <f t="shared" si="20"/>
        <v>-</v>
      </c>
    </row>
    <row r="523" spans="1:24" x14ac:dyDescent="0.3">
      <c r="A523" s="9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4">
        <f t="shared" si="19"/>
        <v>0</v>
      </c>
      <c r="X523" s="84" t="str">
        <f t="shared" si="20"/>
        <v>-</v>
      </c>
    </row>
    <row r="524" spans="1:24" x14ac:dyDescent="0.3">
      <c r="A524" s="9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4">
        <f t="shared" si="19"/>
        <v>0</v>
      </c>
      <c r="X524" s="84" t="str">
        <f t="shared" si="20"/>
        <v>-</v>
      </c>
    </row>
    <row r="525" spans="1:24" x14ac:dyDescent="0.3">
      <c r="A525" s="9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4">
        <f t="shared" si="19"/>
        <v>0</v>
      </c>
      <c r="X525" s="84" t="str">
        <f t="shared" si="20"/>
        <v>-</v>
      </c>
    </row>
    <row r="526" spans="1:24" x14ac:dyDescent="0.3">
      <c r="A526" s="9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4">
        <f t="shared" si="19"/>
        <v>0</v>
      </c>
      <c r="X526" s="84" t="str">
        <f t="shared" si="20"/>
        <v>-</v>
      </c>
    </row>
    <row r="527" spans="1:24" x14ac:dyDescent="0.3">
      <c r="A527" s="9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4">
        <f t="shared" si="19"/>
        <v>0</v>
      </c>
      <c r="X527" s="84" t="str">
        <f t="shared" si="20"/>
        <v>-</v>
      </c>
    </row>
    <row r="528" spans="1:24" x14ac:dyDescent="0.3">
      <c r="A528" s="9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4">
        <f t="shared" si="19"/>
        <v>0</v>
      </c>
      <c r="X528" s="84" t="str">
        <f t="shared" si="20"/>
        <v>-</v>
      </c>
    </row>
    <row r="529" spans="1:24" x14ac:dyDescent="0.3">
      <c r="A529" s="9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4">
        <f t="shared" si="19"/>
        <v>0</v>
      </c>
      <c r="X529" s="84" t="str">
        <f t="shared" si="20"/>
        <v>-</v>
      </c>
    </row>
    <row r="530" spans="1:24" x14ac:dyDescent="0.3">
      <c r="A530" s="9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4">
        <f t="shared" si="19"/>
        <v>0</v>
      </c>
      <c r="X530" s="84" t="str">
        <f t="shared" si="20"/>
        <v>-</v>
      </c>
    </row>
    <row r="531" spans="1:24" x14ac:dyDescent="0.3">
      <c r="A531" s="9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4">
        <f t="shared" ref="W531:W572" si="21">SUM(C531:R531)+MAX(U531:V531)</f>
        <v>0</v>
      </c>
      <c r="X531" s="84" t="str">
        <f t="shared" si="20"/>
        <v>-</v>
      </c>
    </row>
    <row r="532" spans="1:24" x14ac:dyDescent="0.3">
      <c r="A532" s="9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4">
        <f t="shared" si="21"/>
        <v>0</v>
      </c>
      <c r="X532" s="84" t="str">
        <f t="shared" si="20"/>
        <v>-</v>
      </c>
    </row>
    <row r="533" spans="1:24" x14ac:dyDescent="0.3">
      <c r="A533" s="9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4">
        <f t="shared" si="21"/>
        <v>0</v>
      </c>
      <c r="X533" s="84" t="str">
        <f t="shared" si="20"/>
        <v>-</v>
      </c>
    </row>
    <row r="534" spans="1:24" x14ac:dyDescent="0.3">
      <c r="A534" s="9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4">
        <f t="shared" si="21"/>
        <v>0</v>
      </c>
      <c r="X534" s="84" t="str">
        <f t="shared" si="20"/>
        <v>-</v>
      </c>
    </row>
    <row r="535" spans="1:24" x14ac:dyDescent="0.3">
      <c r="A535" s="9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4">
        <f t="shared" si="21"/>
        <v>0</v>
      </c>
      <c r="X535" s="84" t="str">
        <f t="shared" si="20"/>
        <v>-</v>
      </c>
    </row>
    <row r="536" spans="1:24" x14ac:dyDescent="0.3">
      <c r="A536" s="9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4">
        <f t="shared" si="21"/>
        <v>0</v>
      </c>
      <c r="X536" s="84" t="str">
        <f t="shared" si="20"/>
        <v>-</v>
      </c>
    </row>
    <row r="537" spans="1:24" x14ac:dyDescent="0.3">
      <c r="A537" s="9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4">
        <f t="shared" si="21"/>
        <v>0</v>
      </c>
      <c r="X537" s="84" t="str">
        <f t="shared" si="20"/>
        <v>-</v>
      </c>
    </row>
    <row r="538" spans="1:24" x14ac:dyDescent="0.3">
      <c r="A538" s="9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4">
        <f t="shared" si="21"/>
        <v>0</v>
      </c>
      <c r="X538" s="84" t="str">
        <f t="shared" si="20"/>
        <v>-</v>
      </c>
    </row>
    <row r="539" spans="1:24" x14ac:dyDescent="0.3">
      <c r="A539" s="9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4">
        <f t="shared" si="21"/>
        <v>0</v>
      </c>
      <c r="X539" s="84" t="str">
        <f t="shared" si="20"/>
        <v>-</v>
      </c>
    </row>
    <row r="540" spans="1:24" x14ac:dyDescent="0.3">
      <c r="A540" s="9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4">
        <f t="shared" si="21"/>
        <v>0</v>
      </c>
      <c r="X540" s="84" t="str">
        <f t="shared" si="20"/>
        <v>-</v>
      </c>
    </row>
    <row r="541" spans="1:24" x14ac:dyDescent="0.3">
      <c r="A541" s="9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4">
        <f t="shared" si="21"/>
        <v>0</v>
      </c>
      <c r="X541" s="84" t="str">
        <f t="shared" si="20"/>
        <v>-</v>
      </c>
    </row>
    <row r="542" spans="1:24" x14ac:dyDescent="0.3">
      <c r="A542" s="9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4">
        <f t="shared" si="21"/>
        <v>0</v>
      </c>
      <c r="X542" s="84" t="str">
        <f t="shared" si="20"/>
        <v>-</v>
      </c>
    </row>
    <row r="543" spans="1:24" x14ac:dyDescent="0.3">
      <c r="A543" s="9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4">
        <f t="shared" si="21"/>
        <v>0</v>
      </c>
      <c r="X543" s="84" t="str">
        <f t="shared" si="20"/>
        <v>-</v>
      </c>
    </row>
    <row r="544" spans="1:24" x14ac:dyDescent="0.3">
      <c r="A544" s="9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4">
        <f t="shared" si="21"/>
        <v>0</v>
      </c>
      <c r="X544" s="84" t="str">
        <f t="shared" si="20"/>
        <v>-</v>
      </c>
    </row>
    <row r="545" spans="1:24" x14ac:dyDescent="0.3">
      <c r="A545" s="9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4">
        <f t="shared" si="21"/>
        <v>0</v>
      </c>
      <c r="X545" s="84" t="str">
        <f t="shared" si="20"/>
        <v>-</v>
      </c>
    </row>
    <row r="546" spans="1:24" x14ac:dyDescent="0.3">
      <c r="A546" s="9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4">
        <f t="shared" si="21"/>
        <v>0</v>
      </c>
      <c r="X546" s="84" t="str">
        <f t="shared" si="20"/>
        <v>-</v>
      </c>
    </row>
    <row r="547" spans="1:24" x14ac:dyDescent="0.3">
      <c r="A547" s="9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4">
        <f t="shared" si="21"/>
        <v>0</v>
      </c>
      <c r="X547" s="84" t="str">
        <f t="shared" si="20"/>
        <v>-</v>
      </c>
    </row>
    <row r="548" spans="1:24" x14ac:dyDescent="0.3">
      <c r="A548" s="9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4">
        <f t="shared" si="21"/>
        <v>0</v>
      </c>
      <c r="X548" s="84" t="str">
        <f t="shared" si="20"/>
        <v>-</v>
      </c>
    </row>
    <row r="549" spans="1:24" x14ac:dyDescent="0.3">
      <c r="A549" s="9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4">
        <f t="shared" si="21"/>
        <v>0</v>
      </c>
      <c r="X549" s="84" t="str">
        <f t="shared" si="20"/>
        <v>-</v>
      </c>
    </row>
    <row r="550" spans="1:24" x14ac:dyDescent="0.3">
      <c r="A550" s="9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4">
        <f t="shared" si="21"/>
        <v>0</v>
      </c>
      <c r="X550" s="84" t="str">
        <f t="shared" si="20"/>
        <v>-</v>
      </c>
    </row>
    <row r="551" spans="1:24" x14ac:dyDescent="0.3">
      <c r="A551" s="9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4">
        <f t="shared" si="21"/>
        <v>0</v>
      </c>
      <c r="X551" s="84" t="str">
        <f t="shared" si="20"/>
        <v>-</v>
      </c>
    </row>
    <row r="552" spans="1:24" x14ac:dyDescent="0.3">
      <c r="A552" s="9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4">
        <f t="shared" si="21"/>
        <v>0</v>
      </c>
      <c r="X552" s="84" t="str">
        <f t="shared" si="20"/>
        <v>-</v>
      </c>
    </row>
    <row r="553" spans="1:24" x14ac:dyDescent="0.3">
      <c r="A553" s="9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4">
        <f t="shared" si="21"/>
        <v>0</v>
      </c>
      <c r="X553" s="84" t="str">
        <f t="shared" si="20"/>
        <v>-</v>
      </c>
    </row>
    <row r="554" spans="1:24" x14ac:dyDescent="0.3">
      <c r="A554" s="9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4">
        <f t="shared" si="21"/>
        <v>0</v>
      </c>
      <c r="X554" s="84" t="str">
        <f t="shared" si="20"/>
        <v>-</v>
      </c>
    </row>
    <row r="555" spans="1:24" x14ac:dyDescent="0.3">
      <c r="A555" s="9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4">
        <f t="shared" si="21"/>
        <v>0</v>
      </c>
      <c r="X555" s="84" t="str">
        <f t="shared" si="20"/>
        <v>-</v>
      </c>
    </row>
    <row r="556" spans="1:24" x14ac:dyDescent="0.3">
      <c r="A556" s="9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4">
        <f t="shared" si="21"/>
        <v>0</v>
      </c>
      <c r="X556" s="84" t="str">
        <f t="shared" si="20"/>
        <v>-</v>
      </c>
    </row>
    <row r="557" spans="1:24" x14ac:dyDescent="0.3">
      <c r="A557" s="9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4">
        <f t="shared" si="21"/>
        <v>0</v>
      </c>
      <c r="X557" s="84" t="str">
        <f t="shared" si="20"/>
        <v>-</v>
      </c>
    </row>
    <row r="558" spans="1:24" x14ac:dyDescent="0.3">
      <c r="A558" s="9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4">
        <f t="shared" si="21"/>
        <v>0</v>
      </c>
      <c r="X558" s="84" t="str">
        <f t="shared" si="20"/>
        <v>-</v>
      </c>
    </row>
    <row r="559" spans="1:24" x14ac:dyDescent="0.3">
      <c r="A559" s="9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4">
        <f t="shared" si="21"/>
        <v>0</v>
      </c>
      <c r="X559" s="84" t="str">
        <f t="shared" si="20"/>
        <v>-</v>
      </c>
    </row>
    <row r="560" spans="1:24" x14ac:dyDescent="0.3">
      <c r="A560" s="9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4">
        <f t="shared" si="21"/>
        <v>0</v>
      </c>
      <c r="X560" s="84" t="str">
        <f t="shared" si="20"/>
        <v>-</v>
      </c>
    </row>
    <row r="561" spans="1:24" x14ac:dyDescent="0.3">
      <c r="A561" s="9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4">
        <f t="shared" si="21"/>
        <v>0</v>
      </c>
      <c r="X561" s="84" t="str">
        <f t="shared" si="20"/>
        <v>-</v>
      </c>
    </row>
    <row r="562" spans="1:24" x14ac:dyDescent="0.3">
      <c r="A562" s="9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4">
        <f t="shared" si="21"/>
        <v>0</v>
      </c>
      <c r="X562" s="84" t="str">
        <f t="shared" si="20"/>
        <v>-</v>
      </c>
    </row>
    <row r="563" spans="1:24" x14ac:dyDescent="0.3">
      <c r="A563" s="9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4">
        <f t="shared" si="21"/>
        <v>0</v>
      </c>
      <c r="X563" s="84" t="str">
        <f t="shared" si="20"/>
        <v>-</v>
      </c>
    </row>
    <row r="564" spans="1:24" x14ac:dyDescent="0.3">
      <c r="A564" s="9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4">
        <f t="shared" si="21"/>
        <v>0</v>
      </c>
      <c r="X564" s="84" t="str">
        <f t="shared" si="20"/>
        <v>-</v>
      </c>
    </row>
    <row r="565" spans="1:24" x14ac:dyDescent="0.3">
      <c r="A565" s="9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4">
        <f t="shared" si="21"/>
        <v>0</v>
      </c>
      <c r="X565" s="84" t="str">
        <f t="shared" si="20"/>
        <v>-</v>
      </c>
    </row>
    <row r="566" spans="1:24" x14ac:dyDescent="0.3">
      <c r="A566" s="9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4">
        <f t="shared" si="21"/>
        <v>0</v>
      </c>
      <c r="X566" s="84" t="str">
        <f t="shared" si="20"/>
        <v>-</v>
      </c>
    </row>
    <row r="567" spans="1:24" x14ac:dyDescent="0.3">
      <c r="A567" s="9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4">
        <f t="shared" si="21"/>
        <v>0</v>
      </c>
      <c r="X567" s="84" t="str">
        <f t="shared" si="20"/>
        <v>-</v>
      </c>
    </row>
    <row r="568" spans="1:24" x14ac:dyDescent="0.3">
      <c r="A568" s="9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4">
        <f t="shared" si="21"/>
        <v>0</v>
      </c>
      <c r="X568" s="84" t="str">
        <f t="shared" si="20"/>
        <v>-</v>
      </c>
    </row>
    <row r="569" spans="1:24" x14ac:dyDescent="0.3">
      <c r="A569" s="9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4">
        <f t="shared" si="21"/>
        <v>0</v>
      </c>
      <c r="X569" s="84" t="str">
        <f t="shared" si="20"/>
        <v>-</v>
      </c>
    </row>
    <row r="570" spans="1:24" x14ac:dyDescent="0.3">
      <c r="A570" s="9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4">
        <f t="shared" si="21"/>
        <v>0</v>
      </c>
      <c r="X570" s="84" t="str">
        <f t="shared" si="20"/>
        <v>-</v>
      </c>
    </row>
    <row r="571" spans="1:24" x14ac:dyDescent="0.3">
      <c r="A571" s="9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4">
        <f t="shared" si="21"/>
        <v>0</v>
      </c>
      <c r="X571" s="84" t="str">
        <f t="shared" si="20"/>
        <v>-</v>
      </c>
    </row>
    <row r="572" spans="1:24" x14ac:dyDescent="0.3">
      <c r="A572" s="9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4">
        <f t="shared" si="21"/>
        <v>0</v>
      </c>
      <c r="X572" s="84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3">
    <mergeCell ref="K13:L13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7" priority="33" stopIfTrue="1" operator="greaterThan">
      <formula>$AD$9</formula>
    </cfRule>
  </conditionalFormatting>
  <conditionalFormatting sqref="AH12:AH14">
    <cfRule type="cellIs" dxfId="16" priority="26" stopIfTrue="1" operator="greaterThan">
      <formula>10</formula>
    </cfRule>
  </conditionalFormatting>
  <conditionalFormatting sqref="W83:W572 W9:W64">
    <cfRule type="cellIs" dxfId="5" priority="10" stopIfTrue="1" operator="equal">
      <formula>50</formula>
    </cfRule>
    <cfRule type="cellIs" dxfId="4" priority="23" stopIfTrue="1" operator="lessThan">
      <formula>50</formula>
    </cfRule>
    <cfRule type="cellIs" dxfId="3" priority="24" stopIfTrue="1" operator="greaterThan">
      <formula>50</formula>
    </cfRule>
  </conditionalFormatting>
  <conditionalFormatting sqref="AD9:AD49">
    <cfRule type="containsText" dxfId="15" priority="21" stopIfTrue="1" operator="containsText" text="Nije Položio">
      <formula>NOT(ISERROR(SEARCH("Nije Položio",AD9)))</formula>
    </cfRule>
    <cfRule type="containsText" dxfId="14" priority="22" stopIfTrue="1" operator="containsText" text="Položio">
      <formula>NOT(ISERROR(SEARCH("Položio",AD9)))</formula>
    </cfRule>
  </conditionalFormatting>
  <conditionalFormatting sqref="AF9:AF49">
    <cfRule type="containsText" dxfId="13" priority="16" stopIfTrue="1" operator="containsText" text="Nije Radio">
      <formula>NOT(ISERROR(SEARCH("Nije Radio",AF9)))</formula>
    </cfRule>
    <cfRule type="containsText" dxfId="12" priority="17" stopIfTrue="1" operator="containsText" text="Radio je">
      <formula>NOT(ISERROR(SEARCH("Radio je",AF9)))</formula>
    </cfRule>
    <cfRule type="containsText" dxfId="11" priority="18" stopIfTrue="1" operator="containsText" text="Nije Izašao">
      <formula>NOT(ISERROR(SEARCH("Nije Izašao",AF9)))</formula>
    </cfRule>
    <cfRule type="containsText" dxfId="10" priority="19" stopIfTrue="1" operator="containsText" text="Izašao">
      <formula>NOT(ISERROR(SEARCH("Izašao",AF9)))</formula>
    </cfRule>
    <cfRule type="cellIs" dxfId="9" priority="20" stopIfTrue="1" operator="greaterThan">
      <formula>$AD$9</formula>
    </cfRule>
  </conditionalFormatting>
  <conditionalFormatting sqref="W65:W82">
    <cfRule type="cellIs" dxfId="8" priority="1" stopIfTrue="1" operator="equal">
      <formula>50</formula>
    </cfRule>
    <cfRule type="cellIs" dxfId="7" priority="2" stopIfTrue="1" operator="lessThan">
      <formula>50</formula>
    </cfRule>
    <cfRule type="cellIs" dxfId="6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1" man="1"/>
    <brk id="54" max="21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54296875" style="18" customWidth="1"/>
    <col min="4" max="4" width="15.54296875" style="10" customWidth="1"/>
    <col min="5" max="5" width="18.453125" style="18" customWidth="1"/>
    <col min="6" max="6" width="8.453125" style="8" customWidth="1"/>
    <col min="7" max="16384" width="9.17968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132" t="s">
        <v>5</v>
      </c>
      <c r="B7" s="135" t="s">
        <v>10</v>
      </c>
      <c r="C7" s="140" t="s">
        <v>6</v>
      </c>
      <c r="D7" s="141"/>
      <c r="E7" s="129" t="s">
        <v>7</v>
      </c>
    </row>
    <row r="8" spans="1:6" s="9" customFormat="1" ht="12.75" customHeight="1" thickBot="1" x14ac:dyDescent="0.3">
      <c r="A8" s="133"/>
      <c r="B8" s="136"/>
      <c r="C8" s="138" t="s">
        <v>8</v>
      </c>
      <c r="D8" s="139" t="s">
        <v>9</v>
      </c>
      <c r="E8" s="130"/>
    </row>
    <row r="9" spans="1:6" s="9" customFormat="1" ht="13.5" customHeight="1" thickBot="1" x14ac:dyDescent="0.3">
      <c r="A9" s="134"/>
      <c r="B9" s="137"/>
      <c r="C9" s="138"/>
      <c r="D9" s="139"/>
      <c r="E9" s="131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21</v>
      </c>
      <c r="D10" s="43" t="str">
        <f>IF(SUM(Evidencija!U9:V9)=0,"-",MAX(Evidencija!U9:V9))</f>
        <v>-</v>
      </c>
      <c r="E10" s="44" t="str">
        <f>Evidencija!X9</f>
        <v>E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22.5</v>
      </c>
      <c r="D11" s="43" t="str">
        <f>IF(SUM(Evidencija!U10:V10)=0,"-",MAX(Evidencija!U10:V10))</f>
        <v>-</v>
      </c>
      <c r="E11" s="44" t="str">
        <f>Evidencija!X10</f>
        <v>F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20.5</v>
      </c>
      <c r="D12" s="43" t="str">
        <f>IF(SUM(Evidencija!U11:V11)=0,"-",MAX(Evidencija!U11:V11))</f>
        <v>-</v>
      </c>
      <c r="E12" s="44" t="str">
        <f>Evidencija!X11</f>
        <v>F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22.5</v>
      </c>
      <c r="D13" s="43" t="str">
        <f>IF(SUM(Evidencija!U12:V12)=0,"-",MAX(Evidencija!U12:V12))</f>
        <v>-</v>
      </c>
      <c r="E13" s="44" t="str">
        <f>Evidencija!X12</f>
        <v>E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21</v>
      </c>
      <c r="D14" s="43" t="str">
        <f>IF(SUM(Evidencija!U13:V13)=0,"-",MAX(Evidencija!U13:V13))</f>
        <v>-</v>
      </c>
      <c r="E14" s="44" t="str">
        <f>Evidencija!X13</f>
        <v>F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22</v>
      </c>
      <c r="D15" s="43" t="str">
        <f>IF(SUM(Evidencija!U14:V14)=0,"-",MAX(Evidencija!U14:V14))</f>
        <v>-</v>
      </c>
      <c r="E15" s="44" t="str">
        <f>Evidencija!X14</f>
        <v>F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21.5</v>
      </c>
      <c r="D16" s="43" t="str">
        <f>IF(SUM(Evidencija!U15:V15)=0,"-",MAX(Evidencija!U15:V15))</f>
        <v>-</v>
      </c>
      <c r="E16" s="44" t="str">
        <f>Evidencija!X15</f>
        <v>E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19.5</v>
      </c>
      <c r="D17" s="43" t="str">
        <f>IF(SUM(Evidencija!U16:V16)=0,"-",MAX(Evidencija!U16:V16))</f>
        <v>-</v>
      </c>
      <c r="E17" s="44" t="str">
        <f>Evidencija!X16</f>
        <v>F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15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7</v>
      </c>
      <c r="D20" s="43" t="str">
        <f>IF(SUM(Evidencija!U18:V18)=0,"-",MAX(Evidencija!U18:V18))</f>
        <v>-</v>
      </c>
      <c r="E20" s="44" t="str">
        <f>Evidencija!X18</f>
        <v>F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9.5</v>
      </c>
      <c r="D22" s="43" t="str">
        <f>IF(SUM(Evidencija!U19:V19)=0,"-",MAX(Evidencija!U19:V19))</f>
        <v>-</v>
      </c>
      <c r="E22" s="44" t="str">
        <f>Evidencija!X19</f>
        <v>F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18.5</v>
      </c>
      <c r="D23" s="43" t="str">
        <f>IF(SUM(Evidencija!U20:V20)=0,"-",MAX(Evidencija!U20:V20))</f>
        <v>-</v>
      </c>
      <c r="E23" s="44" t="str">
        <f>Evidencija!X20</f>
        <v>F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18.5</v>
      </c>
      <c r="D24" s="43" t="str">
        <f>IF(SUM(Evidencija!U21:V21)=0,"-",MAX(Evidencija!U21:V21))</f>
        <v>-</v>
      </c>
      <c r="E24" s="44" t="str">
        <f>Evidencija!X21</f>
        <v>F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8.5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17</v>
      </c>
      <c r="D26" s="43" t="str">
        <f>IF(SUM(Evidencija!U23:V23)=0,"-",MAX(Evidencija!U23:V23))</f>
        <v>-</v>
      </c>
      <c r="E26" s="44" t="str">
        <f>Evidencija!X23</f>
        <v>F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6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19</v>
      </c>
      <c r="D29" s="43">
        <f>IF(SUM(Evidencija!U25:V25)=0,"-",MAX(Evidencija!U25:V25))</f>
        <v>26</v>
      </c>
      <c r="E29" s="44" t="str">
        <f>Evidencija!X25</f>
        <v>F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8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22.5</v>
      </c>
      <c r="D31" s="43" t="str">
        <f>IF(SUM(Evidencija!U27:V27)=0,"-",MAX(Evidencija!U27:V27))</f>
        <v>-</v>
      </c>
      <c r="E31" s="44" t="str">
        <f>Evidencija!X27</f>
        <v>E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>
        <f>IF(SUM(Evidencija!C28:R28)=0,"-",SUM(Evidencija!C28:R28))</f>
        <v>17</v>
      </c>
      <c r="D32" s="43">
        <f>IF(SUM(Evidencija!U28:V28)=0,"-",MAX(Evidencija!U28:V28))</f>
        <v>24</v>
      </c>
      <c r="E32" s="44" t="str">
        <f>Evidencija!X28</f>
        <v>F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20</v>
      </c>
      <c r="D33" s="43" t="str">
        <f>IF(SUM(Evidencija!U29:V29)=0,"-",MAX(Evidencija!U29:V29))</f>
        <v>-</v>
      </c>
      <c r="E33" s="44" t="str">
        <f>Evidencija!X29</f>
        <v>F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20.5</v>
      </c>
      <c r="D34" s="43" t="str">
        <f>IF(SUM(Evidencija!U30:V30)=0,"-",MAX(Evidencija!U30:V30))</f>
        <v>-</v>
      </c>
      <c r="E34" s="44" t="str">
        <f>Evidencija!X30</f>
        <v>E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18.5</v>
      </c>
      <c r="D35" s="43">
        <f>IF(SUM(Evidencija!U31:V31)=0,"-",MAX(Evidencija!U31:V31))</f>
        <v>22</v>
      </c>
      <c r="E35" s="44" t="str">
        <f>Evidencija!X31</f>
        <v>F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>
        <f>IF(SUM(Evidencija!C32:R32)=0,"-",SUM(Evidencija!C32:R32))</f>
        <v>5</v>
      </c>
      <c r="D36" s="43" t="str">
        <f>IF(SUM(Evidencija!U32:V32)=0,"-",MAX(Evidencija!U32:V32))</f>
        <v>-</v>
      </c>
      <c r="E36" s="44" t="str">
        <f>Evidencija!X32</f>
        <v>F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21.5</v>
      </c>
      <c r="D37" s="43" t="str">
        <f>IF(SUM(Evidencija!U33:V33)=0,"-",MAX(Evidencija!U33:V33))</f>
        <v>-</v>
      </c>
      <c r="E37" s="44" t="str">
        <f>Evidencija!X33</f>
        <v>F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22.5</v>
      </c>
      <c r="D38" s="43" t="str">
        <f>IF(SUM(Evidencija!U34:V34)=0,"-",MAX(Evidencija!U34:V34))</f>
        <v>-</v>
      </c>
      <c r="E38" s="44" t="str">
        <f>Evidencija!X34</f>
        <v>F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19.5</v>
      </c>
      <c r="D39" s="43" t="str">
        <f>IF(SUM(Evidencija!U35:V35)=0,"-",MAX(Evidencija!U35:V35))</f>
        <v>-</v>
      </c>
      <c r="E39" s="44" t="str">
        <f>Evidencija!X35</f>
        <v>F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7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13</v>
      </c>
      <c r="D41" s="43" t="str">
        <f>IF(SUM(Evidencija!U37:V37)=0,"-",MAX(Evidencija!U37:V37))</f>
        <v>-</v>
      </c>
      <c r="E41" s="44" t="str">
        <f>Evidencija!X37</f>
        <v>F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22.5</v>
      </c>
      <c r="D42" s="43">
        <f>IF(SUM(Evidencija!U38:V38)=0,"-",MAX(Evidencija!U38:V38))</f>
        <v>25</v>
      </c>
      <c r="E42" s="44" t="str">
        <f>Evidencija!X38</f>
        <v>F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15.5</v>
      </c>
      <c r="D43" s="43" t="str">
        <f>IF(SUM(Evidencija!U39:V39)=0,"-",MAX(Evidencija!U39:V39))</f>
        <v>-</v>
      </c>
      <c r="E43" s="44" t="str">
        <f>Evidencija!X39</f>
        <v>F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17.5</v>
      </c>
      <c r="D44" s="43">
        <f>IF(SUM(Evidencija!U40:V40)=0,"-",MAX(Evidencija!U40:V40))</f>
        <v>22</v>
      </c>
      <c r="E44" s="44" t="str">
        <f>Evidencija!X40</f>
        <v>F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22</v>
      </c>
      <c r="D46" s="43" t="str">
        <f>IF(SUM(Evidencija!U41:V41)=0,"-",MAX(Evidencija!U41:V41))</f>
        <v>-</v>
      </c>
      <c r="E46" s="44" t="str">
        <f>Evidencija!X41</f>
        <v>E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22</v>
      </c>
      <c r="D47" s="43" t="str">
        <f>IF(SUM(Evidencija!U42:V42)=0,"-",MAX(Evidencija!U42:V42))</f>
        <v>-</v>
      </c>
      <c r="E47" s="44" t="str">
        <f>Evidencija!X42</f>
        <v>F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12.5</v>
      </c>
      <c r="D48" s="43">
        <f>IF(SUM(Evidencija!U43:V43)=0,"-",MAX(Evidencija!U43:V43))</f>
        <v>11</v>
      </c>
      <c r="E48" s="44" t="str">
        <f>Evidencija!X43</f>
        <v>F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>
        <f>IF(SUM(Evidencija!C44:R44)=0,"-",SUM(Evidencija!C44:R44))</f>
        <v>16</v>
      </c>
      <c r="D49" s="43" t="str">
        <f>IF(SUM(Evidencija!U44:V44)=0,"-",MAX(Evidencija!U44:V44))</f>
        <v>-</v>
      </c>
      <c r="E49" s="44" t="str">
        <f>Evidencija!X44</f>
        <v>F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20.5</v>
      </c>
      <c r="D50" s="43" t="str">
        <f>IF(SUM(Evidencija!U45:V45)=0,"-",MAX(Evidencija!U45:V45))</f>
        <v>-</v>
      </c>
      <c r="E50" s="44" t="str">
        <f>Evidencija!X45</f>
        <v>F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19</v>
      </c>
      <c r="D52" s="43" t="str">
        <f>IF(SUM(Evidencija!U46:V46)=0,"-",MAX(Evidencija!U46:V46))</f>
        <v>-</v>
      </c>
      <c r="E52" s="44" t="str">
        <f>Evidencija!X46</f>
        <v>F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21.5</v>
      </c>
      <c r="D54" s="43" t="str">
        <f>IF(SUM(Evidencija!U47:V47)=0,"-",MAX(Evidencija!U47:V47))</f>
        <v>-</v>
      </c>
      <c r="E54" s="44" t="str">
        <f>Evidencija!X47</f>
        <v>E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18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22</v>
      </c>
      <c r="D57" s="43" t="str">
        <f>IF(SUM(Evidencija!U49:V49)=0,"-",MAX(Evidencija!U49:V49))</f>
        <v>-</v>
      </c>
      <c r="E57" s="44" t="str">
        <f>Evidencija!X49</f>
        <v>F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22.5</v>
      </c>
      <c r="D58" s="43" t="str">
        <f>IF(SUM(Evidencija!U50:V50)=0,"-",MAX(Evidencija!U50:V50))</f>
        <v>-</v>
      </c>
      <c r="E58" s="44" t="str">
        <f>Evidencija!X50</f>
        <v>E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13</v>
      </c>
      <c r="D59" s="43" t="str">
        <f>IF(SUM(Evidencija!U51:V51)=0,"-",MAX(Evidencija!U51:V51))</f>
        <v>-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15</v>
      </c>
      <c r="D65" s="43">
        <f>IF(SUM(Evidencija!U52:V52)=0,"-",MAX(Evidencija!U52:V52))</f>
        <v>24</v>
      </c>
      <c r="E65" s="44" t="str">
        <f>Evidencija!X52</f>
        <v>F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21.5</v>
      </c>
      <c r="D66" s="43" t="str">
        <f>IF(SUM(Evidencija!U53:V53)=0,"-",MAX(Evidencija!U53:V53))</f>
        <v>-</v>
      </c>
      <c r="E66" s="44" t="str">
        <f>Evidencija!X53</f>
        <v>F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20</v>
      </c>
      <c r="D67" s="43" t="str">
        <f>IF(SUM(Evidencija!U54:V54)=0,"-",MAX(Evidencija!U54:V54))</f>
        <v>-</v>
      </c>
      <c r="E67" s="44" t="str">
        <f>Evidencija!X54</f>
        <v>F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>
        <f>IF(SUM(Evidencija!C65:R65)=0,"-",SUM(Evidencija!C65:R65))</f>
        <v>16.5</v>
      </c>
      <c r="D68" s="43" t="str">
        <f>IF(SUM(Evidencija!U65:V65)=0,"-",MAX(Evidencija!U65:V65))</f>
        <v>-</v>
      </c>
      <c r="E68" s="44" t="str">
        <f>Evidencija!X65</f>
        <v>F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38" hidden="1" customWidth="1"/>
    <col min="2" max="2" width="11" style="21" hidden="1" customWidth="1"/>
    <col min="3" max="15" width="9.1796875" style="21"/>
    <col min="16" max="16" width="9.453125" style="21" bestFit="1" customWidth="1"/>
    <col min="17" max="16384" width="9.1796875" style="21"/>
  </cols>
  <sheetData>
    <row r="1" spans="1:19" ht="14" x14ac:dyDescent="0.3">
      <c r="A1" s="20" t="str">
        <f>Zakljucne!E10</f>
        <v>E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F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F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E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F</v>
      </c>
      <c r="E5" s="21">
        <f>Evidencija!E4</f>
        <v>0</v>
      </c>
    </row>
    <row r="6" spans="1:19" ht="14" x14ac:dyDescent="0.3">
      <c r="A6" s="20" t="str">
        <f>Zakljucne!E15</f>
        <v>F</v>
      </c>
    </row>
    <row r="7" spans="1:19" ht="14" x14ac:dyDescent="0.3">
      <c r="A7" s="20" t="str">
        <f>Zakljucne!E16</f>
        <v>E</v>
      </c>
    </row>
    <row r="8" spans="1:19" ht="14.5" thickBot="1" x14ac:dyDescent="0.35">
      <c r="A8" s="20" t="str">
        <f>Zakljucne!E17</f>
        <v>F</v>
      </c>
    </row>
    <row r="9" spans="1:19" ht="14.5" thickBot="1" x14ac:dyDescent="0.35">
      <c r="A9" s="20" t="e">
        <f>Zakljucne!E18</f>
        <v>#REF!</v>
      </c>
      <c r="C9" s="24" t="s">
        <v>18</v>
      </c>
      <c r="D9" s="142" t="s">
        <v>19</v>
      </c>
      <c r="E9" s="143"/>
      <c r="F9" s="144" t="s">
        <v>15</v>
      </c>
      <c r="G9" s="145"/>
      <c r="H9" s="142" t="s">
        <v>17</v>
      </c>
      <c r="I9" s="143"/>
      <c r="J9" s="144" t="s">
        <v>13</v>
      </c>
      <c r="K9" s="145"/>
      <c r="L9" s="142" t="s">
        <v>14</v>
      </c>
      <c r="M9" s="143"/>
      <c r="N9" s="144" t="s">
        <v>16</v>
      </c>
      <c r="O9" s="145"/>
      <c r="P9" s="142" t="s">
        <v>20</v>
      </c>
      <c r="Q9" s="143"/>
      <c r="R9" s="144" t="s">
        <v>21</v>
      </c>
      <c r="S9" s="143"/>
    </row>
    <row r="10" spans="1:19" ht="14.5" thickBot="1" x14ac:dyDescent="0.35">
      <c r="A10" s="20" t="str">
        <f>Zakljucne!E19</f>
        <v>F</v>
      </c>
      <c r="C10" s="25">
        <f>D10+F10+H10+J10+L10+N10</f>
        <v>47</v>
      </c>
      <c r="D10" s="26">
        <f>COUNTIF($A$1:$A$300,"A")</f>
        <v>0</v>
      </c>
      <c r="E10" s="27">
        <f>D10/$C$10*100</f>
        <v>0</v>
      </c>
      <c r="F10" s="28">
        <f>COUNTIF($A$1:$A$300,"B")</f>
        <v>0</v>
      </c>
      <c r="G10" s="29">
        <f>F10/$C$10*100</f>
        <v>0</v>
      </c>
      <c r="H10" s="26">
        <f>COUNTIF($A$1:$A$300,"C")</f>
        <v>0</v>
      </c>
      <c r="I10" s="27">
        <f>H10/$C$10*100</f>
        <v>0</v>
      </c>
      <c r="J10" s="28">
        <f>COUNTIF($A$1:$A$300,"D")</f>
        <v>0</v>
      </c>
      <c r="K10" s="29">
        <f>J10/$C$10*100</f>
        <v>0</v>
      </c>
      <c r="L10" s="26">
        <f>COUNTIF($A$1:$A$300,"E")</f>
        <v>8</v>
      </c>
      <c r="M10" s="27">
        <f>L10/$C$10*100</f>
        <v>17.021276595744681</v>
      </c>
      <c r="N10" s="28">
        <f>COUNTIF($A$1:$A$300,"F")</f>
        <v>39</v>
      </c>
      <c r="O10" s="29">
        <f>N10/$C$10*100</f>
        <v>82.978723404255319</v>
      </c>
      <c r="P10" s="30">
        <f>D10+F10+H10+J10+L10</f>
        <v>8</v>
      </c>
      <c r="Q10" s="27">
        <f>P10/$C$10*100</f>
        <v>17.021276595744681</v>
      </c>
      <c r="R10" s="31">
        <f>N10</f>
        <v>39</v>
      </c>
      <c r="S10" s="27">
        <f>R10/$C$10*100</f>
        <v>82.978723404255319</v>
      </c>
    </row>
    <row r="11" spans="1:19" ht="14" x14ac:dyDescent="0.3">
      <c r="A11" s="20" t="str">
        <f>Zakljucne!E20</f>
        <v>F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F</v>
      </c>
      <c r="C13" s="32"/>
      <c r="D13" s="33"/>
      <c r="E13" s="34"/>
    </row>
    <row r="14" spans="1:19" ht="14" x14ac:dyDescent="0.3">
      <c r="A14" s="20" t="str">
        <f>Zakljucne!E23</f>
        <v>F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F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F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F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E</v>
      </c>
      <c r="G22" s="35"/>
      <c r="H22" s="36"/>
    </row>
    <row r="23" spans="1:12" ht="14" x14ac:dyDescent="0.3">
      <c r="A23" s="20" t="str">
        <f>Zakljucne!E32</f>
        <v>F</v>
      </c>
      <c r="G23" s="35"/>
      <c r="H23" s="36"/>
    </row>
    <row r="24" spans="1:12" ht="14" x14ac:dyDescent="0.3">
      <c r="A24" s="20" t="str">
        <f>Zakljucne!E33</f>
        <v>F</v>
      </c>
      <c r="G24" s="35"/>
      <c r="H24" s="36"/>
    </row>
    <row r="25" spans="1:12" ht="14" x14ac:dyDescent="0.3">
      <c r="A25" s="20" t="str">
        <f>Zakljucne!E34</f>
        <v>E</v>
      </c>
      <c r="G25" s="35"/>
      <c r="H25" s="36"/>
    </row>
    <row r="26" spans="1:12" ht="14" x14ac:dyDescent="0.3">
      <c r="A26" s="20" t="str">
        <f>Zakljucne!E35</f>
        <v>F</v>
      </c>
      <c r="G26" s="35"/>
      <c r="H26" s="36"/>
    </row>
    <row r="27" spans="1:12" ht="14" x14ac:dyDescent="0.3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F</v>
      </c>
      <c r="G28" s="35"/>
      <c r="H28" s="36"/>
    </row>
    <row r="29" spans="1:12" ht="14" x14ac:dyDescent="0.3">
      <c r="A29" s="20" t="str">
        <f>Zakljucne!E38</f>
        <v>F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F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F</v>
      </c>
      <c r="G32" s="35"/>
      <c r="H32" s="36"/>
    </row>
    <row r="33" spans="1:12" ht="14" x14ac:dyDescent="0.3">
      <c r="A33" s="20" t="str">
        <f>Zakljucne!E42</f>
        <v>F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F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F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E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F</v>
      </c>
      <c r="G38" s="35"/>
      <c r="H38" s="36"/>
      <c r="L38" s="23"/>
    </row>
    <row r="39" spans="1:12" ht="14" x14ac:dyDescent="0.3">
      <c r="A39" s="20" t="str">
        <f>Zakljucne!E48</f>
        <v>F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F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F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F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E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F</v>
      </c>
      <c r="G48" s="35"/>
      <c r="H48" s="36"/>
    </row>
    <row r="49" spans="1:8" ht="14" x14ac:dyDescent="0.3">
      <c r="A49" s="20" t="str">
        <f>Zakljucne!E58</f>
        <v>E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F</v>
      </c>
      <c r="G56" s="35"/>
      <c r="H56" s="36"/>
    </row>
    <row r="57" spans="1:8" ht="14" x14ac:dyDescent="0.3">
      <c r="A57" s="20" t="str">
        <f>Zakljucne!E66</f>
        <v>F</v>
      </c>
      <c r="G57" s="35"/>
      <c r="H57" s="36"/>
    </row>
    <row r="58" spans="1:8" ht="14" x14ac:dyDescent="0.3">
      <c r="A58" s="20" t="str">
        <f>Zakljucne!E67</f>
        <v>F</v>
      </c>
      <c r="G58" s="35"/>
      <c r="H58" s="36"/>
    </row>
    <row r="59" spans="1:8" ht="14" x14ac:dyDescent="0.3">
      <c r="A59" s="20" t="str">
        <f>Zakljucne!E68</f>
        <v>F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2018-12-20T00:11:12Z</dcterms:modified>
</cp:coreProperties>
</file>