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973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Evidencija!$A$1:$Z$90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W77" i="4" l="1"/>
  <c r="W65" i="4"/>
  <c r="W61" i="4"/>
  <c r="W54" i="4"/>
  <c r="W44" i="4"/>
  <c r="W30" i="4"/>
  <c r="W29" i="4"/>
  <c r="W62" i="4"/>
  <c r="W76" i="4" l="1"/>
  <c r="W52" i="4"/>
  <c r="W42" i="4"/>
  <c r="W80" i="4"/>
  <c r="W14" i="4"/>
  <c r="W39" i="4"/>
  <c r="W38" i="4" l="1"/>
  <c r="W25" i="4"/>
  <c r="W21" i="4"/>
  <c r="W16" i="4"/>
  <c r="W31" i="4"/>
  <c r="W22" i="4"/>
  <c r="W17" i="4"/>
  <c r="W78" i="4"/>
  <c r="W40" i="4" l="1"/>
  <c r="W35" i="4"/>
  <c r="W37" i="4"/>
  <c r="W55" i="4"/>
  <c r="W64" i="4"/>
  <c r="W41" i="4"/>
  <c r="W58" i="4"/>
  <c r="W51" i="4"/>
  <c r="W63" i="4" l="1"/>
  <c r="W82" i="4" l="1"/>
  <c r="X82" i="4" s="1"/>
  <c r="E76" i="5" s="1"/>
  <c r="A67" i="8" s="1"/>
  <c r="W81" i="4"/>
  <c r="X81" i="4" s="1"/>
  <c r="X80" i="4"/>
  <c r="W79" i="4"/>
  <c r="X79" i="4" s="1"/>
  <c r="X78" i="4"/>
  <c r="E74" i="5" s="1"/>
  <c r="A65" i="8" s="1"/>
  <c r="X77" i="4"/>
  <c r="X76" i="4"/>
  <c r="E72" i="5" s="1"/>
  <c r="A63" i="8" s="1"/>
  <c r="W75" i="4"/>
  <c r="X75" i="4" s="1"/>
  <c r="E71" i="5" s="1"/>
  <c r="A62" i="8" s="1"/>
  <c r="W74" i="4"/>
  <c r="X74" i="4" s="1"/>
  <c r="E70" i="5" s="1"/>
  <c r="A61" i="8" s="1"/>
  <c r="W73" i="4"/>
  <c r="X73" i="4" s="1"/>
  <c r="W72" i="4"/>
  <c r="X72" i="4" s="1"/>
  <c r="W71" i="4"/>
  <c r="X71" i="4" s="1"/>
  <c r="W70" i="4"/>
  <c r="X70" i="4" s="1"/>
  <c r="W69" i="4"/>
  <c r="X69" i="4" s="1"/>
  <c r="W68" i="4"/>
  <c r="X68" i="4" s="1"/>
  <c r="W67" i="4"/>
  <c r="X67" i="4" s="1"/>
  <c r="W66" i="4"/>
  <c r="X66" i="4" s="1"/>
  <c r="E69" i="5" s="1"/>
  <c r="A60" i="8" s="1"/>
  <c r="X65" i="4"/>
  <c r="E68" i="5" s="1"/>
  <c r="A59" i="8" s="1"/>
  <c r="X64" i="4"/>
  <c r="X62" i="4"/>
  <c r="X61" i="4"/>
  <c r="W60" i="4"/>
  <c r="X60" i="4" s="1"/>
  <c r="W59" i="4"/>
  <c r="X59" i="4" s="1"/>
  <c r="X58" i="4"/>
  <c r="W57" i="4"/>
  <c r="X57" i="4" s="1"/>
  <c r="W56" i="4"/>
  <c r="X56" i="4" s="1"/>
  <c r="X55" i="4"/>
  <c r="X54" i="4"/>
  <c r="E67" i="5" s="1"/>
  <c r="A58" i="8" s="1"/>
  <c r="W53" i="4"/>
  <c r="X53" i="4" s="1"/>
  <c r="E66" i="5" s="1"/>
  <c r="A57" i="8" s="1"/>
  <c r="X52" i="4"/>
  <c r="E65" i="5" s="1"/>
  <c r="A56" i="8" s="1"/>
  <c r="X51" i="4"/>
  <c r="E59" i="5" s="1"/>
  <c r="A50" i="8" s="1"/>
  <c r="W50" i="4"/>
  <c r="X50" i="4" s="1"/>
  <c r="W49" i="4"/>
  <c r="X49" i="4" s="1"/>
  <c r="E57" i="5" s="1"/>
  <c r="A48" i="8" s="1"/>
  <c r="W48" i="4"/>
  <c r="X48" i="4" s="1"/>
  <c r="E55" i="5" s="1"/>
  <c r="A46" i="8" s="1"/>
  <c r="W47" i="4"/>
  <c r="X47" i="4" s="1"/>
  <c r="E54" i="5" s="1"/>
  <c r="A45" i="8" s="1"/>
  <c r="W46" i="4"/>
  <c r="X46" i="4" s="1"/>
  <c r="E52" i="5" s="1"/>
  <c r="A43" i="8" s="1"/>
  <c r="W45" i="4"/>
  <c r="X45" i="4" s="1"/>
  <c r="E50" i="5" s="1"/>
  <c r="A41" i="8" s="1"/>
  <c r="X44" i="4"/>
  <c r="E49" i="5" s="1"/>
  <c r="A40" i="8" s="1"/>
  <c r="W43" i="4"/>
  <c r="X43" i="4" s="1"/>
  <c r="E48" i="5" s="1"/>
  <c r="A39" i="8" s="1"/>
  <c r="X42" i="4"/>
  <c r="E47" i="5" s="1"/>
  <c r="A38" i="8" s="1"/>
  <c r="X41" i="4"/>
  <c r="E46" i="5" s="1"/>
  <c r="A37" i="8" s="1"/>
  <c r="X40" i="4"/>
  <c r="X39" i="4"/>
  <c r="X38" i="4"/>
  <c r="E42" i="5" s="1"/>
  <c r="A33" i="8" s="1"/>
  <c r="X37" i="4"/>
  <c r="E41" i="5" s="1"/>
  <c r="A32" i="8" s="1"/>
  <c r="W36" i="4"/>
  <c r="X36" i="4" s="1"/>
  <c r="X35" i="4"/>
  <c r="W34" i="4"/>
  <c r="X34" i="4" s="1"/>
  <c r="E38" i="5" s="1"/>
  <c r="A29" i="8" s="1"/>
  <c r="W33" i="4"/>
  <c r="X33" i="4" s="1"/>
  <c r="E37" i="5" s="1"/>
  <c r="A28" i="8" s="1"/>
  <c r="W32" i="4"/>
  <c r="X32" i="4" s="1"/>
  <c r="E36" i="5" s="1"/>
  <c r="A27" i="8" s="1"/>
  <c r="X31" i="4"/>
  <c r="E35" i="5" s="1"/>
  <c r="A26" i="8" s="1"/>
  <c r="X30" i="4"/>
  <c r="E34" i="5" s="1"/>
  <c r="A25" i="8" s="1"/>
  <c r="X29" i="4"/>
  <c r="E33" i="5" s="1"/>
  <c r="A24" i="8" s="1"/>
  <c r="W28" i="4"/>
  <c r="X28" i="4" s="1"/>
  <c r="E32" i="5" s="1"/>
  <c r="A23" i="8" s="1"/>
  <c r="W27" i="4"/>
  <c r="X27" i="4" s="1"/>
  <c r="E31" i="5" s="1"/>
  <c r="A22" i="8" s="1"/>
  <c r="W26" i="4"/>
  <c r="X26" i="4" s="1"/>
  <c r="E30" i="5" s="1"/>
  <c r="A21" i="8" s="1"/>
  <c r="X25" i="4"/>
  <c r="E29" i="5" s="1"/>
  <c r="A20" i="8" s="1"/>
  <c r="W24" i="4"/>
  <c r="X24" i="4" s="1"/>
  <c r="W23" i="4"/>
  <c r="X23" i="4" s="1"/>
  <c r="E26" i="5" s="1"/>
  <c r="A17" i="8" s="1"/>
  <c r="X22" i="4"/>
  <c r="E25" i="5" s="1"/>
  <c r="A16" i="8" s="1"/>
  <c r="X21" i="4"/>
  <c r="E24" i="5" s="1"/>
  <c r="A15" i="8" s="1"/>
  <c r="W20" i="4"/>
  <c r="X20" i="4" s="1"/>
  <c r="E23" i="5" s="1"/>
  <c r="A14" i="8" s="1"/>
  <c r="W19" i="4"/>
  <c r="X19" i="4" s="1"/>
  <c r="E22" i="5" s="1"/>
  <c r="A13" i="8" s="1"/>
  <c r="W18" i="4"/>
  <c r="X18" i="4" s="1"/>
  <c r="E20" i="5" s="1"/>
  <c r="A11" i="8" s="1"/>
  <c r="X17" i="4"/>
  <c r="E19" i="5" s="1"/>
  <c r="A10" i="8" s="1"/>
  <c r="X16" i="4"/>
  <c r="E17" i="5" s="1"/>
  <c r="A8" i="8" s="1"/>
  <c r="W15" i="4"/>
  <c r="X15" i="4" s="1"/>
  <c r="E16" i="5" s="1"/>
  <c r="A7" i="8" s="1"/>
  <c r="X14" i="4"/>
  <c r="E15" i="5" s="1"/>
  <c r="A6" i="8" s="1"/>
  <c r="W13" i="4"/>
  <c r="X13" i="4" s="1"/>
  <c r="E14" i="5" s="1"/>
  <c r="A5" i="8" s="1"/>
  <c r="W12" i="4"/>
  <c r="X12" i="4" s="1"/>
  <c r="W11" i="4"/>
  <c r="X11" i="4" s="1"/>
  <c r="W10" i="4"/>
  <c r="X10" i="4" s="1"/>
  <c r="E11" i="5" s="1"/>
  <c r="A2" i="8" s="1"/>
  <c r="W9" i="4"/>
  <c r="X9" i="4" s="1"/>
  <c r="E10" i="5" s="1"/>
  <c r="A1" i="8" s="1"/>
  <c r="E64" i="5"/>
  <c r="A55" i="8" s="1"/>
  <c r="E51" i="5"/>
  <c r="A42" i="8" s="1"/>
  <c r="W123" i="4"/>
  <c r="X123" i="4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0" i="4"/>
  <c r="X310" i="4" s="1"/>
  <c r="W311" i="4"/>
  <c r="X311" i="4" s="1"/>
  <c r="W312" i="4"/>
  <c r="X312" i="4" s="1"/>
  <c r="W313" i="4"/>
  <c r="X313" i="4" s="1"/>
  <c r="W314" i="4"/>
  <c r="X314" i="4" s="1"/>
  <c r="W315" i="4"/>
  <c r="X315" i="4" s="1"/>
  <c r="W316" i="4"/>
  <c r="X316" i="4" s="1"/>
  <c r="W317" i="4"/>
  <c r="X317" i="4" s="1"/>
  <c r="W318" i="4"/>
  <c r="X318" i="4" s="1"/>
  <c r="W319" i="4"/>
  <c r="X319" i="4" s="1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X327" i="4" s="1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X343" i="4" s="1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X350" i="4" s="1"/>
  <c r="W351" i="4"/>
  <c r="X351" i="4" s="1"/>
  <c r="W352" i="4"/>
  <c r="X352" i="4" s="1"/>
  <c r="W353" i="4"/>
  <c r="X353" i="4" s="1"/>
  <c r="W354" i="4"/>
  <c r="X354" i="4" s="1"/>
  <c r="W355" i="4"/>
  <c r="X355" i="4" s="1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X361" i="4" s="1"/>
  <c r="W362" i="4"/>
  <c r="X362" i="4" s="1"/>
  <c r="W363" i="4"/>
  <c r="X363" i="4" s="1"/>
  <c r="W364" i="4"/>
  <c r="X364" i="4" s="1"/>
  <c r="W365" i="4"/>
  <c r="X365" i="4" s="1"/>
  <c r="W366" i="4"/>
  <c r="X366" i="4" s="1"/>
  <c r="W367" i="4"/>
  <c r="X367" i="4" s="1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X375" i="4" s="1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X391" i="4" s="1"/>
  <c r="W392" i="4"/>
  <c r="X392" i="4" s="1"/>
  <c r="W393" i="4"/>
  <c r="X393" i="4" s="1"/>
  <c r="W394" i="4"/>
  <c r="X394" i="4" s="1"/>
  <c r="W395" i="4"/>
  <c r="X395" i="4" s="1"/>
  <c r="W396" i="4"/>
  <c r="X396" i="4" s="1"/>
  <c r="W397" i="4"/>
  <c r="X397" i="4" s="1"/>
  <c r="W398" i="4"/>
  <c r="X398" i="4" s="1"/>
  <c r="W399" i="4"/>
  <c r="X399" i="4" s="1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X415" i="4" s="1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X423" i="4" s="1"/>
  <c r="W424" i="4"/>
  <c r="X424" i="4" s="1"/>
  <c r="W425" i="4"/>
  <c r="X425" i="4" s="1"/>
  <c r="W426" i="4"/>
  <c r="X426" i="4" s="1"/>
  <c r="W427" i="4"/>
  <c r="X427" i="4" s="1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X439" i="4" s="1"/>
  <c r="W440" i="4"/>
  <c r="X440" i="4" s="1"/>
  <c r="W441" i="4"/>
  <c r="X441" i="4" s="1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X451" i="4" s="1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X457" i="4" s="1"/>
  <c r="W458" i="4"/>
  <c r="X458" i="4" s="1"/>
  <c r="W459" i="4"/>
  <c r="X459" i="4" s="1"/>
  <c r="W460" i="4"/>
  <c r="X460" i="4" s="1"/>
  <c r="W461" i="4"/>
  <c r="X461" i="4" s="1"/>
  <c r="W462" i="4"/>
  <c r="X462" i="4" s="1"/>
  <c r="W463" i="4"/>
  <c r="X463" i="4" s="1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X487" i="4" s="1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X495" i="4" s="1"/>
  <c r="W496" i="4"/>
  <c r="X496" i="4" s="1"/>
  <c r="W497" i="4"/>
  <c r="X497" i="4" s="1"/>
  <c r="W498" i="4"/>
  <c r="X498" i="4" s="1"/>
  <c r="W499" i="4"/>
  <c r="X499" i="4" s="1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X506" i="4" s="1"/>
  <c r="W507" i="4"/>
  <c r="X507" i="4" s="1"/>
  <c r="W508" i="4"/>
  <c r="X508" i="4" s="1"/>
  <c r="W509" i="4"/>
  <c r="X509" i="4" s="1"/>
  <c r="W510" i="4"/>
  <c r="X510" i="4" s="1"/>
  <c r="W511" i="4"/>
  <c r="X511" i="4" s="1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X531" i="4" s="1"/>
  <c r="W532" i="4"/>
  <c r="X532" i="4" s="1"/>
  <c r="W533" i="4"/>
  <c r="X533" i="4" s="1"/>
  <c r="W534" i="4"/>
  <c r="X534" i="4" s="1"/>
  <c r="W535" i="4"/>
  <c r="X535" i="4" s="1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X543" i="4" s="1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X553" i="4" s="1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X559" i="4" s="1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104" i="4"/>
  <c r="X104" i="4" s="1"/>
  <c r="E99" i="5" s="1"/>
  <c r="A90" i="8" s="1"/>
  <c r="W105" i="4"/>
  <c r="X105" i="4" s="1"/>
  <c r="E100" i="5" s="1"/>
  <c r="A91" i="8" s="1"/>
  <c r="W106" i="4"/>
  <c r="X106" i="4" s="1"/>
  <c r="E101" i="5" s="1"/>
  <c r="A92" i="8" s="1"/>
  <c r="W107" i="4"/>
  <c r="X107" i="4" s="1"/>
  <c r="E102" i="5" s="1"/>
  <c r="A93" i="8" s="1"/>
  <c r="W108" i="4"/>
  <c r="X108" i="4" s="1"/>
  <c r="E103" i="5" s="1"/>
  <c r="A94" i="8" s="1"/>
  <c r="W109" i="4"/>
  <c r="X109" i="4" s="1"/>
  <c r="E104" i="5" s="1"/>
  <c r="A95" i="8" s="1"/>
  <c r="W110" i="4"/>
  <c r="X110" i="4" s="1"/>
  <c r="E105" i="5" s="1"/>
  <c r="A96" i="8" s="1"/>
  <c r="W111" i="4"/>
  <c r="X111" i="4" s="1"/>
  <c r="E106" i="5" s="1"/>
  <c r="A97" i="8" s="1"/>
  <c r="W112" i="4"/>
  <c r="X112" i="4" s="1"/>
  <c r="E107" i="5" s="1"/>
  <c r="A98" i="8" s="1"/>
  <c r="W113" i="4"/>
  <c r="X113" i="4" s="1"/>
  <c r="E108" i="5" s="1"/>
  <c r="A99" i="8" s="1"/>
  <c r="W114" i="4"/>
  <c r="X114" i="4" s="1"/>
  <c r="E109" i="5" s="1"/>
  <c r="A100" i="8" s="1"/>
  <c r="W115" i="4"/>
  <c r="X115" i="4" s="1"/>
  <c r="E110" i="5" s="1"/>
  <c r="A101" i="8" s="1"/>
  <c r="W116" i="4"/>
  <c r="X116" i="4" s="1"/>
  <c r="E111" i="5" s="1"/>
  <c r="A102" i="8" s="1"/>
  <c r="W117" i="4"/>
  <c r="X117" i="4" s="1"/>
  <c r="W118" i="4"/>
  <c r="X118" i="4" s="1"/>
  <c r="W119" i="4"/>
  <c r="X119" i="4" s="1"/>
  <c r="W120" i="4"/>
  <c r="X120" i="4" s="1"/>
  <c r="W121" i="4"/>
  <c r="X121" i="4" s="1"/>
  <c r="W122" i="4"/>
  <c r="X122" i="4" s="1"/>
  <c r="W99" i="4"/>
  <c r="X99" i="4" s="1"/>
  <c r="E94" i="5" s="1"/>
  <c r="A85" i="8" s="1"/>
  <c r="W100" i="4"/>
  <c r="X100" i="4" s="1"/>
  <c r="E95" i="5" s="1"/>
  <c r="A86" i="8" s="1"/>
  <c r="W101" i="4"/>
  <c r="X101" i="4" s="1"/>
  <c r="E96" i="5" s="1"/>
  <c r="A87" i="8" s="1"/>
  <c r="W102" i="4"/>
  <c r="X102" i="4" s="1"/>
  <c r="E97" i="5" s="1"/>
  <c r="A88" i="8" s="1"/>
  <c r="W103" i="4"/>
  <c r="X103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73" i="5"/>
  <c r="A64" i="8" s="1"/>
  <c r="E75" i="5"/>
  <c r="A66" i="8" s="1"/>
  <c r="W83" i="4"/>
  <c r="X83" i="4" s="1"/>
  <c r="E77" i="5" s="1"/>
  <c r="A68" i="8" s="1"/>
  <c r="W84" i="4"/>
  <c r="X84" i="4" s="1"/>
  <c r="E78" i="5" s="1"/>
  <c r="A69" i="8" s="1"/>
  <c r="W85" i="4"/>
  <c r="X85" i="4" s="1"/>
  <c r="E79" i="5" s="1"/>
  <c r="A70" i="8" s="1"/>
  <c r="W86" i="4"/>
  <c r="X86" i="4" s="1"/>
  <c r="E80" i="5" s="1"/>
  <c r="A71" i="8" s="1"/>
  <c r="W87" i="4"/>
  <c r="X87" i="4" s="1"/>
  <c r="E81" i="5" s="1"/>
  <c r="A72" i="8" s="1"/>
  <c r="W88" i="4"/>
  <c r="X88" i="4" s="1"/>
  <c r="E82" i="5" s="1"/>
  <c r="A73" i="8" s="1"/>
  <c r="W89" i="4"/>
  <c r="X89" i="4" s="1"/>
  <c r="E83" i="5" s="1"/>
  <c r="A74" i="8" s="1"/>
  <c r="W90" i="4"/>
  <c r="X90" i="4" s="1"/>
  <c r="E84" i="5" s="1"/>
  <c r="A75" i="8" s="1"/>
  <c r="E85" i="5"/>
  <c r="A76" i="8" s="1"/>
  <c r="W91" i="4"/>
  <c r="X91" i="4" s="1"/>
  <c r="E86" i="5" s="1"/>
  <c r="A77" i="8" s="1"/>
  <c r="W92" i="4"/>
  <c r="X92" i="4" s="1"/>
  <c r="E87" i="5" s="1"/>
  <c r="A78" i="8" s="1"/>
  <c r="W93" i="4"/>
  <c r="X93" i="4" s="1"/>
  <c r="E88" i="5" s="1"/>
  <c r="A79" i="8" s="1"/>
  <c r="W94" i="4"/>
  <c r="X94" i="4" s="1"/>
  <c r="E89" i="5" s="1"/>
  <c r="A80" i="8" s="1"/>
  <c r="W95" i="4"/>
  <c r="X95" i="4" s="1"/>
  <c r="E90" i="5" s="1"/>
  <c r="A81" i="8" s="1"/>
  <c r="W96" i="4"/>
  <c r="X96" i="4" s="1"/>
  <c r="E91" i="5" s="1"/>
  <c r="A82" i="8" s="1"/>
  <c r="W97" i="4"/>
  <c r="X97" i="4" s="1"/>
  <c r="E92" i="5" s="1"/>
  <c r="A83" i="8" s="1"/>
  <c r="W98" i="4"/>
  <c r="X98" i="4" s="1"/>
  <c r="E93" i="5" s="1"/>
  <c r="A84" i="8" s="1"/>
  <c r="E39" i="5"/>
  <c r="A30" i="8" s="1"/>
  <c r="E40" i="5"/>
  <c r="A31" i="8" s="1"/>
  <c r="E43" i="5"/>
  <c r="A34" i="8" s="1"/>
  <c r="E44" i="5"/>
  <c r="A35" i="8" s="1"/>
  <c r="E45" i="5"/>
  <c r="A36" i="8" s="1"/>
  <c r="E53" i="5"/>
  <c r="A44" i="8" s="1"/>
  <c r="E56" i="5"/>
  <c r="A47" i="8" s="1"/>
  <c r="E58" i="5"/>
  <c r="A49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<sst xmlns="http://schemas.openxmlformats.org/spreadsheetml/2006/main" count="218" uniqueCount="217">
  <si>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</si>
  <si>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</si>
  <si>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</si>
  <si>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</si>
  <si>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</si>
  <si>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</si>
  <si>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</si>
  <si>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</si>
  <si>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</si>
  <si>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</si>
  <si>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</si>
  <si>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</si>
  <si>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</si>
  <si>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</si>
  <si>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</si>
  <si>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</si>
  <si>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</si>
  <si>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</si>
  <si>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</si>
  <si>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</si>
  <si>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</si>
  <si>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</si>
  <si>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</si>
  <si>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2 / 16</t>
  </si>
  <si>
    <t>7 / 16</t>
  </si>
  <si>
    <t>11 / 16</t>
  </si>
  <si>
    <t>25 / 16</t>
  </si>
  <si>
    <t>35 / 16</t>
  </si>
  <si>
    <t>41 / 16</t>
  </si>
  <si>
    <t>L1</t>
  </si>
  <si>
    <t>L2</t>
  </si>
  <si>
    <t>L3</t>
  </si>
  <si>
    <t>Testovi</t>
  </si>
  <si>
    <t>T2</t>
  </si>
  <si>
    <t>T3</t>
  </si>
  <si>
    <t>T4</t>
  </si>
  <si>
    <t>Laboratorija</t>
  </si>
  <si>
    <t>L4</t>
  </si>
  <si>
    <t>Ispit</t>
  </si>
  <si>
    <t>PREDMET: Elektrotehnički materijali</t>
  </si>
  <si>
    <t>96 / 16</t>
  </si>
  <si>
    <t>T1</t>
  </si>
  <si>
    <t>Ispit I</t>
  </si>
  <si>
    <t>Ispit II</t>
  </si>
  <si>
    <t>Ispit II pop</t>
  </si>
  <si>
    <t>Ispit I pop</t>
  </si>
  <si>
    <t>Dodatni poeni na času</t>
  </si>
  <si>
    <t>P1</t>
  </si>
  <si>
    <t>P2</t>
  </si>
  <si>
    <t>P3</t>
  </si>
  <si>
    <t>P4</t>
  </si>
  <si>
    <t>Seminarski rad</t>
  </si>
  <si>
    <t>Prezentacija</t>
  </si>
  <si>
    <t>Rad</t>
  </si>
  <si>
    <t>STUDIJSKI PROGRAM: Energetika i Automatika</t>
  </si>
  <si>
    <t>Lazarević Petar   S</t>
  </si>
  <si>
    <t>Vukićevič Ratko   S</t>
  </si>
  <si>
    <t>Bulatović Ognjen   S</t>
  </si>
  <si>
    <t>Mraković Nikolina   B</t>
  </si>
  <si>
    <t>Popović Vuko   B</t>
  </si>
  <si>
    <t>Marković Jovan   S</t>
  </si>
  <si>
    <t>Ćetković Vladimir   S</t>
  </si>
  <si>
    <t>Novović Stefan   B</t>
  </si>
  <si>
    <t>Fuštić Vukan   B</t>
  </si>
  <si>
    <t>Vuković Dejan   S</t>
  </si>
  <si>
    <t>Ukšanović Marko   B</t>
  </si>
  <si>
    <t>Babić Nikola   S</t>
  </si>
  <si>
    <t>Mijajlović Zoran   B</t>
  </si>
  <si>
    <t>Mrvaljević Radoslav   S</t>
  </si>
  <si>
    <t>Ćorović Jovan   S</t>
  </si>
  <si>
    <t>Milenković Simo   S</t>
  </si>
  <si>
    <t>Sinđić Stefan   B</t>
  </si>
  <si>
    <t>Perović Filip   B</t>
  </si>
  <si>
    <t>Bojić Miloš   B</t>
  </si>
  <si>
    <t>Đikanović Goran   S</t>
  </si>
  <si>
    <t>Lučić Mića   S</t>
  </si>
  <si>
    <t>Rondović Danica   B</t>
  </si>
  <si>
    <t>Raičević Stefan   B</t>
  </si>
  <si>
    <t>Rakočević Stevan   B</t>
  </si>
  <si>
    <t>Garović Miljan   B</t>
  </si>
  <si>
    <t>Vukotić Sara   B</t>
  </si>
  <si>
    <t>Đurišić Nikoleta   S</t>
  </si>
  <si>
    <t>Žižić Andrijana   S</t>
  </si>
  <si>
    <t>Jovanović Boris   B</t>
  </si>
  <si>
    <t>Milutinović Nikola   S</t>
  </si>
  <si>
    <t>Kozomara Vlado   B</t>
  </si>
  <si>
    <t>Obradović Anđelko   B</t>
  </si>
  <si>
    <t>Šarić Filip   B</t>
  </si>
  <si>
    <t>Bošković Milena   B</t>
  </si>
  <si>
    <t>Jelovac Miloš   B</t>
  </si>
  <si>
    <t>Miličić Aleksandar   S</t>
  </si>
  <si>
    <t>Popović Vladimir   S</t>
  </si>
  <si>
    <t>Kruščić Balša   B</t>
  </si>
  <si>
    <t>Vlahović Vasilisa   B</t>
  </si>
  <si>
    <t>Todorović Bojan   S</t>
  </si>
  <si>
    <t>Minić Slaven   S</t>
  </si>
  <si>
    <t>Belojević Luka-Božidar  B</t>
  </si>
  <si>
    <t>Milić Nikola  B</t>
  </si>
  <si>
    <t>Tasovac Božo   B</t>
  </si>
  <si>
    <t>Jovović Nikola   S</t>
  </si>
  <si>
    <t>Marojević Nađa   B</t>
  </si>
  <si>
    <t>Dragutinović Anja   B</t>
  </si>
  <si>
    <t>Todorović Dragana   S</t>
  </si>
  <si>
    <t xml:space="preserve">Dobrović Velimir   B </t>
  </si>
  <si>
    <t>Mrkić Mikonja   B</t>
  </si>
  <si>
    <t>Šumić Dragana   S</t>
  </si>
  <si>
    <t>Džoganović Milan  S</t>
  </si>
  <si>
    <t>Radonjić Vladimir   S</t>
  </si>
  <si>
    <t>Vukićevič Katarina   B</t>
  </si>
  <si>
    <t>Ašanin Božidar   S</t>
  </si>
  <si>
    <t>Bogetić Milena   B</t>
  </si>
  <si>
    <t>Mudreša Irena   B</t>
  </si>
  <si>
    <t>Šuškavčević Nikola   B</t>
  </si>
  <si>
    <t>Čejović Ognjen   B</t>
  </si>
  <si>
    <t>Jovanović Bojan   B</t>
  </si>
  <si>
    <t>Manojlović Luka   B</t>
  </si>
  <si>
    <t>Skenderi Suad   S</t>
  </si>
  <si>
    <t>Muković Isah   S</t>
  </si>
  <si>
    <t>Dragović Natalija   S</t>
  </si>
  <si>
    <t>Bulajić Ivan   S</t>
  </si>
  <si>
    <t>Nikčević Sava   S</t>
  </si>
  <si>
    <t>Giljača Dragana   S</t>
  </si>
  <si>
    <t>Ljucović Anton   S</t>
  </si>
  <si>
    <t>Lutovac Aleksandra  S</t>
  </si>
  <si>
    <t>Popović Tanja   S</t>
  </si>
  <si>
    <t>Živković Miloš   S</t>
  </si>
  <si>
    <t>Nikolić Nemanja   S</t>
  </si>
  <si>
    <t>Miranović Danilo   S</t>
  </si>
  <si>
    <t>Pavlović Minja   S</t>
  </si>
  <si>
    <t>Matović Ivan   S</t>
  </si>
  <si>
    <t>Pavićević Đorđe   S</t>
  </si>
  <si>
    <t>Adžija Elvis   S</t>
  </si>
  <si>
    <t>Janković Dragiša   S</t>
  </si>
  <si>
    <t>Jovović Jovan   S</t>
  </si>
  <si>
    <t>Ćatović Jasmin   S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</si>
  <si>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</si>
  <si>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</si>
  <si>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</si>
  <si>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</si>
  <si>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</si>
  <si>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</si>
  <si>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</si>
  <si>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</si>
  <si>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 xml:space="preserve">9 / 17 </t>
  </si>
  <si>
    <t>10 / 17</t>
  </si>
  <si>
    <t>14 / 17</t>
  </si>
  <si>
    <t>15 / 17</t>
  </si>
  <si>
    <t>17 / 17</t>
  </si>
  <si>
    <t>19 / 17</t>
  </si>
  <si>
    <t>22 / 17</t>
  </si>
  <si>
    <t>23 / 17</t>
  </si>
  <si>
    <t>24 / 17</t>
  </si>
  <si>
    <t xml:space="preserve"> 25 / 17 </t>
  </si>
  <si>
    <t xml:space="preserve"> 21 / 17 </t>
  </si>
  <si>
    <t>28 / 17</t>
  </si>
  <si>
    <t xml:space="preserve"> 26 / 17 </t>
  </si>
  <si>
    <t xml:space="preserve"> 27 / 17 </t>
  </si>
  <si>
    <t xml:space="preserve">29 / 17 </t>
  </si>
  <si>
    <t xml:space="preserve">32 / 17 </t>
  </si>
  <si>
    <t>33 / 17</t>
  </si>
  <si>
    <t xml:space="preserve">36 / 17 </t>
  </si>
  <si>
    <t xml:space="preserve">37 / 17 </t>
  </si>
  <si>
    <t xml:space="preserve">38 / 17 </t>
  </si>
  <si>
    <t>39 / 17</t>
  </si>
  <si>
    <t>40 / 17</t>
  </si>
  <si>
    <t>41 / 17</t>
  </si>
  <si>
    <t xml:space="preserve">43 / 17 </t>
  </si>
  <si>
    <t xml:space="preserve">44 / 17 </t>
  </si>
  <si>
    <t>45 / 17</t>
  </si>
  <si>
    <t xml:space="preserve">46 / 17 </t>
  </si>
  <si>
    <t xml:space="preserve">47 / 17 </t>
  </si>
  <si>
    <t>48 / 17</t>
  </si>
  <si>
    <t>50 / 17</t>
  </si>
  <si>
    <t xml:space="preserve">51 / 17 </t>
  </si>
  <si>
    <t xml:space="preserve">53 / 17 </t>
  </si>
  <si>
    <t xml:space="preserve">55 / 17 </t>
  </si>
  <si>
    <t>59 / 17</t>
  </si>
  <si>
    <t>60 / 17</t>
  </si>
  <si>
    <t>62 / 17</t>
  </si>
  <si>
    <t xml:space="preserve">63 / 17 </t>
  </si>
  <si>
    <t xml:space="preserve">64 / 17 </t>
  </si>
  <si>
    <t xml:space="preserve">70 / 17 </t>
  </si>
  <si>
    <t xml:space="preserve">71 / 17 </t>
  </si>
  <si>
    <t xml:space="preserve">72 / 17 </t>
  </si>
  <si>
    <t>78 / 17</t>
  </si>
  <si>
    <t>79 / 17</t>
  </si>
  <si>
    <t xml:space="preserve">80 / 17 </t>
  </si>
  <si>
    <t>82 / 17</t>
  </si>
  <si>
    <t>84 / 17</t>
  </si>
  <si>
    <t xml:space="preserve">85 / 17 </t>
  </si>
  <si>
    <t>86 / 17</t>
  </si>
  <si>
    <t xml:space="preserve">87 / 17 </t>
  </si>
  <si>
    <t xml:space="preserve">88 / 17 </t>
  </si>
  <si>
    <t xml:space="preserve">91 / 17 </t>
  </si>
  <si>
    <t>92 / 17</t>
  </si>
  <si>
    <t xml:space="preserve"> 95 / 17 </t>
  </si>
  <si>
    <t xml:space="preserve">96 / 17 </t>
  </si>
  <si>
    <t xml:space="preserve">98 / 17 </t>
  </si>
  <si>
    <t xml:space="preserve"> 68 / 16</t>
  </si>
  <si>
    <t>84 / 16</t>
  </si>
  <si>
    <t>86 / 16</t>
  </si>
  <si>
    <t>91 / 16</t>
  </si>
  <si>
    <t>97 / 16</t>
  </si>
  <si>
    <t>14 / 15</t>
  </si>
  <si>
    <t>72 / 15</t>
  </si>
  <si>
    <t>61 / 13</t>
  </si>
  <si>
    <t>86 / 13</t>
  </si>
  <si>
    <t>12 / 17</t>
  </si>
  <si>
    <t>100/17</t>
  </si>
  <si>
    <t>Lazar Soc</t>
  </si>
  <si>
    <t>61/17</t>
  </si>
  <si>
    <t>Skrobanovic Luka</t>
  </si>
  <si>
    <t>x15</t>
  </si>
  <si>
    <t>x16</t>
  </si>
  <si>
    <t>x18</t>
  </si>
  <si>
    <t>x12</t>
  </si>
  <si>
    <t>x5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</si>
</sst>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4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18" fillId="0" borderId="0"/>
    <xf numFmtId="0" fontId="21" fillId="0" borderId="0"/>
    <xf numFmtId="0" fontId="14" fillId="0" borderId="0"/>
    <xf numFmtId="0" fontId="18" fillId="0" borderId="0"/>
    <xf numFmtId="0" fontId="1" fillId="0" borderId="0"/>
  </cellStyleXfs>
  <cellXfs count="159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8" fillId="2" borderId="0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4" fillId="0" borderId="18" xfId="0" applyNumberFormat="1" applyFont="1" applyFill="1" applyBorder="1" applyAlignment="1" applyProtection="1">
      <alignment horizontal="center"/>
      <protection locked="0"/>
    </xf>
    <xf numFmtId="0" fontId="17" fillId="0" borderId="18" xfId="0" applyFont="1" applyFill="1" applyBorder="1" applyAlignment="1" applyProtection="1">
      <alignment horizontal="center"/>
      <protection locked="0"/>
    </xf>
    <xf numFmtId="0" fontId="17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0" fontId="14" fillId="0" borderId="18" xfId="0" quotePrefix="1" applyNumberFormat="1" applyFont="1" applyFill="1" applyBorder="1" applyAlignment="1" applyProtection="1">
      <alignment horizontal="center"/>
      <protection locked="0"/>
    </xf>
    <xf numFmtId="0" fontId="2" fillId="3" borderId="18" xfId="0" applyNumberFormat="1" applyFont="1" applyFill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64" fontId="0" fillId="0" borderId="18" xfId="0" applyNumberFormat="1" applyBorder="1" applyAlignment="1" applyProtection="1">
      <alignment horizontal="left"/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16" fontId="0" fillId="0" borderId="18" xfId="0" applyNumberFormat="1" applyBorder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" fillId="0" borderId="18" xfId="0" applyFont="1" applyBorder="1" applyProtection="1">
      <protection locked="0"/>
    </xf>
    <xf numFmtId="49" fontId="17" fillId="0" borderId="18" xfId="0" applyNumberFormat="1" applyFont="1" applyFill="1" applyBorder="1" applyAlignment="1" applyProtection="1">
      <alignment horizontal="center"/>
      <protection locked="0"/>
    </xf>
    <xf numFmtId="0" fontId="14" fillId="0" borderId="6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18" xfId="0" applyFont="1" applyFill="1" applyBorder="1" applyProtection="1">
      <protection locked="0"/>
    </xf>
    <xf numFmtId="0" fontId="8" fillId="0" borderId="18" xfId="0" applyFont="1" applyBorder="1" applyProtection="1"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8" fillId="0" borderId="37" xfId="0" applyNumberFormat="1" applyFont="1" applyFill="1" applyBorder="1" applyAlignment="1" applyProtection="1">
      <protection locked="0"/>
    </xf>
    <xf numFmtId="0" fontId="8" fillId="0" borderId="39" xfId="0" applyNumberFormat="1" applyFont="1" applyFill="1" applyBorder="1" applyAlignment="1" applyProtection="1">
      <protection locked="0"/>
    </xf>
    <xf numFmtId="16" fontId="17" fillId="0" borderId="18" xfId="0" applyNumberFormat="1" applyFont="1" applyFill="1" applyBorder="1" applyAlignment="1" applyProtection="1">
      <alignment horizontal="center"/>
      <protection locked="0"/>
    </xf>
    <xf numFmtId="49" fontId="17" fillId="0" borderId="18" xfId="0" applyNumberFormat="1" applyFont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/>
      <protection locked="0"/>
    </xf>
    <xf numFmtId="0" fontId="8" fillId="0" borderId="37" xfId="0" applyNumberFormat="1" applyFont="1" applyFill="1" applyBorder="1" applyAlignment="1" applyProtection="1">
      <alignment horizontal="center"/>
      <protection locked="0"/>
    </xf>
    <xf numFmtId="0" fontId="8" fillId="0" borderId="39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2" fillId="2" borderId="18" xfId="0" applyNumberFormat="1" applyFont="1" applyFill="1" applyBorder="1" applyAlignment="1" applyProtection="1">
      <alignment horizontal="center"/>
      <protection locked="0"/>
    </xf>
    <xf numFmtId="0" fontId="13" fillId="2" borderId="19" xfId="0" applyFont="1" applyFill="1" applyBorder="1" applyAlignment="1" applyProtection="1">
      <alignment horizontal="center" vertical="center" textRotation="90" wrapText="1"/>
      <protection locked="0"/>
    </xf>
    <xf numFmtId="0" fontId="13" fillId="2" borderId="20" xfId="0" applyFont="1" applyFill="1" applyBorder="1" applyAlignment="1" applyProtection="1">
      <alignment horizontal="center" vertical="center" textRotation="90" wrapText="1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2" fillId="2" borderId="37" xfId="0" applyNumberFormat="1" applyFont="1" applyFill="1" applyBorder="1" applyAlignment="1" applyProtection="1">
      <alignment horizontal="center"/>
      <protection locked="0"/>
    </xf>
    <xf numFmtId="0" fontId="12" fillId="2" borderId="38" xfId="0" applyNumberFormat="1" applyFont="1" applyFill="1" applyBorder="1" applyAlignment="1" applyProtection="1">
      <alignment horizontal="center"/>
      <protection locked="0"/>
    </xf>
    <xf numFmtId="0" fontId="12" fillId="2" borderId="39" xfId="0" applyNumberFormat="1" applyFont="1" applyFill="1" applyBorder="1" applyAlignment="1" applyProtection="1">
      <alignment horizontal="center"/>
      <protection locked="0"/>
    </xf>
    <xf numFmtId="0" fontId="12" fillId="2" borderId="40" xfId="0" applyNumberFormat="1" applyFont="1" applyFill="1" applyBorder="1" applyAlignment="1" applyProtection="1">
      <alignment horizontal="center"/>
      <protection locked="0"/>
    </xf>
    <xf numFmtId="0" fontId="12" fillId="2" borderId="41" xfId="0" applyNumberFormat="1" applyFont="1" applyFill="1" applyBorder="1" applyAlignment="1" applyProtection="1">
      <alignment horizontal="center"/>
      <protection locked="0"/>
    </xf>
    <xf numFmtId="0" fontId="8" fillId="0" borderId="42" xfId="0" applyNumberFormat="1" applyFont="1" applyFill="1" applyBorder="1" applyAlignment="1" applyProtection="1">
      <alignment horizontal="center"/>
      <protection locked="0"/>
    </xf>
    <xf numFmtId="0" fontId="8" fillId="0" borderId="23" xfId="0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8" fillId="5" borderId="37" xfId="0" applyNumberFormat="1" applyFont="1" applyFill="1" applyBorder="1" applyAlignment="1" applyProtection="1">
      <alignment horizontal="center"/>
      <protection locked="0"/>
    </xf>
    <xf numFmtId="0" fontId="8" fillId="5" borderId="39" xfId="0" applyNumberFormat="1" applyFont="1" applyFill="1" applyBorder="1" applyAlignment="1" applyProtection="1">
      <alignment horizontal="center"/>
      <protection locked="0"/>
    </xf>
    <xf numFmtId="0" fontId="14" fillId="0" borderId="37" xfId="0" applyNumberFormat="1" applyFont="1" applyFill="1" applyBorder="1" applyAlignment="1" applyProtection="1">
      <alignment horizontal="center"/>
      <protection locked="0"/>
    </xf>
    <xf numFmtId="0" fontId="14" fillId="0" borderId="39" xfId="0" applyNumberFormat="1" applyFont="1" applyFill="1" applyBorder="1" applyAlignment="1" applyProtection="1">
      <alignment horizontal="center"/>
      <protection locked="0"/>
    </xf>
    <xf numFmtId="0" fontId="17" fillId="2" borderId="26" xfId="7" applyFont="1" applyFill="1" applyBorder="1" applyAlignment="1" applyProtection="1">
      <alignment horizontal="center" vertical="center" wrapText="1"/>
    </xf>
    <xf numFmtId="0" fontId="17" fillId="2" borderId="27" xfId="7" applyFont="1" applyFill="1" applyBorder="1" applyAlignment="1" applyProtection="1">
      <alignment horizontal="center" vertical="center" wrapText="1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1"/>
  <sheetViews>
    <sheetView tabSelected="1" view="pageBreakPreview" zoomScale="120" zoomScaleSheetLayoutView="120" workbookViewId="0">
      <pane ySplit="8" topLeftCell="A61" activePane="bottomLeft" state="frozen"/>
      <selection pane="bottomLeft" activeCell="W78" sqref="W78"/>
    </sheetView>
  </sheetViews>
  <sheetFormatPr defaultColWidth="9.08984375" defaultRowHeight="12.5" x14ac:dyDescent="0.25"/>
  <cols>
    <col min="1" max="1" width="10.6328125" style="92" customWidth="1"/>
    <col min="2" max="2" width="21.90625" style="20" customWidth="1"/>
    <col min="3" max="14" width="4.6328125" style="21" customWidth="1"/>
    <col min="15" max="15" width="5.36328125" style="21" customWidth="1"/>
    <col min="16" max="18" width="4.6328125" style="21" customWidth="1"/>
    <col min="19" max="19" width="7.36328125" style="21" customWidth="1"/>
    <col min="20" max="20" width="9.36328125" style="21" customWidth="1"/>
    <col min="21" max="21" width="13.6328125" style="21" customWidth="1"/>
    <col min="22" max="22" width="18.08984375" style="21" customWidth="1"/>
    <col min="23" max="23" width="20.54296875" style="20" customWidth="1"/>
    <col min="24" max="24" width="19.08984375" style="20" customWidth="1"/>
    <col min="25" max="29" width="9.08984375" style="20"/>
    <col min="30" max="30" width="17.36328125" style="20" customWidth="1"/>
    <col min="31" max="31" width="9.08984375" style="20"/>
    <col min="32" max="32" width="12.36328125" style="20" customWidth="1"/>
    <col min="33" max="16384" width="9.08984375" style="20"/>
  </cols>
  <sheetData>
    <row r="1" spans="1:32" ht="17.5" x14ac:dyDescent="0.35">
      <c r="A1" s="115">
        <v>120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7" t="s">
        <v>0</v>
      </c>
      <c r="X1" s="118"/>
    </row>
    <row r="2" spans="1:32" ht="17.5" x14ac:dyDescent="0.35">
      <c r="A2" s="113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9"/>
      <c r="X2" s="120"/>
    </row>
    <row r="3" spans="1:32" ht="14" x14ac:dyDescent="0.3">
      <c r="A3" s="88" t="s">
        <v>54</v>
      </c>
      <c r="B3" s="41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S3" s="58"/>
      <c r="T3" s="58"/>
      <c r="U3" s="59"/>
      <c r="V3" s="57"/>
      <c r="W3" s="41"/>
      <c r="X3" s="60"/>
    </row>
    <row r="4" spans="1:32" x14ac:dyDescent="0.25">
      <c r="A4" s="89" t="s">
        <v>39</v>
      </c>
      <c r="B4" s="41"/>
      <c r="C4" s="57"/>
      <c r="E4" s="61"/>
      <c r="O4" s="57"/>
      <c r="P4" s="57"/>
      <c r="Q4" s="57"/>
      <c r="R4" s="57"/>
      <c r="S4" s="96"/>
      <c r="T4" s="96"/>
      <c r="U4" s="57"/>
      <c r="V4" s="57"/>
      <c r="W4" s="41"/>
      <c r="X4" s="60"/>
    </row>
    <row r="5" spans="1:32" ht="12.75" customHeight="1" thickBot="1" x14ac:dyDescent="0.3">
      <c r="A5" s="90"/>
      <c r="B5" s="41"/>
      <c r="C5" s="57"/>
      <c r="D5" s="57"/>
      <c r="E5" s="57"/>
      <c r="F5" s="62"/>
      <c r="G5" s="62"/>
      <c r="H5" s="62"/>
      <c r="I5" s="62"/>
      <c r="J5" s="62"/>
      <c r="K5" s="62"/>
      <c r="L5" s="62"/>
      <c r="M5" s="62"/>
      <c r="N5" s="62"/>
      <c r="O5" s="57"/>
      <c r="P5" s="57"/>
      <c r="Q5" s="57"/>
      <c r="R5" s="57"/>
      <c r="S5" s="57"/>
      <c r="T5" s="57"/>
      <c r="U5" s="57"/>
      <c r="V5" s="57"/>
      <c r="W5" s="41"/>
      <c r="X5" s="60"/>
    </row>
    <row r="6" spans="1:32" ht="26.25" customHeight="1" x14ac:dyDescent="0.3">
      <c r="A6" s="63" t="s">
        <v>11</v>
      </c>
      <c r="B6" s="104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2"/>
      <c r="W6" s="123" t="s">
        <v>12</v>
      </c>
      <c r="X6" s="127" t="s">
        <v>2</v>
      </c>
      <c r="Z6" s="41"/>
      <c r="AA6" s="41"/>
      <c r="AB6" s="41"/>
      <c r="AC6" s="41"/>
      <c r="AD6" s="41"/>
      <c r="AE6" s="41"/>
      <c r="AF6" s="41"/>
    </row>
    <row r="7" spans="1:32" ht="12.75" customHeight="1" x14ac:dyDescent="0.3">
      <c r="A7" s="64" t="s">
        <v>3</v>
      </c>
      <c r="B7" s="65" t="s">
        <v>22</v>
      </c>
      <c r="C7" s="126" t="s">
        <v>32</v>
      </c>
      <c r="D7" s="126"/>
      <c r="E7" s="126"/>
      <c r="F7" s="126"/>
      <c r="G7" s="130" t="s">
        <v>46</v>
      </c>
      <c r="H7" s="131"/>
      <c r="I7" s="131"/>
      <c r="J7" s="132"/>
      <c r="K7" s="130" t="s">
        <v>51</v>
      </c>
      <c r="L7" s="131"/>
      <c r="M7" s="131"/>
      <c r="N7" s="132"/>
      <c r="O7" s="126" t="s">
        <v>36</v>
      </c>
      <c r="P7" s="126"/>
      <c r="Q7" s="126"/>
      <c r="R7" s="126"/>
      <c r="S7" s="130" t="s">
        <v>38</v>
      </c>
      <c r="T7" s="131"/>
      <c r="U7" s="131"/>
      <c r="V7" s="132"/>
      <c r="W7" s="124"/>
      <c r="X7" s="128"/>
      <c r="Z7" s="41"/>
      <c r="AA7" s="41"/>
      <c r="AB7" s="41"/>
      <c r="AC7" s="41"/>
      <c r="AD7" s="41"/>
      <c r="AE7" s="41"/>
      <c r="AF7" s="41"/>
    </row>
    <row r="8" spans="1:32" ht="13.5" thickBot="1" x14ac:dyDescent="0.35">
      <c r="A8" s="93"/>
      <c r="B8" s="94"/>
      <c r="C8" s="66" t="s">
        <v>41</v>
      </c>
      <c r="D8" s="66" t="s">
        <v>33</v>
      </c>
      <c r="E8" s="66" t="s">
        <v>34</v>
      </c>
      <c r="F8" s="66" t="s">
        <v>35</v>
      </c>
      <c r="G8" s="66" t="s">
        <v>47</v>
      </c>
      <c r="H8" s="66" t="s">
        <v>48</v>
      </c>
      <c r="I8" s="66" t="s">
        <v>49</v>
      </c>
      <c r="J8" s="66" t="s">
        <v>50</v>
      </c>
      <c r="K8" s="133" t="s">
        <v>53</v>
      </c>
      <c r="L8" s="134"/>
      <c r="M8" s="133" t="s">
        <v>52</v>
      </c>
      <c r="N8" s="134"/>
      <c r="O8" s="66" t="s">
        <v>29</v>
      </c>
      <c r="P8" s="66" t="s">
        <v>30</v>
      </c>
      <c r="Q8" s="66" t="s">
        <v>31</v>
      </c>
      <c r="R8" s="66" t="s">
        <v>37</v>
      </c>
      <c r="S8" s="66" t="s">
        <v>42</v>
      </c>
      <c r="T8" s="66" t="s">
        <v>43</v>
      </c>
      <c r="U8" s="66" t="s">
        <v>45</v>
      </c>
      <c r="V8" s="66" t="s">
        <v>44</v>
      </c>
      <c r="W8" s="125"/>
      <c r="X8" s="129"/>
      <c r="Z8" s="137"/>
      <c r="AA8" s="137"/>
      <c r="AB8" s="137"/>
      <c r="AC8" s="41"/>
      <c r="AD8" s="69"/>
      <c r="AE8" s="41"/>
      <c r="AF8" s="69"/>
    </row>
    <row r="9" spans="1:32" ht="13.5" thickBot="1" x14ac:dyDescent="0.35">
      <c r="A9" s="98" t="s">
        <v>135</v>
      </c>
      <c r="B9" s="102" t="s">
        <v>55</v>
      </c>
      <c r="C9" s="71">
        <v>2.5</v>
      </c>
      <c r="D9" s="70">
        <v>1</v>
      </c>
      <c r="E9" s="70">
        <v>1.5</v>
      </c>
      <c r="F9" s="70"/>
      <c r="G9" s="71"/>
      <c r="H9" s="71"/>
      <c r="I9" s="71"/>
      <c r="J9" s="71"/>
      <c r="K9" s="135"/>
      <c r="L9" s="136"/>
      <c r="M9" s="135"/>
      <c r="N9" s="136"/>
      <c r="O9" s="78">
        <v>2.5</v>
      </c>
      <c r="P9" s="83">
        <v>2.5</v>
      </c>
      <c r="Q9" s="99"/>
      <c r="R9" s="99"/>
      <c r="S9" s="71"/>
      <c r="T9" s="71"/>
      <c r="U9" s="77"/>
      <c r="V9" s="71"/>
      <c r="W9" s="72">
        <f>SUM(C9:T9)</f>
        <v>10</v>
      </c>
      <c r="X9" s="73" t="str">
        <f t="shared" ref="X9:X72" si="0">IF(W9&gt;=90,"A",IF(W9&gt;=80,"B",IF(W9&gt;=70,"C",IF(W9&gt;=60,"D",IF(W9&gt;=50,"E",IF(W9=0,"-","F"))))))</f>
        <v>F</v>
      </c>
      <c r="Z9" s="112"/>
      <c r="AA9" s="112"/>
      <c r="AB9" s="112"/>
      <c r="AC9" s="41"/>
      <c r="AD9" s="69"/>
      <c r="AE9" s="41"/>
      <c r="AF9" s="69"/>
    </row>
    <row r="10" spans="1:32" ht="13" x14ac:dyDescent="0.3">
      <c r="A10" s="98" t="s">
        <v>136</v>
      </c>
      <c r="B10" s="102" t="s">
        <v>56</v>
      </c>
      <c r="C10" s="71">
        <v>1</v>
      </c>
      <c r="D10" s="70">
        <v>1.5</v>
      </c>
      <c r="E10" s="75">
        <v>1</v>
      </c>
      <c r="F10" s="75"/>
      <c r="G10" s="75"/>
      <c r="H10" s="75"/>
      <c r="I10" s="75"/>
      <c r="J10" s="75"/>
      <c r="K10" s="110">
        <v>4</v>
      </c>
      <c r="L10" s="111"/>
      <c r="M10" s="110">
        <v>4</v>
      </c>
      <c r="N10" s="111"/>
      <c r="O10" s="78">
        <v>2.5</v>
      </c>
      <c r="P10" s="83">
        <v>2.5</v>
      </c>
      <c r="Q10" s="83"/>
      <c r="R10" s="83"/>
      <c r="S10" s="75">
        <v>13</v>
      </c>
      <c r="T10" s="75"/>
      <c r="U10" s="78"/>
      <c r="V10" s="75"/>
      <c r="W10" s="76">
        <f>SUM(C10:T10)</f>
        <v>29.5</v>
      </c>
      <c r="X10" s="73" t="str">
        <f t="shared" si="0"/>
        <v>F</v>
      </c>
      <c r="Z10" s="112"/>
      <c r="AA10" s="112"/>
      <c r="AB10" s="112"/>
      <c r="AC10" s="41"/>
      <c r="AD10" s="69"/>
      <c r="AE10" s="41"/>
      <c r="AF10" s="69"/>
    </row>
    <row r="11" spans="1:32" ht="13" x14ac:dyDescent="0.3">
      <c r="A11" s="98" t="s">
        <v>137</v>
      </c>
      <c r="B11" s="102" t="s">
        <v>57</v>
      </c>
      <c r="C11" s="71">
        <v>1.5</v>
      </c>
      <c r="D11" s="71">
        <v>2.5</v>
      </c>
      <c r="E11" s="75">
        <v>2</v>
      </c>
      <c r="F11" s="75"/>
      <c r="G11" s="75"/>
      <c r="H11" s="75"/>
      <c r="I11" s="75"/>
      <c r="J11" s="75"/>
      <c r="K11" s="110"/>
      <c r="L11" s="111"/>
      <c r="M11" s="110"/>
      <c r="N11" s="111"/>
      <c r="O11" s="78">
        <v>2.5</v>
      </c>
      <c r="P11" s="83">
        <v>2.5</v>
      </c>
      <c r="Q11" s="83"/>
      <c r="R11" s="83"/>
      <c r="S11" s="75">
        <v>19</v>
      </c>
      <c r="T11" s="75"/>
      <c r="U11" s="78"/>
      <c r="V11" s="75"/>
      <c r="W11" s="76">
        <f>SUM(C11:T11)</f>
        <v>30</v>
      </c>
      <c r="X11" s="73" t="str">
        <f t="shared" si="0"/>
        <v>F</v>
      </c>
      <c r="Z11" s="112"/>
      <c r="AA11" s="112"/>
      <c r="AB11" s="112"/>
      <c r="AC11" s="41"/>
      <c r="AD11" s="69"/>
      <c r="AE11" s="41"/>
      <c r="AF11" s="69"/>
    </row>
    <row r="12" spans="1:32" ht="13" x14ac:dyDescent="0.3">
      <c r="A12" s="98" t="s">
        <v>138</v>
      </c>
      <c r="B12" s="102" t="s">
        <v>58</v>
      </c>
      <c r="C12" s="71">
        <v>2.5</v>
      </c>
      <c r="D12" s="71">
        <v>2.5</v>
      </c>
      <c r="E12" s="75">
        <v>2.5</v>
      </c>
      <c r="F12" s="75"/>
      <c r="G12" s="75"/>
      <c r="H12" s="75"/>
      <c r="I12" s="75"/>
      <c r="J12" s="75"/>
      <c r="K12" s="110"/>
      <c r="L12" s="111"/>
      <c r="M12" s="110"/>
      <c r="N12" s="111"/>
      <c r="O12" s="78">
        <v>2.5</v>
      </c>
      <c r="P12" s="85">
        <v>2.5</v>
      </c>
      <c r="Q12" s="85"/>
      <c r="R12" s="85"/>
      <c r="S12" s="75">
        <v>30</v>
      </c>
      <c r="T12" s="75"/>
      <c r="U12" s="78"/>
      <c r="V12" s="75"/>
      <c r="W12" s="76">
        <f>SUM(C12:T12)</f>
        <v>42.5</v>
      </c>
      <c r="X12" s="73" t="str">
        <f t="shared" si="0"/>
        <v>F</v>
      </c>
      <c r="Z12" s="112"/>
      <c r="AA12" s="112"/>
      <c r="AB12" s="112"/>
      <c r="AC12" s="41"/>
      <c r="AD12" s="69"/>
      <c r="AE12" s="41"/>
      <c r="AF12" s="69"/>
    </row>
    <row r="13" spans="1:32" ht="13" x14ac:dyDescent="0.3">
      <c r="A13" s="98" t="s">
        <v>139</v>
      </c>
      <c r="B13" s="102" t="s">
        <v>59</v>
      </c>
      <c r="C13" s="71">
        <v>2.5</v>
      </c>
      <c r="D13" s="71">
        <v>2.5</v>
      </c>
      <c r="E13" s="75">
        <v>1</v>
      </c>
      <c r="F13" s="75"/>
      <c r="G13" s="75"/>
      <c r="H13" s="75"/>
      <c r="I13" s="75"/>
      <c r="J13" s="75"/>
      <c r="K13" s="105"/>
      <c r="L13" s="106"/>
      <c r="M13" s="110"/>
      <c r="N13" s="111"/>
      <c r="O13" s="78">
        <v>2.5</v>
      </c>
      <c r="P13" s="83">
        <v>2.5</v>
      </c>
      <c r="Q13" s="83"/>
      <c r="R13" s="83"/>
      <c r="S13" s="75">
        <v>22</v>
      </c>
      <c r="T13" s="75"/>
      <c r="U13" s="78"/>
      <c r="V13" s="75"/>
      <c r="W13" s="76">
        <f>SUM(C13:T13)</f>
        <v>33</v>
      </c>
      <c r="X13" s="73" t="str">
        <f t="shared" si="0"/>
        <v>F</v>
      </c>
      <c r="Z13" s="112"/>
      <c r="AA13" s="112"/>
      <c r="AB13" s="112"/>
      <c r="AC13" s="41"/>
      <c r="AD13" s="69"/>
      <c r="AE13" s="41"/>
      <c r="AF13" s="69"/>
    </row>
    <row r="14" spans="1:32" ht="13" x14ac:dyDescent="0.3">
      <c r="A14" s="98" t="s">
        <v>140</v>
      </c>
      <c r="B14" s="102" t="s">
        <v>60</v>
      </c>
      <c r="C14" s="71">
        <v>1.5</v>
      </c>
      <c r="D14" s="71">
        <v>2.5</v>
      </c>
      <c r="E14" s="75">
        <v>1.5</v>
      </c>
      <c r="F14" s="75"/>
      <c r="G14" s="75"/>
      <c r="H14" s="75"/>
      <c r="I14" s="75"/>
      <c r="J14" s="75"/>
      <c r="K14" s="110"/>
      <c r="L14" s="111"/>
      <c r="M14" s="110"/>
      <c r="N14" s="111"/>
      <c r="O14" s="78">
        <v>2.5</v>
      </c>
      <c r="P14" s="85">
        <v>2.5</v>
      </c>
      <c r="Q14" s="85"/>
      <c r="R14" s="85"/>
      <c r="S14" s="75">
        <v>0</v>
      </c>
      <c r="T14" s="75"/>
      <c r="U14" s="75"/>
      <c r="V14" s="75"/>
      <c r="W14" s="76">
        <f>SUM(C14:V14)</f>
        <v>10.5</v>
      </c>
      <c r="X14" s="73" t="str">
        <f t="shared" si="0"/>
        <v>F</v>
      </c>
      <c r="Z14" s="112"/>
      <c r="AA14" s="112"/>
      <c r="AB14" s="112"/>
      <c r="AC14" s="41"/>
      <c r="AD14" s="69"/>
      <c r="AE14" s="41"/>
      <c r="AF14" s="69"/>
    </row>
    <row r="15" spans="1:32" ht="13" x14ac:dyDescent="0.3">
      <c r="A15" s="98" t="s">
        <v>141</v>
      </c>
      <c r="B15" s="102" t="s">
        <v>61</v>
      </c>
      <c r="C15" s="83">
        <v>2</v>
      </c>
      <c r="D15" s="75">
        <v>2.5</v>
      </c>
      <c r="E15" s="75">
        <v>2.5</v>
      </c>
      <c r="F15" s="75"/>
      <c r="G15" s="75"/>
      <c r="H15" s="75"/>
      <c r="I15" s="75"/>
      <c r="J15" s="75"/>
      <c r="K15" s="110"/>
      <c r="L15" s="111"/>
      <c r="M15" s="110"/>
      <c r="N15" s="111"/>
      <c r="O15" s="78">
        <v>2.5</v>
      </c>
      <c r="P15" s="83">
        <v>2.5</v>
      </c>
      <c r="Q15" s="83"/>
      <c r="R15" s="83"/>
      <c r="S15" s="75">
        <v>14</v>
      </c>
      <c r="T15" s="75"/>
      <c r="U15" s="78"/>
      <c r="V15" s="75"/>
      <c r="W15" s="76">
        <f>SUM(C15:T15)</f>
        <v>26</v>
      </c>
      <c r="X15" s="73" t="str">
        <f t="shared" si="0"/>
        <v>F</v>
      </c>
      <c r="Z15" s="112"/>
      <c r="AA15" s="112"/>
      <c r="AB15" s="112"/>
      <c r="AC15" s="41"/>
      <c r="AD15" s="69"/>
      <c r="AE15" s="41"/>
      <c r="AF15" s="69"/>
    </row>
    <row r="16" spans="1:32" ht="13" x14ac:dyDescent="0.3">
      <c r="A16" s="98" t="s">
        <v>142</v>
      </c>
      <c r="B16" s="102" t="s">
        <v>62</v>
      </c>
      <c r="C16" s="83">
        <v>2.5</v>
      </c>
      <c r="D16" s="75">
        <v>2.5</v>
      </c>
      <c r="E16" s="75">
        <v>2.5</v>
      </c>
      <c r="F16" s="75"/>
      <c r="G16" s="75"/>
      <c r="H16" s="75"/>
      <c r="I16" s="75"/>
      <c r="J16" s="75"/>
      <c r="K16" s="110">
        <v>5</v>
      </c>
      <c r="L16" s="111"/>
      <c r="M16" s="110">
        <v>5</v>
      </c>
      <c r="N16" s="111"/>
      <c r="O16" s="78">
        <v>2.5</v>
      </c>
      <c r="P16" s="83">
        <v>2.5</v>
      </c>
      <c r="Q16" s="83"/>
      <c r="R16" s="83"/>
      <c r="S16" s="75" t="s">
        <v>212</v>
      </c>
      <c r="T16" s="75"/>
      <c r="U16" s="78">
        <v>21</v>
      </c>
      <c r="V16" s="75"/>
      <c r="W16" s="76">
        <f>SUM(C16:V16)</f>
        <v>43.5</v>
      </c>
      <c r="X16" s="73" t="str">
        <f t="shared" si="0"/>
        <v>F</v>
      </c>
      <c r="Z16" s="112"/>
      <c r="AA16" s="112"/>
      <c r="AB16" s="112"/>
      <c r="AC16" s="41"/>
      <c r="AD16" s="69"/>
      <c r="AE16" s="41"/>
      <c r="AF16" s="69"/>
    </row>
    <row r="17" spans="1:32" ht="13" x14ac:dyDescent="0.3">
      <c r="A17" s="98" t="s">
        <v>143</v>
      </c>
      <c r="B17" s="102" t="s">
        <v>63</v>
      </c>
      <c r="C17" s="79">
        <v>2.5</v>
      </c>
      <c r="D17" s="75">
        <v>2.5</v>
      </c>
      <c r="E17" s="75">
        <v>2.5</v>
      </c>
      <c r="F17" s="75"/>
      <c r="G17" s="75"/>
      <c r="H17" s="75"/>
      <c r="I17" s="75"/>
      <c r="J17" s="75"/>
      <c r="K17" s="110">
        <v>5</v>
      </c>
      <c r="L17" s="111"/>
      <c r="M17" s="110">
        <v>5</v>
      </c>
      <c r="N17" s="111"/>
      <c r="O17" s="78">
        <v>2.5</v>
      </c>
      <c r="P17" s="85">
        <v>2.5</v>
      </c>
      <c r="Q17" s="85"/>
      <c r="R17" s="85"/>
      <c r="S17" s="75">
        <v>30</v>
      </c>
      <c r="T17" s="75"/>
      <c r="U17" s="75"/>
      <c r="V17" s="75"/>
      <c r="W17" s="76">
        <f>SUM(C17:V17)</f>
        <v>52.5</v>
      </c>
      <c r="X17" s="73" t="str">
        <f t="shared" si="0"/>
        <v>E</v>
      </c>
      <c r="Z17" s="112"/>
      <c r="AA17" s="112"/>
      <c r="AB17" s="112"/>
      <c r="AC17" s="41"/>
      <c r="AD17" s="69"/>
      <c r="AE17" s="41"/>
      <c r="AF17" s="69"/>
    </row>
    <row r="18" spans="1:32" ht="13" x14ac:dyDescent="0.3">
      <c r="A18" s="98" t="s">
        <v>144</v>
      </c>
      <c r="B18" s="102" t="s">
        <v>64</v>
      </c>
      <c r="C18" s="83">
        <v>1.5</v>
      </c>
      <c r="D18" s="75"/>
      <c r="E18" s="75">
        <v>1.5</v>
      </c>
      <c r="F18" s="75"/>
      <c r="G18" s="75"/>
      <c r="H18" s="75"/>
      <c r="I18" s="75"/>
      <c r="J18" s="75"/>
      <c r="K18" s="138">
        <v>3</v>
      </c>
      <c r="L18" s="139"/>
      <c r="M18" s="110">
        <v>4</v>
      </c>
      <c r="N18" s="111"/>
      <c r="O18" s="78"/>
      <c r="P18" s="83"/>
      <c r="Q18" s="83"/>
      <c r="R18" s="83"/>
      <c r="S18" s="75"/>
      <c r="T18" s="75"/>
      <c r="U18" s="78"/>
      <c r="V18" s="75"/>
      <c r="W18" s="76">
        <f>SUM(C18:T18)</f>
        <v>10</v>
      </c>
      <c r="X18" s="73" t="str">
        <f t="shared" si="0"/>
        <v>F</v>
      </c>
      <c r="Z18" s="112"/>
      <c r="AA18" s="112"/>
      <c r="AB18" s="112"/>
      <c r="AC18" s="41"/>
      <c r="AD18" s="69"/>
      <c r="AE18" s="41"/>
      <c r="AF18" s="69"/>
    </row>
    <row r="19" spans="1:32" ht="13" x14ac:dyDescent="0.3">
      <c r="A19" s="98" t="s">
        <v>207</v>
      </c>
      <c r="B19" s="102" t="s">
        <v>65</v>
      </c>
      <c r="C19" s="79">
        <v>2.5</v>
      </c>
      <c r="D19" s="75">
        <v>2</v>
      </c>
      <c r="E19" s="75">
        <v>2.5</v>
      </c>
      <c r="F19" s="75"/>
      <c r="G19" s="75"/>
      <c r="H19" s="75"/>
      <c r="I19" s="75"/>
      <c r="J19" s="75"/>
      <c r="K19" s="110">
        <v>5</v>
      </c>
      <c r="L19" s="111"/>
      <c r="M19" s="110">
        <v>5</v>
      </c>
      <c r="N19" s="111"/>
      <c r="O19" s="78">
        <v>2.5</v>
      </c>
      <c r="P19" s="85">
        <v>2.5</v>
      </c>
      <c r="Q19" s="85"/>
      <c r="R19" s="85"/>
      <c r="S19" s="75">
        <v>25</v>
      </c>
      <c r="T19" s="75"/>
      <c r="U19" s="75"/>
      <c r="V19" s="75"/>
      <c r="W19" s="76">
        <f>SUM(C19:T19)</f>
        <v>47</v>
      </c>
      <c r="X19" s="73" t="str">
        <f t="shared" si="0"/>
        <v>F</v>
      </c>
      <c r="Z19" s="112"/>
      <c r="AA19" s="112"/>
      <c r="AB19" s="112"/>
      <c r="AC19" s="41"/>
      <c r="AD19" s="69"/>
      <c r="AE19" s="41"/>
      <c r="AF19" s="69"/>
    </row>
    <row r="20" spans="1:32" ht="13" x14ac:dyDescent="0.3">
      <c r="A20" s="80" t="s">
        <v>145</v>
      </c>
      <c r="B20" s="102" t="s">
        <v>66</v>
      </c>
      <c r="C20" s="79">
        <v>0.5</v>
      </c>
      <c r="D20" s="75">
        <v>2.5</v>
      </c>
      <c r="E20" s="75"/>
      <c r="F20" s="75"/>
      <c r="G20" s="75"/>
      <c r="H20" s="75"/>
      <c r="I20" s="75"/>
      <c r="J20" s="75"/>
      <c r="K20" s="110"/>
      <c r="L20" s="111"/>
      <c r="M20" s="110"/>
      <c r="N20" s="111"/>
      <c r="O20" s="78">
        <v>2.5</v>
      </c>
      <c r="P20" s="85">
        <v>2.5</v>
      </c>
      <c r="Q20" s="85"/>
      <c r="R20" s="85"/>
      <c r="S20" s="75">
        <v>0</v>
      </c>
      <c r="T20" s="75"/>
      <c r="U20" s="75"/>
      <c r="V20" s="75"/>
      <c r="W20" s="76">
        <f>SUM(C20:T20)</f>
        <v>8</v>
      </c>
      <c r="X20" s="73" t="str">
        <f t="shared" si="0"/>
        <v>F</v>
      </c>
      <c r="Z20" s="112"/>
      <c r="AA20" s="112"/>
      <c r="AB20" s="112"/>
      <c r="AC20" s="41"/>
      <c r="AD20" s="69"/>
      <c r="AE20" s="41"/>
      <c r="AF20" s="69"/>
    </row>
    <row r="21" spans="1:32" ht="13" x14ac:dyDescent="0.3">
      <c r="A21" s="80" t="s">
        <v>146</v>
      </c>
      <c r="B21" s="102" t="s">
        <v>67</v>
      </c>
      <c r="C21" s="83">
        <v>2.5</v>
      </c>
      <c r="D21" s="79">
        <v>2.5</v>
      </c>
      <c r="E21" s="79">
        <v>2.5</v>
      </c>
      <c r="F21" s="79"/>
      <c r="G21" s="79"/>
      <c r="H21" s="79"/>
      <c r="I21" s="79"/>
      <c r="J21" s="79"/>
      <c r="K21" s="140"/>
      <c r="L21" s="141"/>
      <c r="M21" s="140"/>
      <c r="N21" s="141"/>
      <c r="O21" s="78">
        <v>2.5</v>
      </c>
      <c r="P21" s="83">
        <v>2.5</v>
      </c>
      <c r="Q21" s="83"/>
      <c r="R21" s="83"/>
      <c r="S21" s="79">
        <v>24</v>
      </c>
      <c r="T21" s="79"/>
      <c r="U21" s="83"/>
      <c r="V21" s="79"/>
      <c r="W21" s="76">
        <f>SUM(C21:V21)</f>
        <v>36.5</v>
      </c>
      <c r="X21" s="73" t="str">
        <f t="shared" si="0"/>
        <v>F</v>
      </c>
      <c r="Z21" s="112"/>
      <c r="AA21" s="112"/>
      <c r="AB21" s="112"/>
      <c r="AC21" s="41"/>
      <c r="AD21" s="69"/>
      <c r="AE21" s="41"/>
      <c r="AF21" s="69"/>
    </row>
    <row r="22" spans="1:32" ht="13" x14ac:dyDescent="0.3">
      <c r="A22" s="80" t="s">
        <v>147</v>
      </c>
      <c r="B22" s="102" t="s">
        <v>68</v>
      </c>
      <c r="C22" s="79">
        <v>2.5</v>
      </c>
      <c r="D22" s="75">
        <v>2</v>
      </c>
      <c r="E22" s="75">
        <v>2</v>
      </c>
      <c r="F22" s="75"/>
      <c r="G22" s="75"/>
      <c r="H22" s="75"/>
      <c r="I22" s="75"/>
      <c r="J22" s="75"/>
      <c r="K22" s="110"/>
      <c r="L22" s="111"/>
      <c r="M22" s="110"/>
      <c r="N22" s="111"/>
      <c r="O22" s="78">
        <v>2.5</v>
      </c>
      <c r="P22" s="85">
        <v>2.5</v>
      </c>
      <c r="Q22" s="85"/>
      <c r="R22" s="85"/>
      <c r="S22" s="75">
        <v>20</v>
      </c>
      <c r="T22" s="75"/>
      <c r="U22" s="75"/>
      <c r="V22" s="75"/>
      <c r="W22" s="76">
        <f>SUM(C22:V22)</f>
        <v>31.5</v>
      </c>
      <c r="X22" s="73" t="str">
        <f t="shared" si="0"/>
        <v>F</v>
      </c>
      <c r="Z22" s="112"/>
      <c r="AA22" s="112"/>
      <c r="AB22" s="112"/>
      <c r="AC22" s="41"/>
      <c r="AD22" s="69"/>
      <c r="AE22" s="41"/>
      <c r="AF22" s="69"/>
    </row>
    <row r="23" spans="1:32" ht="13" x14ac:dyDescent="0.3">
      <c r="A23" s="80" t="s">
        <v>148</v>
      </c>
      <c r="B23" s="102" t="s">
        <v>69</v>
      </c>
      <c r="C23" s="83">
        <v>2</v>
      </c>
      <c r="D23" s="75">
        <v>2.5</v>
      </c>
      <c r="E23" s="75"/>
      <c r="F23" s="75"/>
      <c r="G23" s="75"/>
      <c r="H23" s="75"/>
      <c r="I23" s="75"/>
      <c r="J23" s="75"/>
      <c r="K23" s="110"/>
      <c r="L23" s="111"/>
      <c r="M23" s="110"/>
      <c r="N23" s="111"/>
      <c r="O23" s="78">
        <v>2.5</v>
      </c>
      <c r="P23" s="83">
        <v>2.5</v>
      </c>
      <c r="Q23" s="83"/>
      <c r="R23" s="83"/>
      <c r="S23" s="75">
        <v>20</v>
      </c>
      <c r="T23" s="75"/>
      <c r="U23" s="78"/>
      <c r="V23" s="75"/>
      <c r="W23" s="76">
        <f>SUM(C23:T23)</f>
        <v>29.5</v>
      </c>
      <c r="X23" s="73" t="str">
        <f t="shared" si="0"/>
        <v>F</v>
      </c>
      <c r="Y23" s="21"/>
      <c r="Z23" s="112"/>
      <c r="AA23" s="112"/>
      <c r="AB23" s="112"/>
      <c r="AC23" s="41"/>
      <c r="AD23" s="69"/>
      <c r="AE23" s="41"/>
      <c r="AF23" s="69"/>
    </row>
    <row r="24" spans="1:32" ht="13" x14ac:dyDescent="0.3">
      <c r="A24" s="80" t="s">
        <v>153</v>
      </c>
      <c r="B24" s="102" t="s">
        <v>70</v>
      </c>
      <c r="C24" s="79">
        <v>2.5</v>
      </c>
      <c r="D24" s="75"/>
      <c r="E24" s="75"/>
      <c r="F24" s="75"/>
      <c r="G24" s="75"/>
      <c r="H24" s="75"/>
      <c r="I24" s="75"/>
      <c r="J24" s="75"/>
      <c r="K24" s="110"/>
      <c r="L24" s="111"/>
      <c r="M24" s="110"/>
      <c r="N24" s="111"/>
      <c r="O24" s="78">
        <v>2.5</v>
      </c>
      <c r="P24" s="85">
        <v>2.5</v>
      </c>
      <c r="Q24" s="85"/>
      <c r="R24" s="85"/>
      <c r="S24" s="75"/>
      <c r="T24" s="75"/>
      <c r="U24" s="75"/>
      <c r="V24" s="75"/>
      <c r="W24" s="76">
        <f>SUM(C24:T24)</f>
        <v>7.5</v>
      </c>
      <c r="X24" s="73" t="str">
        <f t="shared" si="0"/>
        <v>F</v>
      </c>
      <c r="Z24" s="112"/>
      <c r="AA24" s="112"/>
      <c r="AB24" s="112"/>
      <c r="AC24" s="41"/>
      <c r="AD24" s="69"/>
      <c r="AE24" s="41"/>
      <c r="AF24" s="69"/>
    </row>
    <row r="25" spans="1:32" ht="13" x14ac:dyDescent="0.3">
      <c r="A25" s="80" t="s">
        <v>149</v>
      </c>
      <c r="B25" s="102" t="s">
        <v>71</v>
      </c>
      <c r="C25" s="79">
        <v>2</v>
      </c>
      <c r="D25" s="75">
        <v>2.5</v>
      </c>
      <c r="E25" s="75">
        <v>2.5</v>
      </c>
      <c r="F25" s="75"/>
      <c r="G25" s="75"/>
      <c r="H25" s="75"/>
      <c r="I25" s="75"/>
      <c r="J25" s="75"/>
      <c r="K25" s="110">
        <v>4</v>
      </c>
      <c r="L25" s="111"/>
      <c r="M25" s="110">
        <v>3</v>
      </c>
      <c r="N25" s="111"/>
      <c r="O25" s="78">
        <v>2.5</v>
      </c>
      <c r="P25" s="85">
        <v>2.5</v>
      </c>
      <c r="Q25" s="85"/>
      <c r="R25" s="85"/>
      <c r="S25" s="75">
        <v>11</v>
      </c>
      <c r="T25" s="75"/>
      <c r="U25" s="75"/>
      <c r="V25" s="75"/>
      <c r="W25" s="76">
        <f>SUM(C25:V25)</f>
        <v>30</v>
      </c>
      <c r="X25" s="73" t="str">
        <f t="shared" si="0"/>
        <v>F</v>
      </c>
      <c r="Z25" s="112"/>
      <c r="AA25" s="112"/>
      <c r="AB25" s="112"/>
      <c r="AC25" s="41"/>
      <c r="AD25" s="69"/>
      <c r="AE25" s="41"/>
      <c r="AF25" s="69"/>
    </row>
    <row r="26" spans="1:32" ht="13" x14ac:dyDescent="0.3">
      <c r="A26" s="80" t="s">
        <v>150</v>
      </c>
      <c r="B26" s="102" t="s">
        <v>72</v>
      </c>
      <c r="C26" s="79">
        <v>2.5</v>
      </c>
      <c r="D26" s="75">
        <v>2.5</v>
      </c>
      <c r="E26" s="75">
        <v>2</v>
      </c>
      <c r="F26" s="75"/>
      <c r="G26" s="75"/>
      <c r="H26" s="75"/>
      <c r="I26" s="75"/>
      <c r="J26" s="75"/>
      <c r="K26" s="110">
        <v>5</v>
      </c>
      <c r="L26" s="111"/>
      <c r="M26" s="110">
        <v>5</v>
      </c>
      <c r="N26" s="111"/>
      <c r="O26" s="78">
        <v>2.5</v>
      </c>
      <c r="P26" s="85">
        <v>2.5</v>
      </c>
      <c r="Q26" s="85"/>
      <c r="R26" s="85"/>
      <c r="S26" s="75">
        <v>0</v>
      </c>
      <c r="T26" s="75"/>
      <c r="U26" s="75"/>
      <c r="V26" s="75"/>
      <c r="W26" s="76">
        <f>SUM(C26:T26)</f>
        <v>22</v>
      </c>
      <c r="X26" s="73" t="str">
        <f t="shared" si="0"/>
        <v>F</v>
      </c>
      <c r="Z26" s="112"/>
      <c r="AA26" s="112"/>
      <c r="AB26" s="112"/>
      <c r="AC26" s="41"/>
      <c r="AD26" s="69"/>
      <c r="AE26" s="41"/>
      <c r="AF26" s="69"/>
    </row>
    <row r="27" spans="1:32" ht="13" x14ac:dyDescent="0.3">
      <c r="A27" s="80" t="s">
        <v>151</v>
      </c>
      <c r="B27" s="102" t="s">
        <v>73</v>
      </c>
      <c r="C27" s="79">
        <v>2.5</v>
      </c>
      <c r="D27" s="75">
        <v>2</v>
      </c>
      <c r="E27" s="75">
        <v>1.5</v>
      </c>
      <c r="F27" s="75"/>
      <c r="G27" s="75"/>
      <c r="H27" s="75"/>
      <c r="I27" s="75"/>
      <c r="J27" s="75"/>
      <c r="K27" s="110"/>
      <c r="L27" s="111"/>
      <c r="M27" s="110"/>
      <c r="N27" s="111"/>
      <c r="O27" s="78">
        <v>2.5</v>
      </c>
      <c r="P27" s="85">
        <v>2.5</v>
      </c>
      <c r="Q27" s="85"/>
      <c r="R27" s="85"/>
      <c r="S27" s="75">
        <v>22</v>
      </c>
      <c r="T27" s="75"/>
      <c r="U27" s="75"/>
      <c r="V27" s="75"/>
      <c r="W27" s="76">
        <f>SUM(C27:T27)</f>
        <v>33</v>
      </c>
      <c r="X27" s="73" t="str">
        <f t="shared" si="0"/>
        <v>F</v>
      </c>
      <c r="Z27" s="112"/>
      <c r="AA27" s="112"/>
      <c r="AB27" s="112"/>
      <c r="AC27" s="41"/>
      <c r="AD27" s="69"/>
      <c r="AE27" s="41"/>
      <c r="AF27" s="69"/>
    </row>
    <row r="28" spans="1:32" ht="13" x14ac:dyDescent="0.3">
      <c r="A28" s="107" t="s">
        <v>152</v>
      </c>
      <c r="B28" s="102" t="s">
        <v>74</v>
      </c>
      <c r="C28" s="83">
        <v>2.5</v>
      </c>
      <c r="D28" s="75">
        <v>2.5</v>
      </c>
      <c r="E28" s="75"/>
      <c r="F28" s="75"/>
      <c r="G28" s="75"/>
      <c r="H28" s="75"/>
      <c r="I28" s="75"/>
      <c r="J28" s="75"/>
      <c r="K28" s="110"/>
      <c r="L28" s="111"/>
      <c r="M28" s="110"/>
      <c r="N28" s="111"/>
      <c r="O28" s="78">
        <v>2.5</v>
      </c>
      <c r="P28" s="83">
        <v>2.5</v>
      </c>
      <c r="Q28" s="83"/>
      <c r="R28" s="83"/>
      <c r="S28" s="75">
        <v>10</v>
      </c>
      <c r="T28" s="75"/>
      <c r="U28" s="78"/>
      <c r="V28" s="75"/>
      <c r="W28" s="76">
        <f>SUM(C28:T28)</f>
        <v>20</v>
      </c>
      <c r="X28" s="73" t="str">
        <f t="shared" si="0"/>
        <v>F</v>
      </c>
      <c r="Z28" s="112"/>
      <c r="AA28" s="112"/>
      <c r="AB28" s="112"/>
      <c r="AC28" s="41"/>
      <c r="AD28" s="69"/>
      <c r="AE28" s="41"/>
      <c r="AF28" s="69"/>
    </row>
    <row r="29" spans="1:32" ht="13" x14ac:dyDescent="0.3">
      <c r="A29" s="107" t="s">
        <v>155</v>
      </c>
      <c r="B29" s="102" t="s">
        <v>75</v>
      </c>
      <c r="C29" s="83">
        <v>2.5</v>
      </c>
      <c r="D29" s="75">
        <v>2.5</v>
      </c>
      <c r="E29" s="75">
        <v>1.5</v>
      </c>
      <c r="F29" s="75"/>
      <c r="G29" s="75"/>
      <c r="H29" s="75"/>
      <c r="I29" s="75"/>
      <c r="J29" s="75"/>
      <c r="K29" s="110">
        <v>5</v>
      </c>
      <c r="L29" s="111"/>
      <c r="M29" s="110">
        <v>5</v>
      </c>
      <c r="N29" s="111"/>
      <c r="O29" s="78">
        <v>2.5</v>
      </c>
      <c r="P29" s="83">
        <v>2.5</v>
      </c>
      <c r="Q29" s="83"/>
      <c r="R29" s="83"/>
      <c r="S29" s="75">
        <v>0</v>
      </c>
      <c r="T29" s="75"/>
      <c r="U29" s="78">
        <v>19</v>
      </c>
      <c r="V29" s="75"/>
      <c r="W29" s="76">
        <f>SUM(C29:U29)</f>
        <v>40.5</v>
      </c>
      <c r="X29" s="73" t="str">
        <f t="shared" si="0"/>
        <v>F</v>
      </c>
      <c r="Z29" s="112"/>
      <c r="AA29" s="112"/>
      <c r="AB29" s="112"/>
      <c r="AC29" s="41"/>
      <c r="AD29" s="69"/>
      <c r="AE29" s="41"/>
      <c r="AF29" s="69"/>
    </row>
    <row r="30" spans="1:32" ht="13" x14ac:dyDescent="0.3">
      <c r="A30" s="80" t="s">
        <v>156</v>
      </c>
      <c r="B30" s="102" t="s">
        <v>76</v>
      </c>
      <c r="C30" s="79">
        <v>2</v>
      </c>
      <c r="D30" s="75">
        <v>2.5</v>
      </c>
      <c r="E30" s="75">
        <v>2.5</v>
      </c>
      <c r="F30" s="75"/>
      <c r="G30" s="75"/>
      <c r="H30" s="75"/>
      <c r="I30" s="75"/>
      <c r="J30" s="75"/>
      <c r="K30" s="110"/>
      <c r="L30" s="111"/>
      <c r="M30" s="110"/>
      <c r="N30" s="111"/>
      <c r="O30" s="78">
        <v>2.5</v>
      </c>
      <c r="P30" s="100">
        <v>2.5</v>
      </c>
      <c r="Q30" s="85"/>
      <c r="R30" s="85"/>
      <c r="S30" s="75" t="s">
        <v>213</v>
      </c>
      <c r="T30" s="75"/>
      <c r="U30" s="75">
        <v>25</v>
      </c>
      <c r="V30" s="75"/>
      <c r="W30" s="76">
        <f>SUM(C30:U30)</f>
        <v>37</v>
      </c>
      <c r="X30" s="73" t="str">
        <f t="shared" si="0"/>
        <v>F</v>
      </c>
      <c r="Z30" s="112"/>
      <c r="AA30" s="112"/>
      <c r="AB30" s="112"/>
      <c r="AC30" s="41"/>
      <c r="AD30" s="69"/>
      <c r="AE30" s="41"/>
      <c r="AF30" s="69"/>
    </row>
    <row r="31" spans="1:32" ht="13" x14ac:dyDescent="0.3">
      <c r="A31" s="80" t="s">
        <v>154</v>
      </c>
      <c r="B31" s="102" t="s">
        <v>77</v>
      </c>
      <c r="C31" s="83">
        <v>2.5</v>
      </c>
      <c r="D31" s="75">
        <v>2.5</v>
      </c>
      <c r="E31" s="75">
        <v>1.5</v>
      </c>
      <c r="F31" s="75"/>
      <c r="G31" s="75"/>
      <c r="H31" s="75"/>
      <c r="I31" s="75"/>
      <c r="J31" s="75"/>
      <c r="K31" s="110"/>
      <c r="L31" s="111"/>
      <c r="M31" s="110"/>
      <c r="N31" s="111"/>
      <c r="O31" s="78">
        <v>2.5</v>
      </c>
      <c r="P31" s="83">
        <v>2.5</v>
      </c>
      <c r="Q31" s="83"/>
      <c r="R31" s="83"/>
      <c r="S31" s="75">
        <v>21</v>
      </c>
      <c r="T31" s="75"/>
      <c r="U31" s="78"/>
      <c r="V31" s="75"/>
      <c r="W31" s="76">
        <f>SUM(C31:V31)</f>
        <v>32.5</v>
      </c>
      <c r="X31" s="73" t="str">
        <f t="shared" si="0"/>
        <v>F</v>
      </c>
      <c r="Z31" s="112"/>
      <c r="AA31" s="112"/>
      <c r="AB31" s="112"/>
      <c r="AC31" s="41"/>
      <c r="AD31" s="69"/>
      <c r="AE31" s="41"/>
      <c r="AF31" s="69"/>
    </row>
    <row r="32" spans="1:32" ht="13" x14ac:dyDescent="0.3">
      <c r="A32" s="80" t="s">
        <v>157</v>
      </c>
      <c r="B32" s="102" t="s">
        <v>78</v>
      </c>
      <c r="C32" s="79"/>
      <c r="D32" s="75">
        <v>2.5</v>
      </c>
      <c r="E32" s="75">
        <v>2.5</v>
      </c>
      <c r="F32" s="75"/>
      <c r="G32" s="75"/>
      <c r="H32" s="75"/>
      <c r="I32" s="75"/>
      <c r="J32" s="75"/>
      <c r="K32" s="110">
        <v>5</v>
      </c>
      <c r="L32" s="111"/>
      <c r="M32" s="110">
        <v>5</v>
      </c>
      <c r="N32" s="111"/>
      <c r="O32" s="78">
        <v>2.5</v>
      </c>
      <c r="P32" s="85">
        <v>2.5</v>
      </c>
      <c r="Q32" s="85"/>
      <c r="R32" s="85"/>
      <c r="S32" s="75">
        <v>30</v>
      </c>
      <c r="T32" s="75"/>
      <c r="U32" s="75"/>
      <c r="V32" s="75"/>
      <c r="W32" s="76">
        <f>SUM(C32:T32)</f>
        <v>50</v>
      </c>
      <c r="X32" s="73" t="str">
        <f t="shared" si="0"/>
        <v>E</v>
      </c>
      <c r="Z32" s="112"/>
      <c r="AA32" s="112"/>
      <c r="AB32" s="112"/>
      <c r="AC32" s="41"/>
      <c r="AD32" s="69"/>
      <c r="AE32" s="41"/>
      <c r="AF32" s="69"/>
    </row>
    <row r="33" spans="1:32" ht="13" x14ac:dyDescent="0.3">
      <c r="A33" s="80" t="s">
        <v>158</v>
      </c>
      <c r="B33" s="102" t="s">
        <v>79</v>
      </c>
      <c r="C33" s="83">
        <v>2</v>
      </c>
      <c r="D33" s="75">
        <v>2.5</v>
      </c>
      <c r="E33" s="75">
        <v>2</v>
      </c>
      <c r="F33" s="75"/>
      <c r="G33" s="75"/>
      <c r="H33" s="75"/>
      <c r="I33" s="75"/>
      <c r="J33" s="75"/>
      <c r="K33" s="110"/>
      <c r="L33" s="111"/>
      <c r="M33" s="110"/>
      <c r="N33" s="111"/>
      <c r="O33" s="78">
        <v>2.5</v>
      </c>
      <c r="P33" s="83">
        <v>2.5</v>
      </c>
      <c r="Q33" s="83"/>
      <c r="R33" s="83"/>
      <c r="S33" s="75">
        <v>18</v>
      </c>
      <c r="T33" s="75"/>
      <c r="U33" s="78"/>
      <c r="V33" s="75"/>
      <c r="W33" s="76">
        <f>SUM(C33:T33)</f>
        <v>29.5</v>
      </c>
      <c r="X33" s="73" t="str">
        <f t="shared" si="0"/>
        <v>F</v>
      </c>
      <c r="Z33" s="112"/>
      <c r="AA33" s="112"/>
      <c r="AB33" s="112"/>
      <c r="AC33" s="41"/>
      <c r="AD33" s="69"/>
      <c r="AE33" s="41"/>
      <c r="AF33" s="69"/>
    </row>
    <row r="34" spans="1:32" ht="13" x14ac:dyDescent="0.3">
      <c r="A34" s="80" t="s">
        <v>159</v>
      </c>
      <c r="B34" s="102" t="s">
        <v>80</v>
      </c>
      <c r="C34" s="83">
        <v>2.5</v>
      </c>
      <c r="D34" s="75"/>
      <c r="E34" s="75">
        <v>2.5</v>
      </c>
      <c r="F34" s="75"/>
      <c r="G34" s="75"/>
      <c r="H34" s="75"/>
      <c r="I34" s="75"/>
      <c r="J34" s="75"/>
      <c r="K34" s="138">
        <v>4</v>
      </c>
      <c r="L34" s="139"/>
      <c r="M34" s="110">
        <v>5</v>
      </c>
      <c r="N34" s="111"/>
      <c r="O34" s="78">
        <v>2.5</v>
      </c>
      <c r="P34" s="101">
        <v>2.5</v>
      </c>
      <c r="Q34" s="83"/>
      <c r="R34" s="83"/>
      <c r="S34" s="75">
        <v>11</v>
      </c>
      <c r="T34" s="75"/>
      <c r="U34" s="78"/>
      <c r="V34" s="75"/>
      <c r="W34" s="76">
        <f>SUM(C34:T34)</f>
        <v>30</v>
      </c>
      <c r="X34" s="73" t="str">
        <f t="shared" si="0"/>
        <v>F</v>
      </c>
      <c r="Z34" s="112"/>
      <c r="AA34" s="112"/>
      <c r="AB34" s="112"/>
      <c r="AC34" s="41"/>
      <c r="AD34" s="69"/>
      <c r="AE34" s="41"/>
      <c r="AF34" s="69"/>
    </row>
    <row r="35" spans="1:32" ht="13" x14ac:dyDescent="0.3">
      <c r="A35" s="80" t="s">
        <v>160</v>
      </c>
      <c r="B35" s="102" t="s">
        <v>81</v>
      </c>
      <c r="C35" s="79">
        <v>2.5</v>
      </c>
      <c r="D35" s="75"/>
      <c r="E35" s="75"/>
      <c r="F35" s="75"/>
      <c r="G35" s="75"/>
      <c r="H35" s="75"/>
      <c r="I35" s="75"/>
      <c r="J35" s="75"/>
      <c r="K35" s="110"/>
      <c r="L35" s="111"/>
      <c r="M35" s="110"/>
      <c r="N35" s="111"/>
      <c r="O35" s="78">
        <v>2.5</v>
      </c>
      <c r="P35" s="85">
        <v>2.5</v>
      </c>
      <c r="Q35" s="85"/>
      <c r="R35" s="85"/>
      <c r="S35" s="75">
        <v>18</v>
      </c>
      <c r="T35" s="75"/>
      <c r="U35" s="75"/>
      <c r="V35" s="75"/>
      <c r="W35" s="76">
        <f>SUM(C35:U35)</f>
        <v>25.5</v>
      </c>
      <c r="X35" s="73" t="str">
        <f t="shared" si="0"/>
        <v>F</v>
      </c>
      <c r="Z35" s="112"/>
      <c r="AA35" s="112"/>
      <c r="AB35" s="112"/>
      <c r="AC35" s="41"/>
      <c r="AD35" s="69"/>
      <c r="AE35" s="41"/>
      <c r="AF35" s="69"/>
    </row>
    <row r="36" spans="1:32" ht="13" x14ac:dyDescent="0.3">
      <c r="A36" s="80" t="s">
        <v>161</v>
      </c>
      <c r="B36" s="102" t="s">
        <v>82</v>
      </c>
      <c r="C36" s="83">
        <v>2.5</v>
      </c>
      <c r="D36" s="75">
        <v>2.5</v>
      </c>
      <c r="E36" s="75">
        <v>2.5</v>
      </c>
      <c r="F36" s="75"/>
      <c r="G36" s="75"/>
      <c r="H36" s="75"/>
      <c r="I36" s="75"/>
      <c r="J36" s="75"/>
      <c r="K36" s="110"/>
      <c r="L36" s="111"/>
      <c r="M36" s="110"/>
      <c r="N36" s="111"/>
      <c r="O36" s="78">
        <v>2.5</v>
      </c>
      <c r="P36" s="83">
        <v>2.5</v>
      </c>
      <c r="Q36" s="83"/>
      <c r="R36" s="83"/>
      <c r="S36" s="75">
        <v>19</v>
      </c>
      <c r="T36" s="75"/>
      <c r="U36" s="78"/>
      <c r="V36" s="75"/>
      <c r="W36" s="76">
        <f>SUM(C36:T36)</f>
        <v>31.5</v>
      </c>
      <c r="X36" s="73" t="str">
        <f t="shared" si="0"/>
        <v>F</v>
      </c>
      <c r="Z36" s="112"/>
      <c r="AA36" s="112"/>
      <c r="AB36" s="112"/>
      <c r="AC36" s="41"/>
      <c r="AD36" s="69"/>
      <c r="AE36" s="41"/>
      <c r="AF36" s="69"/>
    </row>
    <row r="37" spans="1:32" ht="13" x14ac:dyDescent="0.3">
      <c r="A37" s="80" t="s">
        <v>162</v>
      </c>
      <c r="B37" s="102" t="s">
        <v>83</v>
      </c>
      <c r="C37" s="79">
        <v>2.5</v>
      </c>
      <c r="D37" s="75">
        <v>2.5</v>
      </c>
      <c r="E37" s="75">
        <v>2.5</v>
      </c>
      <c r="F37" s="75"/>
      <c r="G37" s="75"/>
      <c r="H37" s="75"/>
      <c r="I37" s="75"/>
      <c r="J37" s="75"/>
      <c r="K37" s="110">
        <v>5</v>
      </c>
      <c r="L37" s="111"/>
      <c r="M37" s="110">
        <v>5</v>
      </c>
      <c r="N37" s="111"/>
      <c r="O37" s="78">
        <v>2.5</v>
      </c>
      <c r="P37" s="85">
        <v>2.5</v>
      </c>
      <c r="Q37" s="85"/>
      <c r="R37" s="85"/>
      <c r="S37" s="75">
        <v>23</v>
      </c>
      <c r="T37" s="75"/>
      <c r="U37" s="75"/>
      <c r="V37" s="75"/>
      <c r="W37" s="76">
        <f>SUM(C37:U37)</f>
        <v>45.5</v>
      </c>
      <c r="X37" s="73" t="str">
        <f t="shared" si="0"/>
        <v>F</v>
      </c>
      <c r="Z37" s="112"/>
      <c r="AA37" s="112"/>
      <c r="AB37" s="112"/>
      <c r="AC37" s="41"/>
      <c r="AD37" s="69"/>
      <c r="AE37" s="41"/>
      <c r="AF37" s="69"/>
    </row>
    <row r="38" spans="1:32" ht="13" x14ac:dyDescent="0.3">
      <c r="A38" s="80" t="s">
        <v>163</v>
      </c>
      <c r="B38" s="102" t="s">
        <v>84</v>
      </c>
      <c r="C38" s="83">
        <v>2.5</v>
      </c>
      <c r="D38" s="75">
        <v>2</v>
      </c>
      <c r="E38" s="75">
        <v>0.5</v>
      </c>
      <c r="F38" s="75"/>
      <c r="G38" s="75"/>
      <c r="H38" s="75"/>
      <c r="I38" s="75"/>
      <c r="J38" s="75"/>
      <c r="K38" s="110"/>
      <c r="L38" s="111"/>
      <c r="M38" s="110"/>
      <c r="N38" s="111"/>
      <c r="O38" s="78">
        <v>2.5</v>
      </c>
      <c r="P38" s="83">
        <v>2.5</v>
      </c>
      <c r="Q38" s="83"/>
      <c r="R38" s="83"/>
      <c r="S38" s="75">
        <v>10</v>
      </c>
      <c r="T38" s="75"/>
      <c r="U38" s="78"/>
      <c r="V38" s="75"/>
      <c r="W38" s="76">
        <f>SUM(C38:V38)</f>
        <v>20</v>
      </c>
      <c r="X38" s="73" t="str">
        <f t="shared" si="0"/>
        <v>F</v>
      </c>
      <c r="Z38" s="112"/>
      <c r="AA38" s="112"/>
      <c r="AB38" s="112"/>
      <c r="AC38" s="41"/>
      <c r="AD38" s="69"/>
      <c r="AE38" s="41"/>
      <c r="AF38" s="69"/>
    </row>
    <row r="39" spans="1:32" ht="13" x14ac:dyDescent="0.3">
      <c r="A39" s="80" t="s">
        <v>164</v>
      </c>
      <c r="B39" s="102" t="s">
        <v>85</v>
      </c>
      <c r="C39" s="79">
        <v>2</v>
      </c>
      <c r="D39" s="75">
        <v>2.5</v>
      </c>
      <c r="E39" s="75">
        <v>2</v>
      </c>
      <c r="F39" s="75"/>
      <c r="G39" s="75"/>
      <c r="H39" s="75"/>
      <c r="I39" s="75"/>
      <c r="J39" s="75"/>
      <c r="K39" s="110">
        <v>5</v>
      </c>
      <c r="L39" s="111"/>
      <c r="M39" s="110">
        <v>5</v>
      </c>
      <c r="N39" s="111"/>
      <c r="O39" s="78">
        <v>2.5</v>
      </c>
      <c r="P39" s="85">
        <v>2.5</v>
      </c>
      <c r="Q39" s="85"/>
      <c r="R39" s="85"/>
      <c r="S39" s="75">
        <v>18</v>
      </c>
      <c r="T39" s="75"/>
      <c r="U39" s="75"/>
      <c r="V39" s="75"/>
      <c r="W39" s="76">
        <f>SUM(C39:V39)</f>
        <v>39.5</v>
      </c>
      <c r="X39" s="73" t="str">
        <f t="shared" si="0"/>
        <v>F</v>
      </c>
      <c r="Z39" s="112"/>
      <c r="AA39" s="112"/>
      <c r="AB39" s="112"/>
      <c r="AC39" s="41"/>
      <c r="AD39" s="69"/>
      <c r="AE39" s="41"/>
      <c r="AF39" s="69"/>
    </row>
    <row r="40" spans="1:32" ht="13" x14ac:dyDescent="0.3">
      <c r="A40" s="80" t="s">
        <v>165</v>
      </c>
      <c r="B40" s="102" t="s">
        <v>86</v>
      </c>
      <c r="C40" s="83"/>
      <c r="D40" s="75">
        <v>2.5</v>
      </c>
      <c r="E40" s="75">
        <v>2.5</v>
      </c>
      <c r="F40" s="75"/>
      <c r="G40" s="75"/>
      <c r="H40" s="75"/>
      <c r="I40" s="75"/>
      <c r="J40" s="75"/>
      <c r="K40" s="110"/>
      <c r="L40" s="111"/>
      <c r="M40" s="110"/>
      <c r="N40" s="111"/>
      <c r="O40" s="78">
        <v>2.5</v>
      </c>
      <c r="P40" s="83">
        <v>2.5</v>
      </c>
      <c r="Q40" s="83"/>
      <c r="R40" s="83"/>
      <c r="S40" s="75">
        <v>21</v>
      </c>
      <c r="T40" s="75"/>
      <c r="U40" s="78"/>
      <c r="V40" s="75"/>
      <c r="W40" s="76">
        <f>SUM(C40:U40)</f>
        <v>31</v>
      </c>
      <c r="X40" s="73" t="str">
        <f t="shared" si="0"/>
        <v>F</v>
      </c>
      <c r="Z40" s="112"/>
      <c r="AA40" s="112"/>
      <c r="AB40" s="112"/>
      <c r="AC40" s="41"/>
      <c r="AD40" s="69"/>
      <c r="AE40" s="41"/>
      <c r="AF40" s="69"/>
    </row>
    <row r="41" spans="1:32" ht="13" x14ac:dyDescent="0.3">
      <c r="A41" s="80" t="s">
        <v>166</v>
      </c>
      <c r="B41" s="102" t="s">
        <v>87</v>
      </c>
      <c r="C41" s="83">
        <v>2.5</v>
      </c>
      <c r="D41" s="75">
        <v>2.5</v>
      </c>
      <c r="E41" s="75">
        <v>2.5</v>
      </c>
      <c r="F41" s="75"/>
      <c r="G41" s="75"/>
      <c r="H41" s="75"/>
      <c r="I41" s="75"/>
      <c r="J41" s="75"/>
      <c r="K41" s="110"/>
      <c r="L41" s="111"/>
      <c r="M41" s="110"/>
      <c r="N41" s="111"/>
      <c r="O41" s="78">
        <v>2.5</v>
      </c>
      <c r="P41" s="83">
        <v>2.5</v>
      </c>
      <c r="Q41" s="83"/>
      <c r="R41" s="83"/>
      <c r="S41" s="75">
        <v>20</v>
      </c>
      <c r="T41" s="75"/>
      <c r="U41" s="78"/>
      <c r="V41" s="75"/>
      <c r="W41" s="76">
        <f>SUM(C41:U41)</f>
        <v>32.5</v>
      </c>
      <c r="X41" s="73" t="str">
        <f t="shared" si="0"/>
        <v>F</v>
      </c>
      <c r="Z41" s="112"/>
      <c r="AA41" s="112"/>
      <c r="AB41" s="112"/>
      <c r="AC41" s="41"/>
      <c r="AD41" s="69"/>
      <c r="AE41" s="41"/>
      <c r="AF41" s="69"/>
    </row>
    <row r="42" spans="1:32" ht="13" x14ac:dyDescent="0.3">
      <c r="A42" s="80" t="s">
        <v>167</v>
      </c>
      <c r="B42" s="102" t="s">
        <v>88</v>
      </c>
      <c r="C42" s="79">
        <v>2.5</v>
      </c>
      <c r="D42" s="75">
        <v>2.5</v>
      </c>
      <c r="E42" s="75">
        <v>1.5</v>
      </c>
      <c r="F42" s="75"/>
      <c r="G42" s="75"/>
      <c r="H42" s="75"/>
      <c r="I42" s="75"/>
      <c r="J42" s="75"/>
      <c r="K42" s="110">
        <v>4</v>
      </c>
      <c r="L42" s="111"/>
      <c r="M42" s="110">
        <v>4</v>
      </c>
      <c r="N42" s="111"/>
      <c r="O42" s="78">
        <v>2.5</v>
      </c>
      <c r="P42" s="85">
        <v>2.5</v>
      </c>
      <c r="Q42" s="85"/>
      <c r="R42" s="85"/>
      <c r="S42" s="75">
        <v>21</v>
      </c>
      <c r="T42" s="75"/>
      <c r="U42" s="75"/>
      <c r="V42" s="75"/>
      <c r="W42" s="76">
        <f>SUM(C42:V42)</f>
        <v>40.5</v>
      </c>
      <c r="X42" s="73" t="str">
        <f t="shared" si="0"/>
        <v>F</v>
      </c>
      <c r="Z42" s="112"/>
      <c r="AA42" s="112"/>
      <c r="AB42" s="112"/>
      <c r="AC42" s="41"/>
      <c r="AD42" s="69"/>
      <c r="AE42" s="41"/>
      <c r="AF42" s="69"/>
    </row>
    <row r="43" spans="1:32" ht="13" x14ac:dyDescent="0.3">
      <c r="A43" s="80" t="s">
        <v>168</v>
      </c>
      <c r="B43" s="102" t="s">
        <v>89</v>
      </c>
      <c r="C43" s="79">
        <v>2.5</v>
      </c>
      <c r="D43" s="75">
        <v>2.5</v>
      </c>
      <c r="E43" s="75">
        <v>2.5</v>
      </c>
      <c r="F43" s="75"/>
      <c r="G43" s="75"/>
      <c r="H43" s="75"/>
      <c r="I43" s="75"/>
      <c r="J43" s="75"/>
      <c r="K43" s="110">
        <v>5</v>
      </c>
      <c r="L43" s="111"/>
      <c r="M43" s="110">
        <v>5</v>
      </c>
      <c r="N43" s="111"/>
      <c r="O43" s="78">
        <v>2.5</v>
      </c>
      <c r="P43" s="85">
        <v>2.5</v>
      </c>
      <c r="Q43" s="85"/>
      <c r="R43" s="85"/>
      <c r="S43" s="75">
        <v>30</v>
      </c>
      <c r="T43" s="75"/>
      <c r="U43" s="75"/>
      <c r="V43" s="75"/>
      <c r="W43" s="76">
        <f t="shared" ref="W43:W50" si="1">SUM(C43:T43)</f>
        <v>52.5</v>
      </c>
      <c r="X43" s="73" t="str">
        <f t="shared" si="0"/>
        <v>E</v>
      </c>
      <c r="Z43" s="112"/>
      <c r="AA43" s="112"/>
      <c r="AB43" s="112"/>
      <c r="AC43" s="41"/>
      <c r="AD43" s="69"/>
      <c r="AE43" s="41"/>
      <c r="AF43" s="69"/>
    </row>
    <row r="44" spans="1:32" ht="13" x14ac:dyDescent="0.3">
      <c r="A44" s="80" t="s">
        <v>169</v>
      </c>
      <c r="B44" s="102" t="s">
        <v>90</v>
      </c>
      <c r="C44" s="79">
        <v>2.5</v>
      </c>
      <c r="D44" s="75"/>
      <c r="E44" s="75">
        <v>1.5</v>
      </c>
      <c r="F44" s="75"/>
      <c r="G44" s="75"/>
      <c r="H44" s="75"/>
      <c r="I44" s="75"/>
      <c r="J44" s="75"/>
      <c r="K44" s="110">
        <v>4</v>
      </c>
      <c r="L44" s="111"/>
      <c r="M44" s="110">
        <v>4</v>
      </c>
      <c r="N44" s="111"/>
      <c r="O44" s="78">
        <v>2.5</v>
      </c>
      <c r="P44" s="85">
        <v>2.5</v>
      </c>
      <c r="Q44" s="85"/>
      <c r="R44" s="85"/>
      <c r="S44" s="75"/>
      <c r="T44" s="75"/>
      <c r="U44" s="75">
        <v>21</v>
      </c>
      <c r="V44" s="75"/>
      <c r="W44" s="76">
        <f>SUM(C44:U44)</f>
        <v>38</v>
      </c>
      <c r="X44" s="73" t="str">
        <f t="shared" si="0"/>
        <v>F</v>
      </c>
      <c r="Z44" s="112"/>
      <c r="AA44" s="112"/>
      <c r="AB44" s="112"/>
      <c r="AC44" s="41"/>
      <c r="AD44" s="69"/>
      <c r="AE44" s="41"/>
      <c r="AF44" s="69"/>
    </row>
    <row r="45" spans="1:32" ht="13" x14ac:dyDescent="0.3">
      <c r="A45" s="80" t="s">
        <v>170</v>
      </c>
      <c r="B45" s="102" t="s">
        <v>91</v>
      </c>
      <c r="C45" s="79">
        <v>0</v>
      </c>
      <c r="D45" s="75">
        <v>0.5</v>
      </c>
      <c r="E45" s="75"/>
      <c r="F45" s="75"/>
      <c r="G45" s="75"/>
      <c r="H45" s="75"/>
      <c r="I45" s="75"/>
      <c r="J45" s="75"/>
      <c r="K45" s="110"/>
      <c r="L45" s="111"/>
      <c r="M45" s="110"/>
      <c r="N45" s="111"/>
      <c r="O45" s="78"/>
      <c r="P45" s="85"/>
      <c r="Q45" s="85"/>
      <c r="R45" s="85"/>
      <c r="S45" s="75"/>
      <c r="T45" s="75"/>
      <c r="U45" s="75"/>
      <c r="V45" s="75"/>
      <c r="W45" s="76">
        <f t="shared" si="1"/>
        <v>0.5</v>
      </c>
      <c r="X45" s="73" t="str">
        <f t="shared" si="0"/>
        <v>F</v>
      </c>
      <c r="Z45" s="112"/>
      <c r="AA45" s="112"/>
      <c r="AB45" s="112"/>
      <c r="AC45" s="41"/>
      <c r="AD45" s="69"/>
      <c r="AE45" s="41"/>
      <c r="AF45" s="69"/>
    </row>
    <row r="46" spans="1:32" ht="13" x14ac:dyDescent="0.3">
      <c r="A46" s="80" t="s">
        <v>171</v>
      </c>
      <c r="B46" s="102" t="s">
        <v>92</v>
      </c>
      <c r="C46" s="79">
        <v>2</v>
      </c>
      <c r="D46" s="75">
        <v>2.5</v>
      </c>
      <c r="E46" s="75">
        <v>2</v>
      </c>
      <c r="F46" s="75"/>
      <c r="G46" s="75"/>
      <c r="H46" s="75"/>
      <c r="I46" s="75"/>
      <c r="J46" s="75"/>
      <c r="K46" s="110">
        <v>5</v>
      </c>
      <c r="L46" s="111"/>
      <c r="M46" s="110">
        <v>5</v>
      </c>
      <c r="N46" s="111"/>
      <c r="O46" s="78">
        <v>2.5</v>
      </c>
      <c r="P46" s="85">
        <v>2.5</v>
      </c>
      <c r="Q46" s="85"/>
      <c r="R46" s="85"/>
      <c r="S46" s="75">
        <v>30</v>
      </c>
      <c r="T46" s="75"/>
      <c r="U46" s="75"/>
      <c r="V46" s="75"/>
      <c r="W46" s="76">
        <f t="shared" si="1"/>
        <v>51.5</v>
      </c>
      <c r="X46" s="73" t="str">
        <f t="shared" si="0"/>
        <v>E</v>
      </c>
      <c r="Z46" s="112"/>
      <c r="AA46" s="112"/>
      <c r="AB46" s="112"/>
      <c r="AC46" s="41"/>
      <c r="AD46" s="69"/>
      <c r="AE46" s="41"/>
      <c r="AF46" s="69"/>
    </row>
    <row r="47" spans="1:32" ht="13" x14ac:dyDescent="0.3">
      <c r="A47" s="80" t="s">
        <v>172</v>
      </c>
      <c r="B47" s="102" t="s">
        <v>93</v>
      </c>
      <c r="C47" s="79">
        <v>2</v>
      </c>
      <c r="D47" s="75">
        <v>2.5</v>
      </c>
      <c r="E47" s="75">
        <v>2.5</v>
      </c>
      <c r="F47" s="75"/>
      <c r="G47" s="75"/>
      <c r="H47" s="75"/>
      <c r="I47" s="75"/>
      <c r="J47" s="75"/>
      <c r="K47" s="110"/>
      <c r="L47" s="111"/>
      <c r="M47" s="110"/>
      <c r="N47" s="111"/>
      <c r="O47" s="78">
        <v>2.5</v>
      </c>
      <c r="P47" s="85">
        <v>2.5</v>
      </c>
      <c r="Q47" s="85"/>
      <c r="R47" s="85"/>
      <c r="S47" s="75">
        <v>28</v>
      </c>
      <c r="T47" s="75"/>
      <c r="U47" s="75"/>
      <c r="V47" s="75"/>
      <c r="W47" s="76">
        <f t="shared" si="1"/>
        <v>40</v>
      </c>
      <c r="X47" s="73" t="str">
        <f t="shared" si="0"/>
        <v>F</v>
      </c>
      <c r="Z47" s="112"/>
      <c r="AA47" s="112"/>
      <c r="AB47" s="112"/>
      <c r="AC47" s="41"/>
      <c r="AD47" s="69"/>
      <c r="AE47" s="41"/>
      <c r="AF47" s="69"/>
    </row>
    <row r="48" spans="1:32" ht="13" x14ac:dyDescent="0.3">
      <c r="A48" s="80" t="s">
        <v>173</v>
      </c>
      <c r="B48" s="102" t="s">
        <v>94</v>
      </c>
      <c r="C48" s="79">
        <v>2</v>
      </c>
      <c r="D48" s="75">
        <v>2</v>
      </c>
      <c r="E48" s="75">
        <v>1</v>
      </c>
      <c r="F48" s="75"/>
      <c r="G48" s="75"/>
      <c r="H48" s="75"/>
      <c r="I48" s="75"/>
      <c r="J48" s="75"/>
      <c r="K48" s="110"/>
      <c r="L48" s="111"/>
      <c r="M48" s="110"/>
      <c r="N48" s="111"/>
      <c r="O48" s="78">
        <v>2.5</v>
      </c>
      <c r="P48" s="85">
        <v>2.5</v>
      </c>
      <c r="Q48" s="85"/>
      <c r="R48" s="85"/>
      <c r="S48" s="75">
        <v>18</v>
      </c>
      <c r="T48" s="75"/>
      <c r="U48" s="75"/>
      <c r="V48" s="75"/>
      <c r="W48" s="76">
        <f t="shared" si="1"/>
        <v>28</v>
      </c>
      <c r="X48" s="73" t="str">
        <f t="shared" si="0"/>
        <v>F</v>
      </c>
      <c r="Z48" s="112"/>
      <c r="AA48" s="112"/>
      <c r="AB48" s="112"/>
      <c r="AC48" s="41"/>
      <c r="AD48" s="69"/>
      <c r="AE48" s="41"/>
      <c r="AF48" s="69"/>
    </row>
    <row r="49" spans="1:32" ht="13" x14ac:dyDescent="0.3">
      <c r="A49" s="80" t="s">
        <v>174</v>
      </c>
      <c r="B49" s="102" t="s">
        <v>95</v>
      </c>
      <c r="C49" s="79">
        <v>2.5</v>
      </c>
      <c r="D49" s="75">
        <v>2</v>
      </c>
      <c r="E49" s="75"/>
      <c r="F49" s="75"/>
      <c r="G49" s="75"/>
      <c r="H49" s="75"/>
      <c r="I49" s="75"/>
      <c r="J49" s="75"/>
      <c r="K49" s="110"/>
      <c r="L49" s="111"/>
      <c r="M49" s="110"/>
      <c r="N49" s="111"/>
      <c r="O49" s="78">
        <v>2.5</v>
      </c>
      <c r="P49" s="85">
        <v>2.5</v>
      </c>
      <c r="Q49" s="85"/>
      <c r="R49" s="85"/>
      <c r="S49" s="75">
        <v>5</v>
      </c>
      <c r="T49" s="75"/>
      <c r="U49" s="75"/>
      <c r="V49" s="75"/>
      <c r="W49" s="76">
        <f t="shared" si="1"/>
        <v>14.5</v>
      </c>
      <c r="X49" s="73" t="str">
        <f t="shared" si="0"/>
        <v>F</v>
      </c>
      <c r="Z49" s="112"/>
      <c r="AA49" s="112"/>
      <c r="AB49" s="112"/>
      <c r="AC49" s="41"/>
      <c r="AD49" s="69"/>
      <c r="AE49" s="41"/>
      <c r="AF49" s="69"/>
    </row>
    <row r="50" spans="1:32" ht="13" x14ac:dyDescent="0.3">
      <c r="A50" s="80" t="s">
        <v>175</v>
      </c>
      <c r="B50" s="102" t="s">
        <v>96</v>
      </c>
      <c r="C50" s="78"/>
      <c r="D50" s="75"/>
      <c r="E50" s="75"/>
      <c r="F50" s="75"/>
      <c r="G50" s="75"/>
      <c r="H50" s="75"/>
      <c r="I50" s="75"/>
      <c r="J50" s="75"/>
      <c r="K50" s="110"/>
      <c r="L50" s="111"/>
      <c r="M50" s="110"/>
      <c r="N50" s="111"/>
      <c r="O50" s="74"/>
      <c r="P50" s="83"/>
      <c r="Q50" s="83"/>
      <c r="R50" s="83"/>
      <c r="S50" s="75"/>
      <c r="T50" s="75"/>
      <c r="U50" s="78"/>
      <c r="V50" s="75"/>
      <c r="W50" s="84">
        <f t="shared" si="1"/>
        <v>0</v>
      </c>
      <c r="X50" s="73" t="str">
        <f t="shared" si="0"/>
        <v>-</v>
      </c>
      <c r="Z50" s="41"/>
      <c r="AA50" s="41"/>
      <c r="AB50" s="41"/>
      <c r="AC50" s="41"/>
      <c r="AD50" s="41"/>
      <c r="AE50" s="41"/>
      <c r="AF50" s="41"/>
    </row>
    <row r="51" spans="1:32" ht="13" x14ac:dyDescent="0.3">
      <c r="A51" s="80" t="s">
        <v>176</v>
      </c>
      <c r="B51" s="102" t="s">
        <v>97</v>
      </c>
      <c r="C51" s="75">
        <v>2.5</v>
      </c>
      <c r="D51" s="75">
        <v>2.5</v>
      </c>
      <c r="E51" s="75">
        <v>2.5</v>
      </c>
      <c r="F51" s="75"/>
      <c r="G51" s="75"/>
      <c r="H51" s="75"/>
      <c r="I51" s="75"/>
      <c r="J51" s="75"/>
      <c r="K51" s="110">
        <v>5</v>
      </c>
      <c r="L51" s="111"/>
      <c r="M51" s="110">
        <v>5</v>
      </c>
      <c r="N51" s="111"/>
      <c r="O51" s="74">
        <v>2.5</v>
      </c>
      <c r="P51" s="74">
        <v>2.5</v>
      </c>
      <c r="Q51" s="74"/>
      <c r="R51" s="74"/>
      <c r="S51" s="75">
        <v>30</v>
      </c>
      <c r="T51" s="75"/>
      <c r="U51" s="75"/>
      <c r="V51" s="75"/>
      <c r="W51" s="76">
        <f>SUM(C51:U51)</f>
        <v>52.5</v>
      </c>
      <c r="X51" s="73" t="str">
        <f t="shared" si="0"/>
        <v>E</v>
      </c>
      <c r="Z51" s="41"/>
      <c r="AA51" s="41"/>
      <c r="AB51" s="41"/>
      <c r="AC51" s="41"/>
      <c r="AD51" s="41"/>
      <c r="AE51" s="41"/>
      <c r="AF51" s="41"/>
    </row>
    <row r="52" spans="1:32" ht="13" x14ac:dyDescent="0.3">
      <c r="A52" s="80" t="s">
        <v>177</v>
      </c>
      <c r="B52" s="102" t="s">
        <v>98</v>
      </c>
      <c r="C52" s="75">
        <v>1.5</v>
      </c>
      <c r="D52" s="75"/>
      <c r="E52" s="75">
        <v>1.5</v>
      </c>
      <c r="F52" s="75"/>
      <c r="G52" s="75"/>
      <c r="H52" s="75"/>
      <c r="I52" s="75"/>
      <c r="J52" s="75"/>
      <c r="K52" s="110">
        <v>4</v>
      </c>
      <c r="L52" s="111"/>
      <c r="M52" s="110">
        <v>3</v>
      </c>
      <c r="N52" s="111"/>
      <c r="O52" s="74">
        <v>2.5</v>
      </c>
      <c r="P52" s="74">
        <v>2.5</v>
      </c>
      <c r="Q52" s="74"/>
      <c r="R52" s="74"/>
      <c r="S52" s="75">
        <v>0</v>
      </c>
      <c r="T52" s="75"/>
      <c r="U52" s="75">
        <v>14</v>
      </c>
      <c r="V52" s="75"/>
      <c r="W52" s="76">
        <f>SUM(C52:V52)</f>
        <v>29</v>
      </c>
      <c r="X52" s="73" t="str">
        <f t="shared" si="0"/>
        <v>F</v>
      </c>
      <c r="Z52" s="41"/>
      <c r="AA52" s="41"/>
      <c r="AB52" s="41"/>
      <c r="AC52" s="41"/>
      <c r="AD52" s="41"/>
      <c r="AE52" s="41"/>
      <c r="AF52" s="41"/>
    </row>
    <row r="53" spans="1:32" ht="13" x14ac:dyDescent="0.3">
      <c r="A53" s="80" t="s">
        <v>178</v>
      </c>
      <c r="B53" s="102" t="s">
        <v>99</v>
      </c>
      <c r="C53" s="75">
        <v>2</v>
      </c>
      <c r="D53" s="75">
        <v>2.5</v>
      </c>
      <c r="E53" s="75">
        <v>2</v>
      </c>
      <c r="F53" s="75"/>
      <c r="G53" s="75"/>
      <c r="H53" s="75"/>
      <c r="I53" s="75"/>
      <c r="J53" s="75"/>
      <c r="K53" s="110"/>
      <c r="L53" s="111"/>
      <c r="M53" s="110"/>
      <c r="N53" s="111"/>
      <c r="O53" s="74">
        <v>2.5</v>
      </c>
      <c r="P53" s="78">
        <v>2.5</v>
      </c>
      <c r="Q53" s="78"/>
      <c r="R53" s="78"/>
      <c r="S53" s="75">
        <v>15</v>
      </c>
      <c r="T53" s="75"/>
      <c r="U53" s="78"/>
      <c r="V53" s="75"/>
      <c r="W53" s="76">
        <f>SUM(C53:T53)</f>
        <v>26.5</v>
      </c>
      <c r="X53" s="73" t="str">
        <f t="shared" si="0"/>
        <v>F</v>
      </c>
      <c r="Z53" s="41"/>
      <c r="AA53" s="41"/>
      <c r="AB53" s="41"/>
      <c r="AC53" s="41"/>
      <c r="AD53" s="41"/>
      <c r="AE53" s="41"/>
      <c r="AF53" s="41"/>
    </row>
    <row r="54" spans="1:32" ht="13" x14ac:dyDescent="0.3">
      <c r="A54" s="80" t="s">
        <v>179</v>
      </c>
      <c r="B54" s="102" t="s">
        <v>100</v>
      </c>
      <c r="C54" s="75">
        <v>2.5</v>
      </c>
      <c r="D54" s="75">
        <v>2.5</v>
      </c>
      <c r="E54" s="75">
        <v>2.5</v>
      </c>
      <c r="F54" s="75"/>
      <c r="G54" s="75"/>
      <c r="H54" s="75"/>
      <c r="I54" s="75"/>
      <c r="J54" s="75"/>
      <c r="K54" s="110">
        <v>4</v>
      </c>
      <c r="L54" s="111"/>
      <c r="M54" s="110">
        <v>4</v>
      </c>
      <c r="N54" s="111"/>
      <c r="O54" s="82">
        <v>2.5</v>
      </c>
      <c r="P54" s="78">
        <v>2.5</v>
      </c>
      <c r="Q54" s="78"/>
      <c r="R54" s="78"/>
      <c r="S54" s="75" t="s">
        <v>214</v>
      </c>
      <c r="T54" s="75"/>
      <c r="U54" s="78">
        <v>28</v>
      </c>
      <c r="V54" s="75"/>
      <c r="W54" s="76">
        <f>SUM(C54:U54)</f>
        <v>48.5</v>
      </c>
      <c r="X54" s="73" t="str">
        <f t="shared" si="0"/>
        <v>F</v>
      </c>
      <c r="Z54" s="41"/>
      <c r="AA54" s="41"/>
      <c r="AB54" s="41"/>
      <c r="AC54" s="41"/>
      <c r="AD54" s="41"/>
      <c r="AE54" s="41"/>
      <c r="AF54" s="41"/>
    </row>
    <row r="55" spans="1:32" ht="13" x14ac:dyDescent="0.3">
      <c r="A55" s="80" t="s">
        <v>180</v>
      </c>
      <c r="B55" s="102" t="s">
        <v>101</v>
      </c>
      <c r="C55" s="75"/>
      <c r="D55" s="75">
        <v>1.5</v>
      </c>
      <c r="E55" s="75">
        <v>1.5</v>
      </c>
      <c r="F55" s="75"/>
      <c r="G55" s="75"/>
      <c r="H55" s="75"/>
      <c r="I55" s="75"/>
      <c r="J55" s="75"/>
      <c r="K55" s="110">
        <v>4</v>
      </c>
      <c r="L55" s="111"/>
      <c r="M55" s="110">
        <v>4</v>
      </c>
      <c r="N55" s="111"/>
      <c r="O55" s="75">
        <v>2.5</v>
      </c>
      <c r="P55" s="74">
        <v>2.5</v>
      </c>
      <c r="Q55" s="74"/>
      <c r="R55" s="74"/>
      <c r="S55" s="75" t="s">
        <v>215</v>
      </c>
      <c r="T55" s="75"/>
      <c r="U55" s="75">
        <v>20</v>
      </c>
      <c r="V55" s="75"/>
      <c r="W55" s="76">
        <f>SUM(C55:U55)</f>
        <v>36</v>
      </c>
      <c r="X55" s="73" t="str">
        <f t="shared" si="0"/>
        <v>F</v>
      </c>
      <c r="Z55" s="41"/>
      <c r="AA55" s="41"/>
      <c r="AB55" s="41"/>
      <c r="AC55" s="41"/>
      <c r="AD55" s="41"/>
      <c r="AE55" s="41"/>
      <c r="AF55" s="41"/>
    </row>
    <row r="56" spans="1:32" ht="13" x14ac:dyDescent="0.3">
      <c r="A56" s="80" t="s">
        <v>181</v>
      </c>
      <c r="B56" s="102" t="s">
        <v>102</v>
      </c>
      <c r="C56" s="75">
        <v>1</v>
      </c>
      <c r="D56" s="75">
        <v>2.5</v>
      </c>
      <c r="E56" s="75">
        <v>1.5</v>
      </c>
      <c r="F56" s="75"/>
      <c r="G56" s="75"/>
      <c r="H56" s="75"/>
      <c r="I56" s="75"/>
      <c r="J56" s="75"/>
      <c r="K56" s="110"/>
      <c r="L56" s="111"/>
      <c r="M56" s="110"/>
      <c r="N56" s="111"/>
      <c r="O56" s="82">
        <v>2.5</v>
      </c>
      <c r="P56" s="74">
        <v>2.5</v>
      </c>
      <c r="Q56" s="74"/>
      <c r="R56" s="74"/>
      <c r="S56" s="75">
        <v>14</v>
      </c>
      <c r="T56" s="75"/>
      <c r="U56" s="75"/>
      <c r="V56" s="75"/>
      <c r="W56" s="76">
        <f>SUM(C56:T56)</f>
        <v>24</v>
      </c>
      <c r="X56" s="73" t="str">
        <f t="shared" si="0"/>
        <v>F</v>
      </c>
    </row>
    <row r="57" spans="1:32" ht="13" x14ac:dyDescent="0.3">
      <c r="A57" s="80" t="s">
        <v>182</v>
      </c>
      <c r="B57" s="102" t="s">
        <v>103</v>
      </c>
      <c r="C57" s="75">
        <v>2.5</v>
      </c>
      <c r="D57" s="75">
        <v>2.5</v>
      </c>
      <c r="E57" s="75">
        <v>2.5</v>
      </c>
      <c r="F57" s="75"/>
      <c r="G57" s="75"/>
      <c r="H57" s="75"/>
      <c r="I57" s="75"/>
      <c r="J57" s="75"/>
      <c r="K57" s="110">
        <v>5</v>
      </c>
      <c r="L57" s="111"/>
      <c r="M57" s="110">
        <v>5</v>
      </c>
      <c r="N57" s="111"/>
      <c r="O57" s="74">
        <v>2.5</v>
      </c>
      <c r="P57" s="78">
        <v>2.5</v>
      </c>
      <c r="Q57" s="78"/>
      <c r="R57" s="78"/>
      <c r="S57" s="75">
        <v>26</v>
      </c>
      <c r="T57" s="75"/>
      <c r="U57" s="78"/>
      <c r="V57" s="75"/>
      <c r="W57" s="76">
        <f>SUM(C57:T57)</f>
        <v>48.5</v>
      </c>
      <c r="X57" s="73" t="str">
        <f t="shared" si="0"/>
        <v>F</v>
      </c>
    </row>
    <row r="58" spans="1:32" ht="13" x14ac:dyDescent="0.3">
      <c r="A58" s="80" t="s">
        <v>183</v>
      </c>
      <c r="B58" s="102" t="s">
        <v>104</v>
      </c>
      <c r="C58" s="75">
        <v>1.5</v>
      </c>
      <c r="D58" s="75">
        <v>1</v>
      </c>
      <c r="E58" s="75">
        <v>1</v>
      </c>
      <c r="F58" s="75"/>
      <c r="G58" s="75"/>
      <c r="H58" s="75"/>
      <c r="I58" s="75"/>
      <c r="J58" s="75"/>
      <c r="K58" s="110"/>
      <c r="L58" s="111"/>
      <c r="M58" s="110"/>
      <c r="N58" s="111"/>
      <c r="O58" s="74">
        <v>2.5</v>
      </c>
      <c r="P58" s="74">
        <v>2.5</v>
      </c>
      <c r="Q58" s="74"/>
      <c r="R58" s="74"/>
      <c r="S58" s="75">
        <v>10</v>
      </c>
      <c r="T58" s="75"/>
      <c r="U58" s="75"/>
      <c r="V58" s="75"/>
      <c r="W58" s="76">
        <f>SUM(C58:U58)</f>
        <v>18.5</v>
      </c>
      <c r="X58" s="73" t="str">
        <f t="shared" si="0"/>
        <v>F</v>
      </c>
    </row>
    <row r="59" spans="1:32" ht="13" x14ac:dyDescent="0.3">
      <c r="A59" s="80" t="s">
        <v>184</v>
      </c>
      <c r="B59" s="102" t="s">
        <v>105</v>
      </c>
      <c r="C59" s="75">
        <v>2.5</v>
      </c>
      <c r="D59" s="75">
        <v>2.5</v>
      </c>
      <c r="E59" s="75">
        <v>2.5</v>
      </c>
      <c r="F59" s="75"/>
      <c r="G59" s="75"/>
      <c r="H59" s="75"/>
      <c r="I59" s="75"/>
      <c r="J59" s="75"/>
      <c r="K59" s="110">
        <v>4</v>
      </c>
      <c r="L59" s="111"/>
      <c r="M59" s="110">
        <v>4</v>
      </c>
      <c r="N59" s="111"/>
      <c r="O59" s="74">
        <v>2.5</v>
      </c>
      <c r="P59" s="78">
        <v>2.5</v>
      </c>
      <c r="Q59" s="78"/>
      <c r="R59" s="78"/>
      <c r="S59" s="75">
        <v>30</v>
      </c>
      <c r="T59" s="75"/>
      <c r="U59" s="78"/>
      <c r="V59" s="75"/>
      <c r="W59" s="76">
        <f>SUM(C59:T59)</f>
        <v>50.5</v>
      </c>
      <c r="X59" s="73" t="str">
        <f t="shared" si="0"/>
        <v>E</v>
      </c>
    </row>
    <row r="60" spans="1:32" ht="13" x14ac:dyDescent="0.3">
      <c r="A60" s="80" t="s">
        <v>185</v>
      </c>
      <c r="B60" s="102" t="s">
        <v>106</v>
      </c>
      <c r="C60" s="75"/>
      <c r="D60" s="75"/>
      <c r="E60" s="75"/>
      <c r="F60" s="75"/>
      <c r="G60" s="75"/>
      <c r="H60" s="75"/>
      <c r="I60" s="75"/>
      <c r="J60" s="75"/>
      <c r="K60" s="110"/>
      <c r="L60" s="111"/>
      <c r="M60" s="110"/>
      <c r="N60" s="111"/>
      <c r="O60" s="82">
        <v>2.5</v>
      </c>
      <c r="P60" s="74">
        <v>2.5</v>
      </c>
      <c r="Q60" s="74"/>
      <c r="R60" s="74"/>
      <c r="S60" s="75"/>
      <c r="T60" s="75"/>
      <c r="U60" s="78"/>
      <c r="V60" s="75"/>
      <c r="W60" s="76">
        <f>SUM(C60:T60)</f>
        <v>5</v>
      </c>
      <c r="X60" s="73" t="str">
        <f t="shared" si="0"/>
        <v>F</v>
      </c>
    </row>
    <row r="61" spans="1:32" ht="13" x14ac:dyDescent="0.3">
      <c r="A61" s="80" t="s">
        <v>186</v>
      </c>
      <c r="B61" s="102" t="s">
        <v>107</v>
      </c>
      <c r="C61" s="75">
        <v>2</v>
      </c>
      <c r="D61" s="75"/>
      <c r="E61" s="75">
        <v>1</v>
      </c>
      <c r="F61" s="75"/>
      <c r="G61" s="75"/>
      <c r="H61" s="75"/>
      <c r="I61" s="75"/>
      <c r="J61" s="75"/>
      <c r="K61" s="110">
        <v>4</v>
      </c>
      <c r="L61" s="111"/>
      <c r="M61" s="110">
        <v>3</v>
      </c>
      <c r="N61" s="111"/>
      <c r="O61" s="74"/>
      <c r="P61" s="78"/>
      <c r="Q61" s="78"/>
      <c r="R61" s="78"/>
      <c r="S61" s="75"/>
      <c r="T61" s="75"/>
      <c r="U61" s="78">
        <v>21</v>
      </c>
      <c r="V61" s="75"/>
      <c r="W61" s="76">
        <f>SUM(C61:U61)</f>
        <v>31</v>
      </c>
      <c r="X61" s="73" t="str">
        <f t="shared" si="0"/>
        <v>F</v>
      </c>
    </row>
    <row r="62" spans="1:32" ht="13" x14ac:dyDescent="0.3">
      <c r="A62" s="80" t="s">
        <v>187</v>
      </c>
      <c r="B62" s="103" t="s">
        <v>108</v>
      </c>
      <c r="C62" s="78">
        <v>2.5</v>
      </c>
      <c r="D62" s="75">
        <v>2.5</v>
      </c>
      <c r="E62" s="75"/>
      <c r="F62" s="75"/>
      <c r="G62" s="75"/>
      <c r="H62" s="75"/>
      <c r="I62" s="75"/>
      <c r="J62" s="75"/>
      <c r="K62" s="110"/>
      <c r="L62" s="111"/>
      <c r="M62" s="110"/>
      <c r="N62" s="111"/>
      <c r="O62" s="82">
        <v>2.5</v>
      </c>
      <c r="P62" s="78">
        <v>2.5</v>
      </c>
      <c r="Q62" s="78"/>
      <c r="R62" s="78"/>
      <c r="S62" s="75">
        <v>0</v>
      </c>
      <c r="T62" s="75"/>
      <c r="U62" s="78">
        <v>23</v>
      </c>
      <c r="V62" s="75"/>
      <c r="W62" s="76">
        <f>SUM(C62:U62)</f>
        <v>33</v>
      </c>
      <c r="X62" s="73" t="str">
        <f t="shared" si="0"/>
        <v>F</v>
      </c>
    </row>
    <row r="63" spans="1:32" ht="13" x14ac:dyDescent="0.3">
      <c r="A63" s="80" t="s">
        <v>188</v>
      </c>
      <c r="B63" s="103" t="s">
        <v>109</v>
      </c>
      <c r="C63" s="78">
        <v>2.5</v>
      </c>
      <c r="D63" s="75">
        <v>2</v>
      </c>
      <c r="E63" s="75">
        <v>2</v>
      </c>
      <c r="F63" s="75"/>
      <c r="G63" s="75"/>
      <c r="H63" s="75"/>
      <c r="I63" s="75"/>
      <c r="J63" s="75"/>
      <c r="K63" s="110"/>
      <c r="L63" s="111"/>
      <c r="M63" s="110"/>
      <c r="N63" s="111"/>
      <c r="O63" s="82">
        <v>2.5</v>
      </c>
      <c r="P63" s="78">
        <v>2.5</v>
      </c>
      <c r="Q63" s="78"/>
      <c r="R63" s="78"/>
      <c r="S63" s="75">
        <v>27</v>
      </c>
      <c r="T63" s="75"/>
      <c r="U63" s="78"/>
      <c r="V63" s="75"/>
      <c r="W63" s="76">
        <f>SUM(C63:T63)</f>
        <v>38.5</v>
      </c>
      <c r="X63" s="73"/>
    </row>
    <row r="64" spans="1:32" ht="13" x14ac:dyDescent="0.3">
      <c r="A64" s="80" t="s">
        <v>189</v>
      </c>
      <c r="B64" s="103" t="s">
        <v>110</v>
      </c>
      <c r="C64" s="78">
        <v>2.5</v>
      </c>
      <c r="D64" s="75"/>
      <c r="E64" s="75">
        <v>2.5</v>
      </c>
      <c r="F64" s="75"/>
      <c r="G64" s="75"/>
      <c r="H64" s="75"/>
      <c r="I64" s="75"/>
      <c r="J64" s="75"/>
      <c r="K64" s="138">
        <v>4</v>
      </c>
      <c r="L64" s="139"/>
      <c r="M64" s="110">
        <v>5</v>
      </c>
      <c r="N64" s="111"/>
      <c r="O64" s="82">
        <v>2.5</v>
      </c>
      <c r="P64" s="78">
        <v>2.5</v>
      </c>
      <c r="Q64" s="78"/>
      <c r="R64" s="78"/>
      <c r="S64" s="75"/>
      <c r="T64" s="75"/>
      <c r="U64" s="78"/>
      <c r="V64" s="75"/>
      <c r="W64" s="76">
        <f>SUM(C64:U64)</f>
        <v>19</v>
      </c>
      <c r="X64" s="73" t="str">
        <f t="shared" si="0"/>
        <v>F</v>
      </c>
    </row>
    <row r="65" spans="1:24" ht="13" x14ac:dyDescent="0.3">
      <c r="A65" s="80" t="s">
        <v>190</v>
      </c>
      <c r="B65" s="102" t="s">
        <v>111</v>
      </c>
      <c r="C65" s="75">
        <v>2</v>
      </c>
      <c r="D65" s="75"/>
      <c r="E65" s="75">
        <v>2</v>
      </c>
      <c r="F65" s="75"/>
      <c r="G65" s="75"/>
      <c r="H65" s="75"/>
      <c r="I65" s="75"/>
      <c r="J65" s="75"/>
      <c r="K65" s="110">
        <v>4</v>
      </c>
      <c r="L65" s="111"/>
      <c r="M65" s="110">
        <v>4</v>
      </c>
      <c r="N65" s="111"/>
      <c r="O65" s="75">
        <v>2.5</v>
      </c>
      <c r="P65" s="74">
        <v>2.5</v>
      </c>
      <c r="Q65" s="74"/>
      <c r="R65" s="74"/>
      <c r="S65" s="75" t="s">
        <v>216</v>
      </c>
      <c r="T65" s="75"/>
      <c r="U65" s="75">
        <v>22</v>
      </c>
      <c r="V65" s="75"/>
      <c r="W65" s="76">
        <f>SUM(C65:V65)</f>
        <v>39</v>
      </c>
      <c r="X65" s="73" t="str">
        <f t="shared" si="0"/>
        <v>F</v>
      </c>
    </row>
    <row r="66" spans="1:24" ht="13" x14ac:dyDescent="0.3">
      <c r="A66" s="80" t="s">
        <v>191</v>
      </c>
      <c r="B66" s="102" t="s">
        <v>112</v>
      </c>
      <c r="C66" s="75">
        <v>2.5</v>
      </c>
      <c r="D66" s="75">
        <v>2.5</v>
      </c>
      <c r="E66" s="75">
        <v>2.5</v>
      </c>
      <c r="F66" s="75"/>
      <c r="G66" s="75"/>
      <c r="H66" s="75"/>
      <c r="I66" s="75"/>
      <c r="J66" s="75"/>
      <c r="K66" s="110">
        <v>4</v>
      </c>
      <c r="L66" s="111"/>
      <c r="M66" s="110">
        <v>3</v>
      </c>
      <c r="N66" s="111"/>
      <c r="O66" s="82">
        <v>2.5</v>
      </c>
      <c r="P66" s="74">
        <v>2.5</v>
      </c>
      <c r="Q66" s="74"/>
      <c r="R66" s="74"/>
      <c r="S66" s="75">
        <v>21</v>
      </c>
      <c r="T66" s="75"/>
      <c r="U66" s="75"/>
      <c r="V66" s="75"/>
      <c r="W66" s="76">
        <f t="shared" ref="W66:W75" si="2">SUM(C66:T66)</f>
        <v>40.5</v>
      </c>
      <c r="X66" s="73" t="str">
        <f t="shared" si="0"/>
        <v>F</v>
      </c>
    </row>
    <row r="67" spans="1:24" ht="13" x14ac:dyDescent="0.3">
      <c r="A67" s="80" t="s">
        <v>192</v>
      </c>
      <c r="B67" s="102" t="s">
        <v>113</v>
      </c>
      <c r="C67" s="75">
        <v>2.5</v>
      </c>
      <c r="D67" s="75">
        <v>2.5</v>
      </c>
      <c r="E67" s="75">
        <v>2</v>
      </c>
      <c r="F67" s="75"/>
      <c r="G67" s="75"/>
      <c r="H67" s="75"/>
      <c r="I67" s="75"/>
      <c r="J67" s="75"/>
      <c r="K67" s="110">
        <v>5</v>
      </c>
      <c r="L67" s="111"/>
      <c r="M67" s="110">
        <v>4</v>
      </c>
      <c r="N67" s="111"/>
      <c r="O67" s="82">
        <v>2.5</v>
      </c>
      <c r="P67" s="74">
        <v>2.5</v>
      </c>
      <c r="Q67" s="74"/>
      <c r="R67" s="74"/>
      <c r="S67" s="75">
        <v>30</v>
      </c>
      <c r="T67" s="75"/>
      <c r="U67" s="75"/>
      <c r="V67" s="75"/>
      <c r="W67" s="76">
        <f t="shared" si="2"/>
        <v>51</v>
      </c>
      <c r="X67" s="73" t="str">
        <f t="shared" si="0"/>
        <v>E</v>
      </c>
    </row>
    <row r="68" spans="1:24" ht="13" x14ac:dyDescent="0.3">
      <c r="A68" s="80" t="s">
        <v>193</v>
      </c>
      <c r="B68" s="102" t="s">
        <v>114</v>
      </c>
      <c r="C68" s="75">
        <v>2.5</v>
      </c>
      <c r="D68" s="75">
        <v>2.5</v>
      </c>
      <c r="E68" s="75">
        <v>2.5</v>
      </c>
      <c r="F68" s="75"/>
      <c r="G68" s="75"/>
      <c r="H68" s="75"/>
      <c r="I68" s="75"/>
      <c r="J68" s="75"/>
      <c r="K68" s="110">
        <v>5</v>
      </c>
      <c r="L68" s="111"/>
      <c r="M68" s="110">
        <v>5</v>
      </c>
      <c r="N68" s="111"/>
      <c r="O68" s="82">
        <v>2.5</v>
      </c>
      <c r="P68" s="74">
        <v>2.5</v>
      </c>
      <c r="Q68" s="74"/>
      <c r="R68" s="74"/>
      <c r="S68" s="75">
        <v>27</v>
      </c>
      <c r="T68" s="75"/>
      <c r="U68" s="75"/>
      <c r="V68" s="75"/>
      <c r="W68" s="76">
        <f t="shared" si="2"/>
        <v>49.5</v>
      </c>
      <c r="X68" s="73" t="str">
        <f t="shared" si="0"/>
        <v>F</v>
      </c>
    </row>
    <row r="69" spans="1:24" ht="13" x14ac:dyDescent="0.3">
      <c r="A69" s="80" t="s">
        <v>194</v>
      </c>
      <c r="B69" s="102" t="s">
        <v>115</v>
      </c>
      <c r="C69" s="75">
        <v>2.5</v>
      </c>
      <c r="D69" s="75">
        <v>2.5</v>
      </c>
      <c r="E69" s="75">
        <v>2.5</v>
      </c>
      <c r="F69" s="75"/>
      <c r="G69" s="75"/>
      <c r="H69" s="75"/>
      <c r="I69" s="75"/>
      <c r="J69" s="75"/>
      <c r="K69" s="110">
        <v>5</v>
      </c>
      <c r="L69" s="111"/>
      <c r="M69" s="110">
        <v>5</v>
      </c>
      <c r="N69" s="111"/>
      <c r="O69" s="82">
        <v>2.5</v>
      </c>
      <c r="P69" s="74">
        <v>2.5</v>
      </c>
      <c r="Q69" s="74"/>
      <c r="R69" s="74"/>
      <c r="S69" s="75">
        <v>24</v>
      </c>
      <c r="T69" s="75"/>
      <c r="U69" s="75"/>
      <c r="V69" s="75"/>
      <c r="W69" s="76">
        <f t="shared" si="2"/>
        <v>46.5</v>
      </c>
      <c r="X69" s="73" t="str">
        <f t="shared" si="0"/>
        <v>F</v>
      </c>
    </row>
    <row r="70" spans="1:24" ht="13" x14ac:dyDescent="0.3">
      <c r="A70" s="80" t="s">
        <v>195</v>
      </c>
      <c r="B70" s="102" t="s">
        <v>116</v>
      </c>
      <c r="C70" s="75"/>
      <c r="D70" s="75">
        <v>0.5</v>
      </c>
      <c r="E70" s="75"/>
      <c r="F70" s="75"/>
      <c r="G70" s="75"/>
      <c r="H70" s="75"/>
      <c r="I70" s="75"/>
      <c r="J70" s="75"/>
      <c r="K70" s="110"/>
      <c r="L70" s="111"/>
      <c r="M70" s="110"/>
      <c r="N70" s="111"/>
      <c r="O70" s="82"/>
      <c r="P70" s="74"/>
      <c r="Q70" s="74"/>
      <c r="R70" s="74"/>
      <c r="S70" s="75">
        <v>0</v>
      </c>
      <c r="T70" s="75"/>
      <c r="U70" s="75"/>
      <c r="V70" s="75"/>
      <c r="W70" s="76">
        <f t="shared" si="2"/>
        <v>0.5</v>
      </c>
      <c r="X70" s="73" t="str">
        <f t="shared" si="0"/>
        <v>F</v>
      </c>
    </row>
    <row r="71" spans="1:24" ht="13" x14ac:dyDescent="0.3">
      <c r="A71" s="80" t="s">
        <v>196</v>
      </c>
      <c r="B71" s="102" t="s">
        <v>117</v>
      </c>
      <c r="C71" s="75">
        <v>1.5</v>
      </c>
      <c r="D71" s="75">
        <v>2</v>
      </c>
      <c r="E71" s="75">
        <v>1.5</v>
      </c>
      <c r="F71" s="75"/>
      <c r="G71" s="75"/>
      <c r="H71" s="75"/>
      <c r="I71" s="75"/>
      <c r="J71" s="75"/>
      <c r="K71" s="110"/>
      <c r="L71" s="111"/>
      <c r="M71" s="110"/>
      <c r="N71" s="111"/>
      <c r="O71" s="82"/>
      <c r="P71" s="74"/>
      <c r="Q71" s="74"/>
      <c r="R71" s="74"/>
      <c r="S71" s="75">
        <v>19</v>
      </c>
      <c r="T71" s="75"/>
      <c r="U71" s="75"/>
      <c r="V71" s="75"/>
      <c r="W71" s="76">
        <f t="shared" si="2"/>
        <v>24</v>
      </c>
      <c r="X71" s="73" t="str">
        <f t="shared" si="0"/>
        <v>F</v>
      </c>
    </row>
    <row r="72" spans="1:24" ht="13" x14ac:dyDescent="0.3">
      <c r="A72" s="80" t="s">
        <v>197</v>
      </c>
      <c r="B72" s="103" t="s">
        <v>118</v>
      </c>
      <c r="C72" s="75">
        <v>1.5</v>
      </c>
      <c r="D72" s="75"/>
      <c r="E72" s="75">
        <v>2</v>
      </c>
      <c r="F72" s="75"/>
      <c r="G72" s="75"/>
      <c r="H72" s="75"/>
      <c r="I72" s="75"/>
      <c r="J72" s="75"/>
      <c r="K72" s="110">
        <v>5</v>
      </c>
      <c r="L72" s="111"/>
      <c r="M72" s="110">
        <v>5</v>
      </c>
      <c r="N72" s="111"/>
      <c r="O72" s="82">
        <v>2.5</v>
      </c>
      <c r="P72" s="74">
        <v>2.5</v>
      </c>
      <c r="Q72" s="74"/>
      <c r="R72" s="74"/>
      <c r="S72" s="75"/>
      <c r="T72" s="75"/>
      <c r="U72" s="75"/>
      <c r="V72" s="75"/>
      <c r="W72" s="76">
        <f t="shared" si="2"/>
        <v>18.5</v>
      </c>
      <c r="X72" s="73" t="str">
        <f t="shared" si="0"/>
        <v>F</v>
      </c>
    </row>
    <row r="73" spans="1:24" ht="13" x14ac:dyDescent="0.3">
      <c r="A73" s="98" t="s">
        <v>23</v>
      </c>
      <c r="B73" s="103" t="s">
        <v>119</v>
      </c>
      <c r="C73" s="75">
        <v>2.5</v>
      </c>
      <c r="D73" s="75">
        <v>2.5</v>
      </c>
      <c r="E73" s="75"/>
      <c r="F73" s="75"/>
      <c r="G73" s="75"/>
      <c r="H73" s="75"/>
      <c r="I73" s="75"/>
      <c r="J73" s="75"/>
      <c r="K73" s="110"/>
      <c r="L73" s="111"/>
      <c r="M73" s="110"/>
      <c r="N73" s="111"/>
      <c r="O73" s="82">
        <v>2.5</v>
      </c>
      <c r="P73" s="74">
        <v>2.5</v>
      </c>
      <c r="Q73" s="74"/>
      <c r="R73" s="74"/>
      <c r="S73" s="75">
        <v>9</v>
      </c>
      <c r="T73" s="75"/>
      <c r="U73" s="75"/>
      <c r="V73" s="75"/>
      <c r="W73" s="76">
        <f t="shared" si="2"/>
        <v>19</v>
      </c>
      <c r="X73" s="73" t="str">
        <f t="shared" ref="X73:X82" si="3">IF(W73&gt;=90,"A",IF(W73&gt;=80,"B",IF(W73&gt;=70,"C",IF(W73&gt;=60,"D",IF(W73&gt;=50,"E",IF(W73=0,"-","F"))))))</f>
        <v>F</v>
      </c>
    </row>
    <row r="74" spans="1:24" ht="13" x14ac:dyDescent="0.3">
      <c r="A74" s="98" t="s">
        <v>24</v>
      </c>
      <c r="B74" s="102" t="s">
        <v>120</v>
      </c>
      <c r="C74" s="75"/>
      <c r="D74" s="75"/>
      <c r="E74" s="75"/>
      <c r="F74" s="75"/>
      <c r="G74" s="75"/>
      <c r="H74" s="75"/>
      <c r="I74" s="75"/>
      <c r="J74" s="75"/>
      <c r="K74" s="110"/>
      <c r="L74" s="111"/>
      <c r="M74" s="110"/>
      <c r="N74" s="111"/>
      <c r="O74" s="74"/>
      <c r="P74" s="78"/>
      <c r="Q74" s="78"/>
      <c r="R74" s="78"/>
      <c r="S74" s="75"/>
      <c r="T74" s="75"/>
      <c r="U74" s="78"/>
      <c r="V74" s="75"/>
      <c r="W74" s="76">
        <f t="shared" si="2"/>
        <v>0</v>
      </c>
      <c r="X74" s="73" t="str">
        <f t="shared" si="3"/>
        <v>-</v>
      </c>
    </row>
    <row r="75" spans="1:24" ht="13" x14ac:dyDescent="0.3">
      <c r="A75" s="98" t="s">
        <v>25</v>
      </c>
      <c r="B75" s="102" t="s">
        <v>121</v>
      </c>
      <c r="C75" s="75">
        <v>2.5</v>
      </c>
      <c r="D75" s="75">
        <v>2.5</v>
      </c>
      <c r="E75" s="75">
        <v>2</v>
      </c>
      <c r="F75" s="75"/>
      <c r="G75" s="75"/>
      <c r="H75" s="75"/>
      <c r="I75" s="75"/>
      <c r="J75" s="75"/>
      <c r="K75" s="110"/>
      <c r="L75" s="111"/>
      <c r="M75" s="110"/>
      <c r="N75" s="111"/>
      <c r="O75" s="74">
        <v>2.5</v>
      </c>
      <c r="P75" s="74">
        <v>2.5</v>
      </c>
      <c r="Q75" s="74"/>
      <c r="R75" s="74"/>
      <c r="S75" s="75">
        <v>30</v>
      </c>
      <c r="T75" s="75"/>
      <c r="U75" s="75"/>
      <c r="V75" s="75"/>
      <c r="W75" s="76">
        <f t="shared" si="2"/>
        <v>42</v>
      </c>
      <c r="X75" s="73" t="str">
        <f t="shared" si="3"/>
        <v>F</v>
      </c>
    </row>
    <row r="76" spans="1:24" ht="13" x14ac:dyDescent="0.3">
      <c r="A76" s="98" t="s">
        <v>26</v>
      </c>
      <c r="B76" s="102" t="s">
        <v>122</v>
      </c>
      <c r="C76" s="75">
        <v>1.5</v>
      </c>
      <c r="D76" s="75">
        <v>2</v>
      </c>
      <c r="E76" s="75">
        <v>1.5</v>
      </c>
      <c r="F76" s="75"/>
      <c r="G76" s="75"/>
      <c r="H76" s="75"/>
      <c r="I76" s="75"/>
      <c r="J76" s="75"/>
      <c r="K76" s="110"/>
      <c r="L76" s="111"/>
      <c r="M76" s="110"/>
      <c r="N76" s="111"/>
      <c r="O76" s="74">
        <v>2.5</v>
      </c>
      <c r="P76" s="78">
        <v>2.5</v>
      </c>
      <c r="Q76" s="78"/>
      <c r="R76" s="78"/>
      <c r="S76" s="75" t="s">
        <v>216</v>
      </c>
      <c r="T76" s="75"/>
      <c r="U76" s="78">
        <v>21</v>
      </c>
      <c r="V76" s="75"/>
      <c r="W76" s="76">
        <f>SUM(C76:V76)</f>
        <v>31</v>
      </c>
      <c r="X76" s="73" t="str">
        <f t="shared" si="3"/>
        <v>F</v>
      </c>
    </row>
    <row r="77" spans="1:24" ht="13" x14ac:dyDescent="0.3">
      <c r="A77" s="98" t="s">
        <v>27</v>
      </c>
      <c r="B77" s="102" t="s">
        <v>123</v>
      </c>
      <c r="C77" s="75">
        <v>1</v>
      </c>
      <c r="D77" s="75"/>
      <c r="E77" s="75"/>
      <c r="F77" s="75"/>
      <c r="G77" s="75"/>
      <c r="H77" s="75"/>
      <c r="I77" s="75"/>
      <c r="J77" s="75"/>
      <c r="K77" s="110"/>
      <c r="L77" s="111"/>
      <c r="M77" s="110"/>
      <c r="N77" s="111"/>
      <c r="O77" s="82">
        <v>2.5</v>
      </c>
      <c r="P77" s="74">
        <v>2.5</v>
      </c>
      <c r="Q77" s="74"/>
      <c r="R77" s="74"/>
      <c r="S77" s="75"/>
      <c r="T77" s="75"/>
      <c r="U77" s="78">
        <v>17</v>
      </c>
      <c r="V77" s="75"/>
      <c r="W77" s="76">
        <f>SUM(C77:V77)</f>
        <v>23</v>
      </c>
      <c r="X77" s="73" t="str">
        <f t="shared" si="3"/>
        <v>F</v>
      </c>
    </row>
    <row r="78" spans="1:24" ht="13" x14ac:dyDescent="0.3">
      <c r="A78" s="98" t="s">
        <v>28</v>
      </c>
      <c r="B78" s="102" t="s">
        <v>124</v>
      </c>
      <c r="C78" s="75">
        <v>1.5</v>
      </c>
      <c r="D78" s="75"/>
      <c r="E78" s="75"/>
      <c r="F78" s="75"/>
      <c r="G78" s="75"/>
      <c r="H78" s="75"/>
      <c r="I78" s="75"/>
      <c r="J78" s="75"/>
      <c r="K78" s="110"/>
      <c r="L78" s="111"/>
      <c r="M78" s="110"/>
      <c r="N78" s="111"/>
      <c r="O78" s="74"/>
      <c r="P78" s="78"/>
      <c r="Q78" s="78"/>
      <c r="R78" s="78"/>
      <c r="S78" s="75"/>
      <c r="T78" s="75"/>
      <c r="U78" s="78"/>
      <c r="V78" s="75"/>
      <c r="W78" s="76">
        <f>SUM(C78:V78)</f>
        <v>1.5</v>
      </c>
      <c r="X78" s="73" t="str">
        <f t="shared" si="3"/>
        <v>F</v>
      </c>
    </row>
    <row r="79" spans="1:24" ht="13" x14ac:dyDescent="0.3">
      <c r="A79" s="98" t="s">
        <v>198</v>
      </c>
      <c r="B79" s="103" t="s">
        <v>125</v>
      </c>
      <c r="C79" s="75">
        <v>0</v>
      </c>
      <c r="D79" s="75"/>
      <c r="E79" s="75"/>
      <c r="F79" s="75"/>
      <c r="G79" s="75"/>
      <c r="H79" s="75"/>
      <c r="I79" s="75"/>
      <c r="J79" s="75"/>
      <c r="K79" s="110"/>
      <c r="L79" s="111"/>
      <c r="M79" s="110"/>
      <c r="N79" s="111"/>
      <c r="O79" s="74"/>
      <c r="P79" s="78"/>
      <c r="Q79" s="78"/>
      <c r="R79" s="78"/>
      <c r="S79" s="75"/>
      <c r="T79" s="75"/>
      <c r="U79" s="78"/>
      <c r="V79" s="75"/>
      <c r="W79" s="76">
        <f>SUM(C79:T79)</f>
        <v>0</v>
      </c>
      <c r="X79" s="73" t="str">
        <f t="shared" si="3"/>
        <v>-</v>
      </c>
    </row>
    <row r="80" spans="1:24" ht="13" x14ac:dyDescent="0.3">
      <c r="A80" s="98" t="s">
        <v>199</v>
      </c>
      <c r="B80" s="103" t="s">
        <v>126</v>
      </c>
      <c r="C80" s="75">
        <v>1.5</v>
      </c>
      <c r="D80" s="75"/>
      <c r="E80" s="75"/>
      <c r="F80" s="75"/>
      <c r="G80" s="75"/>
      <c r="H80" s="75"/>
      <c r="I80" s="75"/>
      <c r="J80" s="75"/>
      <c r="K80" s="110"/>
      <c r="L80" s="111"/>
      <c r="M80" s="110"/>
      <c r="N80" s="111"/>
      <c r="O80" s="74"/>
      <c r="P80" s="78"/>
      <c r="Q80" s="78"/>
      <c r="R80" s="78"/>
      <c r="S80" s="75"/>
      <c r="T80" s="75"/>
      <c r="U80" s="78"/>
      <c r="V80" s="75"/>
      <c r="W80" s="76">
        <f>SUM(C80:V80)</f>
        <v>1.5</v>
      </c>
      <c r="X80" s="73" t="str">
        <f t="shared" si="3"/>
        <v>F</v>
      </c>
    </row>
    <row r="81" spans="1:24" ht="13" x14ac:dyDescent="0.3">
      <c r="A81" s="98" t="s">
        <v>200</v>
      </c>
      <c r="B81" s="103" t="s">
        <v>127</v>
      </c>
      <c r="C81" s="78"/>
      <c r="D81" s="75"/>
      <c r="E81" s="75"/>
      <c r="F81" s="75"/>
      <c r="G81" s="75"/>
      <c r="H81" s="75"/>
      <c r="I81" s="75"/>
      <c r="J81" s="75"/>
      <c r="K81" s="110"/>
      <c r="L81" s="111"/>
      <c r="M81" s="110"/>
      <c r="N81" s="111"/>
      <c r="O81" s="82">
        <v>2.5</v>
      </c>
      <c r="P81" s="78">
        <v>2.5</v>
      </c>
      <c r="Q81" s="78"/>
      <c r="R81" s="78"/>
      <c r="S81" s="75"/>
      <c r="T81" s="75"/>
      <c r="U81" s="78"/>
      <c r="V81" s="75"/>
      <c r="W81" s="76">
        <f>SUM(C81:T81)</f>
        <v>5</v>
      </c>
      <c r="X81" s="73" t="str">
        <f t="shared" si="3"/>
        <v>F</v>
      </c>
    </row>
    <row r="82" spans="1:24" ht="13" x14ac:dyDescent="0.3">
      <c r="A82" s="98" t="s">
        <v>201</v>
      </c>
      <c r="B82" s="103" t="s">
        <v>128</v>
      </c>
      <c r="C82" s="78">
        <v>1.5</v>
      </c>
      <c r="D82" s="75"/>
      <c r="E82" s="75"/>
      <c r="F82" s="75"/>
      <c r="G82" s="75"/>
      <c r="H82" s="75"/>
      <c r="I82" s="75"/>
      <c r="J82" s="75"/>
      <c r="K82" s="110">
        <v>5</v>
      </c>
      <c r="L82" s="111"/>
      <c r="M82" s="110">
        <v>5</v>
      </c>
      <c r="N82" s="111"/>
      <c r="O82" s="82">
        <v>2.5</v>
      </c>
      <c r="P82" s="78">
        <v>2.5</v>
      </c>
      <c r="Q82" s="78"/>
      <c r="R82" s="78"/>
      <c r="S82" s="75"/>
      <c r="T82" s="75"/>
      <c r="U82" s="78"/>
      <c r="V82" s="75"/>
      <c r="W82" s="76">
        <f>SUM(C82:T82)</f>
        <v>16.5</v>
      </c>
      <c r="X82" s="73" t="str">
        <f t="shared" si="3"/>
        <v>F</v>
      </c>
    </row>
    <row r="83" spans="1:24" ht="13" x14ac:dyDescent="0.3">
      <c r="A83" s="108" t="s">
        <v>40</v>
      </c>
      <c r="B83" s="86" t="s">
        <v>130</v>
      </c>
      <c r="C83" s="78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82"/>
      <c r="P83" s="78"/>
      <c r="Q83" s="78"/>
      <c r="R83" s="78"/>
      <c r="S83" s="75"/>
      <c r="T83" s="75"/>
      <c r="U83" s="78"/>
      <c r="V83" s="75"/>
      <c r="W83" s="76">
        <f t="shared" ref="W83:W145" si="4">SUM(C83:R83)+MAX(U83:V83)</f>
        <v>0</v>
      </c>
      <c r="X83" s="73" t="str">
        <f t="shared" ref="X83:X103" si="5">IF(W83&gt;=90,"A",IF(W83&gt;=80,"B",IF(W83&gt;=70,"C",IF(W83&gt;=60,"D",IF(W83&gt;=50,"E",IF(W83=0,"-","F"))))))</f>
        <v>-</v>
      </c>
    </row>
    <row r="84" spans="1:24" ht="13" x14ac:dyDescent="0.3">
      <c r="A84" s="108" t="s">
        <v>202</v>
      </c>
      <c r="B84" s="86" t="s">
        <v>129</v>
      </c>
      <c r="C84" s="78">
        <v>2.5</v>
      </c>
      <c r="D84" s="75">
        <v>2.5</v>
      </c>
      <c r="E84" s="75">
        <v>2.5</v>
      </c>
      <c r="F84" s="75"/>
      <c r="G84" s="75"/>
      <c r="H84" s="75"/>
      <c r="I84" s="75"/>
      <c r="J84" s="75"/>
      <c r="K84" s="75"/>
      <c r="L84" s="75"/>
      <c r="M84" s="75"/>
      <c r="N84" s="75"/>
      <c r="O84" s="82">
        <v>2.5</v>
      </c>
      <c r="P84" s="78">
        <v>2.5</v>
      </c>
      <c r="Q84" s="78"/>
      <c r="R84" s="78"/>
      <c r="S84" s="75">
        <v>21</v>
      </c>
      <c r="T84" s="75"/>
      <c r="U84" s="78"/>
      <c r="V84" s="75"/>
      <c r="W84" s="76">
        <f t="shared" si="4"/>
        <v>12.5</v>
      </c>
      <c r="X84" s="73" t="str">
        <f t="shared" si="5"/>
        <v>F</v>
      </c>
    </row>
    <row r="85" spans="1:24" ht="13" x14ac:dyDescent="0.3">
      <c r="A85" s="108" t="s">
        <v>203</v>
      </c>
      <c r="B85" s="97" t="s">
        <v>131</v>
      </c>
      <c r="C85" s="78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82"/>
      <c r="P85" s="78"/>
      <c r="Q85" s="78"/>
      <c r="R85" s="78"/>
      <c r="S85" s="75"/>
      <c r="T85" s="75"/>
      <c r="U85" s="78"/>
      <c r="V85" s="75"/>
      <c r="W85" s="76">
        <f t="shared" si="4"/>
        <v>0</v>
      </c>
      <c r="X85" s="73" t="str">
        <f t="shared" si="5"/>
        <v>-</v>
      </c>
    </row>
    <row r="86" spans="1:24" ht="13" x14ac:dyDescent="0.3">
      <c r="A86" s="108" t="s">
        <v>204</v>
      </c>
      <c r="B86" s="86" t="s">
        <v>132</v>
      </c>
      <c r="C86" s="78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82"/>
      <c r="P86" s="74"/>
      <c r="Q86" s="74"/>
      <c r="R86" s="74"/>
      <c r="S86" s="75"/>
      <c r="T86" s="75"/>
      <c r="U86" s="78"/>
      <c r="V86" s="75"/>
      <c r="W86" s="76">
        <f t="shared" si="4"/>
        <v>0</v>
      </c>
      <c r="X86" s="73" t="str">
        <f t="shared" si="5"/>
        <v>-</v>
      </c>
    </row>
    <row r="87" spans="1:24" ht="13" x14ac:dyDescent="0.3">
      <c r="A87" s="108" t="s">
        <v>205</v>
      </c>
      <c r="B87" s="86" t="s">
        <v>133</v>
      </c>
      <c r="C87" s="78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82"/>
      <c r="P87" s="78"/>
      <c r="Q87" s="78"/>
      <c r="R87" s="78"/>
      <c r="S87" s="75"/>
      <c r="T87" s="75"/>
      <c r="U87" s="78"/>
      <c r="V87" s="75"/>
      <c r="W87" s="76">
        <f t="shared" si="4"/>
        <v>0</v>
      </c>
      <c r="X87" s="73" t="str">
        <f t="shared" si="5"/>
        <v>-</v>
      </c>
    </row>
    <row r="88" spans="1:24" ht="13" x14ac:dyDescent="0.3">
      <c r="A88" s="108" t="s">
        <v>206</v>
      </c>
      <c r="B88" s="86" t="s">
        <v>134</v>
      </c>
      <c r="C88" s="78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4"/>
      <c r="P88" s="78"/>
      <c r="Q88" s="78"/>
      <c r="R88" s="78"/>
      <c r="S88" s="75"/>
      <c r="T88" s="75"/>
      <c r="U88" s="78"/>
      <c r="V88" s="75"/>
      <c r="W88" s="76">
        <f t="shared" si="4"/>
        <v>0</v>
      </c>
      <c r="X88" s="73" t="str">
        <f t="shared" si="5"/>
        <v>-</v>
      </c>
    </row>
    <row r="89" spans="1:24" ht="13" x14ac:dyDescent="0.3">
      <c r="A89" s="109" t="s">
        <v>208</v>
      </c>
      <c r="B89" s="97" t="s">
        <v>209</v>
      </c>
      <c r="C89" s="78">
        <v>2.5</v>
      </c>
      <c r="D89" s="75">
        <v>2.5</v>
      </c>
      <c r="E89" s="75">
        <v>1</v>
      </c>
      <c r="F89" s="75"/>
      <c r="G89" s="75"/>
      <c r="H89" s="75"/>
      <c r="I89" s="75"/>
      <c r="J89" s="75"/>
      <c r="K89" s="75"/>
      <c r="L89" s="75"/>
      <c r="M89" s="75"/>
      <c r="N89" s="75"/>
      <c r="O89" s="82">
        <v>2.5</v>
      </c>
      <c r="P89" s="78">
        <v>2.5</v>
      </c>
      <c r="Q89" s="78"/>
      <c r="R89" s="78"/>
      <c r="S89" s="75">
        <v>2</v>
      </c>
      <c r="T89" s="75"/>
      <c r="U89" s="78"/>
      <c r="V89" s="75"/>
      <c r="W89" s="76">
        <f t="shared" si="4"/>
        <v>11</v>
      </c>
      <c r="X89" s="73" t="str">
        <f t="shared" si="5"/>
        <v>F</v>
      </c>
    </row>
    <row r="90" spans="1:24" ht="13" x14ac:dyDescent="0.3">
      <c r="A90" s="109" t="s">
        <v>210</v>
      </c>
      <c r="B90" s="97" t="s">
        <v>211</v>
      </c>
      <c r="C90" s="75">
        <v>1.5</v>
      </c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4"/>
      <c r="P90" s="74"/>
      <c r="Q90" s="74"/>
      <c r="R90" s="74"/>
      <c r="S90" s="75"/>
      <c r="T90" s="75"/>
      <c r="U90" s="75"/>
      <c r="V90" s="75"/>
      <c r="W90" s="76">
        <f t="shared" si="4"/>
        <v>1.5</v>
      </c>
      <c r="X90" s="73" t="str">
        <f t="shared" si="5"/>
        <v>F</v>
      </c>
    </row>
    <row r="91" spans="1:24" ht="13" x14ac:dyDescent="0.3">
      <c r="A91" s="87"/>
      <c r="B91" s="86"/>
      <c r="C91" s="78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82"/>
      <c r="P91" s="78"/>
      <c r="Q91" s="78"/>
      <c r="R91" s="78"/>
      <c r="S91" s="75"/>
      <c r="T91" s="75"/>
      <c r="U91" s="78"/>
      <c r="V91" s="75"/>
      <c r="W91" s="76">
        <f t="shared" si="4"/>
        <v>0</v>
      </c>
      <c r="X91" s="73" t="str">
        <f t="shared" si="5"/>
        <v>-</v>
      </c>
    </row>
    <row r="92" spans="1:24" ht="13" x14ac:dyDescent="0.3">
      <c r="A92" s="87"/>
      <c r="B92" s="86"/>
      <c r="C92" s="78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82"/>
      <c r="P92" s="78"/>
      <c r="Q92" s="78"/>
      <c r="R92" s="78"/>
      <c r="S92" s="75"/>
      <c r="T92" s="75"/>
      <c r="U92" s="78"/>
      <c r="V92" s="75"/>
      <c r="W92" s="76">
        <f t="shared" si="4"/>
        <v>0</v>
      </c>
      <c r="X92" s="73" t="str">
        <f t="shared" si="5"/>
        <v>-</v>
      </c>
    </row>
    <row r="93" spans="1:24" ht="13" x14ac:dyDescent="0.3">
      <c r="A93" s="87"/>
      <c r="B93" s="86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82"/>
      <c r="P93" s="74"/>
      <c r="Q93" s="74"/>
      <c r="R93" s="74"/>
      <c r="S93" s="75"/>
      <c r="T93" s="75"/>
      <c r="U93" s="75"/>
      <c r="V93" s="75"/>
      <c r="W93" s="76">
        <f t="shared" si="4"/>
        <v>0</v>
      </c>
      <c r="X93" s="73" t="str">
        <f t="shared" si="5"/>
        <v>-</v>
      </c>
    </row>
    <row r="94" spans="1:24" ht="13" x14ac:dyDescent="0.3">
      <c r="A94" s="87"/>
      <c r="B94" s="97"/>
      <c r="C94" s="78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4"/>
      <c r="P94" s="78"/>
      <c r="Q94" s="78"/>
      <c r="R94" s="78"/>
      <c r="S94" s="75"/>
      <c r="T94" s="75"/>
      <c r="U94" s="78"/>
      <c r="V94" s="75"/>
      <c r="W94" s="76">
        <f t="shared" si="4"/>
        <v>0</v>
      </c>
      <c r="X94" s="73" t="str">
        <f t="shared" si="5"/>
        <v>-</v>
      </c>
    </row>
    <row r="95" spans="1:24" ht="13" x14ac:dyDescent="0.3">
      <c r="A95" s="87"/>
      <c r="B95" s="97"/>
      <c r="C95" s="81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4"/>
      <c r="P95" s="74"/>
      <c r="Q95" s="74"/>
      <c r="R95" s="74"/>
      <c r="S95" s="75"/>
      <c r="T95" s="75"/>
      <c r="U95" s="75"/>
      <c r="V95" s="75"/>
      <c r="W95" s="76">
        <f t="shared" si="4"/>
        <v>0</v>
      </c>
      <c r="X95" s="73" t="str">
        <f t="shared" si="5"/>
        <v>-</v>
      </c>
    </row>
    <row r="96" spans="1:24" ht="13" x14ac:dyDescent="0.3">
      <c r="A96" s="87"/>
      <c r="B96" s="86"/>
      <c r="C96" s="81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4"/>
      <c r="P96" s="74"/>
      <c r="Q96" s="74"/>
      <c r="R96" s="74"/>
      <c r="S96" s="75"/>
      <c r="T96" s="75"/>
      <c r="U96" s="75"/>
      <c r="V96" s="75"/>
      <c r="W96" s="76">
        <f t="shared" si="4"/>
        <v>0</v>
      </c>
      <c r="X96" s="73" t="str">
        <f t="shared" si="5"/>
        <v>-</v>
      </c>
    </row>
    <row r="97" spans="1:24" ht="13" x14ac:dyDescent="0.3">
      <c r="A97" s="87"/>
      <c r="B97" s="86"/>
      <c r="C97" s="81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4"/>
      <c r="P97" s="74"/>
      <c r="Q97" s="74"/>
      <c r="R97" s="74"/>
      <c r="S97" s="75"/>
      <c r="T97" s="75"/>
      <c r="U97" s="75"/>
      <c r="V97" s="75"/>
      <c r="W97" s="76">
        <f t="shared" si="4"/>
        <v>0</v>
      </c>
      <c r="X97" s="73" t="str">
        <f t="shared" si="5"/>
        <v>-</v>
      </c>
    </row>
    <row r="98" spans="1:24" ht="13" x14ac:dyDescent="0.3">
      <c r="A98" s="87"/>
      <c r="B98" s="86"/>
      <c r="C98" s="81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4"/>
      <c r="P98" s="74"/>
      <c r="Q98" s="74"/>
      <c r="R98" s="74"/>
      <c r="S98" s="75"/>
      <c r="T98" s="75"/>
      <c r="U98" s="75"/>
      <c r="V98" s="75"/>
      <c r="W98" s="76">
        <f t="shared" si="4"/>
        <v>0</v>
      </c>
      <c r="X98" s="73" t="str">
        <f t="shared" si="5"/>
        <v>-</v>
      </c>
    </row>
    <row r="99" spans="1:24" ht="13" x14ac:dyDescent="0.3">
      <c r="A99" s="87"/>
      <c r="B99" s="86"/>
      <c r="C99" s="81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4"/>
      <c r="P99" s="74"/>
      <c r="Q99" s="74"/>
      <c r="R99" s="74"/>
      <c r="S99" s="75"/>
      <c r="T99" s="75"/>
      <c r="U99" s="75"/>
      <c r="V99" s="75"/>
      <c r="W99" s="76">
        <f t="shared" si="4"/>
        <v>0</v>
      </c>
      <c r="X99" s="73" t="str">
        <f t="shared" si="5"/>
        <v>-</v>
      </c>
    </row>
    <row r="100" spans="1:24" ht="13" x14ac:dyDescent="0.3">
      <c r="A100" s="87"/>
      <c r="B100" s="86"/>
      <c r="C100" s="81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4"/>
      <c r="P100" s="74"/>
      <c r="Q100" s="74"/>
      <c r="R100" s="74"/>
      <c r="S100" s="75"/>
      <c r="T100" s="75"/>
      <c r="U100" s="75"/>
      <c r="V100" s="75"/>
      <c r="W100" s="76">
        <f t="shared" si="4"/>
        <v>0</v>
      </c>
      <c r="X100" s="73" t="str">
        <f t="shared" si="5"/>
        <v>-</v>
      </c>
    </row>
    <row r="101" spans="1:24" ht="13" x14ac:dyDescent="0.3">
      <c r="A101" s="87"/>
      <c r="B101" s="86"/>
      <c r="C101" s="81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4"/>
      <c r="P101" s="74"/>
      <c r="Q101" s="74"/>
      <c r="R101" s="74"/>
      <c r="S101" s="75"/>
      <c r="T101" s="75"/>
      <c r="U101" s="75"/>
      <c r="V101" s="75"/>
      <c r="W101" s="76">
        <f t="shared" si="4"/>
        <v>0</v>
      </c>
      <c r="X101" s="73" t="str">
        <f t="shared" si="5"/>
        <v>-</v>
      </c>
    </row>
    <row r="102" spans="1:24" ht="13" x14ac:dyDescent="0.3">
      <c r="A102" s="86"/>
      <c r="B102" s="86"/>
      <c r="C102" s="81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4"/>
      <c r="P102" s="74"/>
      <c r="Q102" s="74"/>
      <c r="R102" s="74"/>
      <c r="S102" s="75"/>
      <c r="T102" s="75"/>
      <c r="U102" s="75"/>
      <c r="V102" s="75"/>
      <c r="W102" s="76">
        <f t="shared" si="4"/>
        <v>0</v>
      </c>
      <c r="X102" s="73" t="str">
        <f t="shared" si="5"/>
        <v>-</v>
      </c>
    </row>
    <row r="103" spans="1:24" ht="13" x14ac:dyDescent="0.3">
      <c r="A103" s="86"/>
      <c r="B103" s="86"/>
      <c r="C103" s="81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4"/>
      <c r="P103" s="74"/>
      <c r="Q103" s="74"/>
      <c r="R103" s="74"/>
      <c r="S103" s="75"/>
      <c r="T103" s="75"/>
      <c r="U103" s="75"/>
      <c r="V103" s="75"/>
      <c r="W103" s="76">
        <f t="shared" si="4"/>
        <v>0</v>
      </c>
      <c r="X103" s="73" t="str">
        <f t="shared" si="5"/>
        <v>-</v>
      </c>
    </row>
    <row r="104" spans="1:24" ht="13" x14ac:dyDescent="0.3">
      <c r="A104" s="86"/>
      <c r="B104" s="86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6">
        <f t="shared" si="4"/>
        <v>0</v>
      </c>
      <c r="X104" s="73" t="str">
        <f t="shared" ref="X104:X122" si="6">IF(W104&gt;=90,"A",IF(W104&gt;=80,"B",IF(W104&gt;=70,"C",IF(W104&gt;=60,"D",IF(W104&gt;=50,"E",IF(W104=0,"-","F"))))))</f>
        <v>-</v>
      </c>
    </row>
    <row r="105" spans="1:24" ht="13" x14ac:dyDescent="0.3">
      <c r="A105" s="86"/>
      <c r="B105" s="86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6">
        <f t="shared" si="4"/>
        <v>0</v>
      </c>
      <c r="X105" s="73" t="str">
        <f t="shared" si="6"/>
        <v>-</v>
      </c>
    </row>
    <row r="106" spans="1:24" ht="13" x14ac:dyDescent="0.3">
      <c r="A106" s="86"/>
      <c r="B106" s="86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6">
        <f t="shared" si="4"/>
        <v>0</v>
      </c>
      <c r="X106" s="73" t="str">
        <f t="shared" si="6"/>
        <v>-</v>
      </c>
    </row>
    <row r="107" spans="1:24" ht="13" x14ac:dyDescent="0.3">
      <c r="A107" s="86"/>
      <c r="B107" s="86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6">
        <f t="shared" si="4"/>
        <v>0</v>
      </c>
      <c r="X107" s="73" t="str">
        <f t="shared" si="6"/>
        <v>-</v>
      </c>
    </row>
    <row r="108" spans="1:24" ht="13" x14ac:dyDescent="0.3">
      <c r="A108" s="86"/>
      <c r="B108" s="86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6">
        <f t="shared" si="4"/>
        <v>0</v>
      </c>
      <c r="X108" s="73" t="str">
        <f t="shared" si="6"/>
        <v>-</v>
      </c>
    </row>
    <row r="109" spans="1:24" ht="13" x14ac:dyDescent="0.3">
      <c r="A109" s="86"/>
      <c r="B109" s="86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6">
        <f t="shared" si="4"/>
        <v>0</v>
      </c>
      <c r="X109" s="73" t="str">
        <f t="shared" si="6"/>
        <v>-</v>
      </c>
    </row>
    <row r="110" spans="1:24" ht="13" x14ac:dyDescent="0.3">
      <c r="A110" s="86"/>
      <c r="B110" s="86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6">
        <f t="shared" si="4"/>
        <v>0</v>
      </c>
      <c r="X110" s="73" t="str">
        <f t="shared" si="6"/>
        <v>-</v>
      </c>
    </row>
    <row r="111" spans="1:24" ht="13" x14ac:dyDescent="0.3">
      <c r="A111" s="86"/>
      <c r="B111" s="86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6">
        <f t="shared" si="4"/>
        <v>0</v>
      </c>
      <c r="X111" s="73" t="str">
        <f t="shared" si="6"/>
        <v>-</v>
      </c>
    </row>
    <row r="112" spans="1:24" ht="13" x14ac:dyDescent="0.3">
      <c r="A112" s="86"/>
      <c r="B112" s="86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6">
        <f t="shared" si="4"/>
        <v>0</v>
      </c>
      <c r="X112" s="73" t="str">
        <f t="shared" si="6"/>
        <v>-</v>
      </c>
    </row>
    <row r="113" spans="1:24" ht="13" x14ac:dyDescent="0.3">
      <c r="A113" s="86"/>
      <c r="B113" s="86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6">
        <f t="shared" si="4"/>
        <v>0</v>
      </c>
      <c r="X113" s="73" t="str">
        <f t="shared" si="6"/>
        <v>-</v>
      </c>
    </row>
    <row r="114" spans="1:24" ht="13" x14ac:dyDescent="0.3">
      <c r="A114" s="86"/>
      <c r="B114" s="86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6">
        <f t="shared" si="4"/>
        <v>0</v>
      </c>
      <c r="X114" s="73" t="str">
        <f t="shared" si="6"/>
        <v>-</v>
      </c>
    </row>
    <row r="115" spans="1:24" ht="13" x14ac:dyDescent="0.3">
      <c r="A115" s="86"/>
      <c r="B115" s="86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6">
        <f t="shared" si="4"/>
        <v>0</v>
      </c>
      <c r="X115" s="73" t="str">
        <f t="shared" si="6"/>
        <v>-</v>
      </c>
    </row>
    <row r="116" spans="1:24" ht="13" x14ac:dyDescent="0.3">
      <c r="A116" s="86"/>
      <c r="B116" s="86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6">
        <f t="shared" si="4"/>
        <v>0</v>
      </c>
      <c r="X116" s="73" t="str">
        <f t="shared" si="6"/>
        <v>-</v>
      </c>
    </row>
    <row r="117" spans="1:24" ht="13" x14ac:dyDescent="0.3">
      <c r="A117" s="86"/>
      <c r="B117" s="86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6">
        <f t="shared" si="4"/>
        <v>0</v>
      </c>
      <c r="X117" s="73" t="str">
        <f t="shared" si="6"/>
        <v>-</v>
      </c>
    </row>
    <row r="118" spans="1:24" ht="13" x14ac:dyDescent="0.3">
      <c r="A118" s="86"/>
      <c r="B118" s="86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6">
        <f t="shared" si="4"/>
        <v>0</v>
      </c>
      <c r="X118" s="73" t="str">
        <f t="shared" si="6"/>
        <v>-</v>
      </c>
    </row>
    <row r="119" spans="1:24" ht="13" x14ac:dyDescent="0.3">
      <c r="A119" s="86"/>
      <c r="B119" s="86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6">
        <f t="shared" si="4"/>
        <v>0</v>
      </c>
      <c r="X119" s="73" t="str">
        <f t="shared" si="6"/>
        <v>-</v>
      </c>
    </row>
    <row r="120" spans="1:24" ht="13" x14ac:dyDescent="0.3">
      <c r="A120" s="86"/>
      <c r="B120" s="86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6">
        <f t="shared" si="4"/>
        <v>0</v>
      </c>
      <c r="X120" s="73" t="str">
        <f t="shared" si="6"/>
        <v>-</v>
      </c>
    </row>
    <row r="121" spans="1:24" ht="13" x14ac:dyDescent="0.3">
      <c r="A121" s="86"/>
      <c r="B121" s="86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6">
        <f t="shared" si="4"/>
        <v>0</v>
      </c>
      <c r="X121" s="73" t="str">
        <f t="shared" si="6"/>
        <v>-</v>
      </c>
    </row>
    <row r="122" spans="1:24" ht="13" x14ac:dyDescent="0.3">
      <c r="A122" s="86"/>
      <c r="B122" s="86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6">
        <f t="shared" si="4"/>
        <v>0</v>
      </c>
      <c r="X122" s="73" t="str">
        <f t="shared" si="6"/>
        <v>-</v>
      </c>
    </row>
    <row r="123" spans="1:24" ht="13" x14ac:dyDescent="0.3">
      <c r="A123" s="86"/>
      <c r="B123" s="86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6">
        <f t="shared" si="4"/>
        <v>0</v>
      </c>
      <c r="X123" s="73" t="str">
        <f t="shared" ref="X123:X186" si="7">IF(W123&gt;=90,"A",IF(W123&gt;=80,"B",IF(W123&gt;=70,"C",IF(W123&gt;=60,"D",IF(W123&gt;=50,"E",IF(W123=0,"-","F"))))))</f>
        <v>-</v>
      </c>
    </row>
    <row r="124" spans="1:24" ht="13" x14ac:dyDescent="0.3">
      <c r="A124" s="86"/>
      <c r="B124" s="86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6">
        <f t="shared" si="4"/>
        <v>0</v>
      </c>
      <c r="X124" s="73" t="str">
        <f t="shared" si="7"/>
        <v>-</v>
      </c>
    </row>
    <row r="125" spans="1:24" ht="13" x14ac:dyDescent="0.3">
      <c r="A125" s="86"/>
      <c r="B125" s="86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6">
        <f t="shared" si="4"/>
        <v>0</v>
      </c>
      <c r="X125" s="73" t="str">
        <f t="shared" si="7"/>
        <v>-</v>
      </c>
    </row>
    <row r="126" spans="1:24" ht="13" x14ac:dyDescent="0.3">
      <c r="A126" s="86"/>
      <c r="B126" s="86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6">
        <f t="shared" si="4"/>
        <v>0</v>
      </c>
      <c r="X126" s="73" t="str">
        <f t="shared" si="7"/>
        <v>-</v>
      </c>
    </row>
    <row r="127" spans="1:24" ht="13" x14ac:dyDescent="0.3">
      <c r="A127" s="86"/>
      <c r="B127" s="86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6">
        <f t="shared" si="4"/>
        <v>0</v>
      </c>
      <c r="X127" s="73" t="str">
        <f t="shared" si="7"/>
        <v>-</v>
      </c>
    </row>
    <row r="128" spans="1:24" ht="13" x14ac:dyDescent="0.3">
      <c r="A128" s="86"/>
      <c r="B128" s="86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6">
        <f t="shared" si="4"/>
        <v>0</v>
      </c>
      <c r="X128" s="73" t="str">
        <f t="shared" si="7"/>
        <v>-</v>
      </c>
    </row>
    <row r="129" spans="1:24" ht="13" x14ac:dyDescent="0.3">
      <c r="A129" s="86"/>
      <c r="B129" s="86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6">
        <f t="shared" si="4"/>
        <v>0</v>
      </c>
      <c r="X129" s="73" t="str">
        <f t="shared" si="7"/>
        <v>-</v>
      </c>
    </row>
    <row r="130" spans="1:24" ht="13" x14ac:dyDescent="0.3">
      <c r="A130" s="86"/>
      <c r="B130" s="86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6">
        <f t="shared" si="4"/>
        <v>0</v>
      </c>
      <c r="X130" s="73" t="str">
        <f t="shared" si="7"/>
        <v>-</v>
      </c>
    </row>
    <row r="131" spans="1:24" ht="13" x14ac:dyDescent="0.3">
      <c r="A131" s="86"/>
      <c r="B131" s="86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6">
        <f t="shared" si="4"/>
        <v>0</v>
      </c>
      <c r="X131" s="73" t="str">
        <f t="shared" si="7"/>
        <v>-</v>
      </c>
    </row>
    <row r="132" spans="1:24" ht="13" x14ac:dyDescent="0.3">
      <c r="A132" s="86"/>
      <c r="B132" s="86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6">
        <f t="shared" si="4"/>
        <v>0</v>
      </c>
      <c r="X132" s="73" t="str">
        <f t="shared" si="7"/>
        <v>-</v>
      </c>
    </row>
    <row r="133" spans="1:24" ht="13" x14ac:dyDescent="0.3">
      <c r="A133" s="86"/>
      <c r="B133" s="86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6">
        <f t="shared" si="4"/>
        <v>0</v>
      </c>
      <c r="X133" s="73" t="str">
        <f t="shared" si="7"/>
        <v>-</v>
      </c>
    </row>
    <row r="134" spans="1:24" ht="13" x14ac:dyDescent="0.3">
      <c r="A134" s="86"/>
      <c r="B134" s="86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6">
        <f t="shared" si="4"/>
        <v>0</v>
      </c>
      <c r="X134" s="73" t="str">
        <f t="shared" si="7"/>
        <v>-</v>
      </c>
    </row>
    <row r="135" spans="1:24" ht="13" x14ac:dyDescent="0.3">
      <c r="A135" s="86"/>
      <c r="B135" s="86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6">
        <f t="shared" si="4"/>
        <v>0</v>
      </c>
      <c r="X135" s="73" t="str">
        <f t="shared" si="7"/>
        <v>-</v>
      </c>
    </row>
    <row r="136" spans="1:24" ht="13" x14ac:dyDescent="0.3">
      <c r="A136" s="86"/>
      <c r="B136" s="86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6">
        <f t="shared" si="4"/>
        <v>0</v>
      </c>
      <c r="X136" s="73" t="str">
        <f t="shared" si="7"/>
        <v>-</v>
      </c>
    </row>
    <row r="137" spans="1:24" ht="13" x14ac:dyDescent="0.3">
      <c r="A137" s="86"/>
      <c r="B137" s="86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6">
        <f t="shared" si="4"/>
        <v>0</v>
      </c>
      <c r="X137" s="73" t="str">
        <f t="shared" si="7"/>
        <v>-</v>
      </c>
    </row>
    <row r="138" spans="1:24" ht="13" x14ac:dyDescent="0.3">
      <c r="A138" s="86"/>
      <c r="B138" s="86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6">
        <f t="shared" si="4"/>
        <v>0</v>
      </c>
      <c r="X138" s="73" t="str">
        <f t="shared" si="7"/>
        <v>-</v>
      </c>
    </row>
    <row r="139" spans="1:24" ht="13" x14ac:dyDescent="0.3">
      <c r="A139" s="86"/>
      <c r="B139" s="86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6">
        <f t="shared" si="4"/>
        <v>0</v>
      </c>
      <c r="X139" s="73" t="str">
        <f t="shared" si="7"/>
        <v>-</v>
      </c>
    </row>
    <row r="140" spans="1:24" ht="13" x14ac:dyDescent="0.3">
      <c r="A140" s="86"/>
      <c r="B140" s="86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6">
        <f t="shared" si="4"/>
        <v>0</v>
      </c>
      <c r="X140" s="73" t="str">
        <f t="shared" si="7"/>
        <v>-</v>
      </c>
    </row>
    <row r="141" spans="1:24" ht="13" x14ac:dyDescent="0.3">
      <c r="A141" s="86"/>
      <c r="B141" s="86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6">
        <f t="shared" si="4"/>
        <v>0</v>
      </c>
      <c r="X141" s="73" t="str">
        <f t="shared" si="7"/>
        <v>-</v>
      </c>
    </row>
    <row r="142" spans="1:24" ht="13" x14ac:dyDescent="0.3">
      <c r="A142" s="86"/>
      <c r="B142" s="86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6">
        <f t="shared" si="4"/>
        <v>0</v>
      </c>
      <c r="X142" s="73" t="str">
        <f t="shared" si="7"/>
        <v>-</v>
      </c>
    </row>
    <row r="143" spans="1:24" ht="13" x14ac:dyDescent="0.3">
      <c r="A143" s="86"/>
      <c r="B143" s="86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6">
        <f t="shared" si="4"/>
        <v>0</v>
      </c>
      <c r="X143" s="73" t="str">
        <f t="shared" si="7"/>
        <v>-</v>
      </c>
    </row>
    <row r="144" spans="1:24" ht="13" x14ac:dyDescent="0.3">
      <c r="A144" s="86"/>
      <c r="B144" s="86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6">
        <f t="shared" si="4"/>
        <v>0</v>
      </c>
      <c r="X144" s="73" t="str">
        <f t="shared" si="7"/>
        <v>-</v>
      </c>
    </row>
    <row r="145" spans="1:24" ht="13" x14ac:dyDescent="0.3">
      <c r="A145" s="86"/>
      <c r="B145" s="86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6">
        <f t="shared" si="4"/>
        <v>0</v>
      </c>
      <c r="X145" s="73" t="str">
        <f t="shared" si="7"/>
        <v>-</v>
      </c>
    </row>
    <row r="146" spans="1:24" ht="13" x14ac:dyDescent="0.3">
      <c r="A146" s="86"/>
      <c r="B146" s="86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6">
        <f t="shared" ref="W146:W209" si="8">SUM(C146:R146)+MAX(U146:V146)</f>
        <v>0</v>
      </c>
      <c r="X146" s="73" t="str">
        <f t="shared" si="7"/>
        <v>-</v>
      </c>
    </row>
    <row r="147" spans="1:24" ht="13" x14ac:dyDescent="0.3">
      <c r="A147" s="86"/>
      <c r="B147" s="86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6">
        <f t="shared" si="8"/>
        <v>0</v>
      </c>
      <c r="X147" s="73" t="str">
        <f t="shared" si="7"/>
        <v>-</v>
      </c>
    </row>
    <row r="148" spans="1:24" ht="13" x14ac:dyDescent="0.3">
      <c r="A148" s="86"/>
      <c r="B148" s="86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6">
        <f t="shared" si="8"/>
        <v>0</v>
      </c>
      <c r="X148" s="73" t="str">
        <f t="shared" si="7"/>
        <v>-</v>
      </c>
    </row>
    <row r="149" spans="1:24" ht="13" x14ac:dyDescent="0.3">
      <c r="A149" s="86"/>
      <c r="B149" s="86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6">
        <f t="shared" si="8"/>
        <v>0</v>
      </c>
      <c r="X149" s="73" t="str">
        <f t="shared" si="7"/>
        <v>-</v>
      </c>
    </row>
    <row r="150" spans="1:24" ht="13" x14ac:dyDescent="0.3">
      <c r="A150" s="86"/>
      <c r="B150" s="86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6">
        <f t="shared" si="8"/>
        <v>0</v>
      </c>
      <c r="X150" s="73" t="str">
        <f t="shared" si="7"/>
        <v>-</v>
      </c>
    </row>
    <row r="151" spans="1:24" ht="13" x14ac:dyDescent="0.3">
      <c r="A151" s="86"/>
      <c r="B151" s="86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6">
        <f t="shared" si="8"/>
        <v>0</v>
      </c>
      <c r="X151" s="73" t="str">
        <f t="shared" si="7"/>
        <v>-</v>
      </c>
    </row>
    <row r="152" spans="1:24" ht="13" x14ac:dyDescent="0.3">
      <c r="A152" s="86"/>
      <c r="B152" s="86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6">
        <f t="shared" si="8"/>
        <v>0</v>
      </c>
      <c r="X152" s="73" t="str">
        <f t="shared" si="7"/>
        <v>-</v>
      </c>
    </row>
    <row r="153" spans="1:24" ht="13" x14ac:dyDescent="0.3">
      <c r="A153" s="86"/>
      <c r="B153" s="86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6">
        <f t="shared" si="8"/>
        <v>0</v>
      </c>
      <c r="X153" s="73" t="str">
        <f t="shared" si="7"/>
        <v>-</v>
      </c>
    </row>
    <row r="154" spans="1:24" ht="13" x14ac:dyDescent="0.3">
      <c r="A154" s="86"/>
      <c r="B154" s="86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6">
        <f t="shared" si="8"/>
        <v>0</v>
      </c>
      <c r="X154" s="73" t="str">
        <f t="shared" si="7"/>
        <v>-</v>
      </c>
    </row>
    <row r="155" spans="1:24" ht="13" x14ac:dyDescent="0.3">
      <c r="A155" s="86"/>
      <c r="B155" s="86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6">
        <f t="shared" si="8"/>
        <v>0</v>
      </c>
      <c r="X155" s="73" t="str">
        <f t="shared" si="7"/>
        <v>-</v>
      </c>
    </row>
    <row r="156" spans="1:24" ht="13" x14ac:dyDescent="0.3">
      <c r="A156" s="86"/>
      <c r="B156" s="86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6">
        <f t="shared" si="8"/>
        <v>0</v>
      </c>
      <c r="X156" s="73" t="str">
        <f t="shared" si="7"/>
        <v>-</v>
      </c>
    </row>
    <row r="157" spans="1:24" ht="13" x14ac:dyDescent="0.3">
      <c r="A157" s="86"/>
      <c r="B157" s="86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6">
        <f t="shared" si="8"/>
        <v>0</v>
      </c>
      <c r="X157" s="73" t="str">
        <f t="shared" si="7"/>
        <v>-</v>
      </c>
    </row>
    <row r="158" spans="1:24" ht="13" x14ac:dyDescent="0.3">
      <c r="A158" s="86"/>
      <c r="B158" s="86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6">
        <f t="shared" si="8"/>
        <v>0</v>
      </c>
      <c r="X158" s="73" t="str">
        <f t="shared" si="7"/>
        <v>-</v>
      </c>
    </row>
    <row r="159" spans="1:24" ht="13" x14ac:dyDescent="0.3">
      <c r="A159" s="86"/>
      <c r="B159" s="86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6">
        <f t="shared" si="8"/>
        <v>0</v>
      </c>
      <c r="X159" s="73" t="str">
        <f t="shared" si="7"/>
        <v>-</v>
      </c>
    </row>
    <row r="160" spans="1:24" ht="13" x14ac:dyDescent="0.3">
      <c r="A160" s="86"/>
      <c r="B160" s="86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6">
        <f t="shared" si="8"/>
        <v>0</v>
      </c>
      <c r="X160" s="73" t="str">
        <f t="shared" si="7"/>
        <v>-</v>
      </c>
    </row>
    <row r="161" spans="1:24" ht="13" x14ac:dyDescent="0.3">
      <c r="A161" s="86"/>
      <c r="B161" s="86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6">
        <f t="shared" si="8"/>
        <v>0</v>
      </c>
      <c r="X161" s="73" t="str">
        <f t="shared" si="7"/>
        <v>-</v>
      </c>
    </row>
    <row r="162" spans="1:24" ht="13" x14ac:dyDescent="0.3">
      <c r="A162" s="86"/>
      <c r="B162" s="86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6">
        <f t="shared" si="8"/>
        <v>0</v>
      </c>
      <c r="X162" s="73" t="str">
        <f t="shared" si="7"/>
        <v>-</v>
      </c>
    </row>
    <row r="163" spans="1:24" ht="13" x14ac:dyDescent="0.3">
      <c r="A163" s="86"/>
      <c r="B163" s="86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6">
        <f t="shared" si="8"/>
        <v>0</v>
      </c>
      <c r="X163" s="73" t="str">
        <f t="shared" si="7"/>
        <v>-</v>
      </c>
    </row>
    <row r="164" spans="1:24" ht="13" x14ac:dyDescent="0.3">
      <c r="A164" s="86"/>
      <c r="B164" s="86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6">
        <f t="shared" si="8"/>
        <v>0</v>
      </c>
      <c r="X164" s="73" t="str">
        <f t="shared" si="7"/>
        <v>-</v>
      </c>
    </row>
    <row r="165" spans="1:24" ht="13" x14ac:dyDescent="0.3">
      <c r="A165" s="86"/>
      <c r="B165" s="86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6">
        <f t="shared" si="8"/>
        <v>0</v>
      </c>
      <c r="X165" s="73" t="str">
        <f t="shared" si="7"/>
        <v>-</v>
      </c>
    </row>
    <row r="166" spans="1:24" ht="13" x14ac:dyDescent="0.3">
      <c r="A166" s="86"/>
      <c r="B166" s="86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6">
        <f t="shared" si="8"/>
        <v>0</v>
      </c>
      <c r="X166" s="73" t="str">
        <f t="shared" si="7"/>
        <v>-</v>
      </c>
    </row>
    <row r="167" spans="1:24" ht="13" x14ac:dyDescent="0.3">
      <c r="A167" s="86"/>
      <c r="B167" s="86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6">
        <f t="shared" si="8"/>
        <v>0</v>
      </c>
      <c r="X167" s="73" t="str">
        <f t="shared" si="7"/>
        <v>-</v>
      </c>
    </row>
    <row r="168" spans="1:24" ht="13" x14ac:dyDescent="0.3">
      <c r="A168" s="86"/>
      <c r="B168" s="86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6">
        <f t="shared" si="8"/>
        <v>0</v>
      </c>
      <c r="X168" s="73" t="str">
        <f t="shared" si="7"/>
        <v>-</v>
      </c>
    </row>
    <row r="169" spans="1:24" ht="13" x14ac:dyDescent="0.3">
      <c r="A169" s="86"/>
      <c r="B169" s="86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6">
        <f t="shared" si="8"/>
        <v>0</v>
      </c>
      <c r="X169" s="73" t="str">
        <f t="shared" si="7"/>
        <v>-</v>
      </c>
    </row>
    <row r="170" spans="1:24" ht="13" x14ac:dyDescent="0.3">
      <c r="A170" s="86"/>
      <c r="B170" s="86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6">
        <f t="shared" si="8"/>
        <v>0</v>
      </c>
      <c r="X170" s="73" t="str">
        <f t="shared" si="7"/>
        <v>-</v>
      </c>
    </row>
    <row r="171" spans="1:24" ht="13" x14ac:dyDescent="0.3">
      <c r="A171" s="86"/>
      <c r="B171" s="86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6">
        <f t="shared" si="8"/>
        <v>0</v>
      </c>
      <c r="X171" s="73" t="str">
        <f t="shared" si="7"/>
        <v>-</v>
      </c>
    </row>
    <row r="172" spans="1:24" ht="13" x14ac:dyDescent="0.3">
      <c r="A172" s="86"/>
      <c r="B172" s="86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6">
        <f t="shared" si="8"/>
        <v>0</v>
      </c>
      <c r="X172" s="73" t="str">
        <f t="shared" si="7"/>
        <v>-</v>
      </c>
    </row>
    <row r="173" spans="1:24" ht="13" x14ac:dyDescent="0.3">
      <c r="A173" s="86"/>
      <c r="B173" s="86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6">
        <f t="shared" si="8"/>
        <v>0</v>
      </c>
      <c r="X173" s="73" t="str">
        <f t="shared" si="7"/>
        <v>-</v>
      </c>
    </row>
    <row r="174" spans="1:24" ht="13" x14ac:dyDescent="0.3">
      <c r="A174" s="86"/>
      <c r="B174" s="86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6">
        <f t="shared" si="8"/>
        <v>0</v>
      </c>
      <c r="X174" s="73" t="str">
        <f t="shared" si="7"/>
        <v>-</v>
      </c>
    </row>
    <row r="175" spans="1:24" ht="13" x14ac:dyDescent="0.3">
      <c r="A175" s="86"/>
      <c r="B175" s="86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6">
        <f t="shared" si="8"/>
        <v>0</v>
      </c>
      <c r="X175" s="73" t="str">
        <f t="shared" si="7"/>
        <v>-</v>
      </c>
    </row>
    <row r="176" spans="1:24" ht="13" x14ac:dyDescent="0.3">
      <c r="A176" s="86"/>
      <c r="B176" s="86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6">
        <f t="shared" si="8"/>
        <v>0</v>
      </c>
      <c r="X176" s="73" t="str">
        <f t="shared" si="7"/>
        <v>-</v>
      </c>
    </row>
    <row r="177" spans="1:24" ht="13" x14ac:dyDescent="0.3">
      <c r="A177" s="86"/>
      <c r="B177" s="86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6">
        <f t="shared" si="8"/>
        <v>0</v>
      </c>
      <c r="X177" s="73" t="str">
        <f t="shared" si="7"/>
        <v>-</v>
      </c>
    </row>
    <row r="178" spans="1:24" ht="13" x14ac:dyDescent="0.3">
      <c r="A178" s="86"/>
      <c r="B178" s="86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6">
        <f t="shared" si="8"/>
        <v>0</v>
      </c>
      <c r="X178" s="73" t="str">
        <f t="shared" si="7"/>
        <v>-</v>
      </c>
    </row>
    <row r="179" spans="1:24" ht="13" x14ac:dyDescent="0.3">
      <c r="A179" s="86"/>
      <c r="B179" s="86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6">
        <f t="shared" si="8"/>
        <v>0</v>
      </c>
      <c r="X179" s="73" t="str">
        <f t="shared" si="7"/>
        <v>-</v>
      </c>
    </row>
    <row r="180" spans="1:24" ht="13" x14ac:dyDescent="0.3">
      <c r="A180" s="86"/>
      <c r="B180" s="86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6">
        <f t="shared" si="8"/>
        <v>0</v>
      </c>
      <c r="X180" s="73" t="str">
        <f t="shared" si="7"/>
        <v>-</v>
      </c>
    </row>
    <row r="181" spans="1:24" ht="13" x14ac:dyDescent="0.3">
      <c r="A181" s="86"/>
      <c r="B181" s="86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6">
        <f t="shared" si="8"/>
        <v>0</v>
      </c>
      <c r="X181" s="73" t="str">
        <f t="shared" si="7"/>
        <v>-</v>
      </c>
    </row>
    <row r="182" spans="1:24" ht="13" x14ac:dyDescent="0.3">
      <c r="A182" s="86"/>
      <c r="B182" s="86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6">
        <f t="shared" si="8"/>
        <v>0</v>
      </c>
      <c r="X182" s="73" t="str">
        <f t="shared" si="7"/>
        <v>-</v>
      </c>
    </row>
    <row r="183" spans="1:24" ht="13" x14ac:dyDescent="0.3">
      <c r="A183" s="86"/>
      <c r="B183" s="86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6">
        <f t="shared" si="8"/>
        <v>0</v>
      </c>
      <c r="X183" s="73" t="str">
        <f t="shared" si="7"/>
        <v>-</v>
      </c>
    </row>
    <row r="184" spans="1:24" ht="13" x14ac:dyDescent="0.3">
      <c r="A184" s="86"/>
      <c r="B184" s="86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6">
        <f t="shared" si="8"/>
        <v>0</v>
      </c>
      <c r="X184" s="73" t="str">
        <f t="shared" si="7"/>
        <v>-</v>
      </c>
    </row>
    <row r="185" spans="1:24" ht="13" x14ac:dyDescent="0.3">
      <c r="A185" s="86"/>
      <c r="B185" s="86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6">
        <f t="shared" si="8"/>
        <v>0</v>
      </c>
      <c r="X185" s="73" t="str">
        <f t="shared" si="7"/>
        <v>-</v>
      </c>
    </row>
    <row r="186" spans="1:24" ht="13" x14ac:dyDescent="0.3">
      <c r="A186" s="86"/>
      <c r="B186" s="86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6">
        <f t="shared" si="8"/>
        <v>0</v>
      </c>
      <c r="X186" s="73" t="str">
        <f t="shared" si="7"/>
        <v>-</v>
      </c>
    </row>
    <row r="187" spans="1:24" ht="13" x14ac:dyDescent="0.3">
      <c r="A187" s="86"/>
      <c r="B187" s="86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6">
        <f t="shared" si="8"/>
        <v>0</v>
      </c>
      <c r="X187" s="73" t="str">
        <f t="shared" ref="X187:X250" si="9">IF(W187&gt;=90,"A",IF(W187&gt;=80,"B",IF(W187&gt;=70,"C",IF(W187&gt;=60,"D",IF(W187&gt;=50,"E",IF(W187=0,"-","F"))))))</f>
        <v>-</v>
      </c>
    </row>
    <row r="188" spans="1:24" ht="13" x14ac:dyDescent="0.3">
      <c r="A188" s="86"/>
      <c r="B188" s="86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6">
        <f t="shared" si="8"/>
        <v>0</v>
      </c>
      <c r="X188" s="73" t="str">
        <f t="shared" si="9"/>
        <v>-</v>
      </c>
    </row>
    <row r="189" spans="1:24" ht="13" x14ac:dyDescent="0.3">
      <c r="A189" s="86"/>
      <c r="B189" s="86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6">
        <f t="shared" si="8"/>
        <v>0</v>
      </c>
      <c r="X189" s="73" t="str">
        <f t="shared" si="9"/>
        <v>-</v>
      </c>
    </row>
    <row r="190" spans="1:24" ht="13" x14ac:dyDescent="0.3">
      <c r="A190" s="86"/>
      <c r="B190" s="86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6">
        <f t="shared" si="8"/>
        <v>0</v>
      </c>
      <c r="X190" s="73" t="str">
        <f t="shared" si="9"/>
        <v>-</v>
      </c>
    </row>
    <row r="191" spans="1:24" ht="13" x14ac:dyDescent="0.3">
      <c r="A191" s="86"/>
      <c r="B191" s="86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6">
        <f t="shared" si="8"/>
        <v>0</v>
      </c>
      <c r="X191" s="73" t="str">
        <f t="shared" si="9"/>
        <v>-</v>
      </c>
    </row>
    <row r="192" spans="1:24" ht="13" x14ac:dyDescent="0.3">
      <c r="A192" s="86"/>
      <c r="B192" s="86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6">
        <f t="shared" si="8"/>
        <v>0</v>
      </c>
      <c r="X192" s="73" t="str">
        <f t="shared" si="9"/>
        <v>-</v>
      </c>
    </row>
    <row r="193" spans="1:24" ht="13" x14ac:dyDescent="0.3">
      <c r="A193" s="86"/>
      <c r="B193" s="86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6">
        <f t="shared" si="8"/>
        <v>0</v>
      </c>
      <c r="X193" s="73" t="str">
        <f t="shared" si="9"/>
        <v>-</v>
      </c>
    </row>
    <row r="194" spans="1:24" ht="13" x14ac:dyDescent="0.3">
      <c r="A194" s="86"/>
      <c r="B194" s="86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6">
        <f t="shared" si="8"/>
        <v>0</v>
      </c>
      <c r="X194" s="73" t="str">
        <f t="shared" si="9"/>
        <v>-</v>
      </c>
    </row>
    <row r="195" spans="1:24" ht="13" x14ac:dyDescent="0.3">
      <c r="A195" s="86"/>
      <c r="B195" s="86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6">
        <f t="shared" si="8"/>
        <v>0</v>
      </c>
      <c r="X195" s="73" t="str">
        <f t="shared" si="9"/>
        <v>-</v>
      </c>
    </row>
    <row r="196" spans="1:24" ht="13" x14ac:dyDescent="0.3">
      <c r="A196" s="86"/>
      <c r="B196" s="86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6">
        <f t="shared" si="8"/>
        <v>0</v>
      </c>
      <c r="X196" s="73" t="str">
        <f t="shared" si="9"/>
        <v>-</v>
      </c>
    </row>
    <row r="197" spans="1:24" ht="13" x14ac:dyDescent="0.3">
      <c r="A197" s="86"/>
      <c r="B197" s="86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6">
        <f t="shared" si="8"/>
        <v>0</v>
      </c>
      <c r="X197" s="73" t="str">
        <f t="shared" si="9"/>
        <v>-</v>
      </c>
    </row>
    <row r="198" spans="1:24" ht="13" x14ac:dyDescent="0.3">
      <c r="A198" s="86"/>
      <c r="B198" s="86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6">
        <f t="shared" si="8"/>
        <v>0</v>
      </c>
      <c r="X198" s="73" t="str">
        <f t="shared" si="9"/>
        <v>-</v>
      </c>
    </row>
    <row r="199" spans="1:24" ht="13" x14ac:dyDescent="0.3">
      <c r="A199" s="86"/>
      <c r="B199" s="86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6">
        <f t="shared" si="8"/>
        <v>0</v>
      </c>
      <c r="X199" s="73" t="str">
        <f t="shared" si="9"/>
        <v>-</v>
      </c>
    </row>
    <row r="200" spans="1:24" ht="13" x14ac:dyDescent="0.3">
      <c r="A200" s="86"/>
      <c r="B200" s="86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6">
        <f t="shared" si="8"/>
        <v>0</v>
      </c>
      <c r="X200" s="73" t="str">
        <f t="shared" si="9"/>
        <v>-</v>
      </c>
    </row>
    <row r="201" spans="1:24" ht="13" x14ac:dyDescent="0.3">
      <c r="A201" s="86"/>
      <c r="B201" s="86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6">
        <f t="shared" si="8"/>
        <v>0</v>
      </c>
      <c r="X201" s="73" t="str">
        <f t="shared" si="9"/>
        <v>-</v>
      </c>
    </row>
    <row r="202" spans="1:24" ht="13" x14ac:dyDescent="0.3">
      <c r="A202" s="86"/>
      <c r="B202" s="86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6">
        <f t="shared" si="8"/>
        <v>0</v>
      </c>
      <c r="X202" s="73" t="str">
        <f t="shared" si="9"/>
        <v>-</v>
      </c>
    </row>
    <row r="203" spans="1:24" ht="13" x14ac:dyDescent="0.3">
      <c r="A203" s="86"/>
      <c r="B203" s="86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6">
        <f t="shared" si="8"/>
        <v>0</v>
      </c>
      <c r="X203" s="73" t="str">
        <f t="shared" si="9"/>
        <v>-</v>
      </c>
    </row>
    <row r="204" spans="1:24" ht="13" x14ac:dyDescent="0.3">
      <c r="A204" s="86"/>
      <c r="B204" s="86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6">
        <f t="shared" si="8"/>
        <v>0</v>
      </c>
      <c r="X204" s="73" t="str">
        <f t="shared" si="9"/>
        <v>-</v>
      </c>
    </row>
    <row r="205" spans="1:24" ht="13" x14ac:dyDescent="0.3">
      <c r="A205" s="86"/>
      <c r="B205" s="86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6">
        <f t="shared" si="8"/>
        <v>0</v>
      </c>
      <c r="X205" s="73" t="str">
        <f t="shared" si="9"/>
        <v>-</v>
      </c>
    </row>
    <row r="206" spans="1:24" ht="13" x14ac:dyDescent="0.3">
      <c r="A206" s="86"/>
      <c r="B206" s="86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6">
        <f t="shared" si="8"/>
        <v>0</v>
      </c>
      <c r="X206" s="73" t="str">
        <f t="shared" si="9"/>
        <v>-</v>
      </c>
    </row>
    <row r="207" spans="1:24" ht="13" x14ac:dyDescent="0.3">
      <c r="A207" s="86"/>
      <c r="B207" s="86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6">
        <f t="shared" si="8"/>
        <v>0</v>
      </c>
      <c r="X207" s="73" t="str">
        <f t="shared" si="9"/>
        <v>-</v>
      </c>
    </row>
    <row r="208" spans="1:24" ht="13" x14ac:dyDescent="0.3">
      <c r="A208" s="86"/>
      <c r="B208" s="86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6">
        <f t="shared" si="8"/>
        <v>0</v>
      </c>
      <c r="X208" s="73" t="str">
        <f t="shared" si="9"/>
        <v>-</v>
      </c>
    </row>
    <row r="209" spans="1:24" ht="13" x14ac:dyDescent="0.3">
      <c r="A209" s="86"/>
      <c r="B209" s="86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6">
        <f t="shared" si="8"/>
        <v>0</v>
      </c>
      <c r="X209" s="73" t="str">
        <f t="shared" si="9"/>
        <v>-</v>
      </c>
    </row>
    <row r="210" spans="1:24" ht="13" x14ac:dyDescent="0.3">
      <c r="A210" s="86"/>
      <c r="B210" s="86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6">
        <f t="shared" ref="W210:W273" si="10">SUM(C210:R210)+MAX(U210:V210)</f>
        <v>0</v>
      </c>
      <c r="X210" s="73" t="str">
        <f t="shared" si="9"/>
        <v>-</v>
      </c>
    </row>
    <row r="211" spans="1:24" ht="13" x14ac:dyDescent="0.3">
      <c r="A211" s="86"/>
      <c r="B211" s="86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6">
        <f t="shared" si="10"/>
        <v>0</v>
      </c>
      <c r="X211" s="73" t="str">
        <f t="shared" si="9"/>
        <v>-</v>
      </c>
    </row>
    <row r="212" spans="1:24" ht="13" x14ac:dyDescent="0.3">
      <c r="A212" s="86"/>
      <c r="B212" s="86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6">
        <f t="shared" si="10"/>
        <v>0</v>
      </c>
      <c r="X212" s="73" t="str">
        <f t="shared" si="9"/>
        <v>-</v>
      </c>
    </row>
    <row r="213" spans="1:24" ht="13" x14ac:dyDescent="0.3">
      <c r="A213" s="86"/>
      <c r="B213" s="86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6">
        <f t="shared" si="10"/>
        <v>0</v>
      </c>
      <c r="X213" s="73" t="str">
        <f t="shared" si="9"/>
        <v>-</v>
      </c>
    </row>
    <row r="214" spans="1:24" ht="13" x14ac:dyDescent="0.3">
      <c r="A214" s="86"/>
      <c r="B214" s="86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6">
        <f t="shared" si="10"/>
        <v>0</v>
      </c>
      <c r="X214" s="73" t="str">
        <f t="shared" si="9"/>
        <v>-</v>
      </c>
    </row>
    <row r="215" spans="1:24" ht="13" x14ac:dyDescent="0.3">
      <c r="A215" s="86"/>
      <c r="B215" s="86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6">
        <f t="shared" si="10"/>
        <v>0</v>
      </c>
      <c r="X215" s="73" t="str">
        <f t="shared" si="9"/>
        <v>-</v>
      </c>
    </row>
    <row r="216" spans="1:24" ht="13" x14ac:dyDescent="0.3">
      <c r="A216" s="86"/>
      <c r="B216" s="86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6">
        <f t="shared" si="10"/>
        <v>0</v>
      </c>
      <c r="X216" s="73" t="str">
        <f t="shared" si="9"/>
        <v>-</v>
      </c>
    </row>
    <row r="217" spans="1:24" ht="13" x14ac:dyDescent="0.3">
      <c r="A217" s="86"/>
      <c r="B217" s="86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6">
        <f t="shared" si="10"/>
        <v>0</v>
      </c>
      <c r="X217" s="73" t="str">
        <f t="shared" si="9"/>
        <v>-</v>
      </c>
    </row>
    <row r="218" spans="1:24" ht="13" x14ac:dyDescent="0.3">
      <c r="A218" s="86"/>
      <c r="B218" s="86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6">
        <f t="shared" si="10"/>
        <v>0</v>
      </c>
      <c r="X218" s="73" t="str">
        <f t="shared" si="9"/>
        <v>-</v>
      </c>
    </row>
    <row r="219" spans="1:24" ht="13" x14ac:dyDescent="0.3">
      <c r="A219" s="95"/>
      <c r="B219" s="86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6">
        <f t="shared" si="10"/>
        <v>0</v>
      </c>
      <c r="X219" s="73" t="str">
        <f t="shared" si="9"/>
        <v>-</v>
      </c>
    </row>
    <row r="220" spans="1:24" ht="13" x14ac:dyDescent="0.3">
      <c r="A220" s="86"/>
      <c r="B220" s="86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6">
        <f t="shared" si="10"/>
        <v>0</v>
      </c>
      <c r="X220" s="73" t="str">
        <f t="shared" si="9"/>
        <v>-</v>
      </c>
    </row>
    <row r="221" spans="1:24" ht="13" x14ac:dyDescent="0.3">
      <c r="A221" s="86"/>
      <c r="B221" s="86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6">
        <f t="shared" si="10"/>
        <v>0</v>
      </c>
      <c r="X221" s="73" t="str">
        <f t="shared" si="9"/>
        <v>-</v>
      </c>
    </row>
    <row r="222" spans="1:24" ht="13" x14ac:dyDescent="0.3">
      <c r="A222" s="86"/>
      <c r="B222" s="86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6">
        <f t="shared" si="10"/>
        <v>0</v>
      </c>
      <c r="X222" s="73" t="str">
        <f t="shared" si="9"/>
        <v>-</v>
      </c>
    </row>
    <row r="223" spans="1:24" ht="13" x14ac:dyDescent="0.3">
      <c r="A223" s="86"/>
      <c r="B223" s="86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6">
        <f t="shared" si="10"/>
        <v>0</v>
      </c>
      <c r="X223" s="73" t="str">
        <f t="shared" si="9"/>
        <v>-</v>
      </c>
    </row>
    <row r="224" spans="1:24" ht="13" x14ac:dyDescent="0.3">
      <c r="A224" s="86"/>
      <c r="B224" s="86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6">
        <f t="shared" si="10"/>
        <v>0</v>
      </c>
      <c r="X224" s="73" t="str">
        <f t="shared" si="9"/>
        <v>-</v>
      </c>
    </row>
    <row r="225" spans="1:24" ht="13" x14ac:dyDescent="0.3">
      <c r="A225" s="86"/>
      <c r="B225" s="86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6">
        <f t="shared" si="10"/>
        <v>0</v>
      </c>
      <c r="X225" s="73" t="str">
        <f t="shared" si="9"/>
        <v>-</v>
      </c>
    </row>
    <row r="226" spans="1:24" ht="13" x14ac:dyDescent="0.3">
      <c r="A226" s="86"/>
      <c r="B226" s="86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6">
        <f t="shared" si="10"/>
        <v>0</v>
      </c>
      <c r="X226" s="73" t="str">
        <f t="shared" si="9"/>
        <v>-</v>
      </c>
    </row>
    <row r="227" spans="1:24" ht="13" x14ac:dyDescent="0.3">
      <c r="A227" s="86"/>
      <c r="B227" s="86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6">
        <f t="shared" si="10"/>
        <v>0</v>
      </c>
      <c r="X227" s="73" t="str">
        <f t="shared" si="9"/>
        <v>-</v>
      </c>
    </row>
    <row r="228" spans="1:24" ht="13" x14ac:dyDescent="0.3">
      <c r="A228" s="86"/>
      <c r="B228" s="86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6">
        <f t="shared" si="10"/>
        <v>0</v>
      </c>
      <c r="X228" s="73" t="str">
        <f t="shared" si="9"/>
        <v>-</v>
      </c>
    </row>
    <row r="229" spans="1:24" ht="13" x14ac:dyDescent="0.3">
      <c r="A229" s="86"/>
      <c r="B229" s="86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6">
        <f t="shared" si="10"/>
        <v>0</v>
      </c>
      <c r="X229" s="73" t="str">
        <f t="shared" si="9"/>
        <v>-</v>
      </c>
    </row>
    <row r="230" spans="1:24" ht="13" x14ac:dyDescent="0.3">
      <c r="A230" s="86"/>
      <c r="B230" s="86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6">
        <f t="shared" si="10"/>
        <v>0</v>
      </c>
      <c r="X230" s="73" t="str">
        <f t="shared" si="9"/>
        <v>-</v>
      </c>
    </row>
    <row r="231" spans="1:24" ht="13" x14ac:dyDescent="0.3">
      <c r="A231" s="86"/>
      <c r="B231" s="86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6">
        <f t="shared" si="10"/>
        <v>0</v>
      </c>
      <c r="X231" s="73" t="str">
        <f t="shared" si="9"/>
        <v>-</v>
      </c>
    </row>
    <row r="232" spans="1:24" ht="13" x14ac:dyDescent="0.3">
      <c r="A232" s="86"/>
      <c r="B232" s="86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6">
        <f t="shared" si="10"/>
        <v>0</v>
      </c>
      <c r="X232" s="73" t="str">
        <f t="shared" si="9"/>
        <v>-</v>
      </c>
    </row>
    <row r="233" spans="1:24" ht="13" x14ac:dyDescent="0.3">
      <c r="A233" s="86"/>
      <c r="B233" s="86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6">
        <f t="shared" si="10"/>
        <v>0</v>
      </c>
      <c r="X233" s="73" t="str">
        <f t="shared" si="9"/>
        <v>-</v>
      </c>
    </row>
    <row r="234" spans="1:24" ht="13" x14ac:dyDescent="0.3">
      <c r="A234" s="86"/>
      <c r="B234" s="86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6">
        <f t="shared" si="10"/>
        <v>0</v>
      </c>
      <c r="X234" s="73" t="str">
        <f t="shared" si="9"/>
        <v>-</v>
      </c>
    </row>
    <row r="235" spans="1:24" ht="13" x14ac:dyDescent="0.3">
      <c r="A235" s="86"/>
      <c r="B235" s="86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6">
        <f t="shared" si="10"/>
        <v>0</v>
      </c>
      <c r="X235" s="73" t="str">
        <f t="shared" si="9"/>
        <v>-</v>
      </c>
    </row>
    <row r="236" spans="1:24" ht="13" x14ac:dyDescent="0.3">
      <c r="A236" s="86"/>
      <c r="B236" s="86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6">
        <f t="shared" si="10"/>
        <v>0</v>
      </c>
      <c r="X236" s="73" t="str">
        <f t="shared" si="9"/>
        <v>-</v>
      </c>
    </row>
    <row r="237" spans="1:24" ht="13" x14ac:dyDescent="0.3">
      <c r="A237" s="86"/>
      <c r="B237" s="86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6">
        <f t="shared" si="10"/>
        <v>0</v>
      </c>
      <c r="X237" s="73" t="str">
        <f t="shared" si="9"/>
        <v>-</v>
      </c>
    </row>
    <row r="238" spans="1:24" ht="13" x14ac:dyDescent="0.3">
      <c r="A238" s="86"/>
      <c r="B238" s="86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6">
        <f t="shared" si="10"/>
        <v>0</v>
      </c>
      <c r="X238" s="73" t="str">
        <f t="shared" si="9"/>
        <v>-</v>
      </c>
    </row>
    <row r="239" spans="1:24" ht="13" x14ac:dyDescent="0.3">
      <c r="A239" s="86"/>
      <c r="B239" s="86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6">
        <f t="shared" si="10"/>
        <v>0</v>
      </c>
      <c r="X239" s="73" t="str">
        <f t="shared" si="9"/>
        <v>-</v>
      </c>
    </row>
    <row r="240" spans="1:24" ht="13" x14ac:dyDescent="0.3">
      <c r="A240" s="86"/>
      <c r="B240" s="86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6">
        <f t="shared" si="10"/>
        <v>0</v>
      </c>
      <c r="X240" s="73" t="str">
        <f t="shared" si="9"/>
        <v>-</v>
      </c>
    </row>
    <row r="241" spans="1:24" ht="13" x14ac:dyDescent="0.3">
      <c r="A241" s="86"/>
      <c r="B241" s="86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6">
        <f t="shared" si="10"/>
        <v>0</v>
      </c>
      <c r="X241" s="73" t="str">
        <f t="shared" si="9"/>
        <v>-</v>
      </c>
    </row>
    <row r="242" spans="1:24" ht="13" x14ac:dyDescent="0.3">
      <c r="A242" s="86"/>
      <c r="B242" s="86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6">
        <f t="shared" si="10"/>
        <v>0</v>
      </c>
      <c r="X242" s="73" t="str">
        <f t="shared" si="9"/>
        <v>-</v>
      </c>
    </row>
    <row r="243" spans="1:24" ht="13" x14ac:dyDescent="0.3">
      <c r="A243" s="91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6">
        <f t="shared" si="10"/>
        <v>0</v>
      </c>
      <c r="X243" s="73" t="str">
        <f t="shared" si="9"/>
        <v>-</v>
      </c>
    </row>
    <row r="244" spans="1:24" ht="13" x14ac:dyDescent="0.3">
      <c r="A244" s="91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6">
        <f t="shared" si="10"/>
        <v>0</v>
      </c>
      <c r="X244" s="73" t="str">
        <f t="shared" si="9"/>
        <v>-</v>
      </c>
    </row>
    <row r="245" spans="1:24" ht="13" x14ac:dyDescent="0.3">
      <c r="A245" s="91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6">
        <f t="shared" si="10"/>
        <v>0</v>
      </c>
      <c r="X245" s="73" t="str">
        <f t="shared" si="9"/>
        <v>-</v>
      </c>
    </row>
    <row r="246" spans="1:24" ht="13" x14ac:dyDescent="0.3">
      <c r="A246" s="91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6">
        <f t="shared" si="10"/>
        <v>0</v>
      </c>
      <c r="X246" s="73" t="str">
        <f t="shared" si="9"/>
        <v>-</v>
      </c>
    </row>
    <row r="247" spans="1:24" ht="13" x14ac:dyDescent="0.3">
      <c r="A247" s="91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6">
        <f t="shared" si="10"/>
        <v>0</v>
      </c>
      <c r="X247" s="73" t="str">
        <f t="shared" si="9"/>
        <v>-</v>
      </c>
    </row>
    <row r="248" spans="1:24" ht="13" x14ac:dyDescent="0.3">
      <c r="A248" s="91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6">
        <f t="shared" si="10"/>
        <v>0</v>
      </c>
      <c r="X248" s="73" t="str">
        <f t="shared" si="9"/>
        <v>-</v>
      </c>
    </row>
    <row r="249" spans="1:24" ht="13" x14ac:dyDescent="0.3">
      <c r="A249" s="91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6">
        <f t="shared" si="10"/>
        <v>0</v>
      </c>
      <c r="X249" s="73" t="str">
        <f t="shared" si="9"/>
        <v>-</v>
      </c>
    </row>
    <row r="250" spans="1:24" ht="13" x14ac:dyDescent="0.3">
      <c r="A250" s="91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6">
        <f t="shared" si="10"/>
        <v>0</v>
      </c>
      <c r="X250" s="73" t="str">
        <f t="shared" si="9"/>
        <v>-</v>
      </c>
    </row>
    <row r="251" spans="1:24" ht="13" x14ac:dyDescent="0.3">
      <c r="A251" s="91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6">
        <f t="shared" si="10"/>
        <v>0</v>
      </c>
      <c r="X251" s="73" t="str">
        <f t="shared" ref="X251:X314" si="11">IF(W251&gt;=90,"A",IF(W251&gt;=80,"B",IF(W251&gt;=70,"C",IF(W251&gt;=60,"D",IF(W251&gt;=50,"E",IF(W251=0,"-","F"))))))</f>
        <v>-</v>
      </c>
    </row>
    <row r="252" spans="1:24" ht="13" x14ac:dyDescent="0.3">
      <c r="A252" s="91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6">
        <f t="shared" si="10"/>
        <v>0</v>
      </c>
      <c r="X252" s="73" t="str">
        <f t="shared" si="11"/>
        <v>-</v>
      </c>
    </row>
    <row r="253" spans="1:24" ht="13" x14ac:dyDescent="0.3">
      <c r="A253" s="91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6">
        <f t="shared" si="10"/>
        <v>0</v>
      </c>
      <c r="X253" s="73" t="str">
        <f t="shared" si="11"/>
        <v>-</v>
      </c>
    </row>
    <row r="254" spans="1:24" ht="13" x14ac:dyDescent="0.3">
      <c r="A254" s="91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6">
        <f t="shared" si="10"/>
        <v>0</v>
      </c>
      <c r="X254" s="73" t="str">
        <f t="shared" si="11"/>
        <v>-</v>
      </c>
    </row>
    <row r="255" spans="1:24" ht="13" x14ac:dyDescent="0.3">
      <c r="A255" s="91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6">
        <f t="shared" si="10"/>
        <v>0</v>
      </c>
      <c r="X255" s="73" t="str">
        <f t="shared" si="11"/>
        <v>-</v>
      </c>
    </row>
    <row r="256" spans="1:24" ht="13" x14ac:dyDescent="0.3">
      <c r="A256" s="91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6">
        <f t="shared" si="10"/>
        <v>0</v>
      </c>
      <c r="X256" s="73" t="str">
        <f t="shared" si="11"/>
        <v>-</v>
      </c>
    </row>
    <row r="257" spans="1:24" ht="13" x14ac:dyDescent="0.3">
      <c r="A257" s="91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6">
        <f t="shared" si="10"/>
        <v>0</v>
      </c>
      <c r="X257" s="73" t="str">
        <f t="shared" si="11"/>
        <v>-</v>
      </c>
    </row>
    <row r="258" spans="1:24" ht="13" x14ac:dyDescent="0.3">
      <c r="A258" s="91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6">
        <f t="shared" si="10"/>
        <v>0</v>
      </c>
      <c r="X258" s="73" t="str">
        <f t="shared" si="11"/>
        <v>-</v>
      </c>
    </row>
    <row r="259" spans="1:24" ht="13" x14ac:dyDescent="0.3">
      <c r="A259" s="91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6">
        <f t="shared" si="10"/>
        <v>0</v>
      </c>
      <c r="X259" s="73" t="str">
        <f t="shared" si="11"/>
        <v>-</v>
      </c>
    </row>
    <row r="260" spans="1:24" ht="13" x14ac:dyDescent="0.3">
      <c r="A260" s="91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6">
        <f t="shared" si="10"/>
        <v>0</v>
      </c>
      <c r="X260" s="73" t="str">
        <f t="shared" si="11"/>
        <v>-</v>
      </c>
    </row>
    <row r="261" spans="1:24" ht="13" x14ac:dyDescent="0.3">
      <c r="A261" s="91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6">
        <f t="shared" si="10"/>
        <v>0</v>
      </c>
      <c r="X261" s="73" t="str">
        <f t="shared" si="11"/>
        <v>-</v>
      </c>
    </row>
    <row r="262" spans="1:24" ht="13" x14ac:dyDescent="0.3">
      <c r="A262" s="91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6">
        <f t="shared" si="10"/>
        <v>0</v>
      </c>
      <c r="X262" s="73" t="str">
        <f t="shared" si="11"/>
        <v>-</v>
      </c>
    </row>
    <row r="263" spans="1:24" ht="13" x14ac:dyDescent="0.3">
      <c r="A263" s="91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6">
        <f t="shared" si="10"/>
        <v>0</v>
      </c>
      <c r="X263" s="73" t="str">
        <f t="shared" si="11"/>
        <v>-</v>
      </c>
    </row>
    <row r="264" spans="1:24" ht="13" x14ac:dyDescent="0.3">
      <c r="A264" s="91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6">
        <f t="shared" si="10"/>
        <v>0</v>
      </c>
      <c r="X264" s="73" t="str">
        <f t="shared" si="11"/>
        <v>-</v>
      </c>
    </row>
    <row r="265" spans="1:24" ht="13" x14ac:dyDescent="0.3">
      <c r="A265" s="91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6">
        <f t="shared" si="10"/>
        <v>0</v>
      </c>
      <c r="X265" s="73" t="str">
        <f t="shared" si="11"/>
        <v>-</v>
      </c>
    </row>
    <row r="266" spans="1:24" ht="13" x14ac:dyDescent="0.3">
      <c r="A266" s="91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6">
        <f t="shared" si="10"/>
        <v>0</v>
      </c>
      <c r="X266" s="73" t="str">
        <f t="shared" si="11"/>
        <v>-</v>
      </c>
    </row>
    <row r="267" spans="1:24" ht="13" x14ac:dyDescent="0.3">
      <c r="A267" s="91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6">
        <f t="shared" si="10"/>
        <v>0</v>
      </c>
      <c r="X267" s="73" t="str">
        <f t="shared" si="11"/>
        <v>-</v>
      </c>
    </row>
    <row r="268" spans="1:24" ht="13" x14ac:dyDescent="0.3">
      <c r="A268" s="91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6">
        <f t="shared" si="10"/>
        <v>0</v>
      </c>
      <c r="X268" s="73" t="str">
        <f t="shared" si="11"/>
        <v>-</v>
      </c>
    </row>
    <row r="269" spans="1:24" ht="13" x14ac:dyDescent="0.3">
      <c r="A269" s="91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6">
        <f t="shared" si="10"/>
        <v>0</v>
      </c>
      <c r="X269" s="73" t="str">
        <f t="shared" si="11"/>
        <v>-</v>
      </c>
    </row>
    <row r="270" spans="1:24" ht="13" x14ac:dyDescent="0.3">
      <c r="A270" s="91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6">
        <f t="shared" si="10"/>
        <v>0</v>
      </c>
      <c r="X270" s="73" t="str">
        <f t="shared" si="11"/>
        <v>-</v>
      </c>
    </row>
    <row r="271" spans="1:24" ht="13" x14ac:dyDescent="0.3">
      <c r="A271" s="91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6">
        <f t="shared" si="10"/>
        <v>0</v>
      </c>
      <c r="X271" s="73" t="str">
        <f t="shared" si="11"/>
        <v>-</v>
      </c>
    </row>
    <row r="272" spans="1:24" ht="13" x14ac:dyDescent="0.3">
      <c r="A272" s="91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6">
        <f t="shared" si="10"/>
        <v>0</v>
      </c>
      <c r="X272" s="73" t="str">
        <f t="shared" si="11"/>
        <v>-</v>
      </c>
    </row>
    <row r="273" spans="1:24" ht="13" x14ac:dyDescent="0.3">
      <c r="A273" s="91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6">
        <f t="shared" si="10"/>
        <v>0</v>
      </c>
      <c r="X273" s="73" t="str">
        <f t="shared" si="11"/>
        <v>-</v>
      </c>
    </row>
    <row r="274" spans="1:24" ht="13" x14ac:dyDescent="0.3">
      <c r="A274" s="91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6">
        <f t="shared" ref="W274:W337" si="12">SUM(C274:R274)+MAX(U274:V274)</f>
        <v>0</v>
      </c>
      <c r="X274" s="73" t="str">
        <f t="shared" si="11"/>
        <v>-</v>
      </c>
    </row>
    <row r="275" spans="1:24" ht="13" x14ac:dyDescent="0.3">
      <c r="A275" s="91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6">
        <f t="shared" si="12"/>
        <v>0</v>
      </c>
      <c r="X275" s="73" t="str">
        <f t="shared" si="11"/>
        <v>-</v>
      </c>
    </row>
    <row r="276" spans="1:24" ht="13" x14ac:dyDescent="0.3">
      <c r="A276" s="91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6">
        <f t="shared" si="12"/>
        <v>0</v>
      </c>
      <c r="X276" s="73" t="str">
        <f t="shared" si="11"/>
        <v>-</v>
      </c>
    </row>
    <row r="277" spans="1:24" ht="13" x14ac:dyDescent="0.3">
      <c r="A277" s="91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6">
        <f t="shared" si="12"/>
        <v>0</v>
      </c>
      <c r="X277" s="73" t="str">
        <f t="shared" si="11"/>
        <v>-</v>
      </c>
    </row>
    <row r="278" spans="1:24" ht="13" x14ac:dyDescent="0.3">
      <c r="A278" s="91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6">
        <f t="shared" si="12"/>
        <v>0</v>
      </c>
      <c r="X278" s="73" t="str">
        <f t="shared" si="11"/>
        <v>-</v>
      </c>
    </row>
    <row r="279" spans="1:24" ht="13" x14ac:dyDescent="0.3">
      <c r="A279" s="91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6">
        <f t="shared" si="12"/>
        <v>0</v>
      </c>
      <c r="X279" s="73" t="str">
        <f t="shared" si="11"/>
        <v>-</v>
      </c>
    </row>
    <row r="280" spans="1:24" ht="13" x14ac:dyDescent="0.3">
      <c r="A280" s="91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6">
        <f t="shared" si="12"/>
        <v>0</v>
      </c>
      <c r="X280" s="73" t="str">
        <f t="shared" si="11"/>
        <v>-</v>
      </c>
    </row>
    <row r="281" spans="1:24" ht="13" x14ac:dyDescent="0.3">
      <c r="A281" s="91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6">
        <f t="shared" si="12"/>
        <v>0</v>
      </c>
      <c r="X281" s="73" t="str">
        <f t="shared" si="11"/>
        <v>-</v>
      </c>
    </row>
    <row r="282" spans="1:24" ht="13" x14ac:dyDescent="0.3">
      <c r="A282" s="91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6">
        <f t="shared" si="12"/>
        <v>0</v>
      </c>
      <c r="X282" s="73" t="str">
        <f t="shared" si="11"/>
        <v>-</v>
      </c>
    </row>
    <row r="283" spans="1:24" ht="13" x14ac:dyDescent="0.3">
      <c r="A283" s="91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6">
        <f t="shared" si="12"/>
        <v>0</v>
      </c>
      <c r="X283" s="73" t="str">
        <f t="shared" si="11"/>
        <v>-</v>
      </c>
    </row>
    <row r="284" spans="1:24" ht="13" x14ac:dyDescent="0.3">
      <c r="A284" s="91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6">
        <f t="shared" si="12"/>
        <v>0</v>
      </c>
      <c r="X284" s="73" t="str">
        <f t="shared" si="11"/>
        <v>-</v>
      </c>
    </row>
    <row r="285" spans="1:24" ht="13" x14ac:dyDescent="0.3">
      <c r="A285" s="91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6">
        <f t="shared" si="12"/>
        <v>0</v>
      </c>
      <c r="X285" s="73" t="str">
        <f t="shared" si="11"/>
        <v>-</v>
      </c>
    </row>
    <row r="286" spans="1:24" ht="13" x14ac:dyDescent="0.3">
      <c r="A286" s="91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6">
        <f t="shared" si="12"/>
        <v>0</v>
      </c>
      <c r="X286" s="73" t="str">
        <f t="shared" si="11"/>
        <v>-</v>
      </c>
    </row>
    <row r="287" spans="1:24" ht="13" x14ac:dyDescent="0.3">
      <c r="A287" s="91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6">
        <f t="shared" si="12"/>
        <v>0</v>
      </c>
      <c r="X287" s="73" t="str">
        <f t="shared" si="11"/>
        <v>-</v>
      </c>
    </row>
    <row r="288" spans="1:24" ht="13" x14ac:dyDescent="0.3">
      <c r="A288" s="91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6">
        <f t="shared" si="12"/>
        <v>0</v>
      </c>
      <c r="X288" s="73" t="str">
        <f t="shared" si="11"/>
        <v>-</v>
      </c>
    </row>
    <row r="289" spans="1:24" ht="13" x14ac:dyDescent="0.3">
      <c r="A289" s="91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6">
        <f t="shared" si="12"/>
        <v>0</v>
      </c>
      <c r="X289" s="73" t="str">
        <f t="shared" si="11"/>
        <v>-</v>
      </c>
    </row>
    <row r="290" spans="1:24" ht="13" x14ac:dyDescent="0.3">
      <c r="A290" s="91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6">
        <f t="shared" si="12"/>
        <v>0</v>
      </c>
      <c r="X290" s="73" t="str">
        <f t="shared" si="11"/>
        <v>-</v>
      </c>
    </row>
    <row r="291" spans="1:24" ht="13" x14ac:dyDescent="0.3">
      <c r="A291" s="91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6">
        <f t="shared" si="12"/>
        <v>0</v>
      </c>
      <c r="X291" s="73" t="str">
        <f t="shared" si="11"/>
        <v>-</v>
      </c>
    </row>
    <row r="292" spans="1:24" ht="13" x14ac:dyDescent="0.3">
      <c r="A292" s="91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6">
        <f t="shared" si="12"/>
        <v>0</v>
      </c>
      <c r="X292" s="73" t="str">
        <f t="shared" si="11"/>
        <v>-</v>
      </c>
    </row>
    <row r="293" spans="1:24" ht="13" x14ac:dyDescent="0.3">
      <c r="A293" s="91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6">
        <f t="shared" si="12"/>
        <v>0</v>
      </c>
      <c r="X293" s="73" t="str">
        <f t="shared" si="11"/>
        <v>-</v>
      </c>
    </row>
    <row r="294" spans="1:24" ht="13" x14ac:dyDescent="0.3">
      <c r="A294" s="91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6">
        <f t="shared" si="12"/>
        <v>0</v>
      </c>
      <c r="X294" s="73" t="str">
        <f t="shared" si="11"/>
        <v>-</v>
      </c>
    </row>
    <row r="295" spans="1:24" ht="13" x14ac:dyDescent="0.3">
      <c r="A295" s="91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6">
        <f t="shared" si="12"/>
        <v>0</v>
      </c>
      <c r="X295" s="73" t="str">
        <f t="shared" si="11"/>
        <v>-</v>
      </c>
    </row>
    <row r="296" spans="1:24" ht="13" x14ac:dyDescent="0.3">
      <c r="A296" s="91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6">
        <f t="shared" si="12"/>
        <v>0</v>
      </c>
      <c r="X296" s="73" t="str">
        <f t="shared" si="11"/>
        <v>-</v>
      </c>
    </row>
    <row r="297" spans="1:24" ht="13" x14ac:dyDescent="0.3">
      <c r="A297" s="91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6">
        <f t="shared" si="12"/>
        <v>0</v>
      </c>
      <c r="X297" s="73" t="str">
        <f t="shared" si="11"/>
        <v>-</v>
      </c>
    </row>
    <row r="298" spans="1:24" ht="13" x14ac:dyDescent="0.3">
      <c r="A298" s="91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6">
        <f t="shared" si="12"/>
        <v>0</v>
      </c>
      <c r="X298" s="73" t="str">
        <f t="shared" si="11"/>
        <v>-</v>
      </c>
    </row>
    <row r="299" spans="1:24" ht="13" x14ac:dyDescent="0.3">
      <c r="A299" s="91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6">
        <f t="shared" si="12"/>
        <v>0</v>
      </c>
      <c r="X299" s="73" t="str">
        <f t="shared" si="11"/>
        <v>-</v>
      </c>
    </row>
    <row r="300" spans="1:24" ht="13" x14ac:dyDescent="0.3">
      <c r="A300" s="91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6">
        <f t="shared" si="12"/>
        <v>0</v>
      </c>
      <c r="X300" s="73" t="str">
        <f t="shared" si="11"/>
        <v>-</v>
      </c>
    </row>
    <row r="301" spans="1:24" ht="13" x14ac:dyDescent="0.3">
      <c r="A301" s="91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6">
        <f t="shared" si="12"/>
        <v>0</v>
      </c>
      <c r="X301" s="73" t="str">
        <f t="shared" si="11"/>
        <v>-</v>
      </c>
    </row>
    <row r="302" spans="1:24" ht="13" x14ac:dyDescent="0.3">
      <c r="A302" s="91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6">
        <f t="shared" si="12"/>
        <v>0</v>
      </c>
      <c r="X302" s="73" t="str">
        <f t="shared" si="11"/>
        <v>-</v>
      </c>
    </row>
    <row r="303" spans="1:24" ht="13" x14ac:dyDescent="0.3">
      <c r="A303" s="91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6">
        <f t="shared" si="12"/>
        <v>0</v>
      </c>
      <c r="X303" s="73" t="str">
        <f t="shared" si="11"/>
        <v>-</v>
      </c>
    </row>
    <row r="304" spans="1:24" ht="13" x14ac:dyDescent="0.3">
      <c r="A304" s="91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6">
        <f t="shared" si="12"/>
        <v>0</v>
      </c>
      <c r="X304" s="73" t="str">
        <f t="shared" si="11"/>
        <v>-</v>
      </c>
    </row>
    <row r="305" spans="1:24" ht="13" x14ac:dyDescent="0.3">
      <c r="A305" s="91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6">
        <f t="shared" si="12"/>
        <v>0</v>
      </c>
      <c r="X305" s="73" t="str">
        <f t="shared" si="11"/>
        <v>-</v>
      </c>
    </row>
    <row r="306" spans="1:24" ht="13" x14ac:dyDescent="0.3">
      <c r="A306" s="91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6">
        <f t="shared" si="12"/>
        <v>0</v>
      </c>
      <c r="X306" s="73" t="str">
        <f t="shared" si="11"/>
        <v>-</v>
      </c>
    </row>
    <row r="307" spans="1:24" ht="13" x14ac:dyDescent="0.3">
      <c r="A307" s="91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6">
        <f t="shared" si="12"/>
        <v>0</v>
      </c>
      <c r="X307" s="73" t="str">
        <f t="shared" si="11"/>
        <v>-</v>
      </c>
    </row>
    <row r="308" spans="1:24" ht="13" x14ac:dyDescent="0.3">
      <c r="A308" s="91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6">
        <f t="shared" si="12"/>
        <v>0</v>
      </c>
      <c r="X308" s="73" t="str">
        <f t="shared" si="11"/>
        <v>-</v>
      </c>
    </row>
    <row r="309" spans="1:24" ht="13" x14ac:dyDescent="0.3">
      <c r="A309" s="91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6">
        <f t="shared" si="12"/>
        <v>0</v>
      </c>
      <c r="X309" s="73" t="str">
        <f t="shared" si="11"/>
        <v>-</v>
      </c>
    </row>
    <row r="310" spans="1:24" ht="13" x14ac:dyDescent="0.3">
      <c r="A310" s="91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6">
        <f t="shared" si="12"/>
        <v>0</v>
      </c>
      <c r="X310" s="73" t="str">
        <f t="shared" si="11"/>
        <v>-</v>
      </c>
    </row>
    <row r="311" spans="1:24" ht="13" x14ac:dyDescent="0.3">
      <c r="A311" s="91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6">
        <f t="shared" si="12"/>
        <v>0</v>
      </c>
      <c r="X311" s="73" t="str">
        <f t="shared" si="11"/>
        <v>-</v>
      </c>
    </row>
    <row r="312" spans="1:24" ht="13" x14ac:dyDescent="0.3">
      <c r="A312" s="91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6">
        <f t="shared" si="12"/>
        <v>0</v>
      </c>
      <c r="X312" s="73" t="str">
        <f t="shared" si="11"/>
        <v>-</v>
      </c>
    </row>
    <row r="313" spans="1:24" ht="13" x14ac:dyDescent="0.3">
      <c r="A313" s="91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6">
        <f t="shared" si="12"/>
        <v>0</v>
      </c>
      <c r="X313" s="73" t="str">
        <f t="shared" si="11"/>
        <v>-</v>
      </c>
    </row>
    <row r="314" spans="1:24" ht="13" x14ac:dyDescent="0.3">
      <c r="A314" s="91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6">
        <f t="shared" si="12"/>
        <v>0</v>
      </c>
      <c r="X314" s="73" t="str">
        <f t="shared" si="11"/>
        <v>-</v>
      </c>
    </row>
    <row r="315" spans="1:24" ht="13" x14ac:dyDescent="0.3">
      <c r="A315" s="91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6">
        <f t="shared" si="12"/>
        <v>0</v>
      </c>
      <c r="X315" s="73" t="str">
        <f t="shared" ref="X315:X378" si="13">IF(W315&gt;=90,"A",IF(W315&gt;=80,"B",IF(W315&gt;=70,"C",IF(W315&gt;=60,"D",IF(W315&gt;=50,"E",IF(W315=0,"-","F"))))))</f>
        <v>-</v>
      </c>
    </row>
    <row r="316" spans="1:24" ht="13" x14ac:dyDescent="0.3">
      <c r="A316" s="91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6">
        <f t="shared" si="12"/>
        <v>0</v>
      </c>
      <c r="X316" s="73" t="str">
        <f t="shared" si="13"/>
        <v>-</v>
      </c>
    </row>
    <row r="317" spans="1:24" ht="13" x14ac:dyDescent="0.3">
      <c r="A317" s="91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6">
        <f t="shared" si="12"/>
        <v>0</v>
      </c>
      <c r="X317" s="73" t="str">
        <f t="shared" si="13"/>
        <v>-</v>
      </c>
    </row>
    <row r="318" spans="1:24" ht="13" x14ac:dyDescent="0.3">
      <c r="A318" s="91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6">
        <f t="shared" si="12"/>
        <v>0</v>
      </c>
      <c r="X318" s="73" t="str">
        <f t="shared" si="13"/>
        <v>-</v>
      </c>
    </row>
    <row r="319" spans="1:24" ht="13" x14ac:dyDescent="0.3">
      <c r="A319" s="91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6">
        <f t="shared" si="12"/>
        <v>0</v>
      </c>
      <c r="X319" s="73" t="str">
        <f t="shared" si="13"/>
        <v>-</v>
      </c>
    </row>
    <row r="320" spans="1:24" ht="13" x14ac:dyDescent="0.3">
      <c r="A320" s="91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6">
        <f t="shared" si="12"/>
        <v>0</v>
      </c>
      <c r="X320" s="73" t="str">
        <f t="shared" si="13"/>
        <v>-</v>
      </c>
    </row>
    <row r="321" spans="1:24" ht="13" x14ac:dyDescent="0.3">
      <c r="A321" s="91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6">
        <f t="shared" si="12"/>
        <v>0</v>
      </c>
      <c r="X321" s="73" t="str">
        <f t="shared" si="13"/>
        <v>-</v>
      </c>
    </row>
    <row r="322" spans="1:24" ht="13" x14ac:dyDescent="0.3">
      <c r="A322" s="91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6">
        <f t="shared" si="12"/>
        <v>0</v>
      </c>
      <c r="X322" s="73" t="str">
        <f t="shared" si="13"/>
        <v>-</v>
      </c>
    </row>
    <row r="323" spans="1:24" ht="13" x14ac:dyDescent="0.3">
      <c r="A323" s="91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6">
        <f t="shared" si="12"/>
        <v>0</v>
      </c>
      <c r="X323" s="73" t="str">
        <f t="shared" si="13"/>
        <v>-</v>
      </c>
    </row>
    <row r="324" spans="1:24" ht="13" x14ac:dyDescent="0.3">
      <c r="A324" s="91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6">
        <f t="shared" si="12"/>
        <v>0</v>
      </c>
      <c r="X324" s="73" t="str">
        <f t="shared" si="13"/>
        <v>-</v>
      </c>
    </row>
    <row r="325" spans="1:24" ht="13" x14ac:dyDescent="0.3">
      <c r="A325" s="91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6">
        <f t="shared" si="12"/>
        <v>0</v>
      </c>
      <c r="X325" s="73" t="str">
        <f t="shared" si="13"/>
        <v>-</v>
      </c>
    </row>
    <row r="326" spans="1:24" ht="13" x14ac:dyDescent="0.3">
      <c r="A326" s="91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6">
        <f t="shared" si="12"/>
        <v>0</v>
      </c>
      <c r="X326" s="73" t="str">
        <f t="shared" si="13"/>
        <v>-</v>
      </c>
    </row>
    <row r="327" spans="1:24" ht="13" x14ac:dyDescent="0.3">
      <c r="A327" s="91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6">
        <f t="shared" si="12"/>
        <v>0</v>
      </c>
      <c r="X327" s="73" t="str">
        <f t="shared" si="13"/>
        <v>-</v>
      </c>
    </row>
    <row r="328" spans="1:24" ht="13" x14ac:dyDescent="0.3">
      <c r="A328" s="91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6">
        <f t="shared" si="12"/>
        <v>0</v>
      </c>
      <c r="X328" s="73" t="str">
        <f t="shared" si="13"/>
        <v>-</v>
      </c>
    </row>
    <row r="329" spans="1:24" ht="13" x14ac:dyDescent="0.3">
      <c r="A329" s="91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6">
        <f t="shared" si="12"/>
        <v>0</v>
      </c>
      <c r="X329" s="73" t="str">
        <f t="shared" si="13"/>
        <v>-</v>
      </c>
    </row>
    <row r="330" spans="1:24" ht="13" x14ac:dyDescent="0.3">
      <c r="A330" s="91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6">
        <f t="shared" si="12"/>
        <v>0</v>
      </c>
      <c r="X330" s="73" t="str">
        <f t="shared" si="13"/>
        <v>-</v>
      </c>
    </row>
    <row r="331" spans="1:24" ht="13" x14ac:dyDescent="0.3">
      <c r="A331" s="91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6">
        <f t="shared" si="12"/>
        <v>0</v>
      </c>
      <c r="X331" s="73" t="str">
        <f t="shared" si="13"/>
        <v>-</v>
      </c>
    </row>
    <row r="332" spans="1:24" ht="13" x14ac:dyDescent="0.3">
      <c r="A332" s="91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6">
        <f t="shared" si="12"/>
        <v>0</v>
      </c>
      <c r="X332" s="73" t="str">
        <f t="shared" si="13"/>
        <v>-</v>
      </c>
    </row>
    <row r="333" spans="1:24" ht="13" x14ac:dyDescent="0.3">
      <c r="A333" s="91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6">
        <f t="shared" si="12"/>
        <v>0</v>
      </c>
      <c r="X333" s="73" t="str">
        <f t="shared" si="13"/>
        <v>-</v>
      </c>
    </row>
    <row r="334" spans="1:24" ht="13" x14ac:dyDescent="0.3">
      <c r="A334" s="91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6">
        <f t="shared" si="12"/>
        <v>0</v>
      </c>
      <c r="X334" s="73" t="str">
        <f t="shared" si="13"/>
        <v>-</v>
      </c>
    </row>
    <row r="335" spans="1:24" ht="13" x14ac:dyDescent="0.3">
      <c r="A335" s="91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6">
        <f t="shared" si="12"/>
        <v>0</v>
      </c>
      <c r="X335" s="73" t="str">
        <f t="shared" si="13"/>
        <v>-</v>
      </c>
    </row>
    <row r="336" spans="1:24" ht="13" x14ac:dyDescent="0.3">
      <c r="A336" s="91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6">
        <f t="shared" si="12"/>
        <v>0</v>
      </c>
      <c r="X336" s="73" t="str">
        <f t="shared" si="13"/>
        <v>-</v>
      </c>
    </row>
    <row r="337" spans="1:24" ht="13" x14ac:dyDescent="0.3">
      <c r="A337" s="91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6">
        <f t="shared" si="12"/>
        <v>0</v>
      </c>
      <c r="X337" s="73" t="str">
        <f t="shared" si="13"/>
        <v>-</v>
      </c>
    </row>
    <row r="338" spans="1:24" ht="13" x14ac:dyDescent="0.3">
      <c r="A338" s="91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6">
        <f t="shared" ref="W338:W401" si="14">SUM(C338:R338)+MAX(U338:V338)</f>
        <v>0</v>
      </c>
      <c r="X338" s="73" t="str">
        <f t="shared" si="13"/>
        <v>-</v>
      </c>
    </row>
    <row r="339" spans="1:24" ht="13" x14ac:dyDescent="0.3">
      <c r="A339" s="91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6">
        <f t="shared" si="14"/>
        <v>0</v>
      </c>
      <c r="X339" s="73" t="str">
        <f t="shared" si="13"/>
        <v>-</v>
      </c>
    </row>
    <row r="340" spans="1:24" ht="13" x14ac:dyDescent="0.3">
      <c r="A340" s="91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6">
        <f t="shared" si="14"/>
        <v>0</v>
      </c>
      <c r="X340" s="73" t="str">
        <f t="shared" si="13"/>
        <v>-</v>
      </c>
    </row>
    <row r="341" spans="1:24" ht="13" x14ac:dyDescent="0.3">
      <c r="A341" s="91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6">
        <f t="shared" si="14"/>
        <v>0</v>
      </c>
      <c r="X341" s="73" t="str">
        <f t="shared" si="13"/>
        <v>-</v>
      </c>
    </row>
    <row r="342" spans="1:24" ht="13" x14ac:dyDescent="0.3">
      <c r="A342" s="91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6">
        <f t="shared" si="14"/>
        <v>0</v>
      </c>
      <c r="X342" s="73" t="str">
        <f t="shared" si="13"/>
        <v>-</v>
      </c>
    </row>
    <row r="343" spans="1:24" ht="13" x14ac:dyDescent="0.3">
      <c r="A343" s="91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6">
        <f t="shared" si="14"/>
        <v>0</v>
      </c>
      <c r="X343" s="73" t="str">
        <f t="shared" si="13"/>
        <v>-</v>
      </c>
    </row>
    <row r="344" spans="1:24" ht="13" x14ac:dyDescent="0.3">
      <c r="A344" s="91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6">
        <f t="shared" si="14"/>
        <v>0</v>
      </c>
      <c r="X344" s="73" t="str">
        <f t="shared" si="13"/>
        <v>-</v>
      </c>
    </row>
    <row r="345" spans="1:24" ht="13" x14ac:dyDescent="0.3">
      <c r="A345" s="91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6">
        <f t="shared" si="14"/>
        <v>0</v>
      </c>
      <c r="X345" s="73" t="str">
        <f t="shared" si="13"/>
        <v>-</v>
      </c>
    </row>
    <row r="346" spans="1:24" ht="13" x14ac:dyDescent="0.3">
      <c r="A346" s="91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6">
        <f t="shared" si="14"/>
        <v>0</v>
      </c>
      <c r="X346" s="73" t="str">
        <f t="shared" si="13"/>
        <v>-</v>
      </c>
    </row>
    <row r="347" spans="1:24" ht="13" x14ac:dyDescent="0.3">
      <c r="A347" s="91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6">
        <f t="shared" si="14"/>
        <v>0</v>
      </c>
      <c r="X347" s="73" t="str">
        <f t="shared" si="13"/>
        <v>-</v>
      </c>
    </row>
    <row r="348" spans="1:24" ht="13" x14ac:dyDescent="0.3">
      <c r="A348" s="91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6">
        <f t="shared" si="14"/>
        <v>0</v>
      </c>
      <c r="X348" s="73" t="str">
        <f t="shared" si="13"/>
        <v>-</v>
      </c>
    </row>
    <row r="349" spans="1:24" ht="13" x14ac:dyDescent="0.3">
      <c r="A349" s="91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6">
        <f t="shared" si="14"/>
        <v>0</v>
      </c>
      <c r="X349" s="73" t="str">
        <f t="shared" si="13"/>
        <v>-</v>
      </c>
    </row>
    <row r="350" spans="1:24" ht="13" x14ac:dyDescent="0.3">
      <c r="A350" s="91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6">
        <f t="shared" si="14"/>
        <v>0</v>
      </c>
      <c r="X350" s="73" t="str">
        <f t="shared" si="13"/>
        <v>-</v>
      </c>
    </row>
    <row r="351" spans="1:24" ht="13" x14ac:dyDescent="0.3">
      <c r="A351" s="91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6">
        <f t="shared" si="14"/>
        <v>0</v>
      </c>
      <c r="X351" s="73" t="str">
        <f t="shared" si="13"/>
        <v>-</v>
      </c>
    </row>
    <row r="352" spans="1:24" ht="13" x14ac:dyDescent="0.3">
      <c r="A352" s="91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6">
        <f t="shared" si="14"/>
        <v>0</v>
      </c>
      <c r="X352" s="73" t="str">
        <f t="shared" si="13"/>
        <v>-</v>
      </c>
    </row>
    <row r="353" spans="1:24" ht="13" x14ac:dyDescent="0.3">
      <c r="A353" s="91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6">
        <f t="shared" si="14"/>
        <v>0</v>
      </c>
      <c r="X353" s="73" t="str">
        <f t="shared" si="13"/>
        <v>-</v>
      </c>
    </row>
    <row r="354" spans="1:24" ht="13" x14ac:dyDescent="0.3">
      <c r="A354" s="91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6">
        <f t="shared" si="14"/>
        <v>0</v>
      </c>
      <c r="X354" s="73" t="str">
        <f t="shared" si="13"/>
        <v>-</v>
      </c>
    </row>
    <row r="355" spans="1:24" ht="13" x14ac:dyDescent="0.3">
      <c r="A355" s="91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6">
        <f t="shared" si="14"/>
        <v>0</v>
      </c>
      <c r="X355" s="73" t="str">
        <f t="shared" si="13"/>
        <v>-</v>
      </c>
    </row>
    <row r="356" spans="1:24" ht="13" x14ac:dyDescent="0.3">
      <c r="A356" s="91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6">
        <f t="shared" si="14"/>
        <v>0</v>
      </c>
      <c r="X356" s="73" t="str">
        <f t="shared" si="13"/>
        <v>-</v>
      </c>
    </row>
    <row r="357" spans="1:24" ht="13" x14ac:dyDescent="0.3">
      <c r="A357" s="91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6">
        <f t="shared" si="14"/>
        <v>0</v>
      </c>
      <c r="X357" s="73" t="str">
        <f t="shared" si="13"/>
        <v>-</v>
      </c>
    </row>
    <row r="358" spans="1:24" ht="13" x14ac:dyDescent="0.3">
      <c r="A358" s="91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6">
        <f t="shared" si="14"/>
        <v>0</v>
      </c>
      <c r="X358" s="73" t="str">
        <f t="shared" si="13"/>
        <v>-</v>
      </c>
    </row>
    <row r="359" spans="1:24" ht="13" x14ac:dyDescent="0.3">
      <c r="A359" s="91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6">
        <f t="shared" si="14"/>
        <v>0</v>
      </c>
      <c r="X359" s="73" t="str">
        <f t="shared" si="13"/>
        <v>-</v>
      </c>
    </row>
    <row r="360" spans="1:24" ht="13" x14ac:dyDescent="0.3">
      <c r="A360" s="91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6">
        <f t="shared" si="14"/>
        <v>0</v>
      </c>
      <c r="X360" s="73" t="str">
        <f t="shared" si="13"/>
        <v>-</v>
      </c>
    </row>
    <row r="361" spans="1:24" ht="13" x14ac:dyDescent="0.3">
      <c r="A361" s="91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6">
        <f t="shared" si="14"/>
        <v>0</v>
      </c>
      <c r="X361" s="73" t="str">
        <f t="shared" si="13"/>
        <v>-</v>
      </c>
    </row>
    <row r="362" spans="1:24" ht="13" x14ac:dyDescent="0.3">
      <c r="A362" s="91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6">
        <f t="shared" si="14"/>
        <v>0</v>
      </c>
      <c r="X362" s="73" t="str">
        <f t="shared" si="13"/>
        <v>-</v>
      </c>
    </row>
    <row r="363" spans="1:24" ht="13" x14ac:dyDescent="0.3">
      <c r="A363" s="91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6">
        <f t="shared" si="14"/>
        <v>0</v>
      </c>
      <c r="X363" s="73" t="str">
        <f t="shared" si="13"/>
        <v>-</v>
      </c>
    </row>
    <row r="364" spans="1:24" ht="13" x14ac:dyDescent="0.3">
      <c r="A364" s="91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6">
        <f t="shared" si="14"/>
        <v>0</v>
      </c>
      <c r="X364" s="73" t="str">
        <f t="shared" si="13"/>
        <v>-</v>
      </c>
    </row>
    <row r="365" spans="1:24" ht="13" x14ac:dyDescent="0.3">
      <c r="A365" s="91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6">
        <f t="shared" si="14"/>
        <v>0</v>
      </c>
      <c r="X365" s="73" t="str">
        <f t="shared" si="13"/>
        <v>-</v>
      </c>
    </row>
    <row r="366" spans="1:24" ht="13" x14ac:dyDescent="0.3">
      <c r="A366" s="91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6">
        <f t="shared" si="14"/>
        <v>0</v>
      </c>
      <c r="X366" s="73" t="str">
        <f t="shared" si="13"/>
        <v>-</v>
      </c>
    </row>
    <row r="367" spans="1:24" ht="13" x14ac:dyDescent="0.3">
      <c r="A367" s="91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6">
        <f t="shared" si="14"/>
        <v>0</v>
      </c>
      <c r="X367" s="73" t="str">
        <f t="shared" si="13"/>
        <v>-</v>
      </c>
    </row>
    <row r="368" spans="1:24" ht="13" x14ac:dyDescent="0.3">
      <c r="A368" s="91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6">
        <f t="shared" si="14"/>
        <v>0</v>
      </c>
      <c r="X368" s="73" t="str">
        <f t="shared" si="13"/>
        <v>-</v>
      </c>
    </row>
    <row r="369" spans="1:24" ht="13" x14ac:dyDescent="0.3">
      <c r="A369" s="91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6">
        <f t="shared" si="14"/>
        <v>0</v>
      </c>
      <c r="X369" s="73" t="str">
        <f t="shared" si="13"/>
        <v>-</v>
      </c>
    </row>
    <row r="370" spans="1:24" ht="13" x14ac:dyDescent="0.3">
      <c r="A370" s="91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6">
        <f t="shared" si="14"/>
        <v>0</v>
      </c>
      <c r="X370" s="73" t="str">
        <f t="shared" si="13"/>
        <v>-</v>
      </c>
    </row>
    <row r="371" spans="1:24" ht="13" x14ac:dyDescent="0.3">
      <c r="A371" s="91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6">
        <f t="shared" si="14"/>
        <v>0</v>
      </c>
      <c r="X371" s="73" t="str">
        <f t="shared" si="13"/>
        <v>-</v>
      </c>
    </row>
    <row r="372" spans="1:24" ht="13" x14ac:dyDescent="0.3">
      <c r="A372" s="91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6">
        <f t="shared" si="14"/>
        <v>0</v>
      </c>
      <c r="X372" s="73" t="str">
        <f t="shared" si="13"/>
        <v>-</v>
      </c>
    </row>
    <row r="373" spans="1:24" ht="13" x14ac:dyDescent="0.3">
      <c r="A373" s="91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6">
        <f t="shared" si="14"/>
        <v>0</v>
      </c>
      <c r="X373" s="73" t="str">
        <f t="shared" si="13"/>
        <v>-</v>
      </c>
    </row>
    <row r="374" spans="1:24" ht="13" x14ac:dyDescent="0.3">
      <c r="A374" s="91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6">
        <f t="shared" si="14"/>
        <v>0</v>
      </c>
      <c r="X374" s="73" t="str">
        <f t="shared" si="13"/>
        <v>-</v>
      </c>
    </row>
    <row r="375" spans="1:24" ht="13" x14ac:dyDescent="0.3">
      <c r="A375" s="91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6">
        <f t="shared" si="14"/>
        <v>0</v>
      </c>
      <c r="X375" s="73" t="str">
        <f t="shared" si="13"/>
        <v>-</v>
      </c>
    </row>
    <row r="376" spans="1:24" ht="13" x14ac:dyDescent="0.3">
      <c r="A376" s="91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6">
        <f t="shared" si="14"/>
        <v>0</v>
      </c>
      <c r="X376" s="73" t="str">
        <f t="shared" si="13"/>
        <v>-</v>
      </c>
    </row>
    <row r="377" spans="1:24" ht="13" x14ac:dyDescent="0.3">
      <c r="A377" s="91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6">
        <f t="shared" si="14"/>
        <v>0</v>
      </c>
      <c r="X377" s="73" t="str">
        <f t="shared" si="13"/>
        <v>-</v>
      </c>
    </row>
    <row r="378" spans="1:24" ht="13" x14ac:dyDescent="0.3">
      <c r="A378" s="91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6">
        <f t="shared" si="14"/>
        <v>0</v>
      </c>
      <c r="X378" s="73" t="str">
        <f t="shared" si="13"/>
        <v>-</v>
      </c>
    </row>
    <row r="379" spans="1:24" ht="13" x14ac:dyDescent="0.3">
      <c r="A379" s="91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6">
        <f t="shared" si="14"/>
        <v>0</v>
      </c>
      <c r="X379" s="73" t="str">
        <f t="shared" ref="X379:X442" si="15">IF(W379&gt;=90,"A",IF(W379&gt;=80,"B",IF(W379&gt;=70,"C",IF(W379&gt;=60,"D",IF(W379&gt;=50,"E",IF(W379=0,"-","F"))))))</f>
        <v>-</v>
      </c>
    </row>
    <row r="380" spans="1:24" ht="13" x14ac:dyDescent="0.3">
      <c r="A380" s="91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6">
        <f t="shared" si="14"/>
        <v>0</v>
      </c>
      <c r="X380" s="73" t="str">
        <f t="shared" si="15"/>
        <v>-</v>
      </c>
    </row>
    <row r="381" spans="1:24" ht="13" x14ac:dyDescent="0.3">
      <c r="A381" s="91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6">
        <f t="shared" si="14"/>
        <v>0</v>
      </c>
      <c r="X381" s="73" t="str">
        <f t="shared" si="15"/>
        <v>-</v>
      </c>
    </row>
    <row r="382" spans="1:24" ht="13" x14ac:dyDescent="0.3">
      <c r="A382" s="91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6">
        <f t="shared" si="14"/>
        <v>0</v>
      </c>
      <c r="X382" s="73" t="str">
        <f t="shared" si="15"/>
        <v>-</v>
      </c>
    </row>
    <row r="383" spans="1:24" ht="13" x14ac:dyDescent="0.3">
      <c r="A383" s="91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6">
        <f t="shared" si="14"/>
        <v>0</v>
      </c>
      <c r="X383" s="73" t="str">
        <f t="shared" si="15"/>
        <v>-</v>
      </c>
    </row>
    <row r="384" spans="1:24" ht="13" x14ac:dyDescent="0.3">
      <c r="A384" s="91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6">
        <f t="shared" si="14"/>
        <v>0</v>
      </c>
      <c r="X384" s="73" t="str">
        <f t="shared" si="15"/>
        <v>-</v>
      </c>
    </row>
    <row r="385" spans="1:24" ht="13" x14ac:dyDescent="0.3">
      <c r="A385" s="91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6">
        <f t="shared" si="14"/>
        <v>0</v>
      </c>
      <c r="X385" s="73" t="str">
        <f t="shared" si="15"/>
        <v>-</v>
      </c>
    </row>
    <row r="386" spans="1:24" ht="13" x14ac:dyDescent="0.3">
      <c r="A386" s="91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6">
        <f t="shared" si="14"/>
        <v>0</v>
      </c>
      <c r="X386" s="73" t="str">
        <f t="shared" si="15"/>
        <v>-</v>
      </c>
    </row>
    <row r="387" spans="1:24" ht="13" x14ac:dyDescent="0.3">
      <c r="A387" s="91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6">
        <f t="shared" si="14"/>
        <v>0</v>
      </c>
      <c r="X387" s="73" t="str">
        <f t="shared" si="15"/>
        <v>-</v>
      </c>
    </row>
    <row r="388" spans="1:24" ht="13" x14ac:dyDescent="0.3">
      <c r="A388" s="91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6">
        <f t="shared" si="14"/>
        <v>0</v>
      </c>
      <c r="X388" s="73" t="str">
        <f t="shared" si="15"/>
        <v>-</v>
      </c>
    </row>
    <row r="389" spans="1:24" ht="13" x14ac:dyDescent="0.3">
      <c r="A389" s="91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6">
        <f t="shared" si="14"/>
        <v>0</v>
      </c>
      <c r="X389" s="73" t="str">
        <f t="shared" si="15"/>
        <v>-</v>
      </c>
    </row>
    <row r="390" spans="1:24" ht="13" x14ac:dyDescent="0.3">
      <c r="A390" s="91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6">
        <f t="shared" si="14"/>
        <v>0</v>
      </c>
      <c r="X390" s="73" t="str">
        <f t="shared" si="15"/>
        <v>-</v>
      </c>
    </row>
    <row r="391" spans="1:24" ht="13" x14ac:dyDescent="0.3">
      <c r="A391" s="91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6">
        <f t="shared" si="14"/>
        <v>0</v>
      </c>
      <c r="X391" s="73" t="str">
        <f t="shared" si="15"/>
        <v>-</v>
      </c>
    </row>
    <row r="392" spans="1:24" ht="13" x14ac:dyDescent="0.3">
      <c r="A392" s="91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6">
        <f t="shared" si="14"/>
        <v>0</v>
      </c>
      <c r="X392" s="73" t="str">
        <f t="shared" si="15"/>
        <v>-</v>
      </c>
    </row>
    <row r="393" spans="1:24" ht="13" x14ac:dyDescent="0.3">
      <c r="A393" s="91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6">
        <f t="shared" si="14"/>
        <v>0</v>
      </c>
      <c r="X393" s="73" t="str">
        <f t="shared" si="15"/>
        <v>-</v>
      </c>
    </row>
    <row r="394" spans="1:24" ht="13" x14ac:dyDescent="0.3">
      <c r="A394" s="91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6">
        <f t="shared" si="14"/>
        <v>0</v>
      </c>
      <c r="X394" s="73" t="str">
        <f t="shared" si="15"/>
        <v>-</v>
      </c>
    </row>
    <row r="395" spans="1:24" ht="13" x14ac:dyDescent="0.3">
      <c r="A395" s="91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6">
        <f t="shared" si="14"/>
        <v>0</v>
      </c>
      <c r="X395" s="73" t="str">
        <f t="shared" si="15"/>
        <v>-</v>
      </c>
    </row>
    <row r="396" spans="1:24" ht="13" x14ac:dyDescent="0.3">
      <c r="A396" s="91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6">
        <f t="shared" si="14"/>
        <v>0</v>
      </c>
      <c r="X396" s="73" t="str">
        <f t="shared" si="15"/>
        <v>-</v>
      </c>
    </row>
    <row r="397" spans="1:24" ht="13" x14ac:dyDescent="0.3">
      <c r="A397" s="91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6">
        <f t="shared" si="14"/>
        <v>0</v>
      </c>
      <c r="X397" s="73" t="str">
        <f t="shared" si="15"/>
        <v>-</v>
      </c>
    </row>
    <row r="398" spans="1:24" ht="13" x14ac:dyDescent="0.3">
      <c r="A398" s="91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6">
        <f t="shared" si="14"/>
        <v>0</v>
      </c>
      <c r="X398" s="73" t="str">
        <f t="shared" si="15"/>
        <v>-</v>
      </c>
    </row>
    <row r="399" spans="1:24" ht="13" x14ac:dyDescent="0.3">
      <c r="A399" s="91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6">
        <f t="shared" si="14"/>
        <v>0</v>
      </c>
      <c r="X399" s="73" t="str">
        <f t="shared" si="15"/>
        <v>-</v>
      </c>
    </row>
    <row r="400" spans="1:24" ht="13" x14ac:dyDescent="0.3">
      <c r="A400" s="91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6">
        <f t="shared" si="14"/>
        <v>0</v>
      </c>
      <c r="X400" s="73" t="str">
        <f t="shared" si="15"/>
        <v>-</v>
      </c>
    </row>
    <row r="401" spans="1:24" ht="13" x14ac:dyDescent="0.3">
      <c r="A401" s="91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6">
        <f t="shared" si="14"/>
        <v>0</v>
      </c>
      <c r="X401" s="73" t="str">
        <f t="shared" si="15"/>
        <v>-</v>
      </c>
    </row>
    <row r="402" spans="1:24" ht="13" x14ac:dyDescent="0.3">
      <c r="A402" s="91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6">
        <f t="shared" ref="W402:W465" si="16">SUM(C402:R402)+MAX(U402:V402)</f>
        <v>0</v>
      </c>
      <c r="X402" s="73" t="str">
        <f t="shared" si="15"/>
        <v>-</v>
      </c>
    </row>
    <row r="403" spans="1:24" ht="13" x14ac:dyDescent="0.3">
      <c r="A403" s="91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6">
        <f t="shared" si="16"/>
        <v>0</v>
      </c>
      <c r="X403" s="73" t="str">
        <f t="shared" si="15"/>
        <v>-</v>
      </c>
    </row>
    <row r="404" spans="1:24" ht="13" x14ac:dyDescent="0.3">
      <c r="A404" s="91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6">
        <f t="shared" si="16"/>
        <v>0</v>
      </c>
      <c r="X404" s="73" t="str">
        <f t="shared" si="15"/>
        <v>-</v>
      </c>
    </row>
    <row r="405" spans="1:24" ht="13" x14ac:dyDescent="0.3">
      <c r="A405" s="91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6">
        <f t="shared" si="16"/>
        <v>0</v>
      </c>
      <c r="X405" s="73" t="str">
        <f t="shared" si="15"/>
        <v>-</v>
      </c>
    </row>
    <row r="406" spans="1:24" ht="13" x14ac:dyDescent="0.3">
      <c r="A406" s="91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6">
        <f t="shared" si="16"/>
        <v>0</v>
      </c>
      <c r="X406" s="73" t="str">
        <f t="shared" si="15"/>
        <v>-</v>
      </c>
    </row>
    <row r="407" spans="1:24" ht="13" x14ac:dyDescent="0.3">
      <c r="A407" s="91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6">
        <f t="shared" si="16"/>
        <v>0</v>
      </c>
      <c r="X407" s="73" t="str">
        <f t="shared" si="15"/>
        <v>-</v>
      </c>
    </row>
    <row r="408" spans="1:24" ht="13" x14ac:dyDescent="0.3">
      <c r="A408" s="91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6">
        <f t="shared" si="16"/>
        <v>0</v>
      </c>
      <c r="X408" s="73" t="str">
        <f t="shared" si="15"/>
        <v>-</v>
      </c>
    </row>
    <row r="409" spans="1:24" ht="13" x14ac:dyDescent="0.3">
      <c r="A409" s="91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6">
        <f t="shared" si="16"/>
        <v>0</v>
      </c>
      <c r="X409" s="73" t="str">
        <f t="shared" si="15"/>
        <v>-</v>
      </c>
    </row>
    <row r="410" spans="1:24" ht="13" x14ac:dyDescent="0.3">
      <c r="A410" s="91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6">
        <f t="shared" si="16"/>
        <v>0</v>
      </c>
      <c r="X410" s="73" t="str">
        <f t="shared" si="15"/>
        <v>-</v>
      </c>
    </row>
    <row r="411" spans="1:24" ht="13" x14ac:dyDescent="0.3">
      <c r="A411" s="91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6">
        <f t="shared" si="16"/>
        <v>0</v>
      </c>
      <c r="X411" s="73" t="str">
        <f t="shared" si="15"/>
        <v>-</v>
      </c>
    </row>
    <row r="412" spans="1:24" ht="13" x14ac:dyDescent="0.3">
      <c r="A412" s="91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6">
        <f t="shared" si="16"/>
        <v>0</v>
      </c>
      <c r="X412" s="73" t="str">
        <f t="shared" si="15"/>
        <v>-</v>
      </c>
    </row>
    <row r="413" spans="1:24" ht="13" x14ac:dyDescent="0.3">
      <c r="A413" s="91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6">
        <f t="shared" si="16"/>
        <v>0</v>
      </c>
      <c r="X413" s="73" t="str">
        <f t="shared" si="15"/>
        <v>-</v>
      </c>
    </row>
    <row r="414" spans="1:24" ht="13" x14ac:dyDescent="0.3">
      <c r="A414" s="91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6">
        <f t="shared" si="16"/>
        <v>0</v>
      </c>
      <c r="X414" s="73" t="str">
        <f t="shared" si="15"/>
        <v>-</v>
      </c>
    </row>
    <row r="415" spans="1:24" ht="13" x14ac:dyDescent="0.3">
      <c r="A415" s="91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6">
        <f t="shared" si="16"/>
        <v>0</v>
      </c>
      <c r="X415" s="73" t="str">
        <f t="shared" si="15"/>
        <v>-</v>
      </c>
    </row>
    <row r="416" spans="1:24" ht="13" x14ac:dyDescent="0.3">
      <c r="A416" s="91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6">
        <f t="shared" si="16"/>
        <v>0</v>
      </c>
      <c r="X416" s="73" t="str">
        <f t="shared" si="15"/>
        <v>-</v>
      </c>
    </row>
    <row r="417" spans="1:24" ht="13" x14ac:dyDescent="0.3">
      <c r="A417" s="91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6">
        <f t="shared" si="16"/>
        <v>0</v>
      </c>
      <c r="X417" s="73" t="str">
        <f t="shared" si="15"/>
        <v>-</v>
      </c>
    </row>
    <row r="418" spans="1:24" ht="13" x14ac:dyDescent="0.3">
      <c r="A418" s="91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6">
        <f t="shared" si="16"/>
        <v>0</v>
      </c>
      <c r="X418" s="73" t="str">
        <f t="shared" si="15"/>
        <v>-</v>
      </c>
    </row>
    <row r="419" spans="1:24" ht="13" x14ac:dyDescent="0.3">
      <c r="A419" s="91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6">
        <f t="shared" si="16"/>
        <v>0</v>
      </c>
      <c r="X419" s="73" t="str">
        <f t="shared" si="15"/>
        <v>-</v>
      </c>
    </row>
    <row r="420" spans="1:24" ht="13" x14ac:dyDescent="0.3">
      <c r="A420" s="91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6">
        <f t="shared" si="16"/>
        <v>0</v>
      </c>
      <c r="X420" s="73" t="str">
        <f t="shared" si="15"/>
        <v>-</v>
      </c>
    </row>
    <row r="421" spans="1:24" ht="13" x14ac:dyDescent="0.3">
      <c r="A421" s="91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6">
        <f t="shared" si="16"/>
        <v>0</v>
      </c>
      <c r="X421" s="73" t="str">
        <f t="shared" si="15"/>
        <v>-</v>
      </c>
    </row>
    <row r="422" spans="1:24" ht="13" x14ac:dyDescent="0.3">
      <c r="A422" s="91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6">
        <f t="shared" si="16"/>
        <v>0</v>
      </c>
      <c r="X422" s="73" t="str">
        <f t="shared" si="15"/>
        <v>-</v>
      </c>
    </row>
    <row r="423" spans="1:24" ht="13" x14ac:dyDescent="0.3">
      <c r="A423" s="91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6">
        <f t="shared" si="16"/>
        <v>0</v>
      </c>
      <c r="X423" s="73" t="str">
        <f t="shared" si="15"/>
        <v>-</v>
      </c>
    </row>
    <row r="424" spans="1:24" ht="13" x14ac:dyDescent="0.3">
      <c r="A424" s="91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6">
        <f t="shared" si="16"/>
        <v>0</v>
      </c>
      <c r="X424" s="73" t="str">
        <f t="shared" si="15"/>
        <v>-</v>
      </c>
    </row>
    <row r="425" spans="1:24" ht="13" x14ac:dyDescent="0.3">
      <c r="A425" s="91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6">
        <f t="shared" si="16"/>
        <v>0</v>
      </c>
      <c r="X425" s="73" t="str">
        <f t="shared" si="15"/>
        <v>-</v>
      </c>
    </row>
    <row r="426" spans="1:24" ht="13" x14ac:dyDescent="0.3">
      <c r="A426" s="91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6">
        <f t="shared" si="16"/>
        <v>0</v>
      </c>
      <c r="X426" s="73" t="str">
        <f t="shared" si="15"/>
        <v>-</v>
      </c>
    </row>
    <row r="427" spans="1:24" ht="13" x14ac:dyDescent="0.3">
      <c r="A427" s="91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6">
        <f t="shared" si="16"/>
        <v>0</v>
      </c>
      <c r="X427" s="73" t="str">
        <f t="shared" si="15"/>
        <v>-</v>
      </c>
    </row>
    <row r="428" spans="1:24" ht="13" x14ac:dyDescent="0.3">
      <c r="A428" s="91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6">
        <f t="shared" si="16"/>
        <v>0</v>
      </c>
      <c r="X428" s="73" t="str">
        <f t="shared" si="15"/>
        <v>-</v>
      </c>
    </row>
    <row r="429" spans="1:24" ht="13" x14ac:dyDescent="0.3">
      <c r="A429" s="91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6">
        <f t="shared" si="16"/>
        <v>0</v>
      </c>
      <c r="X429" s="73" t="str">
        <f t="shared" si="15"/>
        <v>-</v>
      </c>
    </row>
    <row r="430" spans="1:24" ht="13" x14ac:dyDescent="0.3">
      <c r="A430" s="91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6">
        <f t="shared" si="16"/>
        <v>0</v>
      </c>
      <c r="X430" s="73" t="str">
        <f t="shared" si="15"/>
        <v>-</v>
      </c>
    </row>
    <row r="431" spans="1:24" ht="13" x14ac:dyDescent="0.3">
      <c r="A431" s="91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6">
        <f t="shared" si="16"/>
        <v>0</v>
      </c>
      <c r="X431" s="73" t="str">
        <f t="shared" si="15"/>
        <v>-</v>
      </c>
    </row>
    <row r="432" spans="1:24" ht="13" x14ac:dyDescent="0.3">
      <c r="A432" s="91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6">
        <f t="shared" si="16"/>
        <v>0</v>
      </c>
      <c r="X432" s="73" t="str">
        <f t="shared" si="15"/>
        <v>-</v>
      </c>
    </row>
    <row r="433" spans="1:24" ht="13" x14ac:dyDescent="0.3">
      <c r="A433" s="91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6">
        <f t="shared" si="16"/>
        <v>0</v>
      </c>
      <c r="X433" s="73" t="str">
        <f t="shared" si="15"/>
        <v>-</v>
      </c>
    </row>
    <row r="434" spans="1:24" ht="13" x14ac:dyDescent="0.3">
      <c r="A434" s="91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6">
        <f t="shared" si="16"/>
        <v>0</v>
      </c>
      <c r="X434" s="73" t="str">
        <f t="shared" si="15"/>
        <v>-</v>
      </c>
    </row>
    <row r="435" spans="1:24" ht="13" x14ac:dyDescent="0.3">
      <c r="A435" s="91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6">
        <f t="shared" si="16"/>
        <v>0</v>
      </c>
      <c r="X435" s="73" t="str">
        <f t="shared" si="15"/>
        <v>-</v>
      </c>
    </row>
    <row r="436" spans="1:24" ht="13" x14ac:dyDescent="0.3">
      <c r="A436" s="91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6">
        <f t="shared" si="16"/>
        <v>0</v>
      </c>
      <c r="X436" s="73" t="str">
        <f t="shared" si="15"/>
        <v>-</v>
      </c>
    </row>
    <row r="437" spans="1:24" ht="13" x14ac:dyDescent="0.3">
      <c r="A437" s="91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6">
        <f t="shared" si="16"/>
        <v>0</v>
      </c>
      <c r="X437" s="73" t="str">
        <f t="shared" si="15"/>
        <v>-</v>
      </c>
    </row>
    <row r="438" spans="1:24" ht="13" x14ac:dyDescent="0.3">
      <c r="A438" s="91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6">
        <f t="shared" si="16"/>
        <v>0</v>
      </c>
      <c r="X438" s="73" t="str">
        <f t="shared" si="15"/>
        <v>-</v>
      </c>
    </row>
    <row r="439" spans="1:24" ht="13" x14ac:dyDescent="0.3">
      <c r="A439" s="91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6">
        <f t="shared" si="16"/>
        <v>0</v>
      </c>
      <c r="X439" s="73" t="str">
        <f t="shared" si="15"/>
        <v>-</v>
      </c>
    </row>
    <row r="440" spans="1:24" ht="13" x14ac:dyDescent="0.3">
      <c r="A440" s="91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6">
        <f t="shared" si="16"/>
        <v>0</v>
      </c>
      <c r="X440" s="73" t="str">
        <f t="shared" si="15"/>
        <v>-</v>
      </c>
    </row>
    <row r="441" spans="1:24" ht="13" x14ac:dyDescent="0.3">
      <c r="A441" s="91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6">
        <f t="shared" si="16"/>
        <v>0</v>
      </c>
      <c r="X441" s="73" t="str">
        <f t="shared" si="15"/>
        <v>-</v>
      </c>
    </row>
    <row r="442" spans="1:24" ht="13" x14ac:dyDescent="0.3">
      <c r="A442" s="91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6">
        <f t="shared" si="16"/>
        <v>0</v>
      </c>
      <c r="X442" s="73" t="str">
        <f t="shared" si="15"/>
        <v>-</v>
      </c>
    </row>
    <row r="443" spans="1:24" ht="13" x14ac:dyDescent="0.3">
      <c r="A443" s="91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6">
        <f t="shared" si="16"/>
        <v>0</v>
      </c>
      <c r="X443" s="73" t="str">
        <f t="shared" ref="X443:X506" si="17">IF(W443&gt;=90,"A",IF(W443&gt;=80,"B",IF(W443&gt;=70,"C",IF(W443&gt;=60,"D",IF(W443&gt;=50,"E",IF(W443=0,"-","F"))))))</f>
        <v>-</v>
      </c>
    </row>
    <row r="444" spans="1:24" ht="13" x14ac:dyDescent="0.3">
      <c r="A444" s="91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6">
        <f t="shared" si="16"/>
        <v>0</v>
      </c>
      <c r="X444" s="73" t="str">
        <f t="shared" si="17"/>
        <v>-</v>
      </c>
    </row>
    <row r="445" spans="1:24" ht="13" x14ac:dyDescent="0.3">
      <c r="A445" s="91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6">
        <f t="shared" si="16"/>
        <v>0</v>
      </c>
      <c r="X445" s="73" t="str">
        <f t="shared" si="17"/>
        <v>-</v>
      </c>
    </row>
    <row r="446" spans="1:24" ht="13" x14ac:dyDescent="0.3">
      <c r="A446" s="91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6">
        <f t="shared" si="16"/>
        <v>0</v>
      </c>
      <c r="X446" s="73" t="str">
        <f t="shared" si="17"/>
        <v>-</v>
      </c>
    </row>
    <row r="447" spans="1:24" ht="13" x14ac:dyDescent="0.3">
      <c r="A447" s="91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6">
        <f t="shared" si="16"/>
        <v>0</v>
      </c>
      <c r="X447" s="73" t="str">
        <f t="shared" si="17"/>
        <v>-</v>
      </c>
    </row>
    <row r="448" spans="1:24" ht="13" x14ac:dyDescent="0.3">
      <c r="A448" s="91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6">
        <f t="shared" si="16"/>
        <v>0</v>
      </c>
      <c r="X448" s="73" t="str">
        <f t="shared" si="17"/>
        <v>-</v>
      </c>
    </row>
    <row r="449" spans="1:24" ht="13" x14ac:dyDescent="0.3">
      <c r="A449" s="91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6">
        <f t="shared" si="16"/>
        <v>0</v>
      </c>
      <c r="X449" s="73" t="str">
        <f t="shared" si="17"/>
        <v>-</v>
      </c>
    </row>
    <row r="450" spans="1:24" ht="13" x14ac:dyDescent="0.3">
      <c r="A450" s="91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6">
        <f t="shared" si="16"/>
        <v>0</v>
      </c>
      <c r="X450" s="73" t="str">
        <f t="shared" si="17"/>
        <v>-</v>
      </c>
    </row>
    <row r="451" spans="1:24" ht="13" x14ac:dyDescent="0.3">
      <c r="A451" s="91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6">
        <f t="shared" si="16"/>
        <v>0</v>
      </c>
      <c r="X451" s="73" t="str">
        <f t="shared" si="17"/>
        <v>-</v>
      </c>
    </row>
    <row r="452" spans="1:24" ht="13" x14ac:dyDescent="0.3">
      <c r="A452" s="91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6">
        <f t="shared" si="16"/>
        <v>0</v>
      </c>
      <c r="X452" s="73" t="str">
        <f t="shared" si="17"/>
        <v>-</v>
      </c>
    </row>
    <row r="453" spans="1:24" ht="13" x14ac:dyDescent="0.3">
      <c r="A453" s="91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6">
        <f t="shared" si="16"/>
        <v>0</v>
      </c>
      <c r="X453" s="73" t="str">
        <f t="shared" si="17"/>
        <v>-</v>
      </c>
    </row>
    <row r="454" spans="1:24" ht="13" x14ac:dyDescent="0.3">
      <c r="A454" s="91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6">
        <f t="shared" si="16"/>
        <v>0</v>
      </c>
      <c r="X454" s="73" t="str">
        <f t="shared" si="17"/>
        <v>-</v>
      </c>
    </row>
    <row r="455" spans="1:24" ht="13" x14ac:dyDescent="0.3">
      <c r="A455" s="91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6">
        <f t="shared" si="16"/>
        <v>0</v>
      </c>
      <c r="X455" s="73" t="str">
        <f t="shared" si="17"/>
        <v>-</v>
      </c>
    </row>
    <row r="456" spans="1:24" ht="13" x14ac:dyDescent="0.3">
      <c r="A456" s="91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6">
        <f t="shared" si="16"/>
        <v>0</v>
      </c>
      <c r="X456" s="73" t="str">
        <f t="shared" si="17"/>
        <v>-</v>
      </c>
    </row>
    <row r="457" spans="1:24" ht="13" x14ac:dyDescent="0.3">
      <c r="A457" s="91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6">
        <f t="shared" si="16"/>
        <v>0</v>
      </c>
      <c r="X457" s="73" t="str">
        <f t="shared" si="17"/>
        <v>-</v>
      </c>
    </row>
    <row r="458" spans="1:24" ht="13" x14ac:dyDescent="0.3">
      <c r="A458" s="91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6">
        <f t="shared" si="16"/>
        <v>0</v>
      </c>
      <c r="X458" s="73" t="str">
        <f t="shared" si="17"/>
        <v>-</v>
      </c>
    </row>
    <row r="459" spans="1:24" ht="13" x14ac:dyDescent="0.3">
      <c r="A459" s="91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6">
        <f t="shared" si="16"/>
        <v>0</v>
      </c>
      <c r="X459" s="73" t="str">
        <f t="shared" si="17"/>
        <v>-</v>
      </c>
    </row>
    <row r="460" spans="1:24" ht="13" x14ac:dyDescent="0.3">
      <c r="A460" s="91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6">
        <f t="shared" si="16"/>
        <v>0</v>
      </c>
      <c r="X460" s="73" t="str">
        <f t="shared" si="17"/>
        <v>-</v>
      </c>
    </row>
    <row r="461" spans="1:24" ht="13" x14ac:dyDescent="0.3">
      <c r="A461" s="91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6">
        <f t="shared" si="16"/>
        <v>0</v>
      </c>
      <c r="X461" s="73" t="str">
        <f t="shared" si="17"/>
        <v>-</v>
      </c>
    </row>
    <row r="462" spans="1:24" ht="13" x14ac:dyDescent="0.3">
      <c r="A462" s="91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6">
        <f t="shared" si="16"/>
        <v>0</v>
      </c>
      <c r="X462" s="73" t="str">
        <f t="shared" si="17"/>
        <v>-</v>
      </c>
    </row>
    <row r="463" spans="1:24" ht="13" x14ac:dyDescent="0.3">
      <c r="A463" s="91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6">
        <f t="shared" si="16"/>
        <v>0</v>
      </c>
      <c r="X463" s="73" t="str">
        <f t="shared" si="17"/>
        <v>-</v>
      </c>
    </row>
    <row r="464" spans="1:24" ht="13" x14ac:dyDescent="0.3">
      <c r="A464" s="91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6">
        <f t="shared" si="16"/>
        <v>0</v>
      </c>
      <c r="X464" s="73" t="str">
        <f t="shared" si="17"/>
        <v>-</v>
      </c>
    </row>
    <row r="465" spans="1:24" ht="13" x14ac:dyDescent="0.3">
      <c r="A465" s="91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6">
        <f t="shared" si="16"/>
        <v>0</v>
      </c>
      <c r="X465" s="73" t="str">
        <f t="shared" si="17"/>
        <v>-</v>
      </c>
    </row>
    <row r="466" spans="1:24" ht="13" x14ac:dyDescent="0.3">
      <c r="A466" s="91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6">
        <f t="shared" ref="W466:W529" si="18">SUM(C466:R466)+MAX(U466:V466)</f>
        <v>0</v>
      </c>
      <c r="X466" s="73" t="str">
        <f t="shared" si="17"/>
        <v>-</v>
      </c>
    </row>
    <row r="467" spans="1:24" ht="13" x14ac:dyDescent="0.3">
      <c r="A467" s="91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6">
        <f t="shared" si="18"/>
        <v>0</v>
      </c>
      <c r="X467" s="73" t="str">
        <f t="shared" si="17"/>
        <v>-</v>
      </c>
    </row>
    <row r="468" spans="1:24" ht="13" x14ac:dyDescent="0.3">
      <c r="A468" s="91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6">
        <f t="shared" si="18"/>
        <v>0</v>
      </c>
      <c r="X468" s="73" t="str">
        <f t="shared" si="17"/>
        <v>-</v>
      </c>
    </row>
    <row r="469" spans="1:24" ht="13" x14ac:dyDescent="0.3">
      <c r="A469" s="91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6">
        <f t="shared" si="18"/>
        <v>0</v>
      </c>
      <c r="X469" s="73" t="str">
        <f t="shared" si="17"/>
        <v>-</v>
      </c>
    </row>
    <row r="470" spans="1:24" ht="13" x14ac:dyDescent="0.3">
      <c r="A470" s="91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6">
        <f t="shared" si="18"/>
        <v>0</v>
      </c>
      <c r="X470" s="73" t="str">
        <f t="shared" si="17"/>
        <v>-</v>
      </c>
    </row>
    <row r="471" spans="1:24" ht="13" x14ac:dyDescent="0.3">
      <c r="A471" s="91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6">
        <f t="shared" si="18"/>
        <v>0</v>
      </c>
      <c r="X471" s="73" t="str">
        <f t="shared" si="17"/>
        <v>-</v>
      </c>
    </row>
    <row r="472" spans="1:24" ht="13" x14ac:dyDescent="0.3">
      <c r="A472" s="91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6">
        <f t="shared" si="18"/>
        <v>0</v>
      </c>
      <c r="X472" s="73" t="str">
        <f t="shared" si="17"/>
        <v>-</v>
      </c>
    </row>
    <row r="473" spans="1:24" ht="13" x14ac:dyDescent="0.3">
      <c r="A473" s="91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6">
        <f t="shared" si="18"/>
        <v>0</v>
      </c>
      <c r="X473" s="73" t="str">
        <f t="shared" si="17"/>
        <v>-</v>
      </c>
    </row>
    <row r="474" spans="1:24" ht="13" x14ac:dyDescent="0.3">
      <c r="A474" s="91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6">
        <f t="shared" si="18"/>
        <v>0</v>
      </c>
      <c r="X474" s="73" t="str">
        <f t="shared" si="17"/>
        <v>-</v>
      </c>
    </row>
    <row r="475" spans="1:24" ht="13" x14ac:dyDescent="0.3">
      <c r="A475" s="91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6">
        <f t="shared" si="18"/>
        <v>0</v>
      </c>
      <c r="X475" s="73" t="str">
        <f t="shared" si="17"/>
        <v>-</v>
      </c>
    </row>
    <row r="476" spans="1:24" ht="13" x14ac:dyDescent="0.3">
      <c r="A476" s="91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6">
        <f t="shared" si="18"/>
        <v>0</v>
      </c>
      <c r="X476" s="73" t="str">
        <f t="shared" si="17"/>
        <v>-</v>
      </c>
    </row>
    <row r="477" spans="1:24" ht="13" x14ac:dyDescent="0.3">
      <c r="A477" s="91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6">
        <f t="shared" si="18"/>
        <v>0</v>
      </c>
      <c r="X477" s="73" t="str">
        <f t="shared" si="17"/>
        <v>-</v>
      </c>
    </row>
    <row r="478" spans="1:24" ht="13" x14ac:dyDescent="0.3">
      <c r="A478" s="91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6">
        <f t="shared" si="18"/>
        <v>0</v>
      </c>
      <c r="X478" s="73" t="str">
        <f t="shared" si="17"/>
        <v>-</v>
      </c>
    </row>
    <row r="479" spans="1:24" ht="13" x14ac:dyDescent="0.3">
      <c r="A479" s="91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6">
        <f t="shared" si="18"/>
        <v>0</v>
      </c>
      <c r="X479" s="73" t="str">
        <f t="shared" si="17"/>
        <v>-</v>
      </c>
    </row>
    <row r="480" spans="1:24" ht="13" x14ac:dyDescent="0.3">
      <c r="A480" s="91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6">
        <f t="shared" si="18"/>
        <v>0</v>
      </c>
      <c r="X480" s="73" t="str">
        <f t="shared" si="17"/>
        <v>-</v>
      </c>
    </row>
    <row r="481" spans="1:24" ht="13" x14ac:dyDescent="0.3">
      <c r="A481" s="91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6">
        <f t="shared" si="18"/>
        <v>0</v>
      </c>
      <c r="X481" s="73" t="str">
        <f t="shared" si="17"/>
        <v>-</v>
      </c>
    </row>
    <row r="482" spans="1:24" ht="13" x14ac:dyDescent="0.3">
      <c r="A482" s="91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6">
        <f t="shared" si="18"/>
        <v>0</v>
      </c>
      <c r="X482" s="73" t="str">
        <f t="shared" si="17"/>
        <v>-</v>
      </c>
    </row>
    <row r="483" spans="1:24" ht="13" x14ac:dyDescent="0.3">
      <c r="A483" s="91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6">
        <f t="shared" si="18"/>
        <v>0</v>
      </c>
      <c r="X483" s="73" t="str">
        <f t="shared" si="17"/>
        <v>-</v>
      </c>
    </row>
    <row r="484" spans="1:24" ht="13" x14ac:dyDescent="0.3">
      <c r="A484" s="91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6">
        <f t="shared" si="18"/>
        <v>0</v>
      </c>
      <c r="X484" s="73" t="str">
        <f t="shared" si="17"/>
        <v>-</v>
      </c>
    </row>
    <row r="485" spans="1:24" ht="13" x14ac:dyDescent="0.3">
      <c r="A485" s="91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6">
        <f t="shared" si="18"/>
        <v>0</v>
      </c>
      <c r="X485" s="73" t="str">
        <f t="shared" si="17"/>
        <v>-</v>
      </c>
    </row>
    <row r="486" spans="1:24" ht="13" x14ac:dyDescent="0.3">
      <c r="A486" s="91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6">
        <f t="shared" si="18"/>
        <v>0</v>
      </c>
      <c r="X486" s="73" t="str">
        <f t="shared" si="17"/>
        <v>-</v>
      </c>
    </row>
    <row r="487" spans="1:24" ht="13" x14ac:dyDescent="0.3">
      <c r="A487" s="91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6">
        <f t="shared" si="18"/>
        <v>0</v>
      </c>
      <c r="X487" s="73" t="str">
        <f t="shared" si="17"/>
        <v>-</v>
      </c>
    </row>
    <row r="488" spans="1:24" ht="13" x14ac:dyDescent="0.3">
      <c r="A488" s="91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6">
        <f t="shared" si="18"/>
        <v>0</v>
      </c>
      <c r="X488" s="73" t="str">
        <f t="shared" si="17"/>
        <v>-</v>
      </c>
    </row>
    <row r="489" spans="1:24" ht="13" x14ac:dyDescent="0.3">
      <c r="A489" s="91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6">
        <f t="shared" si="18"/>
        <v>0</v>
      </c>
      <c r="X489" s="73" t="str">
        <f t="shared" si="17"/>
        <v>-</v>
      </c>
    </row>
    <row r="490" spans="1:24" ht="13" x14ac:dyDescent="0.3">
      <c r="A490" s="91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6">
        <f t="shared" si="18"/>
        <v>0</v>
      </c>
      <c r="X490" s="73" t="str">
        <f t="shared" si="17"/>
        <v>-</v>
      </c>
    </row>
    <row r="491" spans="1:24" ht="13" x14ac:dyDescent="0.3">
      <c r="A491" s="91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6">
        <f t="shared" si="18"/>
        <v>0</v>
      </c>
      <c r="X491" s="73" t="str">
        <f t="shared" si="17"/>
        <v>-</v>
      </c>
    </row>
    <row r="492" spans="1:24" ht="13" x14ac:dyDescent="0.3">
      <c r="A492" s="91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6">
        <f t="shared" si="18"/>
        <v>0</v>
      </c>
      <c r="X492" s="73" t="str">
        <f t="shared" si="17"/>
        <v>-</v>
      </c>
    </row>
    <row r="493" spans="1:24" ht="13" x14ac:dyDescent="0.3">
      <c r="A493" s="91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6">
        <f t="shared" si="18"/>
        <v>0</v>
      </c>
      <c r="X493" s="73" t="str">
        <f t="shared" si="17"/>
        <v>-</v>
      </c>
    </row>
    <row r="494" spans="1:24" ht="13" x14ac:dyDescent="0.3">
      <c r="A494" s="91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6">
        <f t="shared" si="18"/>
        <v>0</v>
      </c>
      <c r="X494" s="73" t="str">
        <f t="shared" si="17"/>
        <v>-</v>
      </c>
    </row>
    <row r="495" spans="1:24" ht="13" x14ac:dyDescent="0.3">
      <c r="A495" s="91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6">
        <f t="shared" si="18"/>
        <v>0</v>
      </c>
      <c r="X495" s="73" t="str">
        <f t="shared" si="17"/>
        <v>-</v>
      </c>
    </row>
    <row r="496" spans="1:24" ht="13" x14ac:dyDescent="0.3">
      <c r="A496" s="91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6">
        <f t="shared" si="18"/>
        <v>0</v>
      </c>
      <c r="X496" s="73" t="str">
        <f t="shared" si="17"/>
        <v>-</v>
      </c>
    </row>
    <row r="497" spans="1:24" ht="13" x14ac:dyDescent="0.3">
      <c r="A497" s="91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6">
        <f t="shared" si="18"/>
        <v>0</v>
      </c>
      <c r="X497" s="73" t="str">
        <f t="shared" si="17"/>
        <v>-</v>
      </c>
    </row>
    <row r="498" spans="1:24" ht="13" x14ac:dyDescent="0.3">
      <c r="A498" s="91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6">
        <f t="shared" si="18"/>
        <v>0</v>
      </c>
      <c r="X498" s="73" t="str">
        <f t="shared" si="17"/>
        <v>-</v>
      </c>
    </row>
    <row r="499" spans="1:24" ht="13" x14ac:dyDescent="0.3">
      <c r="A499" s="91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6">
        <f t="shared" si="18"/>
        <v>0</v>
      </c>
      <c r="X499" s="73" t="str">
        <f t="shared" si="17"/>
        <v>-</v>
      </c>
    </row>
    <row r="500" spans="1:24" ht="13" x14ac:dyDescent="0.3">
      <c r="A500" s="91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6">
        <f t="shared" si="18"/>
        <v>0</v>
      </c>
      <c r="X500" s="73" t="str">
        <f t="shared" si="17"/>
        <v>-</v>
      </c>
    </row>
    <row r="501" spans="1:24" ht="13" x14ac:dyDescent="0.3">
      <c r="A501" s="91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6">
        <f t="shared" si="18"/>
        <v>0</v>
      </c>
      <c r="X501" s="73" t="str">
        <f t="shared" si="17"/>
        <v>-</v>
      </c>
    </row>
    <row r="502" spans="1:24" ht="13" x14ac:dyDescent="0.3">
      <c r="A502" s="91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6">
        <f t="shared" si="18"/>
        <v>0</v>
      </c>
      <c r="X502" s="73" t="str">
        <f t="shared" si="17"/>
        <v>-</v>
      </c>
    </row>
    <row r="503" spans="1:24" ht="13" x14ac:dyDescent="0.3">
      <c r="A503" s="91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6">
        <f t="shared" si="18"/>
        <v>0</v>
      </c>
      <c r="X503" s="73" t="str">
        <f t="shared" si="17"/>
        <v>-</v>
      </c>
    </row>
    <row r="504" spans="1:24" ht="13" x14ac:dyDescent="0.3">
      <c r="A504" s="91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6">
        <f t="shared" si="18"/>
        <v>0</v>
      </c>
      <c r="X504" s="73" t="str">
        <f t="shared" si="17"/>
        <v>-</v>
      </c>
    </row>
    <row r="505" spans="1:24" ht="13" x14ac:dyDescent="0.3">
      <c r="A505" s="91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6">
        <f t="shared" si="18"/>
        <v>0</v>
      </c>
      <c r="X505" s="73" t="str">
        <f t="shared" si="17"/>
        <v>-</v>
      </c>
    </row>
    <row r="506" spans="1:24" ht="13" x14ac:dyDescent="0.3">
      <c r="A506" s="91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6">
        <f t="shared" si="18"/>
        <v>0</v>
      </c>
      <c r="X506" s="73" t="str">
        <f t="shared" si="17"/>
        <v>-</v>
      </c>
    </row>
    <row r="507" spans="1:24" ht="13" x14ac:dyDescent="0.3">
      <c r="A507" s="91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6">
        <f t="shared" si="18"/>
        <v>0</v>
      </c>
      <c r="X507" s="73" t="str">
        <f t="shared" ref="X507:X570" si="19">IF(W507&gt;=90,"A",IF(W507&gt;=80,"B",IF(W507&gt;=70,"C",IF(W507&gt;=60,"D",IF(W507&gt;=50,"E",IF(W507=0,"-","F"))))))</f>
        <v>-</v>
      </c>
    </row>
    <row r="508" spans="1:24" ht="13" x14ac:dyDescent="0.3">
      <c r="A508" s="91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6">
        <f t="shared" si="18"/>
        <v>0</v>
      </c>
      <c r="X508" s="73" t="str">
        <f t="shared" si="19"/>
        <v>-</v>
      </c>
    </row>
    <row r="509" spans="1:24" ht="13" x14ac:dyDescent="0.3">
      <c r="A509" s="91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6">
        <f t="shared" si="18"/>
        <v>0</v>
      </c>
      <c r="X509" s="73" t="str">
        <f t="shared" si="19"/>
        <v>-</v>
      </c>
    </row>
    <row r="510" spans="1:24" ht="13" x14ac:dyDescent="0.3">
      <c r="A510" s="91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6">
        <f t="shared" si="18"/>
        <v>0</v>
      </c>
      <c r="X510" s="73" t="str">
        <f t="shared" si="19"/>
        <v>-</v>
      </c>
    </row>
    <row r="511" spans="1:24" ht="13" x14ac:dyDescent="0.3">
      <c r="A511" s="91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6">
        <f t="shared" si="18"/>
        <v>0</v>
      </c>
      <c r="X511" s="73" t="str">
        <f t="shared" si="19"/>
        <v>-</v>
      </c>
    </row>
    <row r="512" spans="1:24" ht="13" x14ac:dyDescent="0.3">
      <c r="A512" s="91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6">
        <f t="shared" si="18"/>
        <v>0</v>
      </c>
      <c r="X512" s="73" t="str">
        <f t="shared" si="19"/>
        <v>-</v>
      </c>
    </row>
    <row r="513" spans="1:24" ht="13" x14ac:dyDescent="0.3">
      <c r="A513" s="91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6">
        <f t="shared" si="18"/>
        <v>0</v>
      </c>
      <c r="X513" s="73" t="str">
        <f t="shared" si="19"/>
        <v>-</v>
      </c>
    </row>
    <row r="514" spans="1:24" ht="13" x14ac:dyDescent="0.3">
      <c r="A514" s="91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6">
        <f t="shared" si="18"/>
        <v>0</v>
      </c>
      <c r="X514" s="73" t="str">
        <f t="shared" si="19"/>
        <v>-</v>
      </c>
    </row>
    <row r="515" spans="1:24" ht="13" x14ac:dyDescent="0.3">
      <c r="A515" s="91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6">
        <f t="shared" si="18"/>
        <v>0</v>
      </c>
      <c r="X515" s="73" t="str">
        <f t="shared" si="19"/>
        <v>-</v>
      </c>
    </row>
    <row r="516" spans="1:24" ht="13" x14ac:dyDescent="0.3">
      <c r="A516" s="91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6">
        <f t="shared" si="18"/>
        <v>0</v>
      </c>
      <c r="X516" s="73" t="str">
        <f t="shared" si="19"/>
        <v>-</v>
      </c>
    </row>
    <row r="517" spans="1:24" ht="13" x14ac:dyDescent="0.3">
      <c r="A517" s="91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6">
        <f t="shared" si="18"/>
        <v>0</v>
      </c>
      <c r="X517" s="73" t="str">
        <f t="shared" si="19"/>
        <v>-</v>
      </c>
    </row>
    <row r="518" spans="1:24" ht="13" x14ac:dyDescent="0.3">
      <c r="A518" s="91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6">
        <f t="shared" si="18"/>
        <v>0</v>
      </c>
      <c r="X518" s="73" t="str">
        <f t="shared" si="19"/>
        <v>-</v>
      </c>
    </row>
    <row r="519" spans="1:24" ht="13" x14ac:dyDescent="0.3">
      <c r="A519" s="91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6">
        <f t="shared" si="18"/>
        <v>0</v>
      </c>
      <c r="X519" s="73" t="str">
        <f t="shared" si="19"/>
        <v>-</v>
      </c>
    </row>
    <row r="520" spans="1:24" ht="13" x14ac:dyDescent="0.3">
      <c r="A520" s="91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6">
        <f t="shared" si="18"/>
        <v>0</v>
      </c>
      <c r="X520" s="73" t="str">
        <f t="shared" si="19"/>
        <v>-</v>
      </c>
    </row>
    <row r="521" spans="1:24" ht="13" x14ac:dyDescent="0.3">
      <c r="A521" s="91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6">
        <f t="shared" si="18"/>
        <v>0</v>
      </c>
      <c r="X521" s="73" t="str">
        <f t="shared" si="19"/>
        <v>-</v>
      </c>
    </row>
    <row r="522" spans="1:24" ht="13" x14ac:dyDescent="0.3">
      <c r="A522" s="91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6">
        <f t="shared" si="18"/>
        <v>0</v>
      </c>
      <c r="X522" s="73" t="str">
        <f t="shared" si="19"/>
        <v>-</v>
      </c>
    </row>
    <row r="523" spans="1:24" ht="13" x14ac:dyDescent="0.3">
      <c r="A523" s="91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6">
        <f t="shared" si="18"/>
        <v>0</v>
      </c>
      <c r="X523" s="73" t="str">
        <f t="shared" si="19"/>
        <v>-</v>
      </c>
    </row>
    <row r="524" spans="1:24" ht="13" x14ac:dyDescent="0.3">
      <c r="A524" s="91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6">
        <f t="shared" si="18"/>
        <v>0</v>
      </c>
      <c r="X524" s="73" t="str">
        <f t="shared" si="19"/>
        <v>-</v>
      </c>
    </row>
    <row r="525" spans="1:24" ht="13" x14ac:dyDescent="0.3">
      <c r="A525" s="91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6">
        <f t="shared" si="18"/>
        <v>0</v>
      </c>
      <c r="X525" s="73" t="str">
        <f t="shared" si="19"/>
        <v>-</v>
      </c>
    </row>
    <row r="526" spans="1:24" ht="13" x14ac:dyDescent="0.3">
      <c r="A526" s="91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6">
        <f t="shared" si="18"/>
        <v>0</v>
      </c>
      <c r="X526" s="73" t="str">
        <f t="shared" si="19"/>
        <v>-</v>
      </c>
    </row>
    <row r="527" spans="1:24" ht="13" x14ac:dyDescent="0.3">
      <c r="A527" s="91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6">
        <f t="shared" si="18"/>
        <v>0</v>
      </c>
      <c r="X527" s="73" t="str">
        <f t="shared" si="19"/>
        <v>-</v>
      </c>
    </row>
    <row r="528" spans="1:24" ht="13" x14ac:dyDescent="0.3">
      <c r="A528" s="91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6">
        <f t="shared" si="18"/>
        <v>0</v>
      </c>
      <c r="X528" s="73" t="str">
        <f t="shared" si="19"/>
        <v>-</v>
      </c>
    </row>
    <row r="529" spans="1:24" ht="13" x14ac:dyDescent="0.3">
      <c r="A529" s="91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6">
        <f t="shared" si="18"/>
        <v>0</v>
      </c>
      <c r="X529" s="73" t="str">
        <f t="shared" si="19"/>
        <v>-</v>
      </c>
    </row>
    <row r="530" spans="1:24" ht="13" x14ac:dyDescent="0.3">
      <c r="A530" s="91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6">
        <f t="shared" ref="W530:W571" si="20">SUM(C530:R530)+MAX(U530:V530)</f>
        <v>0</v>
      </c>
      <c r="X530" s="73" t="str">
        <f t="shared" si="19"/>
        <v>-</v>
      </c>
    </row>
    <row r="531" spans="1:24" ht="13" x14ac:dyDescent="0.3">
      <c r="A531" s="91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6">
        <f t="shared" si="20"/>
        <v>0</v>
      </c>
      <c r="X531" s="73" t="str">
        <f t="shared" si="19"/>
        <v>-</v>
      </c>
    </row>
    <row r="532" spans="1:24" ht="13" x14ac:dyDescent="0.3">
      <c r="A532" s="91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6">
        <f t="shared" si="20"/>
        <v>0</v>
      </c>
      <c r="X532" s="73" t="str">
        <f t="shared" si="19"/>
        <v>-</v>
      </c>
    </row>
    <row r="533" spans="1:24" ht="13" x14ac:dyDescent="0.3">
      <c r="A533" s="91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6">
        <f t="shared" si="20"/>
        <v>0</v>
      </c>
      <c r="X533" s="73" t="str">
        <f t="shared" si="19"/>
        <v>-</v>
      </c>
    </row>
    <row r="534" spans="1:24" ht="13" x14ac:dyDescent="0.3">
      <c r="A534" s="91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6">
        <f t="shared" si="20"/>
        <v>0</v>
      </c>
      <c r="X534" s="73" t="str">
        <f t="shared" si="19"/>
        <v>-</v>
      </c>
    </row>
    <row r="535" spans="1:24" ht="13" x14ac:dyDescent="0.3">
      <c r="A535" s="91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6">
        <f t="shared" si="20"/>
        <v>0</v>
      </c>
      <c r="X535" s="73" t="str">
        <f t="shared" si="19"/>
        <v>-</v>
      </c>
    </row>
    <row r="536" spans="1:24" ht="13" x14ac:dyDescent="0.3">
      <c r="A536" s="91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6">
        <f t="shared" si="20"/>
        <v>0</v>
      </c>
      <c r="X536" s="73" t="str">
        <f t="shared" si="19"/>
        <v>-</v>
      </c>
    </row>
    <row r="537" spans="1:24" ht="13" x14ac:dyDescent="0.3">
      <c r="A537" s="91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6">
        <f t="shared" si="20"/>
        <v>0</v>
      </c>
      <c r="X537" s="73" t="str">
        <f t="shared" si="19"/>
        <v>-</v>
      </c>
    </row>
    <row r="538" spans="1:24" ht="13" x14ac:dyDescent="0.3">
      <c r="A538" s="91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6">
        <f t="shared" si="20"/>
        <v>0</v>
      </c>
      <c r="X538" s="73" t="str">
        <f t="shared" si="19"/>
        <v>-</v>
      </c>
    </row>
    <row r="539" spans="1:24" ht="13" x14ac:dyDescent="0.3">
      <c r="A539" s="91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6">
        <f t="shared" si="20"/>
        <v>0</v>
      </c>
      <c r="X539" s="73" t="str">
        <f t="shared" si="19"/>
        <v>-</v>
      </c>
    </row>
    <row r="540" spans="1:24" ht="13" x14ac:dyDescent="0.3">
      <c r="A540" s="91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6">
        <f t="shared" si="20"/>
        <v>0</v>
      </c>
      <c r="X540" s="73" t="str">
        <f t="shared" si="19"/>
        <v>-</v>
      </c>
    </row>
    <row r="541" spans="1:24" ht="13" x14ac:dyDescent="0.3">
      <c r="A541" s="91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6">
        <f t="shared" si="20"/>
        <v>0</v>
      </c>
      <c r="X541" s="73" t="str">
        <f t="shared" si="19"/>
        <v>-</v>
      </c>
    </row>
    <row r="542" spans="1:24" ht="13" x14ac:dyDescent="0.3">
      <c r="A542" s="91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6">
        <f t="shared" si="20"/>
        <v>0</v>
      </c>
      <c r="X542" s="73" t="str">
        <f t="shared" si="19"/>
        <v>-</v>
      </c>
    </row>
    <row r="543" spans="1:24" ht="13" x14ac:dyDescent="0.3">
      <c r="A543" s="91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6">
        <f t="shared" si="20"/>
        <v>0</v>
      </c>
      <c r="X543" s="73" t="str">
        <f t="shared" si="19"/>
        <v>-</v>
      </c>
    </row>
    <row r="544" spans="1:24" ht="13" x14ac:dyDescent="0.3">
      <c r="A544" s="91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6">
        <f t="shared" si="20"/>
        <v>0</v>
      </c>
      <c r="X544" s="73" t="str">
        <f t="shared" si="19"/>
        <v>-</v>
      </c>
    </row>
    <row r="545" spans="1:24" ht="13" x14ac:dyDescent="0.3">
      <c r="A545" s="91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6">
        <f t="shared" si="20"/>
        <v>0</v>
      </c>
      <c r="X545" s="73" t="str">
        <f t="shared" si="19"/>
        <v>-</v>
      </c>
    </row>
    <row r="546" spans="1:24" ht="13" x14ac:dyDescent="0.3">
      <c r="A546" s="91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6">
        <f t="shared" si="20"/>
        <v>0</v>
      </c>
      <c r="X546" s="73" t="str">
        <f t="shared" si="19"/>
        <v>-</v>
      </c>
    </row>
    <row r="547" spans="1:24" ht="13" x14ac:dyDescent="0.3">
      <c r="A547" s="91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6">
        <f t="shared" si="20"/>
        <v>0</v>
      </c>
      <c r="X547" s="73" t="str">
        <f t="shared" si="19"/>
        <v>-</v>
      </c>
    </row>
    <row r="548" spans="1:24" ht="13" x14ac:dyDescent="0.3">
      <c r="A548" s="91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6">
        <f t="shared" si="20"/>
        <v>0</v>
      </c>
      <c r="X548" s="73" t="str">
        <f t="shared" si="19"/>
        <v>-</v>
      </c>
    </row>
    <row r="549" spans="1:24" ht="13" x14ac:dyDescent="0.3">
      <c r="A549" s="91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6">
        <f t="shared" si="20"/>
        <v>0</v>
      </c>
      <c r="X549" s="73" t="str">
        <f t="shared" si="19"/>
        <v>-</v>
      </c>
    </row>
    <row r="550" spans="1:24" ht="13" x14ac:dyDescent="0.3">
      <c r="A550" s="91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6">
        <f t="shared" si="20"/>
        <v>0</v>
      </c>
      <c r="X550" s="73" t="str">
        <f t="shared" si="19"/>
        <v>-</v>
      </c>
    </row>
    <row r="551" spans="1:24" ht="13" x14ac:dyDescent="0.3">
      <c r="A551" s="91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6">
        <f t="shared" si="20"/>
        <v>0</v>
      </c>
      <c r="X551" s="73" t="str">
        <f t="shared" si="19"/>
        <v>-</v>
      </c>
    </row>
    <row r="552" spans="1:24" ht="13" x14ac:dyDescent="0.3">
      <c r="A552" s="91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6">
        <f t="shared" si="20"/>
        <v>0</v>
      </c>
      <c r="X552" s="73" t="str">
        <f t="shared" si="19"/>
        <v>-</v>
      </c>
    </row>
    <row r="553" spans="1:24" ht="13" x14ac:dyDescent="0.3">
      <c r="A553" s="91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6">
        <f t="shared" si="20"/>
        <v>0</v>
      </c>
      <c r="X553" s="73" t="str">
        <f t="shared" si="19"/>
        <v>-</v>
      </c>
    </row>
    <row r="554" spans="1:24" ht="13" x14ac:dyDescent="0.3">
      <c r="A554" s="91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6">
        <f t="shared" si="20"/>
        <v>0</v>
      </c>
      <c r="X554" s="73" t="str">
        <f t="shared" si="19"/>
        <v>-</v>
      </c>
    </row>
    <row r="555" spans="1:24" ht="13" x14ac:dyDescent="0.3">
      <c r="A555" s="91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6">
        <f t="shared" si="20"/>
        <v>0</v>
      </c>
      <c r="X555" s="73" t="str">
        <f t="shared" si="19"/>
        <v>-</v>
      </c>
    </row>
    <row r="556" spans="1:24" ht="13" x14ac:dyDescent="0.3">
      <c r="A556" s="91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6">
        <f t="shared" si="20"/>
        <v>0</v>
      </c>
      <c r="X556" s="73" t="str">
        <f t="shared" si="19"/>
        <v>-</v>
      </c>
    </row>
    <row r="557" spans="1:24" ht="13" x14ac:dyDescent="0.3">
      <c r="A557" s="91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6">
        <f t="shared" si="20"/>
        <v>0</v>
      </c>
      <c r="X557" s="73" t="str">
        <f t="shared" si="19"/>
        <v>-</v>
      </c>
    </row>
    <row r="558" spans="1:24" ht="13" x14ac:dyDescent="0.3">
      <c r="A558" s="91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6">
        <f t="shared" si="20"/>
        <v>0</v>
      </c>
      <c r="X558" s="73" t="str">
        <f t="shared" si="19"/>
        <v>-</v>
      </c>
    </row>
    <row r="559" spans="1:24" ht="13" x14ac:dyDescent="0.3">
      <c r="A559" s="91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6">
        <f t="shared" si="20"/>
        <v>0</v>
      </c>
      <c r="X559" s="73" t="str">
        <f t="shared" si="19"/>
        <v>-</v>
      </c>
    </row>
    <row r="560" spans="1:24" ht="13" x14ac:dyDescent="0.3">
      <c r="A560" s="91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6">
        <f t="shared" si="20"/>
        <v>0</v>
      </c>
      <c r="X560" s="73" t="str">
        <f t="shared" si="19"/>
        <v>-</v>
      </c>
    </row>
    <row r="561" spans="1:24" ht="13" x14ac:dyDescent="0.3">
      <c r="A561" s="91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6">
        <f t="shared" si="20"/>
        <v>0</v>
      </c>
      <c r="X561" s="73" t="str">
        <f t="shared" si="19"/>
        <v>-</v>
      </c>
    </row>
    <row r="562" spans="1:24" ht="13" x14ac:dyDescent="0.3">
      <c r="A562" s="91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6">
        <f t="shared" si="20"/>
        <v>0</v>
      </c>
      <c r="X562" s="73" t="str">
        <f t="shared" si="19"/>
        <v>-</v>
      </c>
    </row>
    <row r="563" spans="1:24" ht="13" x14ac:dyDescent="0.3">
      <c r="A563" s="91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6">
        <f t="shared" si="20"/>
        <v>0</v>
      </c>
      <c r="X563" s="73" t="str">
        <f t="shared" si="19"/>
        <v>-</v>
      </c>
    </row>
    <row r="564" spans="1:24" ht="13" x14ac:dyDescent="0.3">
      <c r="A564" s="91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6">
        <f t="shared" si="20"/>
        <v>0</v>
      </c>
      <c r="X564" s="73" t="str">
        <f t="shared" si="19"/>
        <v>-</v>
      </c>
    </row>
    <row r="565" spans="1:24" ht="13" x14ac:dyDescent="0.3">
      <c r="A565" s="91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6">
        <f t="shared" si="20"/>
        <v>0</v>
      </c>
      <c r="X565" s="73" t="str">
        <f t="shared" si="19"/>
        <v>-</v>
      </c>
    </row>
    <row r="566" spans="1:24" ht="13" x14ac:dyDescent="0.3">
      <c r="A566" s="91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6">
        <f t="shared" si="20"/>
        <v>0</v>
      </c>
      <c r="X566" s="73" t="str">
        <f t="shared" si="19"/>
        <v>-</v>
      </c>
    </row>
    <row r="567" spans="1:24" ht="13" x14ac:dyDescent="0.3">
      <c r="A567" s="91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6">
        <f t="shared" si="20"/>
        <v>0</v>
      </c>
      <c r="X567" s="73" t="str">
        <f t="shared" si="19"/>
        <v>-</v>
      </c>
    </row>
    <row r="568" spans="1:24" ht="13" x14ac:dyDescent="0.3">
      <c r="A568" s="91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6">
        <f t="shared" si="20"/>
        <v>0</v>
      </c>
      <c r="X568" s="73" t="str">
        <f t="shared" si="19"/>
        <v>-</v>
      </c>
    </row>
    <row r="569" spans="1:24" ht="13" x14ac:dyDescent="0.3">
      <c r="A569" s="91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6">
        <f t="shared" si="20"/>
        <v>0</v>
      </c>
      <c r="X569" s="73" t="str">
        <f t="shared" si="19"/>
        <v>-</v>
      </c>
    </row>
    <row r="570" spans="1:24" ht="13" x14ac:dyDescent="0.3">
      <c r="A570" s="91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6">
        <f t="shared" si="20"/>
        <v>0</v>
      </c>
      <c r="X570" s="73" t="str">
        <f t="shared" si="19"/>
        <v>-</v>
      </c>
    </row>
    <row r="571" spans="1:24" ht="13" x14ac:dyDescent="0.3">
      <c r="A571" s="91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6">
        <f t="shared" si="20"/>
        <v>0</v>
      </c>
      <c r="X571" s="73" t="str">
        <f>IF(W571&gt;=90,"A",IF(W571&gt;=80,"B",IF(W571&gt;=70,"C",IF(W571&gt;=60,"D",IF(W571&gt;=50,"E",IF(W571=0,"-","F"))))))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02">
    <mergeCell ref="M79:N79"/>
    <mergeCell ref="M80:N80"/>
    <mergeCell ref="M81:N81"/>
    <mergeCell ref="M82:N82"/>
    <mergeCell ref="M74:N74"/>
    <mergeCell ref="M75:N75"/>
    <mergeCell ref="M76:N76"/>
    <mergeCell ref="M77:N77"/>
    <mergeCell ref="M78:N78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61:N61"/>
    <mergeCell ref="M62:N62"/>
    <mergeCell ref="M63:N63"/>
    <mergeCell ref="M54:N54"/>
    <mergeCell ref="M55:N55"/>
    <mergeCell ref="M56:N56"/>
    <mergeCell ref="M57:N57"/>
    <mergeCell ref="M58:N58"/>
    <mergeCell ref="M69:N69"/>
    <mergeCell ref="M52:N52"/>
    <mergeCell ref="M53:N53"/>
    <mergeCell ref="M44:N44"/>
    <mergeCell ref="M45:N45"/>
    <mergeCell ref="M46:N46"/>
    <mergeCell ref="M47:N47"/>
    <mergeCell ref="M48:N48"/>
    <mergeCell ref="M59:N59"/>
    <mergeCell ref="M60:N60"/>
    <mergeCell ref="M42:N42"/>
    <mergeCell ref="M43:N43"/>
    <mergeCell ref="K80:L80"/>
    <mergeCell ref="K81:L81"/>
    <mergeCell ref="K82:L82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K75:L75"/>
    <mergeCell ref="K76:L76"/>
    <mergeCell ref="K77:L77"/>
    <mergeCell ref="M49:N49"/>
    <mergeCell ref="M50:N50"/>
    <mergeCell ref="M51:N51"/>
    <mergeCell ref="K78:L78"/>
    <mergeCell ref="K79:L79"/>
    <mergeCell ref="K70:L70"/>
    <mergeCell ref="K71:L71"/>
    <mergeCell ref="K72:L72"/>
    <mergeCell ref="K73:L73"/>
    <mergeCell ref="K74:L74"/>
    <mergeCell ref="K65:L65"/>
    <mergeCell ref="K66:L66"/>
    <mergeCell ref="K67:L67"/>
    <mergeCell ref="K68:L68"/>
    <mergeCell ref="K69:L69"/>
    <mergeCell ref="K60:L60"/>
    <mergeCell ref="K61:L61"/>
    <mergeCell ref="K62:L62"/>
    <mergeCell ref="K63:L63"/>
    <mergeCell ref="K64:L64"/>
    <mergeCell ref="K55:L55"/>
    <mergeCell ref="K56:L56"/>
    <mergeCell ref="K57:L57"/>
    <mergeCell ref="K58:L58"/>
    <mergeCell ref="K59:L59"/>
    <mergeCell ref="K51:L51"/>
    <mergeCell ref="K52:L52"/>
    <mergeCell ref="K53:L53"/>
    <mergeCell ref="K54:L54"/>
    <mergeCell ref="K45:L45"/>
    <mergeCell ref="K46:L46"/>
    <mergeCell ref="K47:L47"/>
    <mergeCell ref="K48:L48"/>
    <mergeCell ref="K49:L49"/>
    <mergeCell ref="K42:L42"/>
    <mergeCell ref="K43:L43"/>
    <mergeCell ref="K44:L44"/>
    <mergeCell ref="K35:L35"/>
    <mergeCell ref="K36:L36"/>
    <mergeCell ref="K37:L37"/>
    <mergeCell ref="K38:L38"/>
    <mergeCell ref="K39:L39"/>
    <mergeCell ref="K50:L50"/>
    <mergeCell ref="M16:N16"/>
    <mergeCell ref="K34:L34"/>
    <mergeCell ref="K25:L25"/>
    <mergeCell ref="K26:L26"/>
    <mergeCell ref="K27:L27"/>
    <mergeCell ref="K28:L28"/>
    <mergeCell ref="K29:L29"/>
    <mergeCell ref="K40:L40"/>
    <mergeCell ref="K41:L41"/>
    <mergeCell ref="M39:N39"/>
    <mergeCell ref="M40:N40"/>
    <mergeCell ref="M41:N41"/>
    <mergeCell ref="M22:N22"/>
    <mergeCell ref="K22:L22"/>
    <mergeCell ref="M17:N17"/>
    <mergeCell ref="M18:N18"/>
    <mergeCell ref="M19:N19"/>
    <mergeCell ref="M20:N20"/>
    <mergeCell ref="K17:L17"/>
    <mergeCell ref="K18:L18"/>
    <mergeCell ref="K19:L19"/>
    <mergeCell ref="K21:L21"/>
    <mergeCell ref="M21:N21"/>
    <mergeCell ref="M23:N23"/>
    <mergeCell ref="K9:L9"/>
    <mergeCell ref="K10:L10"/>
    <mergeCell ref="K11:L11"/>
    <mergeCell ref="Z8:AB8"/>
    <mergeCell ref="Z11:AB11"/>
    <mergeCell ref="K12:L12"/>
    <mergeCell ref="K20:L20"/>
    <mergeCell ref="K14:L14"/>
    <mergeCell ref="K15:L15"/>
    <mergeCell ref="K16:L16"/>
    <mergeCell ref="Z14:AB14"/>
    <mergeCell ref="Z9:AB9"/>
    <mergeCell ref="Z10:AB10"/>
    <mergeCell ref="Z12:AB12"/>
    <mergeCell ref="Z13:AB13"/>
    <mergeCell ref="Z15:AB15"/>
    <mergeCell ref="M8:N8"/>
    <mergeCell ref="M9:N9"/>
    <mergeCell ref="M10:N10"/>
    <mergeCell ref="M11:N11"/>
    <mergeCell ref="M12:N12"/>
    <mergeCell ref="M13:N13"/>
    <mergeCell ref="M14:N14"/>
    <mergeCell ref="M15:N15"/>
    <mergeCell ref="A2:V2"/>
    <mergeCell ref="A1:V1"/>
    <mergeCell ref="W1:X2"/>
    <mergeCell ref="C6:V6"/>
    <mergeCell ref="W6:W8"/>
    <mergeCell ref="C7:F7"/>
    <mergeCell ref="O7:R7"/>
    <mergeCell ref="X6:X8"/>
    <mergeCell ref="S7:V7"/>
    <mergeCell ref="G7:J7"/>
    <mergeCell ref="K7:N7"/>
    <mergeCell ref="K8:L8"/>
    <mergeCell ref="Z33:AB33"/>
    <mergeCell ref="Z16:AB16"/>
    <mergeCell ref="Z29:AB29"/>
    <mergeCell ref="Z18:AB18"/>
    <mergeCell ref="Z30:AB30"/>
    <mergeCell ref="Z17:AB17"/>
    <mergeCell ref="Z27:AB27"/>
    <mergeCell ref="Z28:AB28"/>
    <mergeCell ref="Z24:AB24"/>
    <mergeCell ref="Z22:AB22"/>
    <mergeCell ref="Z23:AB23"/>
    <mergeCell ref="Z21:AB21"/>
    <mergeCell ref="Z32:AB32"/>
    <mergeCell ref="Z31:AB31"/>
    <mergeCell ref="Z25:AB25"/>
    <mergeCell ref="Z26:AB26"/>
    <mergeCell ref="Z20:AB20"/>
    <mergeCell ref="Z19:AB19"/>
    <mergeCell ref="M24:N24"/>
    <mergeCell ref="M25:N25"/>
    <mergeCell ref="K23:L23"/>
    <mergeCell ref="K24:L24"/>
    <mergeCell ref="K30:L30"/>
    <mergeCell ref="K31:L31"/>
    <mergeCell ref="K32:L32"/>
    <mergeCell ref="K33:L33"/>
    <mergeCell ref="Z49:AB49"/>
    <mergeCell ref="Z44:AB44"/>
    <mergeCell ref="Z45:AB45"/>
    <mergeCell ref="Z46:AB46"/>
    <mergeCell ref="Z48:AB48"/>
    <mergeCell ref="Z47:AB47"/>
    <mergeCell ref="Z41:AB41"/>
    <mergeCell ref="Z42:AB42"/>
    <mergeCell ref="Z34:AB34"/>
    <mergeCell ref="Z35:AB35"/>
    <mergeCell ref="Z43:AB43"/>
    <mergeCell ref="Z37:AB37"/>
    <mergeCell ref="Z40:AB40"/>
    <mergeCell ref="Z38:AB38"/>
    <mergeCell ref="Z39:AB39"/>
    <mergeCell ref="Z36:AB36"/>
  </mergeCells>
  <phoneticPr fontId="4" type="noConversion"/>
  <conditionalFormatting sqref="AE9:AE49">
    <cfRule type="cellIs" dxfId="14" priority="33" stopIfTrue="1" operator="greaterThan">
      <formula>$AD$9</formula>
    </cfRule>
  </conditionalFormatting>
  <conditionalFormatting sqref="AH12:AH14">
    <cfRule type="cellIs" dxfId="13" priority="26" stopIfTrue="1" operator="greaterThan">
      <formula>10</formula>
    </cfRule>
  </conditionalFormatting>
  <conditionalFormatting sqref="W9:W64 W83:W571">
    <cfRule type="cellIs" dxfId="12" priority="10" stopIfTrue="1" operator="equal">
      <formula>50</formula>
    </cfRule>
    <cfRule type="cellIs" dxfId="11" priority="23" stopIfTrue="1" operator="lessThan">
      <formula>50</formula>
    </cfRule>
    <cfRule type="cellIs" dxfId="10" priority="24" stopIfTrue="1" operator="greaterThan">
      <formula>50</formula>
    </cfRule>
  </conditionalFormatting>
  <conditionalFormatting sqref="AD9:AD49">
    <cfRule type="containsText" dxfId="9" priority="21" stopIfTrue="1" operator="containsText" text="Nije Položio">
      <formula>NOT(ISERROR(SEARCH("Nije Položio",AD9)))</formula>
    </cfRule>
    <cfRule type="containsText" dxfId="8" priority="22" stopIfTrue="1" operator="containsText" text="Položio">
      <formula>NOT(ISERROR(SEARCH("Položio",AD9)))</formula>
    </cfRule>
  </conditionalFormatting>
  <conditionalFormatting sqref="AF9:AF49">
    <cfRule type="containsText" dxfId="7" priority="16" stopIfTrue="1" operator="containsText" text="Nije Radio">
      <formula>NOT(ISERROR(SEARCH("Nije Radio",AF9)))</formula>
    </cfRule>
    <cfRule type="containsText" dxfId="6" priority="17" stopIfTrue="1" operator="containsText" text="Radio je">
      <formula>NOT(ISERROR(SEARCH("Radio je",AF9)))</formula>
    </cfRule>
    <cfRule type="containsText" dxfId="5" priority="18" stopIfTrue="1" operator="containsText" text="Nije Izašao">
      <formula>NOT(ISERROR(SEARCH("Nije Izašao",AF9)))</formula>
    </cfRule>
    <cfRule type="containsText" dxfId="4" priority="19" stopIfTrue="1" operator="containsText" text="Izašao">
      <formula>NOT(ISERROR(SEARCH("Izašao",AF9)))</formula>
    </cfRule>
    <cfRule type="cellIs" dxfId="3" priority="20" stopIfTrue="1" operator="greaterThan">
      <formula>$AD$9</formula>
    </cfRule>
  </conditionalFormatting>
  <conditionalFormatting sqref="W65:W82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conditionalFormatting sqref="AE9:AE49">
    <cfRule type="dataBar" priority="1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Footer>&amp;LDATUM:  &amp;D&amp;CStrana &amp;P/&amp;N&amp;RPredmetni nastavnik:    __________________</oddFooter>
  </headerFooter>
  <rowBreaks count="4" manualBreakCount="4">
    <brk id="34" max="25" man="1"/>
    <brk id="54" max="25" man="1"/>
    <brk id="90" max="20" man="1"/>
    <brk id="10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08984375" defaultRowHeight="13" x14ac:dyDescent="0.3"/>
  <cols>
    <col min="1" max="1" width="14.90625" style="16" customWidth="1"/>
    <col min="2" max="2" width="31.08984375" style="17" customWidth="1"/>
    <col min="3" max="3" width="14.6328125" style="18" customWidth="1"/>
    <col min="4" max="4" width="15.6328125" style="10" customWidth="1"/>
    <col min="5" max="5" width="18.36328125" style="18" customWidth="1"/>
    <col min="6" max="6" width="8.36328125" style="8" customWidth="1"/>
    <col min="7" max="16384" width="9.08984375" style="10"/>
  </cols>
  <sheetData>
    <row r="1" spans="1:6" s="2" customFormat="1" ht="18.75" customHeight="1" x14ac:dyDescent="0.4">
      <c r="A1" s="48" t="s">
        <v>4</v>
      </c>
      <c r="B1" s="49"/>
      <c r="C1" s="50"/>
      <c r="D1" s="51"/>
      <c r="E1" s="52"/>
      <c r="F1" s="1"/>
    </row>
    <row r="2" spans="1:6" s="6" customFormat="1" ht="12.5" x14ac:dyDescent="0.25">
      <c r="A2" s="53"/>
      <c r="B2" s="3"/>
      <c r="C2" s="4"/>
      <c r="D2" s="5"/>
      <c r="E2" s="54"/>
    </row>
    <row r="3" spans="1:6" s="6" customFormat="1" ht="12.5" x14ac:dyDescent="0.25">
      <c r="A3" s="55" t="str">
        <f>Evidencija!A3</f>
        <v>STUDIJSKI PROGRAM: Energetika i Automatika</v>
      </c>
      <c r="B3" s="3"/>
      <c r="C3" s="5"/>
      <c r="D3" s="5"/>
      <c r="E3" s="54"/>
    </row>
    <row r="4" spans="1:6" s="6" customFormat="1" ht="12.5" x14ac:dyDescent="0.25">
      <c r="A4" s="53" t="e">
        <f>Evidencija!#REF!</f>
        <v>#REF!</v>
      </c>
      <c r="B4" s="3"/>
      <c r="C4" s="5"/>
      <c r="D4" s="5" t="e">
        <f>Evidencija!#REF!</f>
        <v>#REF!</v>
      </c>
      <c r="E4" s="54"/>
    </row>
    <row r="5" spans="1:6" s="6" customFormat="1" ht="12.5" x14ac:dyDescent="0.25">
      <c r="A5" s="55" t="str">
        <f>Evidencija!A4</f>
        <v>PREDMET: Elektrotehnički materijali</v>
      </c>
      <c r="B5" s="3"/>
      <c r="C5" s="5"/>
      <c r="D5" s="5">
        <f>Evidencija!E4</f>
        <v>0</v>
      </c>
      <c r="E5" s="54"/>
    </row>
    <row r="6" spans="1:6" s="6" customFormat="1" ht="13.5" thickBot="1" x14ac:dyDescent="0.35">
      <c r="A6" s="56"/>
      <c r="B6" s="7"/>
      <c r="C6" s="4"/>
      <c r="D6" s="5"/>
      <c r="E6" s="54"/>
      <c r="F6" s="1"/>
    </row>
    <row r="7" spans="1:6" s="8" customFormat="1" ht="12.75" customHeight="1" thickBot="1" x14ac:dyDescent="0.35">
      <c r="A7" s="145" t="s">
        <v>5</v>
      </c>
      <c r="B7" s="148" t="s">
        <v>10</v>
      </c>
      <c r="C7" s="153" t="s">
        <v>6</v>
      </c>
      <c r="D7" s="154"/>
      <c r="E7" s="142" t="s">
        <v>7</v>
      </c>
    </row>
    <row r="8" spans="1:6" s="9" customFormat="1" ht="12.75" customHeight="1" thickBot="1" x14ac:dyDescent="0.3">
      <c r="A8" s="146"/>
      <c r="B8" s="149"/>
      <c r="C8" s="151" t="s">
        <v>8</v>
      </c>
      <c r="D8" s="152" t="s">
        <v>9</v>
      </c>
      <c r="E8" s="143"/>
    </row>
    <row r="9" spans="1:6" s="9" customFormat="1" ht="13.5" customHeight="1" thickBot="1" x14ac:dyDescent="0.3">
      <c r="A9" s="147"/>
      <c r="B9" s="150"/>
      <c r="C9" s="151"/>
      <c r="D9" s="152"/>
      <c r="E9" s="144"/>
    </row>
    <row r="10" spans="1:6" ht="12.5" x14ac:dyDescent="0.25">
      <c r="A10" s="43" t="str">
        <f>Evidencija!A9</f>
        <v>1 / 17</v>
      </c>
      <c r="B10" s="44" t="str">
        <f>Evidencija!B9</f>
        <v>Lazarević Petar   S</v>
      </c>
      <c r="C10" s="45">
        <f>IF(SUM(Evidencija!C9:R9)=0,"-",SUM(Evidencija!C9:R9))</f>
        <v>10</v>
      </c>
      <c r="D10" s="46" t="str">
        <f>IF(SUM(Evidencija!U9:V9)=0,"-",MAX(Evidencija!U9:V9))</f>
        <v>-</v>
      </c>
      <c r="E10" s="47" t="str">
        <f>Evidencija!X9</f>
        <v>F</v>
      </c>
      <c r="F10" s="10"/>
    </row>
    <row r="11" spans="1:6" ht="12.5" x14ac:dyDescent="0.25">
      <c r="A11" s="43" t="str">
        <f>Evidencija!A10</f>
        <v>2 / 17</v>
      </c>
      <c r="B11" s="44" t="str">
        <f>Evidencija!B10</f>
        <v>Vukićevič Ratko   S</v>
      </c>
      <c r="C11" s="45">
        <f>IF(SUM(Evidencija!C10:R10)=0,"-",SUM(Evidencija!C10:R10))</f>
        <v>16.5</v>
      </c>
      <c r="D11" s="46" t="str">
        <f>IF(SUM(Evidencija!U10:V10)=0,"-",MAX(Evidencija!U10:V10))</f>
        <v>-</v>
      </c>
      <c r="E11" s="47" t="str">
        <f>Evidencija!X10</f>
        <v>F</v>
      </c>
      <c r="F11" s="10"/>
    </row>
    <row r="12" spans="1:6" ht="12.5" x14ac:dyDescent="0.25">
      <c r="A12" s="43" t="str">
        <f>Evidencija!A11</f>
        <v>3 / 17</v>
      </c>
      <c r="B12" s="44" t="str">
        <f>Evidencija!B11</f>
        <v>Bulatović Ognjen   S</v>
      </c>
      <c r="C12" s="45">
        <f>IF(SUM(Evidencija!C11:R11)=0,"-",SUM(Evidencija!C11:R11))</f>
        <v>11</v>
      </c>
      <c r="D12" s="46" t="str">
        <f>IF(SUM(Evidencija!U11:V11)=0,"-",MAX(Evidencija!U11:V11))</f>
        <v>-</v>
      </c>
      <c r="E12" s="47" t="str">
        <f>Evidencija!X11</f>
        <v>F</v>
      </c>
      <c r="F12" s="10"/>
    </row>
    <row r="13" spans="1:6" ht="12.5" x14ac:dyDescent="0.25">
      <c r="A13" s="43" t="str">
        <f>Evidencija!A12</f>
        <v>4 / 17</v>
      </c>
      <c r="B13" s="44" t="str">
        <f>Evidencija!B12</f>
        <v>Mraković Nikolina   B</v>
      </c>
      <c r="C13" s="45">
        <f>IF(SUM(Evidencija!C12:R12)=0,"-",SUM(Evidencija!C12:R12))</f>
        <v>12.5</v>
      </c>
      <c r="D13" s="46" t="str">
        <f>IF(SUM(Evidencija!U12:V12)=0,"-",MAX(Evidencija!U12:V12))</f>
        <v>-</v>
      </c>
      <c r="E13" s="47" t="str">
        <f>Evidencija!X12</f>
        <v>F</v>
      </c>
      <c r="F13" s="10"/>
    </row>
    <row r="14" spans="1:6" ht="12.5" x14ac:dyDescent="0.25">
      <c r="A14" s="43" t="str">
        <f>Evidencija!A13</f>
        <v>5 / 17</v>
      </c>
      <c r="B14" s="44" t="str">
        <f>Evidencija!B13</f>
        <v>Popović Vuko   B</v>
      </c>
      <c r="C14" s="45">
        <f>IF(SUM(Evidencija!C13:R13)=0,"-",SUM(Evidencija!C13:R13))</f>
        <v>11</v>
      </c>
      <c r="D14" s="46" t="str">
        <f>IF(SUM(Evidencija!U13:V13)=0,"-",MAX(Evidencija!U13:V13))</f>
        <v>-</v>
      </c>
      <c r="E14" s="47" t="str">
        <f>Evidencija!X13</f>
        <v>F</v>
      </c>
      <c r="F14" s="10"/>
    </row>
    <row r="15" spans="1:6" ht="12.5" x14ac:dyDescent="0.25">
      <c r="A15" s="43" t="str">
        <f>Evidencija!A14</f>
        <v>6 / 17</v>
      </c>
      <c r="B15" s="44" t="str">
        <f>Evidencija!B14</f>
        <v>Marković Jovan   S</v>
      </c>
      <c r="C15" s="45">
        <f>IF(SUM(Evidencija!C14:R14)=0,"-",SUM(Evidencija!C14:R14))</f>
        <v>10.5</v>
      </c>
      <c r="D15" s="46" t="str">
        <f>IF(SUM(Evidencija!U14:V14)=0,"-",MAX(Evidencija!U14:V14))</f>
        <v>-</v>
      </c>
      <c r="E15" s="47" t="str">
        <f>Evidencija!X14</f>
        <v>F</v>
      </c>
      <c r="F15" s="10"/>
    </row>
    <row r="16" spans="1:6" ht="12.5" x14ac:dyDescent="0.25">
      <c r="A16" s="43" t="str">
        <f>Evidencija!A15</f>
        <v>7 / 17</v>
      </c>
      <c r="B16" s="44" t="str">
        <f>Evidencija!B15</f>
        <v>Ćetković Vladimir   S</v>
      </c>
      <c r="C16" s="45">
        <f>IF(SUM(Evidencija!C15:R15)=0,"-",SUM(Evidencija!C15:R15))</f>
        <v>12</v>
      </c>
      <c r="D16" s="46" t="str">
        <f>IF(SUM(Evidencija!U15:V15)=0,"-",MAX(Evidencija!U15:V15))</f>
        <v>-</v>
      </c>
      <c r="E16" s="47" t="str">
        <f>Evidencija!X15</f>
        <v>F</v>
      </c>
      <c r="F16" s="10"/>
    </row>
    <row r="17" spans="1:6" ht="12.5" x14ac:dyDescent="0.25">
      <c r="A17" s="43" t="str">
        <f>Evidencija!A16</f>
        <v>8 / 17</v>
      </c>
      <c r="B17" s="44" t="str">
        <f>Evidencija!B16</f>
        <v>Novović Stefan   B</v>
      </c>
      <c r="C17" s="45">
        <f>IF(SUM(Evidencija!C16:R16)=0,"-",SUM(Evidencija!C16:R16))</f>
        <v>22.5</v>
      </c>
      <c r="D17" s="46">
        <f>IF(SUM(Evidencija!U16:V16)=0,"-",MAX(Evidencija!U16:V16))</f>
        <v>21</v>
      </c>
      <c r="E17" s="47" t="str">
        <f>Evidencija!X16</f>
        <v>F</v>
      </c>
      <c r="F17" s="10"/>
    </row>
    <row r="18" spans="1:6" ht="12.5" x14ac:dyDescent="0.25">
      <c r="A18" s="43" t="e">
        <f>Evidencija!#REF!</f>
        <v>#REF!</v>
      </c>
      <c r="B18" s="44" t="e">
        <f>Evidencija!#REF!</f>
        <v>#REF!</v>
      </c>
      <c r="C18" s="45" t="e">
        <f>IF(SUM(Evidencija!#REF!)=0,"-",SUM(Evidencija!#REF!))</f>
        <v>#REF!</v>
      </c>
      <c r="D18" s="46" t="e">
        <f>IF(SUM(Evidencija!#REF!)=0,"-",MAX(Evidencija!#REF!))</f>
        <v>#REF!</v>
      </c>
      <c r="E18" s="47" t="e">
        <f>Evidencija!#REF!</f>
        <v>#REF!</v>
      </c>
      <c r="F18" s="10"/>
    </row>
    <row r="19" spans="1:6" ht="12.5" x14ac:dyDescent="0.25">
      <c r="A19" s="43" t="str">
        <f>Evidencija!A17</f>
        <v xml:space="preserve">9 / 17 </v>
      </c>
      <c r="B19" s="44" t="str">
        <f>Evidencija!B17</f>
        <v>Fuštić Vukan   B</v>
      </c>
      <c r="C19" s="45">
        <f>IF(SUM(Evidencija!C17:R17)=0,"-",SUM(Evidencija!C17:R17))</f>
        <v>22.5</v>
      </c>
      <c r="D19" s="46" t="str">
        <f>IF(SUM(Evidencija!U17:V17)=0,"-",MAX(Evidencija!U17:V17))</f>
        <v>-</v>
      </c>
      <c r="E19" s="47" t="str">
        <f>Evidencija!X17</f>
        <v>E</v>
      </c>
      <c r="F19" s="10"/>
    </row>
    <row r="20" spans="1:6" ht="12.5" x14ac:dyDescent="0.25">
      <c r="A20" s="43" t="str">
        <f>Evidencija!A18</f>
        <v>10 / 17</v>
      </c>
      <c r="B20" s="44" t="str">
        <f>Evidencija!B18</f>
        <v>Vuković Dejan   S</v>
      </c>
      <c r="C20" s="45">
        <f>IF(SUM(Evidencija!C18:R18)=0,"-",SUM(Evidencija!C18:R18))</f>
        <v>10</v>
      </c>
      <c r="D20" s="46" t="str">
        <f>IF(SUM(Evidencija!U18:V18)=0,"-",MAX(Evidencija!U18:V18))</f>
        <v>-</v>
      </c>
      <c r="E20" s="47" t="str">
        <f>Evidencija!X18</f>
        <v>F</v>
      </c>
      <c r="F20" s="10"/>
    </row>
    <row r="21" spans="1:6" ht="12.5" x14ac:dyDescent="0.25">
      <c r="A21" s="43" t="e">
        <f>Evidencija!#REF!</f>
        <v>#REF!</v>
      </c>
      <c r="B21" s="44" t="e">
        <f>Evidencija!#REF!</f>
        <v>#REF!</v>
      </c>
      <c r="C21" s="45" t="e">
        <f>IF(SUM(Evidencija!#REF!)=0,"-",SUM(Evidencija!#REF!))</f>
        <v>#REF!</v>
      </c>
      <c r="D21" s="46" t="e">
        <f>IF(SUM(Evidencija!#REF!)=0,"-",MAX(Evidencija!#REF!))</f>
        <v>#REF!</v>
      </c>
      <c r="E21" s="47" t="e">
        <f>Evidencija!#REF!</f>
        <v>#REF!</v>
      </c>
      <c r="F21" s="10"/>
    </row>
    <row r="22" spans="1:6" x14ac:dyDescent="0.3">
      <c r="A22" s="43" t="str">
        <f>Evidencija!A19</f>
        <v>12 / 17</v>
      </c>
      <c r="B22" s="44" t="str">
        <f>Evidencija!B19</f>
        <v>Ukšanović Marko   B</v>
      </c>
      <c r="C22" s="45">
        <f>IF(SUM(Evidencija!C19:R19)=0,"-",SUM(Evidencija!C19:R19))</f>
        <v>22</v>
      </c>
      <c r="D22" s="46" t="str">
        <f>IF(SUM(Evidencija!U19:V19)=0,"-",MAX(Evidencija!U19:V19))</f>
        <v>-</v>
      </c>
      <c r="E22" s="47" t="str">
        <f>Evidencija!X19</f>
        <v>F</v>
      </c>
      <c r="F22" s="11"/>
    </row>
    <row r="23" spans="1:6" x14ac:dyDescent="0.3">
      <c r="A23" s="43" t="str">
        <f>Evidencija!A20</f>
        <v>14 / 17</v>
      </c>
      <c r="B23" s="44" t="str">
        <f>Evidencija!B20</f>
        <v>Babić Nikola   S</v>
      </c>
      <c r="C23" s="45">
        <f>IF(SUM(Evidencija!C20:R20)=0,"-",SUM(Evidencija!C20:R20))</f>
        <v>8</v>
      </c>
      <c r="D23" s="46" t="str">
        <f>IF(SUM(Evidencija!U20:V20)=0,"-",MAX(Evidencija!U20:V20))</f>
        <v>-</v>
      </c>
      <c r="E23" s="47" t="str">
        <f>Evidencija!X20</f>
        <v>F</v>
      </c>
      <c r="F23" s="11"/>
    </row>
    <row r="24" spans="1:6" x14ac:dyDescent="0.3">
      <c r="A24" s="43" t="str">
        <f>Evidencija!A21</f>
        <v>15 / 17</v>
      </c>
      <c r="B24" s="44" t="str">
        <f>Evidencija!B21</f>
        <v>Mijajlović Zoran   B</v>
      </c>
      <c r="C24" s="45">
        <f>IF(SUM(Evidencija!C21:R21)=0,"-",SUM(Evidencija!C21:R21))</f>
        <v>12.5</v>
      </c>
      <c r="D24" s="46" t="str">
        <f>IF(SUM(Evidencija!U21:V21)=0,"-",MAX(Evidencija!U21:V21))</f>
        <v>-</v>
      </c>
      <c r="E24" s="47" t="str">
        <f>Evidencija!X21</f>
        <v>F</v>
      </c>
      <c r="F24" s="11"/>
    </row>
    <row r="25" spans="1:6" x14ac:dyDescent="0.3">
      <c r="A25" s="43" t="str">
        <f>Evidencija!A22</f>
        <v>17 / 17</v>
      </c>
      <c r="B25" s="44" t="str">
        <f>Evidencija!B22</f>
        <v>Mrvaljević Radoslav   S</v>
      </c>
      <c r="C25" s="45">
        <f>IF(SUM(Evidencija!C22:R22)=0,"-",SUM(Evidencija!C22:R22))</f>
        <v>11.5</v>
      </c>
      <c r="D25" s="46" t="str">
        <f>IF(SUM(Evidencija!U22:V22)=0,"-",MAX(Evidencija!U22:V22))</f>
        <v>-</v>
      </c>
      <c r="E25" s="47" t="str">
        <f>Evidencija!X22</f>
        <v>F</v>
      </c>
      <c r="F25" s="11"/>
    </row>
    <row r="26" spans="1:6" x14ac:dyDescent="0.3">
      <c r="A26" s="43" t="str">
        <f>Evidencija!A23</f>
        <v>19 / 17</v>
      </c>
      <c r="B26" s="44" t="str">
        <f>Evidencija!B23</f>
        <v>Ćorović Jovan   S</v>
      </c>
      <c r="C26" s="45">
        <f>IF(SUM(Evidencija!C23:R23)=0,"-",SUM(Evidencija!C23:R23))</f>
        <v>9.5</v>
      </c>
      <c r="D26" s="46" t="str">
        <f>IF(SUM(Evidencija!U23:V23)=0,"-",MAX(Evidencija!U23:V23))</f>
        <v>-</v>
      </c>
      <c r="E26" s="47" t="str">
        <f>Evidencija!X23</f>
        <v>F</v>
      </c>
      <c r="F26" s="11"/>
    </row>
    <row r="27" spans="1:6" x14ac:dyDescent="0.3">
      <c r="A27" s="43" t="str">
        <f>Evidencija!A24</f>
        <v xml:space="preserve"> 21 / 17 </v>
      </c>
      <c r="B27" s="44" t="str">
        <f>Evidencija!B24</f>
        <v>Milenković Simo   S</v>
      </c>
      <c r="C27" s="45">
        <f>IF(SUM(Evidencija!C24:R24)=0,"-",SUM(Evidencija!C24:R24))</f>
        <v>7.5</v>
      </c>
      <c r="D27" s="46" t="str">
        <f>IF(SUM(Evidencija!U24:V24)=0,"-",MAX(Evidencija!U24:V24))</f>
        <v>-</v>
      </c>
      <c r="E27" s="47" t="str">
        <f>Evidencija!X24</f>
        <v>F</v>
      </c>
      <c r="F27" s="11"/>
    </row>
    <row r="28" spans="1:6" x14ac:dyDescent="0.3">
      <c r="A28" s="43" t="e">
        <f>Evidencija!#REF!</f>
        <v>#REF!</v>
      </c>
      <c r="B28" s="44" t="e">
        <f>Evidencija!#REF!</f>
        <v>#REF!</v>
      </c>
      <c r="C28" s="45" t="e">
        <f>IF(SUM(Evidencija!#REF!)=0,"-",SUM(Evidencija!#REF!))</f>
        <v>#REF!</v>
      </c>
      <c r="D28" s="46" t="e">
        <f>IF(SUM(Evidencija!#REF!)=0,"-",MAX(Evidencija!#REF!))</f>
        <v>#REF!</v>
      </c>
      <c r="E28" s="47" t="e">
        <f>Evidencija!#REF!</f>
        <v>#REF!</v>
      </c>
      <c r="F28" s="11"/>
    </row>
    <row r="29" spans="1:6" x14ac:dyDescent="0.3">
      <c r="A29" s="43" t="str">
        <f>Evidencija!A25</f>
        <v>22 / 17</v>
      </c>
      <c r="B29" s="44" t="str">
        <f>Evidencija!B25</f>
        <v>Sinđić Stefan   B</v>
      </c>
      <c r="C29" s="45">
        <f>IF(SUM(Evidencija!C25:R25)=0,"-",SUM(Evidencija!C25:R25))</f>
        <v>19</v>
      </c>
      <c r="D29" s="46" t="str">
        <f>IF(SUM(Evidencija!U25:V25)=0,"-",MAX(Evidencija!U25:V25))</f>
        <v>-</v>
      </c>
      <c r="E29" s="47" t="str">
        <f>Evidencija!X25</f>
        <v>F</v>
      </c>
      <c r="F29" s="11"/>
    </row>
    <row r="30" spans="1:6" x14ac:dyDescent="0.3">
      <c r="A30" s="43" t="str">
        <f>Evidencija!A26</f>
        <v>23 / 17</v>
      </c>
      <c r="B30" s="44" t="str">
        <f>Evidencija!B26</f>
        <v>Perović Filip   B</v>
      </c>
      <c r="C30" s="45">
        <f>IF(SUM(Evidencija!C26:R26)=0,"-",SUM(Evidencija!C26:R26))</f>
        <v>22</v>
      </c>
      <c r="D30" s="46" t="str">
        <f>IF(SUM(Evidencija!U26:V26)=0,"-",MAX(Evidencija!U26:V26))</f>
        <v>-</v>
      </c>
      <c r="E30" s="47" t="str">
        <f>Evidencija!X26</f>
        <v>F</v>
      </c>
      <c r="F30" s="11"/>
    </row>
    <row r="31" spans="1:6" x14ac:dyDescent="0.3">
      <c r="A31" s="43" t="str">
        <f>Evidencija!A27</f>
        <v>24 / 17</v>
      </c>
      <c r="B31" s="44" t="str">
        <f>Evidencija!B27</f>
        <v>Bojić Miloš   B</v>
      </c>
      <c r="C31" s="45">
        <f>IF(SUM(Evidencija!C27:R27)=0,"-",SUM(Evidencija!C27:R27))</f>
        <v>11</v>
      </c>
      <c r="D31" s="46" t="str">
        <f>IF(SUM(Evidencija!U27:V27)=0,"-",MAX(Evidencija!U27:V27))</f>
        <v>-</v>
      </c>
      <c r="E31" s="47" t="str">
        <f>Evidencija!X27</f>
        <v>F</v>
      </c>
      <c r="F31" s="11"/>
    </row>
    <row r="32" spans="1:6" x14ac:dyDescent="0.3">
      <c r="A32" s="43" t="str">
        <f>Evidencija!A28</f>
        <v xml:space="preserve"> 25 / 17 </v>
      </c>
      <c r="B32" s="44" t="str">
        <f>Evidencija!B28</f>
        <v>Đikanović Goran   S</v>
      </c>
      <c r="C32" s="45">
        <f>IF(SUM(Evidencija!C28:R28)=0,"-",SUM(Evidencija!C28:R28))</f>
        <v>10</v>
      </c>
      <c r="D32" s="46" t="str">
        <f>IF(SUM(Evidencija!U28:V28)=0,"-",MAX(Evidencija!U28:V28))</f>
        <v>-</v>
      </c>
      <c r="E32" s="47" t="str">
        <f>Evidencija!X28</f>
        <v>F</v>
      </c>
      <c r="F32" s="11"/>
    </row>
    <row r="33" spans="1:6" x14ac:dyDescent="0.3">
      <c r="A33" s="43" t="str">
        <f>Evidencija!A29</f>
        <v xml:space="preserve"> 26 / 17 </v>
      </c>
      <c r="B33" s="44" t="str">
        <f>Evidencija!B29</f>
        <v>Lučić Mića   S</v>
      </c>
      <c r="C33" s="45">
        <f>IF(SUM(Evidencija!C29:R29)=0,"-",SUM(Evidencija!C29:R29))</f>
        <v>21.5</v>
      </c>
      <c r="D33" s="46">
        <f>IF(SUM(Evidencija!U29:V29)=0,"-",MAX(Evidencija!U29:V29))</f>
        <v>19</v>
      </c>
      <c r="E33" s="47" t="str">
        <f>Evidencija!X29</f>
        <v>F</v>
      </c>
      <c r="F33" s="11"/>
    </row>
    <row r="34" spans="1:6" x14ac:dyDescent="0.3">
      <c r="A34" s="43" t="str">
        <f>Evidencija!A30</f>
        <v xml:space="preserve"> 27 / 17 </v>
      </c>
      <c r="B34" s="44" t="str">
        <f>Evidencija!B30</f>
        <v>Rondović Danica   B</v>
      </c>
      <c r="C34" s="45">
        <f>IF(SUM(Evidencija!C30:R30)=0,"-",SUM(Evidencija!C30:R30))</f>
        <v>12</v>
      </c>
      <c r="D34" s="46">
        <f>IF(SUM(Evidencija!U30:V30)=0,"-",MAX(Evidencija!U30:V30))</f>
        <v>25</v>
      </c>
      <c r="E34" s="47" t="str">
        <f>Evidencija!X30</f>
        <v>F</v>
      </c>
      <c r="F34" s="11"/>
    </row>
    <row r="35" spans="1:6" x14ac:dyDescent="0.3">
      <c r="A35" s="43" t="str">
        <f>Evidencija!A31</f>
        <v>28 / 17</v>
      </c>
      <c r="B35" s="44" t="str">
        <f>Evidencija!B31</f>
        <v>Raičević Stefan   B</v>
      </c>
      <c r="C35" s="45">
        <f>IF(SUM(Evidencija!C31:R31)=0,"-",SUM(Evidencija!C31:R31))</f>
        <v>11.5</v>
      </c>
      <c r="D35" s="46" t="str">
        <f>IF(SUM(Evidencija!U31:V31)=0,"-",MAX(Evidencija!U31:V31))</f>
        <v>-</v>
      </c>
      <c r="E35" s="47" t="str">
        <f>Evidencija!X31</f>
        <v>F</v>
      </c>
      <c r="F35" s="11"/>
    </row>
    <row r="36" spans="1:6" x14ac:dyDescent="0.3">
      <c r="A36" s="43" t="str">
        <f>Evidencija!A32</f>
        <v xml:space="preserve">29 / 17 </v>
      </c>
      <c r="B36" s="44" t="str">
        <f>Evidencija!B32</f>
        <v>Rakočević Stevan   B</v>
      </c>
      <c r="C36" s="45">
        <f>IF(SUM(Evidencija!C32:R32)=0,"-",SUM(Evidencija!C32:R32))</f>
        <v>20</v>
      </c>
      <c r="D36" s="46" t="str">
        <f>IF(SUM(Evidencija!U32:V32)=0,"-",MAX(Evidencija!U32:V32))</f>
        <v>-</v>
      </c>
      <c r="E36" s="47" t="str">
        <f>Evidencija!X32</f>
        <v>E</v>
      </c>
      <c r="F36" s="11"/>
    </row>
    <row r="37" spans="1:6" x14ac:dyDescent="0.3">
      <c r="A37" s="43" t="str">
        <f>Evidencija!A33</f>
        <v xml:space="preserve">32 / 17 </v>
      </c>
      <c r="B37" s="44" t="str">
        <f>Evidencija!B33</f>
        <v>Garović Miljan   B</v>
      </c>
      <c r="C37" s="45">
        <f>IF(SUM(Evidencija!C33:R33)=0,"-",SUM(Evidencija!C33:R33))</f>
        <v>11.5</v>
      </c>
      <c r="D37" s="46" t="str">
        <f>IF(SUM(Evidencija!U33:V33)=0,"-",MAX(Evidencija!U33:V33))</f>
        <v>-</v>
      </c>
      <c r="E37" s="47" t="str">
        <f>Evidencija!X33</f>
        <v>F</v>
      </c>
      <c r="F37" s="11"/>
    </row>
    <row r="38" spans="1:6" x14ac:dyDescent="0.3">
      <c r="A38" s="43" t="str">
        <f>Evidencija!A34</f>
        <v>33 / 17</v>
      </c>
      <c r="B38" s="44" t="str">
        <f>Evidencija!B34</f>
        <v>Vukotić Sara   B</v>
      </c>
      <c r="C38" s="45">
        <f>IF(SUM(Evidencija!C34:R34)=0,"-",SUM(Evidencija!C34:R34))</f>
        <v>19</v>
      </c>
      <c r="D38" s="46" t="str">
        <f>IF(SUM(Evidencija!U34:V34)=0,"-",MAX(Evidencija!U34:V34))</f>
        <v>-</v>
      </c>
      <c r="E38" s="47" t="str">
        <f>Evidencija!X34</f>
        <v>F</v>
      </c>
      <c r="F38" s="11"/>
    </row>
    <row r="39" spans="1:6" x14ac:dyDescent="0.3">
      <c r="A39" s="43" t="str">
        <f>Evidencija!A35</f>
        <v xml:space="preserve">36 / 17 </v>
      </c>
      <c r="B39" s="44" t="str">
        <f>Evidencija!B35</f>
        <v>Đurišić Nikoleta   S</v>
      </c>
      <c r="C39" s="45">
        <f>IF(SUM(Evidencija!C35:R35)=0,"-",SUM(Evidencija!C35:R35))</f>
        <v>7.5</v>
      </c>
      <c r="D39" s="46" t="str">
        <f>IF(SUM(Evidencija!U35:V35)=0,"-",MAX(Evidencija!U35:V35))</f>
        <v>-</v>
      </c>
      <c r="E39" s="47" t="str">
        <f>Evidencija!X35</f>
        <v>F</v>
      </c>
      <c r="F39" s="11"/>
    </row>
    <row r="40" spans="1:6" x14ac:dyDescent="0.3">
      <c r="A40" s="43" t="str">
        <f>Evidencija!A36</f>
        <v xml:space="preserve">37 / 17 </v>
      </c>
      <c r="B40" s="44" t="str">
        <f>Evidencija!B36</f>
        <v>Žižić Andrijana   S</v>
      </c>
      <c r="C40" s="45">
        <f>IF(SUM(Evidencija!C36:R36)=0,"-",SUM(Evidencija!C36:R36))</f>
        <v>12.5</v>
      </c>
      <c r="D40" s="46" t="str">
        <f>IF(SUM(Evidencija!U36:V36)=0,"-",MAX(Evidencija!U36:V36))</f>
        <v>-</v>
      </c>
      <c r="E40" s="47" t="str">
        <f>Evidencija!X36</f>
        <v>F</v>
      </c>
      <c r="F40" s="11"/>
    </row>
    <row r="41" spans="1:6" x14ac:dyDescent="0.3">
      <c r="A41" s="43" t="str">
        <f>Evidencija!A37</f>
        <v xml:space="preserve">38 / 17 </v>
      </c>
      <c r="B41" s="44" t="str">
        <f>Evidencija!B37</f>
        <v>Jovanović Boris   B</v>
      </c>
      <c r="C41" s="45">
        <f>IF(SUM(Evidencija!C37:R37)=0,"-",SUM(Evidencija!C37:R37))</f>
        <v>22.5</v>
      </c>
      <c r="D41" s="46" t="str">
        <f>IF(SUM(Evidencija!U37:V37)=0,"-",MAX(Evidencija!U37:V37))</f>
        <v>-</v>
      </c>
      <c r="E41" s="47" t="str">
        <f>Evidencija!X37</f>
        <v>F</v>
      </c>
      <c r="F41" s="11"/>
    </row>
    <row r="42" spans="1:6" x14ac:dyDescent="0.3">
      <c r="A42" s="43" t="str">
        <f>Evidencija!A38</f>
        <v>39 / 17</v>
      </c>
      <c r="B42" s="44" t="str">
        <f>Evidencija!B38</f>
        <v>Milutinović Nikola   S</v>
      </c>
      <c r="C42" s="45">
        <f>IF(SUM(Evidencija!C38:R38)=0,"-",SUM(Evidencija!C38:R38))</f>
        <v>10</v>
      </c>
      <c r="D42" s="46" t="str">
        <f>IF(SUM(Evidencija!U38:V38)=0,"-",MAX(Evidencija!U38:V38))</f>
        <v>-</v>
      </c>
      <c r="E42" s="47" t="str">
        <f>Evidencija!X38</f>
        <v>F</v>
      </c>
      <c r="F42" s="11"/>
    </row>
    <row r="43" spans="1:6" x14ac:dyDescent="0.3">
      <c r="A43" s="43" t="str">
        <f>Evidencija!A39</f>
        <v>40 / 17</v>
      </c>
      <c r="B43" s="44" t="str">
        <f>Evidencija!B39</f>
        <v>Kozomara Vlado   B</v>
      </c>
      <c r="C43" s="45">
        <f>IF(SUM(Evidencija!C39:R39)=0,"-",SUM(Evidencija!C39:R39))</f>
        <v>21.5</v>
      </c>
      <c r="D43" s="46" t="str">
        <f>IF(SUM(Evidencija!U39:V39)=0,"-",MAX(Evidencija!U39:V39))</f>
        <v>-</v>
      </c>
      <c r="E43" s="47" t="str">
        <f>Evidencija!X39</f>
        <v>F</v>
      </c>
      <c r="F43" s="11"/>
    </row>
    <row r="44" spans="1:6" x14ac:dyDescent="0.3">
      <c r="A44" s="43" t="str">
        <f>Evidencija!A40</f>
        <v>41 / 17</v>
      </c>
      <c r="B44" s="44" t="str">
        <f>Evidencija!B40</f>
        <v>Obradović Anđelko   B</v>
      </c>
      <c r="C44" s="45">
        <f>IF(SUM(Evidencija!C40:R40)=0,"-",SUM(Evidencija!C40:R40))</f>
        <v>10</v>
      </c>
      <c r="D44" s="46" t="str">
        <f>IF(SUM(Evidencija!U40:V40)=0,"-",MAX(Evidencija!U40:V40))</f>
        <v>-</v>
      </c>
      <c r="E44" s="47" t="str">
        <f>Evidencija!X40</f>
        <v>F</v>
      </c>
      <c r="F44" s="11"/>
    </row>
    <row r="45" spans="1:6" x14ac:dyDescent="0.3">
      <c r="A45" s="43" t="e">
        <f>Evidencija!#REF!</f>
        <v>#REF!</v>
      </c>
      <c r="B45" s="44" t="e">
        <f>Evidencija!#REF!</f>
        <v>#REF!</v>
      </c>
      <c r="C45" s="45" t="e">
        <f>IF(SUM(Evidencija!#REF!)=0,"-",SUM(Evidencija!#REF!))</f>
        <v>#REF!</v>
      </c>
      <c r="D45" s="46" t="e">
        <f>IF(SUM(Evidencija!#REF!)=0,"-",MAX(Evidencija!#REF!))</f>
        <v>#REF!</v>
      </c>
      <c r="E45" s="47" t="e">
        <f>Evidencija!#REF!</f>
        <v>#REF!</v>
      </c>
      <c r="F45" s="11"/>
    </row>
    <row r="46" spans="1:6" x14ac:dyDescent="0.3">
      <c r="A46" s="43" t="str">
        <f>Evidencija!A41</f>
        <v xml:space="preserve">43 / 17 </v>
      </c>
      <c r="B46" s="44" t="str">
        <f>Evidencija!B41</f>
        <v>Šarić Filip   B</v>
      </c>
      <c r="C46" s="45">
        <f>IF(SUM(Evidencija!C41:R41)=0,"-",SUM(Evidencija!C41:R41))</f>
        <v>12.5</v>
      </c>
      <c r="D46" s="46" t="str">
        <f>IF(SUM(Evidencija!U41:V41)=0,"-",MAX(Evidencija!U41:V41))</f>
        <v>-</v>
      </c>
      <c r="E46" s="47" t="str">
        <f>Evidencija!X41</f>
        <v>F</v>
      </c>
      <c r="F46" s="11"/>
    </row>
    <row r="47" spans="1:6" x14ac:dyDescent="0.3">
      <c r="A47" s="43" t="str">
        <f>Evidencija!A42</f>
        <v xml:space="preserve">44 / 17 </v>
      </c>
      <c r="B47" s="44" t="str">
        <f>Evidencija!B42</f>
        <v>Bošković Milena   B</v>
      </c>
      <c r="C47" s="45">
        <f>IF(SUM(Evidencija!C42:R42)=0,"-",SUM(Evidencija!C42:R42))</f>
        <v>19.5</v>
      </c>
      <c r="D47" s="46" t="str">
        <f>IF(SUM(Evidencija!U42:V42)=0,"-",MAX(Evidencija!U42:V42))</f>
        <v>-</v>
      </c>
      <c r="E47" s="47" t="str">
        <f>Evidencija!X42</f>
        <v>F</v>
      </c>
      <c r="F47" s="11"/>
    </row>
    <row r="48" spans="1:6" x14ac:dyDescent="0.3">
      <c r="A48" s="43" t="str">
        <f>Evidencija!A43</f>
        <v>45 / 17</v>
      </c>
      <c r="B48" s="44" t="str">
        <f>Evidencija!B43</f>
        <v>Jelovac Miloš   B</v>
      </c>
      <c r="C48" s="45">
        <f>IF(SUM(Evidencija!C43:R43)=0,"-",SUM(Evidencija!C43:R43))</f>
        <v>22.5</v>
      </c>
      <c r="D48" s="46" t="str">
        <f>IF(SUM(Evidencija!U43:V43)=0,"-",MAX(Evidencija!U43:V43))</f>
        <v>-</v>
      </c>
      <c r="E48" s="47" t="str">
        <f>Evidencija!X43</f>
        <v>E</v>
      </c>
      <c r="F48" s="11"/>
    </row>
    <row r="49" spans="1:6" x14ac:dyDescent="0.3">
      <c r="A49" s="43" t="str">
        <f>Evidencija!A44</f>
        <v xml:space="preserve">46 / 17 </v>
      </c>
      <c r="B49" s="44" t="str">
        <f>Evidencija!B44</f>
        <v>Miličić Aleksandar   S</v>
      </c>
      <c r="C49" s="45">
        <f>IF(SUM(Evidencija!C44:R44)=0,"-",SUM(Evidencija!C44:R44))</f>
        <v>17</v>
      </c>
      <c r="D49" s="46">
        <f>IF(SUM(Evidencija!U44:V44)=0,"-",MAX(Evidencija!U44:V44))</f>
        <v>21</v>
      </c>
      <c r="E49" s="47" t="str">
        <f>Evidencija!X44</f>
        <v>F</v>
      </c>
      <c r="F49" s="11"/>
    </row>
    <row r="50" spans="1:6" x14ac:dyDescent="0.3">
      <c r="A50" s="43" t="str">
        <f>Evidencija!A45</f>
        <v xml:space="preserve">47 / 17 </v>
      </c>
      <c r="B50" s="44" t="str">
        <f>Evidencija!B45</f>
        <v>Popović Vladimir   S</v>
      </c>
      <c r="C50" s="45">
        <f>IF(SUM(Evidencija!C45:R45)=0,"-",SUM(Evidencija!C45:R45))</f>
        <v>0.5</v>
      </c>
      <c r="D50" s="46" t="str">
        <f>IF(SUM(Evidencija!U45:V45)=0,"-",MAX(Evidencija!U45:V45))</f>
        <v>-</v>
      </c>
      <c r="E50" s="47" t="str">
        <f>Evidencija!X45</f>
        <v>F</v>
      </c>
      <c r="F50" s="11"/>
    </row>
    <row r="51" spans="1:6" x14ac:dyDescent="0.3">
      <c r="A51" s="43" t="e">
        <f>Evidencija!#REF!</f>
        <v>#REF!</v>
      </c>
      <c r="B51" s="44" t="e">
        <f>Evidencija!#REF!</f>
        <v>#REF!</v>
      </c>
      <c r="C51" s="45" t="e">
        <f>IF(SUM(Evidencija!#REF!)=0,"-",SUM(Evidencija!#REF!))</f>
        <v>#REF!</v>
      </c>
      <c r="D51" s="46" t="e">
        <f>IF(SUM(Evidencija!#REF!)=0,"-",MAX(Evidencija!#REF!))</f>
        <v>#REF!</v>
      </c>
      <c r="E51" s="47" t="e">
        <f>Evidencija!#REF!</f>
        <v>#REF!</v>
      </c>
      <c r="F51" s="11"/>
    </row>
    <row r="52" spans="1:6" x14ac:dyDescent="0.3">
      <c r="A52" s="43" t="str">
        <f>Evidencija!A46</f>
        <v>48 / 17</v>
      </c>
      <c r="B52" s="44" t="str">
        <f>Evidencija!B46</f>
        <v>Kruščić Balša   B</v>
      </c>
      <c r="C52" s="45">
        <f>IF(SUM(Evidencija!C46:R46)=0,"-",SUM(Evidencija!C46:R46))</f>
        <v>21.5</v>
      </c>
      <c r="D52" s="46" t="str">
        <f>IF(SUM(Evidencija!U46:V46)=0,"-",MAX(Evidencija!U46:V46))</f>
        <v>-</v>
      </c>
      <c r="E52" s="47" t="str">
        <f>Evidencija!X46</f>
        <v>E</v>
      </c>
      <c r="F52" s="11"/>
    </row>
    <row r="53" spans="1:6" x14ac:dyDescent="0.3">
      <c r="A53" s="43" t="e">
        <f>Evidencija!#REF!</f>
        <v>#REF!</v>
      </c>
      <c r="B53" s="44" t="e">
        <f>Evidencija!#REF!</f>
        <v>#REF!</v>
      </c>
      <c r="C53" s="45" t="e">
        <f>IF(SUM(Evidencija!#REF!)=0,"-",SUM(Evidencija!#REF!))</f>
        <v>#REF!</v>
      </c>
      <c r="D53" s="46" t="e">
        <f>IF(SUM(Evidencija!#REF!)=0,"-",MAX(Evidencija!#REF!))</f>
        <v>#REF!</v>
      </c>
      <c r="E53" s="47" t="e">
        <f>Evidencija!#REF!</f>
        <v>#REF!</v>
      </c>
      <c r="F53" s="11"/>
    </row>
    <row r="54" spans="1:6" x14ac:dyDescent="0.3">
      <c r="A54" s="43" t="str">
        <f>Evidencija!A47</f>
        <v>50 / 17</v>
      </c>
      <c r="B54" s="44" t="str">
        <f>Evidencija!B47</f>
        <v>Vlahović Vasilisa   B</v>
      </c>
      <c r="C54" s="45">
        <f>IF(SUM(Evidencija!C47:R47)=0,"-",SUM(Evidencija!C47:R47))</f>
        <v>12</v>
      </c>
      <c r="D54" s="46" t="str">
        <f>IF(SUM(Evidencija!U47:V47)=0,"-",MAX(Evidencija!U47:V47))</f>
        <v>-</v>
      </c>
      <c r="E54" s="47" t="str">
        <f>Evidencija!X47</f>
        <v>F</v>
      </c>
      <c r="F54" s="11"/>
    </row>
    <row r="55" spans="1:6" x14ac:dyDescent="0.3">
      <c r="A55" s="43" t="str">
        <f>Evidencija!A48</f>
        <v xml:space="preserve">51 / 17 </v>
      </c>
      <c r="B55" s="44" t="str">
        <f>Evidencija!B48</f>
        <v>Todorović Bojan   S</v>
      </c>
      <c r="C55" s="45">
        <f>IF(SUM(Evidencija!C48:R48)=0,"-",SUM(Evidencija!C48:R48))</f>
        <v>10</v>
      </c>
      <c r="D55" s="46" t="str">
        <f>IF(SUM(Evidencija!U48:V48)=0,"-",MAX(Evidencija!U48:V48))</f>
        <v>-</v>
      </c>
      <c r="E55" s="47" t="str">
        <f>Evidencija!X48</f>
        <v>F</v>
      </c>
      <c r="F55" s="11"/>
    </row>
    <row r="56" spans="1:6" x14ac:dyDescent="0.3">
      <c r="A56" s="43" t="e">
        <f>Evidencija!#REF!</f>
        <v>#REF!</v>
      </c>
      <c r="B56" s="44" t="e">
        <f>Evidencija!#REF!</f>
        <v>#REF!</v>
      </c>
      <c r="C56" s="45" t="e">
        <f>IF(SUM(Evidencija!#REF!)=0,"-",SUM(Evidencija!#REF!))</f>
        <v>#REF!</v>
      </c>
      <c r="D56" s="46" t="e">
        <f>IF(SUM(Evidencija!#REF!)=0,"-",MAX(Evidencija!#REF!))</f>
        <v>#REF!</v>
      </c>
      <c r="E56" s="47" t="e">
        <f>Evidencija!#REF!</f>
        <v>#REF!</v>
      </c>
      <c r="F56" s="11"/>
    </row>
    <row r="57" spans="1:6" x14ac:dyDescent="0.3">
      <c r="A57" s="43" t="str">
        <f>Evidencija!A49</f>
        <v xml:space="preserve">53 / 17 </v>
      </c>
      <c r="B57" s="44" t="str">
        <f>Evidencija!B49</f>
        <v>Minić Slaven   S</v>
      </c>
      <c r="C57" s="45">
        <f>IF(SUM(Evidencija!C49:R49)=0,"-",SUM(Evidencija!C49:R49))</f>
        <v>9.5</v>
      </c>
      <c r="D57" s="46" t="str">
        <f>IF(SUM(Evidencija!U49:V49)=0,"-",MAX(Evidencija!U49:V49))</f>
        <v>-</v>
      </c>
      <c r="E57" s="47" t="str">
        <f>Evidencija!X49</f>
        <v>F</v>
      </c>
      <c r="F57" s="11"/>
    </row>
    <row r="58" spans="1:6" x14ac:dyDescent="0.3">
      <c r="A58" s="43" t="str">
        <f>Evidencija!A50</f>
        <v xml:space="preserve">55 / 17 </v>
      </c>
      <c r="B58" s="44" t="str">
        <f>Evidencija!B50</f>
        <v>Belojević Luka-Božidar  B</v>
      </c>
      <c r="C58" s="45" t="str">
        <f>IF(SUM(Evidencija!C50:R50)=0,"-",SUM(Evidencija!C50:R50))</f>
        <v>-</v>
      </c>
      <c r="D58" s="46" t="str">
        <f>IF(SUM(Evidencija!U50:V50)=0,"-",MAX(Evidencija!U50:V50))</f>
        <v>-</v>
      </c>
      <c r="E58" s="47" t="str">
        <f>Evidencija!X50</f>
        <v>-</v>
      </c>
      <c r="F58" s="11"/>
    </row>
    <row r="59" spans="1:6" x14ac:dyDescent="0.3">
      <c r="A59" s="43" t="str">
        <f>Evidencija!A51</f>
        <v>59 / 17</v>
      </c>
      <c r="B59" s="44" t="str">
        <f>Evidencija!B51</f>
        <v>Milić Nikola  B</v>
      </c>
      <c r="C59" s="45">
        <f>IF(SUM(Evidencija!C51:R51)=0,"-",SUM(Evidencija!C51:R51))</f>
        <v>22.5</v>
      </c>
      <c r="D59" s="46" t="str">
        <f>IF(SUM(Evidencija!U51:V51)=0,"-",MAX(Evidencija!U51:V51))</f>
        <v>-</v>
      </c>
      <c r="E59" s="47" t="str">
        <f>Evidencija!X51</f>
        <v>E</v>
      </c>
      <c r="F59" s="11"/>
    </row>
    <row r="60" spans="1:6" x14ac:dyDescent="0.3">
      <c r="A60" s="43" t="e">
        <f>Evidencija!#REF!</f>
        <v>#REF!</v>
      </c>
      <c r="B60" s="44" t="e">
        <f>Evidencija!#REF!</f>
        <v>#REF!</v>
      </c>
      <c r="C60" s="45" t="e">
        <f>IF(SUM(Evidencija!#REF!)=0,"-",SUM(Evidencija!#REF!))</f>
        <v>#REF!</v>
      </c>
      <c r="D60" s="46" t="e">
        <f>IF(SUM(Evidencija!#REF!)=0,"-",MAX(Evidencija!#REF!))</f>
        <v>#REF!</v>
      </c>
      <c r="E60" s="47" t="e">
        <f>Evidencija!#REF!</f>
        <v>#REF!</v>
      </c>
      <c r="F60" s="11"/>
    </row>
    <row r="61" spans="1:6" x14ac:dyDescent="0.3">
      <c r="A61" s="43" t="e">
        <f>Evidencija!#REF!</f>
        <v>#REF!</v>
      </c>
      <c r="B61" s="44" t="e">
        <f>Evidencija!#REF!</f>
        <v>#REF!</v>
      </c>
      <c r="C61" s="45" t="e">
        <f>IF(SUM(Evidencija!#REF!)=0,"-",SUM(Evidencija!#REF!))</f>
        <v>#REF!</v>
      </c>
      <c r="D61" s="46" t="e">
        <f>IF(SUM(Evidencija!#REF!)=0,"-",MAX(Evidencija!#REF!))</f>
        <v>#REF!</v>
      </c>
      <c r="E61" s="47" t="e">
        <f>Evidencija!#REF!</f>
        <v>#REF!</v>
      </c>
      <c r="F61" s="11"/>
    </row>
    <row r="62" spans="1:6" x14ac:dyDescent="0.3">
      <c r="A62" s="43" t="e">
        <f>Evidencija!#REF!</f>
        <v>#REF!</v>
      </c>
      <c r="B62" s="44" t="e">
        <f>Evidencija!#REF!</f>
        <v>#REF!</v>
      </c>
      <c r="C62" s="45" t="e">
        <f>IF(SUM(Evidencija!#REF!)=0,"-",SUM(Evidencija!#REF!))</f>
        <v>#REF!</v>
      </c>
      <c r="D62" s="46" t="e">
        <f>IF(SUM(Evidencija!#REF!)=0,"-",MAX(Evidencija!#REF!))</f>
        <v>#REF!</v>
      </c>
      <c r="E62" s="47" t="e">
        <f>Evidencija!#REF!</f>
        <v>#REF!</v>
      </c>
      <c r="F62" s="11"/>
    </row>
    <row r="63" spans="1:6" x14ac:dyDescent="0.3">
      <c r="A63" s="43" t="e">
        <f>Evidencija!#REF!</f>
        <v>#REF!</v>
      </c>
      <c r="B63" s="44" t="e">
        <f>Evidencija!#REF!</f>
        <v>#REF!</v>
      </c>
      <c r="C63" s="45" t="e">
        <f>IF(SUM(Evidencija!#REF!)=0,"-",SUM(Evidencija!#REF!))</f>
        <v>#REF!</v>
      </c>
      <c r="D63" s="46" t="e">
        <f>IF(SUM(Evidencija!#REF!)=0,"-",MAX(Evidencija!#REF!))</f>
        <v>#REF!</v>
      </c>
      <c r="E63" s="47" t="e">
        <f>Evidencija!#REF!</f>
        <v>#REF!</v>
      </c>
      <c r="F63" s="11"/>
    </row>
    <row r="64" spans="1:6" x14ac:dyDescent="0.3">
      <c r="A64" s="43" t="e">
        <f>Evidencija!#REF!</f>
        <v>#REF!</v>
      </c>
      <c r="B64" s="44" t="e">
        <f>Evidencija!#REF!</f>
        <v>#REF!</v>
      </c>
      <c r="C64" s="45" t="e">
        <f>IF(SUM(Evidencija!#REF!)=0,"-",SUM(Evidencija!#REF!))</f>
        <v>#REF!</v>
      </c>
      <c r="D64" s="46" t="e">
        <f>IF(SUM(Evidencija!#REF!)=0,"-",MAX(Evidencija!#REF!))</f>
        <v>#REF!</v>
      </c>
      <c r="E64" s="47" t="e">
        <f>Evidencija!#REF!</f>
        <v>#REF!</v>
      </c>
      <c r="F64" s="11"/>
    </row>
    <row r="65" spans="1:6" x14ac:dyDescent="0.3">
      <c r="A65" s="43" t="str">
        <f>Evidencija!A52</f>
        <v>60 / 17</v>
      </c>
      <c r="B65" s="44" t="str">
        <f>Evidencija!B52</f>
        <v>Tasovac Božo   B</v>
      </c>
      <c r="C65" s="45">
        <f>IF(SUM(Evidencija!C52:R52)=0,"-",SUM(Evidencija!C52:R52))</f>
        <v>15</v>
      </c>
      <c r="D65" s="46">
        <f>IF(SUM(Evidencija!U52:V52)=0,"-",MAX(Evidencija!U52:V52))</f>
        <v>14</v>
      </c>
      <c r="E65" s="47" t="str">
        <f>Evidencija!X52</f>
        <v>F</v>
      </c>
      <c r="F65" s="11"/>
    </row>
    <row r="66" spans="1:6" x14ac:dyDescent="0.3">
      <c r="A66" s="43" t="str">
        <f>Evidencija!A53</f>
        <v>62 / 17</v>
      </c>
      <c r="B66" s="44" t="str">
        <f>Evidencija!B53</f>
        <v>Jovović Nikola   S</v>
      </c>
      <c r="C66" s="45">
        <f>IF(SUM(Evidencija!C53:R53)=0,"-",SUM(Evidencija!C53:R53))</f>
        <v>11.5</v>
      </c>
      <c r="D66" s="46" t="str">
        <f>IF(SUM(Evidencija!U53:V53)=0,"-",MAX(Evidencija!U53:V53))</f>
        <v>-</v>
      </c>
      <c r="E66" s="47" t="str">
        <f>Evidencija!X53</f>
        <v>F</v>
      </c>
      <c r="F66" s="11"/>
    </row>
    <row r="67" spans="1:6" x14ac:dyDescent="0.3">
      <c r="A67" s="43" t="str">
        <f>Evidencija!A54</f>
        <v xml:space="preserve">63 / 17 </v>
      </c>
      <c r="B67" s="44" t="str">
        <f>Evidencija!B54</f>
        <v>Marojević Nađa   B</v>
      </c>
      <c r="C67" s="45">
        <f>IF(SUM(Evidencija!C54:R54)=0,"-",SUM(Evidencija!C54:R54))</f>
        <v>20.5</v>
      </c>
      <c r="D67" s="46">
        <f>IF(SUM(Evidencija!U54:V54)=0,"-",MAX(Evidencija!U54:V54))</f>
        <v>28</v>
      </c>
      <c r="E67" s="47" t="str">
        <f>Evidencija!X54</f>
        <v>F</v>
      </c>
      <c r="F67" s="11"/>
    </row>
    <row r="68" spans="1:6" x14ac:dyDescent="0.3">
      <c r="A68" s="43" t="str">
        <f>Evidencija!A65</f>
        <v>86 / 17</v>
      </c>
      <c r="B68" s="44" t="str">
        <f>Evidencija!B65</f>
        <v>Mudreša Irena   B</v>
      </c>
      <c r="C68" s="45">
        <f>IF(SUM(Evidencija!C65:R65)=0,"-",SUM(Evidencija!C65:R65))</f>
        <v>17</v>
      </c>
      <c r="D68" s="46">
        <f>IF(SUM(Evidencija!U65:V65)=0,"-",MAX(Evidencija!U65:V65))</f>
        <v>22</v>
      </c>
      <c r="E68" s="47" t="str">
        <f>Evidencija!X65</f>
        <v>F</v>
      </c>
      <c r="F68" s="11"/>
    </row>
    <row r="69" spans="1:6" x14ac:dyDescent="0.3">
      <c r="A69" s="43" t="str">
        <f>Evidencija!A66</f>
        <v xml:space="preserve">87 / 17 </v>
      </c>
      <c r="B69" s="44" t="str">
        <f>Evidencija!B66</f>
        <v>Šuškavčević Nikola   B</v>
      </c>
      <c r="C69" s="45">
        <f>IF(SUM(Evidencija!C66:R66)=0,"-",SUM(Evidencija!C66:R66))</f>
        <v>19.5</v>
      </c>
      <c r="D69" s="46" t="str">
        <f>IF(SUM(Evidencija!U66:V66)=0,"-",MAX(Evidencija!U66:V66))</f>
        <v>-</v>
      </c>
      <c r="E69" s="47" t="str">
        <f>Evidencija!X66</f>
        <v>F</v>
      </c>
      <c r="F69" s="11"/>
    </row>
    <row r="70" spans="1:6" x14ac:dyDescent="0.3">
      <c r="A70" s="43" t="str">
        <f>Evidencija!A74</f>
        <v>7 / 16</v>
      </c>
      <c r="B70" s="44" t="str">
        <f>Evidencija!B74</f>
        <v>Nikčević Sava   S</v>
      </c>
      <c r="C70" s="45" t="str">
        <f>IF(SUM(Evidencija!C74:R74)=0,"-",SUM(Evidencija!C74:R74))</f>
        <v>-</v>
      </c>
      <c r="D70" s="46" t="str">
        <f>IF(SUM(Evidencija!U74:V74)=0,"-",MAX(Evidencija!U74:V74))</f>
        <v>-</v>
      </c>
      <c r="E70" s="47" t="str">
        <f>Evidencija!X74</f>
        <v>-</v>
      </c>
      <c r="F70" s="11"/>
    </row>
    <row r="71" spans="1:6" x14ac:dyDescent="0.3">
      <c r="A71" s="43" t="str">
        <f>Evidencija!A75</f>
        <v>11 / 16</v>
      </c>
      <c r="B71" s="44" t="str">
        <f>Evidencija!B75</f>
        <v>Giljača Dragana   S</v>
      </c>
      <c r="C71" s="45">
        <f>IF(SUM(Evidencija!C75:R75)=0,"-",SUM(Evidencija!C75:R75))</f>
        <v>12</v>
      </c>
      <c r="D71" s="46" t="str">
        <f>IF(SUM(Evidencija!U75:V75)=0,"-",MAX(Evidencija!U75:V75))</f>
        <v>-</v>
      </c>
      <c r="E71" s="47" t="str">
        <f>Evidencija!X75</f>
        <v>F</v>
      </c>
      <c r="F71" s="11"/>
    </row>
    <row r="72" spans="1:6" x14ac:dyDescent="0.3">
      <c r="A72" s="43" t="str">
        <f>Evidencija!A76</f>
        <v>25 / 16</v>
      </c>
      <c r="B72" s="44" t="str">
        <f>Evidencija!B76</f>
        <v>Ljucović Anton   S</v>
      </c>
      <c r="C72" s="45">
        <f>IF(SUM(Evidencija!C76:R76)=0,"-",SUM(Evidencija!C76:R76))</f>
        <v>10</v>
      </c>
      <c r="D72" s="46">
        <f>IF(SUM(Evidencija!U76:V76)=0,"-",MAX(Evidencija!U76:V76))</f>
        <v>21</v>
      </c>
      <c r="E72" s="47" t="str">
        <f>Evidencija!X76</f>
        <v>F</v>
      </c>
      <c r="F72" s="11"/>
    </row>
    <row r="73" spans="1:6" x14ac:dyDescent="0.3">
      <c r="A73" s="43" t="str">
        <f>Evidencija!A77</f>
        <v>35 / 16</v>
      </c>
      <c r="B73" s="44" t="str">
        <f>Evidencija!B77</f>
        <v>Lutovac Aleksandra  S</v>
      </c>
      <c r="C73" s="45">
        <f>IF(SUM(Evidencija!C77:R77)=0,"-",SUM(Evidencija!C77:R77))</f>
        <v>6</v>
      </c>
      <c r="D73" s="46">
        <f>IF(SUM(Evidencija!U77:V77)=0,"-",MAX(Evidencija!U77:V77))</f>
        <v>17</v>
      </c>
      <c r="E73" s="47" t="str">
        <f>Evidencija!X77</f>
        <v>F</v>
      </c>
      <c r="F73" s="11"/>
    </row>
    <row r="74" spans="1:6" x14ac:dyDescent="0.3">
      <c r="A74" s="43" t="str">
        <f>Evidencija!A78</f>
        <v>41 / 16</v>
      </c>
      <c r="B74" s="44" t="str">
        <f>Evidencija!B78</f>
        <v>Popović Tanja   S</v>
      </c>
      <c r="C74" s="45">
        <f>IF(SUM(Evidencija!C78:R78)=0,"-",SUM(Evidencija!C78:R78))</f>
        <v>1.5</v>
      </c>
      <c r="D74" s="46" t="str">
        <f>IF(SUM(Evidencija!U78:V78)=0,"-",MAX(Evidencija!U78:V78))</f>
        <v>-</v>
      </c>
      <c r="E74" s="47" t="str">
        <f>Evidencija!X78</f>
        <v>F</v>
      </c>
      <c r="F74" s="11"/>
    </row>
    <row r="75" spans="1:6" x14ac:dyDescent="0.3">
      <c r="A75" s="43" t="str">
        <f>Evidencija!A81</f>
        <v>86 / 16</v>
      </c>
      <c r="B75" s="44" t="str">
        <f>Evidencija!B81</f>
        <v>Miranović Danilo   S</v>
      </c>
      <c r="C75" s="45">
        <f>IF(SUM(Evidencija!C81:R81)=0,"-",SUM(Evidencija!C81:R81))</f>
        <v>5</v>
      </c>
      <c r="D75" s="46" t="str">
        <f>IF(SUM(Evidencija!U81:V81)=0,"-",MAX(Evidencija!U81:V81))</f>
        <v>-</v>
      </c>
      <c r="E75" s="47" t="str">
        <f>Evidencija!X81</f>
        <v>F</v>
      </c>
      <c r="F75" s="11"/>
    </row>
    <row r="76" spans="1:6" x14ac:dyDescent="0.3">
      <c r="A76" s="43" t="str">
        <f>Evidencija!A82</f>
        <v>91 / 16</v>
      </c>
      <c r="B76" s="44" t="str">
        <f>Evidencija!B82</f>
        <v>Pavlović Minja   S</v>
      </c>
      <c r="C76" s="45">
        <f>IF(SUM(Evidencija!C82:R82)=0,"-",SUM(Evidencija!C82:R82))</f>
        <v>16.5</v>
      </c>
      <c r="D76" s="46" t="str">
        <f>IF(SUM(Evidencija!U82:V82)=0,"-",MAX(Evidencija!U82:V82))</f>
        <v>-</v>
      </c>
      <c r="E76" s="47" t="str">
        <f>Evidencija!X82</f>
        <v>F</v>
      </c>
      <c r="F76" s="11"/>
    </row>
    <row r="77" spans="1:6" x14ac:dyDescent="0.3">
      <c r="A77" s="43" t="str">
        <f>Evidencija!A83</f>
        <v>96 / 16</v>
      </c>
      <c r="B77" s="44" t="str">
        <f>Evidencija!B83</f>
        <v>Pavićević Đorđe   S</v>
      </c>
      <c r="C77" s="45" t="str">
        <f>IF(SUM(Evidencija!C83:R83)=0,"-",SUM(Evidencija!C83:R83))</f>
        <v>-</v>
      </c>
      <c r="D77" s="46" t="str">
        <f>IF(SUM(Evidencija!U83:V83)=0,"-",MAX(Evidencija!U83:V83))</f>
        <v>-</v>
      </c>
      <c r="E77" s="47" t="str">
        <f>Evidencija!X83</f>
        <v>-</v>
      </c>
      <c r="F77" s="11"/>
    </row>
    <row r="78" spans="1:6" x14ac:dyDescent="0.3">
      <c r="A78" s="43" t="str">
        <f>Evidencija!A84</f>
        <v>97 / 16</v>
      </c>
      <c r="B78" s="44" t="str">
        <f>Evidencija!B84</f>
        <v>Matović Ivan   S</v>
      </c>
      <c r="C78" s="45">
        <f>IF(SUM(Evidencija!C84:R84)=0,"-",SUM(Evidencija!C84:R84))</f>
        <v>12.5</v>
      </c>
      <c r="D78" s="46" t="str">
        <f>IF(SUM(Evidencija!U84:V84)=0,"-",MAX(Evidencija!U84:V84))</f>
        <v>-</v>
      </c>
      <c r="E78" s="47" t="str">
        <f>Evidencija!X84</f>
        <v>F</v>
      </c>
      <c r="F78" s="11"/>
    </row>
    <row r="79" spans="1:6" x14ac:dyDescent="0.3">
      <c r="A79" s="43" t="str">
        <f>Evidencija!A85</f>
        <v>14 / 15</v>
      </c>
      <c r="B79" s="44" t="str">
        <f>Evidencija!B85</f>
        <v>Adžija Elvis   S</v>
      </c>
      <c r="C79" s="45" t="str">
        <f>IF(SUM(Evidencija!C85:R85)=0,"-",SUM(Evidencija!C85:R85))</f>
        <v>-</v>
      </c>
      <c r="D79" s="46" t="str">
        <f>IF(SUM(Evidencija!U85:V85)=0,"-",MAX(Evidencija!U85:V85))</f>
        <v>-</v>
      </c>
      <c r="E79" s="47" t="str">
        <f>Evidencija!X85</f>
        <v>-</v>
      </c>
      <c r="F79" s="11"/>
    </row>
    <row r="80" spans="1:6" x14ac:dyDescent="0.3">
      <c r="A80" s="43" t="str">
        <f>Evidencija!A86</f>
        <v>72 / 15</v>
      </c>
      <c r="B80" s="44" t="str">
        <f>Evidencija!B86</f>
        <v>Janković Dragiša   S</v>
      </c>
      <c r="C80" s="45" t="str">
        <f>IF(SUM(Evidencija!C86:R86)=0,"-",SUM(Evidencija!C86:R86))</f>
        <v>-</v>
      </c>
      <c r="D80" s="46" t="str">
        <f>IF(SUM(Evidencija!U86:V86)=0,"-",MAX(Evidencija!U86:V86))</f>
        <v>-</v>
      </c>
      <c r="E80" s="47" t="str">
        <f>Evidencija!X86</f>
        <v>-</v>
      </c>
      <c r="F80" s="11"/>
    </row>
    <row r="81" spans="1:6" x14ac:dyDescent="0.3">
      <c r="A81" s="43" t="str">
        <f>Evidencija!A87</f>
        <v>61 / 13</v>
      </c>
      <c r="B81" s="44" t="str">
        <f>Evidencija!B87</f>
        <v>Jovović Jovan   S</v>
      </c>
      <c r="C81" s="45" t="str">
        <f>IF(SUM(Evidencija!C87:R87)=0,"-",SUM(Evidencija!C87:R87))</f>
        <v>-</v>
      </c>
      <c r="D81" s="46" t="str">
        <f>IF(SUM(Evidencija!U87:V87)=0,"-",MAX(Evidencija!U87:V87))</f>
        <v>-</v>
      </c>
      <c r="E81" s="47" t="str">
        <f>Evidencija!X87</f>
        <v>-</v>
      </c>
      <c r="F81" s="11"/>
    </row>
    <row r="82" spans="1:6" x14ac:dyDescent="0.3">
      <c r="A82" s="43" t="str">
        <f>Evidencija!A88</f>
        <v>86 / 13</v>
      </c>
      <c r="B82" s="44" t="str">
        <f>Evidencija!B88</f>
        <v>Ćatović Jasmin   S</v>
      </c>
      <c r="C82" s="45" t="str">
        <f>IF(SUM(Evidencija!C88:R88)=0,"-",SUM(Evidencija!C88:R88))</f>
        <v>-</v>
      </c>
      <c r="D82" s="46" t="str">
        <f>IF(SUM(Evidencija!U88:V88)=0,"-",MAX(Evidencija!U88:V88))</f>
        <v>-</v>
      </c>
      <c r="E82" s="47" t="str">
        <f>Evidencija!X88</f>
        <v>-</v>
      </c>
      <c r="F82" s="11"/>
    </row>
    <row r="83" spans="1:6" x14ac:dyDescent="0.3">
      <c r="A83" s="43" t="str">
        <f>Evidencija!A89</f>
        <v>100/17</v>
      </c>
      <c r="B83" s="44" t="str">
        <f>Evidencija!B89</f>
        <v>Lazar Soc</v>
      </c>
      <c r="C83" s="45">
        <f>IF(SUM(Evidencija!C89:R89)=0,"-",SUM(Evidencija!C89:R89))</f>
        <v>11</v>
      </c>
      <c r="D83" s="46" t="str">
        <f>IF(SUM(Evidencija!U89:V89)=0,"-",MAX(Evidencija!U89:V89))</f>
        <v>-</v>
      </c>
      <c r="E83" s="47" t="str">
        <f>Evidencija!X89</f>
        <v>F</v>
      </c>
      <c r="F83" s="11"/>
    </row>
    <row r="84" spans="1:6" x14ac:dyDescent="0.3">
      <c r="A84" s="43" t="str">
        <f>Evidencija!A90</f>
        <v>61/17</v>
      </c>
      <c r="B84" s="44" t="str">
        <f>Evidencija!B90</f>
        <v>Skrobanovic Luka</v>
      </c>
      <c r="C84" s="45">
        <f>IF(SUM(Evidencija!C90:R90)=0,"-",SUM(Evidencija!C90:R90))</f>
        <v>1.5</v>
      </c>
      <c r="D84" s="46" t="str">
        <f>IF(SUM(Evidencija!U90:V90)=0,"-",MAX(Evidencija!U90:V90))</f>
        <v>-</v>
      </c>
      <c r="E84" s="47" t="str">
        <f>Evidencija!X90</f>
        <v>F</v>
      </c>
      <c r="F84" s="11"/>
    </row>
    <row r="85" spans="1:6" x14ac:dyDescent="0.3">
      <c r="A85" s="43" t="e">
        <f>Evidencija!#REF!</f>
        <v>#REF!</v>
      </c>
      <c r="B85" s="44" t="e">
        <f>Evidencija!#REF!</f>
        <v>#REF!</v>
      </c>
      <c r="C85" s="45" t="e">
        <f>IF(SUM(Evidencija!#REF!)=0,"-",SUM(Evidencija!#REF!))</f>
        <v>#REF!</v>
      </c>
      <c r="D85" s="46" t="e">
        <f>IF(SUM(Evidencija!#REF!)=0,"-",MAX(Evidencija!#REF!))</f>
        <v>#REF!</v>
      </c>
      <c r="E85" s="47" t="e">
        <f>Evidencija!#REF!</f>
        <v>#REF!</v>
      </c>
    </row>
    <row r="86" spans="1:6" x14ac:dyDescent="0.3">
      <c r="A86" s="43">
        <f>Evidencija!A91</f>
        <v>0</v>
      </c>
      <c r="B86" s="44">
        <f>Evidencija!B91</f>
        <v>0</v>
      </c>
      <c r="C86" s="45" t="str">
        <f>IF(SUM(Evidencija!C91:R91)=0,"-",SUM(Evidencija!C91:R91))</f>
        <v>-</v>
      </c>
      <c r="D86" s="46" t="str">
        <f>IF(SUM(Evidencija!U91:V91)=0,"-",MAX(Evidencija!U91:V91))</f>
        <v>-</v>
      </c>
      <c r="E86" s="47" t="str">
        <f>Evidencija!X91</f>
        <v>-</v>
      </c>
    </row>
    <row r="87" spans="1:6" x14ac:dyDescent="0.3">
      <c r="A87" s="43">
        <f>Evidencija!A92</f>
        <v>0</v>
      </c>
      <c r="B87" s="44">
        <f>Evidencija!B92</f>
        <v>0</v>
      </c>
      <c r="C87" s="45" t="str">
        <f>IF(SUM(Evidencija!C92:R92)=0,"-",SUM(Evidencija!C92:R92))</f>
        <v>-</v>
      </c>
      <c r="D87" s="46" t="str">
        <f>IF(SUM(Evidencija!U92:V92)=0,"-",MAX(Evidencija!U92:V92))</f>
        <v>-</v>
      </c>
      <c r="E87" s="47" t="str">
        <f>Evidencija!X92</f>
        <v>-</v>
      </c>
    </row>
    <row r="88" spans="1:6" x14ac:dyDescent="0.3">
      <c r="A88" s="43">
        <f>Evidencija!A93</f>
        <v>0</v>
      </c>
      <c r="B88" s="44">
        <f>Evidencija!B93</f>
        <v>0</v>
      </c>
      <c r="C88" s="45" t="str">
        <f>IF(SUM(Evidencija!C93:R93)=0,"-",SUM(Evidencija!C93:R93))</f>
        <v>-</v>
      </c>
      <c r="D88" s="46" t="str">
        <f>IF(SUM(Evidencija!U93:V93)=0,"-",MAX(Evidencija!U93:V93))</f>
        <v>-</v>
      </c>
      <c r="E88" s="47" t="str">
        <f>Evidencija!X93</f>
        <v>-</v>
      </c>
    </row>
    <row r="89" spans="1:6" x14ac:dyDescent="0.3">
      <c r="A89" s="43">
        <f>Evidencija!A94</f>
        <v>0</v>
      </c>
      <c r="B89" s="44">
        <f>Evidencija!B94</f>
        <v>0</v>
      </c>
      <c r="C89" s="45" t="str">
        <f>IF(SUM(Evidencija!C94:R94)=0,"-",SUM(Evidencija!C94:R94))</f>
        <v>-</v>
      </c>
      <c r="D89" s="46" t="str">
        <f>IF(SUM(Evidencija!U94:V94)=0,"-",MAX(Evidencija!U94:V94))</f>
        <v>-</v>
      </c>
      <c r="E89" s="47" t="str">
        <f>Evidencija!X94</f>
        <v>-</v>
      </c>
    </row>
    <row r="90" spans="1:6" x14ac:dyDescent="0.3">
      <c r="A90" s="43">
        <f>Evidencija!A95</f>
        <v>0</v>
      </c>
      <c r="B90" s="44">
        <f>Evidencija!B95</f>
        <v>0</v>
      </c>
      <c r="C90" s="45" t="str">
        <f>IF(SUM(Evidencija!C95:R95)=0,"-",SUM(Evidencija!C95:R95))</f>
        <v>-</v>
      </c>
      <c r="D90" s="46" t="str">
        <f>IF(SUM(Evidencija!U95:V95)=0,"-",MAX(Evidencija!U95:V95))</f>
        <v>-</v>
      </c>
      <c r="E90" s="47" t="str">
        <f>Evidencija!X95</f>
        <v>-</v>
      </c>
    </row>
    <row r="91" spans="1:6" x14ac:dyDescent="0.3">
      <c r="A91" s="43">
        <f>Evidencija!A96</f>
        <v>0</v>
      </c>
      <c r="B91" s="44">
        <f>Evidencija!B96</f>
        <v>0</v>
      </c>
      <c r="C91" s="45" t="str">
        <f>IF(SUM(Evidencija!C96:R96)=0,"-",SUM(Evidencija!C96:R96))</f>
        <v>-</v>
      </c>
      <c r="D91" s="46" t="str">
        <f>IF(SUM(Evidencija!U96:V96)=0,"-",MAX(Evidencija!U96:V96))</f>
        <v>-</v>
      </c>
      <c r="E91" s="47" t="str">
        <f>Evidencija!X96</f>
        <v>-</v>
      </c>
    </row>
    <row r="92" spans="1:6" x14ac:dyDescent="0.3">
      <c r="A92" s="43">
        <f>Evidencija!A97</f>
        <v>0</v>
      </c>
      <c r="B92" s="44">
        <f>Evidencija!B97</f>
        <v>0</v>
      </c>
      <c r="C92" s="45" t="str">
        <f>IF(SUM(Evidencija!C97:R97)=0,"-",SUM(Evidencija!C97:R97))</f>
        <v>-</v>
      </c>
      <c r="D92" s="46" t="str">
        <f>IF(SUM(Evidencija!U97:V97)=0,"-",MAX(Evidencija!U97:V97))</f>
        <v>-</v>
      </c>
      <c r="E92" s="47" t="str">
        <f>Evidencija!X97</f>
        <v>-</v>
      </c>
    </row>
    <row r="93" spans="1:6" x14ac:dyDescent="0.3">
      <c r="A93" s="43">
        <f>Evidencija!A98</f>
        <v>0</v>
      </c>
      <c r="B93" s="44">
        <f>Evidencija!B98</f>
        <v>0</v>
      </c>
      <c r="C93" s="45" t="str">
        <f>IF(SUM(Evidencija!C98:R98)=0,"-",SUM(Evidencija!C98:R98))</f>
        <v>-</v>
      </c>
      <c r="D93" s="46" t="str">
        <f>IF(SUM(Evidencija!U98:V98)=0,"-",MAX(Evidencija!U98:V98))</f>
        <v>-</v>
      </c>
      <c r="E93" s="47" t="str">
        <f>Evidencija!X98</f>
        <v>-</v>
      </c>
    </row>
    <row r="94" spans="1:6" x14ac:dyDescent="0.3">
      <c r="A94" s="43">
        <f>Evidencija!A99</f>
        <v>0</v>
      </c>
      <c r="B94" s="44">
        <f>Evidencija!B99</f>
        <v>0</v>
      </c>
      <c r="C94" s="45" t="str">
        <f>IF(SUM(Evidencija!C99:R99)=0,"-",SUM(Evidencija!C99:R99))</f>
        <v>-</v>
      </c>
      <c r="D94" s="46" t="str">
        <f>IF(SUM(Evidencija!U99:V99)=0,"-",MAX(Evidencija!U99:V99))</f>
        <v>-</v>
      </c>
      <c r="E94" s="47" t="str">
        <f>Evidencija!X99</f>
        <v>-</v>
      </c>
    </row>
    <row r="95" spans="1:6" x14ac:dyDescent="0.3">
      <c r="A95" s="43">
        <f>Evidencija!A100</f>
        <v>0</v>
      </c>
      <c r="B95" s="44">
        <f>Evidencija!B100</f>
        <v>0</v>
      </c>
      <c r="C95" s="45" t="str">
        <f>IF(SUM(Evidencija!C100:R100)=0,"-",SUM(Evidencija!C100:R100))</f>
        <v>-</v>
      </c>
      <c r="D95" s="46" t="str">
        <f>IF(SUM(Evidencija!U100:V100)=0,"-",MAX(Evidencija!U100:V100))</f>
        <v>-</v>
      </c>
      <c r="E95" s="47" t="str">
        <f>Evidencija!X100</f>
        <v>-</v>
      </c>
    </row>
    <row r="96" spans="1:6" x14ac:dyDescent="0.3">
      <c r="A96" s="43">
        <f>Evidencija!A101</f>
        <v>0</v>
      </c>
      <c r="B96" s="44">
        <f>Evidencija!B101</f>
        <v>0</v>
      </c>
      <c r="C96" s="45" t="str">
        <f>IF(SUM(Evidencija!C101:R101)=0,"-",SUM(Evidencija!C101:R101))</f>
        <v>-</v>
      </c>
      <c r="D96" s="46" t="str">
        <f>IF(SUM(Evidencija!U101:V101)=0,"-",MAX(Evidencija!U101:V101))</f>
        <v>-</v>
      </c>
      <c r="E96" s="47" t="str">
        <f>Evidencija!X101</f>
        <v>-</v>
      </c>
    </row>
    <row r="97" spans="1:5" x14ac:dyDescent="0.3">
      <c r="A97" s="43">
        <f>Evidencija!A102</f>
        <v>0</v>
      </c>
      <c r="B97" s="44">
        <f>Evidencija!B102</f>
        <v>0</v>
      </c>
      <c r="C97" s="45" t="str">
        <f>IF(SUM(Evidencija!C102:R102)=0,"-",SUM(Evidencija!C102:R102))</f>
        <v>-</v>
      </c>
      <c r="D97" s="46" t="str">
        <f>IF(SUM(Evidencija!U102:V102)=0,"-",MAX(Evidencija!U102:V102))</f>
        <v>-</v>
      </c>
      <c r="E97" s="47" t="str">
        <f>Evidencija!X102</f>
        <v>-</v>
      </c>
    </row>
    <row r="98" spans="1:5" x14ac:dyDescent="0.3">
      <c r="A98" s="43">
        <f>Evidencija!A103</f>
        <v>0</v>
      </c>
      <c r="B98" s="44">
        <f>Evidencija!B103</f>
        <v>0</v>
      </c>
      <c r="C98" s="45" t="str">
        <f>IF(SUM(Evidencija!C103:R103)=0,"-",SUM(Evidencija!C103:R103))</f>
        <v>-</v>
      </c>
      <c r="D98" s="46" t="str">
        <f>IF(SUM(Evidencija!U103:V103)=0,"-",MAX(Evidencija!U103:V103))</f>
        <v>-</v>
      </c>
      <c r="E98" s="47" t="str">
        <f>Evidencija!X103</f>
        <v>-</v>
      </c>
    </row>
    <row r="99" spans="1:5" x14ac:dyDescent="0.3">
      <c r="A99" s="43">
        <f>Evidencija!A104</f>
        <v>0</v>
      </c>
      <c r="B99" s="44">
        <f>Evidencija!B104</f>
        <v>0</v>
      </c>
      <c r="C99" s="45" t="str">
        <f>IF(SUM(Evidencija!C104:R104)=0,"-",SUM(Evidencija!C104:R104))</f>
        <v>-</v>
      </c>
      <c r="D99" s="46" t="str">
        <f>IF(SUM(Evidencija!U104:V104)=0,"-",MAX(Evidencija!U104:V104))</f>
        <v>-</v>
      </c>
      <c r="E99" s="47" t="str">
        <f>Evidencija!X104</f>
        <v>-</v>
      </c>
    </row>
    <row r="100" spans="1:5" x14ac:dyDescent="0.3">
      <c r="A100" s="43">
        <f>Evidencija!A105</f>
        <v>0</v>
      </c>
      <c r="B100" s="44">
        <f>Evidencija!B105</f>
        <v>0</v>
      </c>
      <c r="C100" s="45" t="str">
        <f>IF(SUM(Evidencija!C105:R105)=0,"-",SUM(Evidencija!C105:R105))</f>
        <v>-</v>
      </c>
      <c r="D100" s="46" t="str">
        <f>IF(SUM(Evidencija!U105:V105)=0,"-",MAX(Evidencija!U105:V105))</f>
        <v>-</v>
      </c>
      <c r="E100" s="47" t="str">
        <f>Evidencija!X105</f>
        <v>-</v>
      </c>
    </row>
    <row r="101" spans="1:5" x14ac:dyDescent="0.3">
      <c r="A101" s="43">
        <f>Evidencija!A106</f>
        <v>0</v>
      </c>
      <c r="B101" s="44">
        <f>Evidencija!B106</f>
        <v>0</v>
      </c>
      <c r="C101" s="45" t="str">
        <f>IF(SUM(Evidencija!C106:R106)=0,"-",SUM(Evidencija!C106:R106))</f>
        <v>-</v>
      </c>
      <c r="D101" s="46" t="str">
        <f>IF(SUM(Evidencija!U106:V106)=0,"-",MAX(Evidencija!U106:V106))</f>
        <v>-</v>
      </c>
      <c r="E101" s="47" t="str">
        <f>Evidencija!X106</f>
        <v>-</v>
      </c>
    </row>
    <row r="102" spans="1:5" x14ac:dyDescent="0.3">
      <c r="A102" s="43">
        <f>Evidencija!A107</f>
        <v>0</v>
      </c>
      <c r="B102" s="44">
        <f>Evidencija!B107</f>
        <v>0</v>
      </c>
      <c r="C102" s="45" t="str">
        <f>IF(SUM(Evidencija!C107:R107)=0,"-",SUM(Evidencija!C107:R107))</f>
        <v>-</v>
      </c>
      <c r="D102" s="46" t="str">
        <f>IF(SUM(Evidencija!U107:V107)=0,"-",MAX(Evidencija!U107:V107))</f>
        <v>-</v>
      </c>
      <c r="E102" s="47" t="str">
        <f>Evidencija!X107</f>
        <v>-</v>
      </c>
    </row>
    <row r="103" spans="1:5" x14ac:dyDescent="0.3">
      <c r="A103" s="43">
        <f>Evidencija!A108</f>
        <v>0</v>
      </c>
      <c r="B103" s="44">
        <f>Evidencija!B108</f>
        <v>0</v>
      </c>
      <c r="C103" s="45" t="str">
        <f>IF(SUM(Evidencija!C108:R108)=0,"-",SUM(Evidencija!C108:R108))</f>
        <v>-</v>
      </c>
      <c r="D103" s="46" t="str">
        <f>IF(SUM(Evidencija!U108:V108)=0,"-",MAX(Evidencija!U108:V108))</f>
        <v>-</v>
      </c>
      <c r="E103" s="47" t="str">
        <f>Evidencija!X108</f>
        <v>-</v>
      </c>
    </row>
    <row r="104" spans="1:5" x14ac:dyDescent="0.3">
      <c r="A104" s="43">
        <f>Evidencija!A109</f>
        <v>0</v>
      </c>
      <c r="B104" s="44">
        <f>Evidencija!B109</f>
        <v>0</v>
      </c>
      <c r="C104" s="45" t="str">
        <f>IF(SUM(Evidencija!C109:R109)=0,"-",SUM(Evidencija!C109:R109))</f>
        <v>-</v>
      </c>
      <c r="D104" s="46" t="str">
        <f>IF(SUM(Evidencija!U109:V109)=0,"-",MAX(Evidencija!U109:V109))</f>
        <v>-</v>
      </c>
      <c r="E104" s="47" t="str">
        <f>Evidencija!X109</f>
        <v>-</v>
      </c>
    </row>
    <row r="105" spans="1:5" x14ac:dyDescent="0.3">
      <c r="A105" s="43">
        <f>Evidencija!A110</f>
        <v>0</v>
      </c>
      <c r="B105" s="44">
        <f>Evidencija!B110</f>
        <v>0</v>
      </c>
      <c r="C105" s="45" t="str">
        <f>IF(SUM(Evidencija!C110:R110)=0,"-",SUM(Evidencija!C110:R110))</f>
        <v>-</v>
      </c>
      <c r="D105" s="46" t="str">
        <f>IF(SUM(Evidencija!U110:V110)=0,"-",MAX(Evidencija!U110:V110))</f>
        <v>-</v>
      </c>
      <c r="E105" s="47" t="str">
        <f>Evidencija!X110</f>
        <v>-</v>
      </c>
    </row>
    <row r="106" spans="1:5" x14ac:dyDescent="0.3">
      <c r="A106" s="43">
        <f>Evidencija!A111</f>
        <v>0</v>
      </c>
      <c r="B106" s="44">
        <f>Evidencija!B111</f>
        <v>0</v>
      </c>
      <c r="C106" s="45" t="str">
        <f>IF(SUM(Evidencija!C111:R111)=0,"-",SUM(Evidencija!C111:R111))</f>
        <v>-</v>
      </c>
      <c r="D106" s="46" t="str">
        <f>IF(SUM(Evidencija!U111:V111)=0,"-",MAX(Evidencija!U111:V111))</f>
        <v>-</v>
      </c>
      <c r="E106" s="47" t="str">
        <f>Evidencija!X111</f>
        <v>-</v>
      </c>
    </row>
    <row r="107" spans="1:5" x14ac:dyDescent="0.3">
      <c r="A107" s="43">
        <f>Evidencija!A112</f>
        <v>0</v>
      </c>
      <c r="B107" s="44">
        <f>Evidencija!B112</f>
        <v>0</v>
      </c>
      <c r="C107" s="45" t="str">
        <f>IF(SUM(Evidencija!C112:R112)=0,"-",SUM(Evidencija!C112:R112))</f>
        <v>-</v>
      </c>
      <c r="D107" s="46" t="str">
        <f>IF(SUM(Evidencija!U112:V112)=0,"-",MAX(Evidencija!U112:V112))</f>
        <v>-</v>
      </c>
      <c r="E107" s="47" t="str">
        <f>Evidencija!X112</f>
        <v>-</v>
      </c>
    </row>
    <row r="108" spans="1:5" x14ac:dyDescent="0.3">
      <c r="A108" s="43">
        <f>Evidencija!A113</f>
        <v>0</v>
      </c>
      <c r="B108" s="44">
        <f>Evidencija!B113</f>
        <v>0</v>
      </c>
      <c r="C108" s="45" t="str">
        <f>IF(SUM(Evidencija!C113:R113)=0,"-",SUM(Evidencija!C113:R113))</f>
        <v>-</v>
      </c>
      <c r="D108" s="46" t="str">
        <f>IF(SUM(Evidencija!U113:V113)=0,"-",MAX(Evidencija!U113:V113))</f>
        <v>-</v>
      </c>
      <c r="E108" s="47" t="str">
        <f>Evidencija!X113</f>
        <v>-</v>
      </c>
    </row>
    <row r="109" spans="1:5" x14ac:dyDescent="0.3">
      <c r="A109" s="43">
        <f>Evidencija!A114</f>
        <v>0</v>
      </c>
      <c r="B109" s="44">
        <f>Evidencija!B114</f>
        <v>0</v>
      </c>
      <c r="C109" s="45" t="str">
        <f>IF(SUM(Evidencija!C114:R114)=0,"-",SUM(Evidencija!C114:R114))</f>
        <v>-</v>
      </c>
      <c r="D109" s="46" t="str">
        <f>IF(SUM(Evidencija!U114:V114)=0,"-",MAX(Evidencija!U114:V114))</f>
        <v>-</v>
      </c>
      <c r="E109" s="47" t="str">
        <f>Evidencija!X114</f>
        <v>-</v>
      </c>
    </row>
    <row r="110" spans="1:5" x14ac:dyDescent="0.3">
      <c r="A110" s="43">
        <f>Evidencija!A115</f>
        <v>0</v>
      </c>
      <c r="B110" s="44">
        <f>Evidencija!B115</f>
        <v>0</v>
      </c>
      <c r="C110" s="45" t="str">
        <f>IF(SUM(Evidencija!C115:R115)=0,"-",SUM(Evidencija!C115:R115))</f>
        <v>-</v>
      </c>
      <c r="D110" s="46" t="str">
        <f>IF(SUM(Evidencija!U115:V115)=0,"-",MAX(Evidencija!U115:V115))</f>
        <v>-</v>
      </c>
      <c r="E110" s="47" t="str">
        <f>Evidencija!X115</f>
        <v>-</v>
      </c>
    </row>
    <row r="111" spans="1:5" x14ac:dyDescent="0.3">
      <c r="A111" s="43">
        <f>Evidencija!A116</f>
        <v>0</v>
      </c>
      <c r="B111" s="44">
        <f>Evidencija!B116</f>
        <v>0</v>
      </c>
      <c r="C111" s="45" t="str">
        <f>IF(SUM(Evidencija!C116:R116)=0,"-",SUM(Evidencija!C116:R116))</f>
        <v>-</v>
      </c>
      <c r="D111" s="46" t="str">
        <f>IF(SUM(Evidencija!U116:V116)=0,"-",MAX(Evidencija!U116:V116))</f>
        <v>-</v>
      </c>
      <c r="E111" s="47" t="str">
        <f>Evidencija!X116</f>
        <v>-</v>
      </c>
    </row>
    <row r="112" spans="1:5" x14ac:dyDescent="0.3">
      <c r="A112" s="12"/>
      <c r="B112" s="13"/>
      <c r="C112" s="14"/>
      <c r="D112" s="15"/>
      <c r="E112" s="42"/>
    </row>
    <row r="113" spans="1:5" x14ac:dyDescent="0.3">
      <c r="A113" s="12"/>
      <c r="B113" s="13"/>
      <c r="C113" s="14"/>
      <c r="D113" s="15"/>
      <c r="E113" s="42"/>
    </row>
    <row r="114" spans="1:5" x14ac:dyDescent="0.3">
      <c r="A114" s="12"/>
      <c r="B114" s="13"/>
      <c r="C114" s="14"/>
      <c r="D114" s="15"/>
      <c r="E114" s="42"/>
    </row>
    <row r="115" spans="1:5" x14ac:dyDescent="0.3">
      <c r="A115" s="12"/>
      <c r="B115" s="13"/>
      <c r="C115" s="14"/>
      <c r="D115" s="15"/>
      <c r="E115" s="42"/>
    </row>
    <row r="116" spans="1:5" x14ac:dyDescent="0.3">
      <c r="A116" s="12"/>
      <c r="B116" s="13"/>
      <c r="C116" s="14"/>
      <c r="D116" s="15"/>
      <c r="E116" s="42"/>
    </row>
    <row r="117" spans="1:5" x14ac:dyDescent="0.3">
      <c r="A117" s="12"/>
      <c r="B117" s="13"/>
      <c r="C117" s="14"/>
      <c r="D117" s="15"/>
      <c r="E117" s="42"/>
    </row>
    <row r="118" spans="1:5" x14ac:dyDescent="0.3">
      <c r="A118" s="12"/>
      <c r="B118" s="13"/>
      <c r="C118" s="14"/>
      <c r="D118" s="15"/>
      <c r="E118" s="42"/>
    </row>
    <row r="119" spans="1:5" x14ac:dyDescent="0.3">
      <c r="A119" s="12"/>
      <c r="B119" s="13"/>
      <c r="C119" s="14"/>
      <c r="D119" s="15"/>
      <c r="E119" s="42"/>
    </row>
    <row r="120" spans="1:5" x14ac:dyDescent="0.3">
      <c r="A120" s="12"/>
      <c r="B120" s="13"/>
      <c r="C120" s="14"/>
      <c r="D120" s="15"/>
      <c r="E120" s="42"/>
    </row>
    <row r="121" spans="1:5" x14ac:dyDescent="0.3">
      <c r="A121" s="12"/>
      <c r="B121" s="13"/>
      <c r="C121" s="14"/>
      <c r="D121" s="15"/>
      <c r="E121" s="42"/>
    </row>
    <row r="122" spans="1:5" x14ac:dyDescent="0.3">
      <c r="A122" s="12"/>
      <c r="B122" s="13"/>
      <c r="C122" s="14"/>
      <c r="D122" s="15"/>
      <c r="E122" s="42"/>
    </row>
    <row r="123" spans="1:5" x14ac:dyDescent="0.3">
      <c r="A123" s="12"/>
      <c r="B123" s="13"/>
      <c r="C123" s="14"/>
      <c r="D123" s="15"/>
      <c r="E123" s="42"/>
    </row>
    <row r="124" spans="1:5" x14ac:dyDescent="0.3">
      <c r="A124" s="12"/>
      <c r="B124" s="13"/>
      <c r="C124" s="14"/>
      <c r="D124" s="15"/>
      <c r="E124" s="42"/>
    </row>
    <row r="125" spans="1:5" x14ac:dyDescent="0.3">
      <c r="A125" s="12"/>
      <c r="B125" s="13"/>
      <c r="C125" s="14"/>
      <c r="D125" s="15"/>
      <c r="E125" s="42"/>
    </row>
    <row r="126" spans="1:5" x14ac:dyDescent="0.3">
      <c r="A126" s="12"/>
      <c r="B126" s="13"/>
      <c r="C126" s="14"/>
      <c r="D126" s="15"/>
      <c r="E126" s="42"/>
    </row>
    <row r="127" spans="1:5" x14ac:dyDescent="0.3">
      <c r="A127" s="12"/>
      <c r="B127" s="13"/>
      <c r="C127" s="14"/>
      <c r="D127" s="15"/>
      <c r="E127" s="42"/>
    </row>
    <row r="128" spans="1:5" x14ac:dyDescent="0.3">
      <c r="A128" s="12"/>
      <c r="B128" s="13"/>
      <c r="C128" s="14"/>
      <c r="D128" s="15"/>
      <c r="E128" s="42"/>
    </row>
    <row r="129" spans="1:5" x14ac:dyDescent="0.3">
      <c r="A129" s="12"/>
      <c r="B129" s="13"/>
      <c r="C129" s="14"/>
      <c r="D129" s="15"/>
      <c r="E129" s="42"/>
    </row>
    <row r="130" spans="1:5" x14ac:dyDescent="0.3">
      <c r="A130" s="12"/>
      <c r="B130" s="13"/>
      <c r="C130" s="14"/>
      <c r="D130" s="15"/>
      <c r="E130" s="42"/>
    </row>
    <row r="131" spans="1:5" x14ac:dyDescent="0.3">
      <c r="A131" s="12"/>
      <c r="B131" s="13"/>
      <c r="C131" s="14"/>
      <c r="D131" s="15"/>
      <c r="E131" s="42"/>
    </row>
    <row r="132" spans="1:5" x14ac:dyDescent="0.3">
      <c r="A132" s="12"/>
      <c r="B132" s="13"/>
      <c r="C132" s="67"/>
      <c r="D132" s="68"/>
      <c r="E132" s="67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08984375" defaultRowHeight="12.5" x14ac:dyDescent="0.25"/>
  <cols>
    <col min="1" max="1" width="12.54296875" style="40" hidden="1" customWidth="1"/>
    <col min="2" max="2" width="11" style="23" hidden="1" customWidth="1"/>
    <col min="3" max="15" width="9.08984375" style="23"/>
    <col min="16" max="16" width="9.36328125" style="23" bestFit="1" customWidth="1"/>
    <col min="17" max="16384" width="9.08984375" style="23"/>
  </cols>
  <sheetData>
    <row r="1" spans="1:19" ht="14" x14ac:dyDescent="0.3">
      <c r="A1" s="22" t="str">
        <f>Zakljucne!E10</f>
        <v>F</v>
      </c>
      <c r="E1" s="24" t="str">
        <f>Zakljucne!A3</f>
        <v>STUDIJSKI PROGRAM: Energetika i Automatika</v>
      </c>
      <c r="F1" s="25"/>
      <c r="G1" s="25"/>
      <c r="H1" s="25"/>
    </row>
    <row r="2" spans="1:19" ht="14" x14ac:dyDescent="0.3">
      <c r="A2" s="22" t="str">
        <f>Zakljucne!E11</f>
        <v>F</v>
      </c>
      <c r="E2" s="24" t="str">
        <f>Zakljucne!A5</f>
        <v>PREDMET: Elektrotehnički materijali</v>
      </c>
      <c r="F2" s="25"/>
      <c r="G2" s="25"/>
      <c r="H2" s="25"/>
    </row>
    <row r="3" spans="1:19" ht="14" x14ac:dyDescent="0.3">
      <c r="A3" s="22" t="str">
        <f>Zakljucne!E12</f>
        <v>F</v>
      </c>
      <c r="E3" s="25" t="e">
        <f>Evidencija!#REF!</f>
        <v>#REF!</v>
      </c>
      <c r="F3" s="25"/>
      <c r="G3" s="25"/>
      <c r="H3" s="25"/>
    </row>
    <row r="4" spans="1:19" ht="14" x14ac:dyDescent="0.3">
      <c r="A4" s="22" t="str">
        <f>Zakljucne!E13</f>
        <v>F</v>
      </c>
      <c r="E4" s="23" t="e">
        <f>Evidencija!#REF!</f>
        <v>#REF!</v>
      </c>
      <c r="F4" s="25"/>
      <c r="G4" s="25"/>
    </row>
    <row r="5" spans="1:19" ht="14" x14ac:dyDescent="0.3">
      <c r="A5" s="22" t="str">
        <f>Zakljucne!E14</f>
        <v>F</v>
      </c>
      <c r="E5" s="23">
        <f>Evidencija!E4</f>
        <v>0</v>
      </c>
    </row>
    <row r="6" spans="1:19" ht="14" x14ac:dyDescent="0.3">
      <c r="A6" s="22" t="str">
        <f>Zakljucne!E15</f>
        <v>F</v>
      </c>
    </row>
    <row r="7" spans="1:19" ht="14" x14ac:dyDescent="0.3">
      <c r="A7" s="22" t="str">
        <f>Zakljucne!E16</f>
        <v>F</v>
      </c>
    </row>
    <row r="8" spans="1:19" ht="14.5" thickBot="1" x14ac:dyDescent="0.35">
      <c r="A8" s="22" t="str">
        <f>Zakljucne!E17</f>
        <v>F</v>
      </c>
    </row>
    <row r="9" spans="1:19" ht="14.5" thickBot="1" x14ac:dyDescent="0.35">
      <c r="A9" s="22" t="e">
        <f>Zakljucne!E18</f>
        <v>#REF!</v>
      </c>
      <c r="C9" s="26" t="s">
        <v>18</v>
      </c>
      <c r="D9" s="155" t="s">
        <v>19</v>
      </c>
      <c r="E9" s="156"/>
      <c r="F9" s="157" t="s">
        <v>15</v>
      </c>
      <c r="G9" s="158"/>
      <c r="H9" s="155" t="s">
        <v>17</v>
      </c>
      <c r="I9" s="156"/>
      <c r="J9" s="157" t="s">
        <v>13</v>
      </c>
      <c r="K9" s="158"/>
      <c r="L9" s="155" t="s">
        <v>14</v>
      </c>
      <c r="M9" s="156"/>
      <c r="N9" s="157" t="s">
        <v>16</v>
      </c>
      <c r="O9" s="158"/>
      <c r="P9" s="155" t="s">
        <v>20</v>
      </c>
      <c r="Q9" s="156"/>
      <c r="R9" s="157" t="s">
        <v>21</v>
      </c>
      <c r="S9" s="156"/>
    </row>
    <row r="10" spans="1:19" ht="14.5" thickBot="1" x14ac:dyDescent="0.35">
      <c r="A10" s="22" t="str">
        <f>Zakljucne!E19</f>
        <v>E</v>
      </c>
      <c r="C10" s="27">
        <f>D10+F10+H10+J10+L10+N10</f>
        <v>56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5</v>
      </c>
      <c r="M10" s="29">
        <f>L10/$C$10*100</f>
        <v>8.9285714285714288</v>
      </c>
      <c r="N10" s="30">
        <f>COUNTIF($A$1:$A$300,"F")</f>
        <v>51</v>
      </c>
      <c r="O10" s="31">
        <f>N10/$C$10*100</f>
        <v>91.071428571428569</v>
      </c>
      <c r="P10" s="32">
        <f>D10+F10+H10+J10+L10</f>
        <v>5</v>
      </c>
      <c r="Q10" s="29">
        <f>P10/$C$10*100</f>
        <v>8.9285714285714288</v>
      </c>
      <c r="R10" s="33">
        <f>N10</f>
        <v>51</v>
      </c>
      <c r="S10" s="29">
        <f>R10/$C$10*100</f>
        <v>91.071428571428569</v>
      </c>
    </row>
    <row r="11" spans="1:19" ht="14" x14ac:dyDescent="0.3">
      <c r="A11" s="22" t="str">
        <f>Zakljucne!E20</f>
        <v>F</v>
      </c>
      <c r="C11" s="34"/>
      <c r="D11" s="35"/>
      <c r="E11" s="36"/>
    </row>
    <row r="12" spans="1:19" ht="14" x14ac:dyDescent="0.3">
      <c r="A12" s="22" t="e">
        <f>Zakljucne!E21</f>
        <v>#REF!</v>
      </c>
      <c r="C12" s="34"/>
      <c r="D12" s="35"/>
      <c r="E12" s="36"/>
    </row>
    <row r="13" spans="1:19" ht="14" x14ac:dyDescent="0.3">
      <c r="A13" s="22" t="str">
        <f>Zakljucne!E22</f>
        <v>F</v>
      </c>
      <c r="C13" s="34"/>
      <c r="D13" s="35"/>
      <c r="E13" s="36"/>
    </row>
    <row r="14" spans="1:19" ht="14" x14ac:dyDescent="0.3">
      <c r="A14" s="22" t="str">
        <f>Zakljucne!E23</f>
        <v>F</v>
      </c>
      <c r="C14" s="34"/>
      <c r="D14" s="35"/>
      <c r="E14" s="36"/>
      <c r="G14" s="38"/>
      <c r="H14" s="38"/>
    </row>
    <row r="15" spans="1:19" ht="14" x14ac:dyDescent="0.3">
      <c r="A15" s="22" t="str">
        <f>Zakljucne!E24</f>
        <v>F</v>
      </c>
      <c r="G15" s="38"/>
      <c r="H15" s="38"/>
    </row>
    <row r="16" spans="1:19" ht="14" x14ac:dyDescent="0.3">
      <c r="A16" s="22" t="str">
        <f>Zakljucne!E25</f>
        <v>F</v>
      </c>
      <c r="G16" s="37"/>
      <c r="H16" s="38"/>
    </row>
    <row r="17" spans="1:12" ht="14" x14ac:dyDescent="0.3">
      <c r="A17" s="22" t="str">
        <f>Zakljucne!E26</f>
        <v>F</v>
      </c>
      <c r="G17" s="37"/>
      <c r="H17" s="38"/>
    </row>
    <row r="18" spans="1:12" ht="14" x14ac:dyDescent="0.3">
      <c r="A18" s="22" t="str">
        <f>Zakljucne!E27</f>
        <v>F</v>
      </c>
      <c r="G18" s="37"/>
      <c r="H18" s="38"/>
    </row>
    <row r="19" spans="1:12" ht="14" x14ac:dyDescent="0.3">
      <c r="A19" s="22" t="e">
        <f>Zakljucne!E28</f>
        <v>#REF!</v>
      </c>
      <c r="G19" s="37"/>
      <c r="H19" s="38"/>
    </row>
    <row r="20" spans="1:12" ht="14" x14ac:dyDescent="0.3">
      <c r="A20" s="22" t="str">
        <f>Zakljucne!E29</f>
        <v>F</v>
      </c>
      <c r="G20" s="37"/>
      <c r="H20" s="38"/>
    </row>
    <row r="21" spans="1:12" ht="14" x14ac:dyDescent="0.3">
      <c r="A21" s="22" t="str">
        <f>Zakljucne!E30</f>
        <v>F</v>
      </c>
      <c r="G21" s="37"/>
      <c r="H21" s="38"/>
    </row>
    <row r="22" spans="1:12" ht="14" x14ac:dyDescent="0.3">
      <c r="A22" s="22" t="str">
        <f>Zakljucne!E31</f>
        <v>F</v>
      </c>
      <c r="G22" s="37"/>
      <c r="H22" s="38"/>
    </row>
    <row r="23" spans="1:12" ht="14" x14ac:dyDescent="0.3">
      <c r="A23" s="22" t="str">
        <f>Zakljucne!E32</f>
        <v>F</v>
      </c>
      <c r="G23" s="37"/>
      <c r="H23" s="38"/>
    </row>
    <row r="24" spans="1:12" ht="14" x14ac:dyDescent="0.3">
      <c r="A24" s="22" t="str">
        <f>Zakljucne!E33</f>
        <v>F</v>
      </c>
      <c r="G24" s="37"/>
      <c r="H24" s="38"/>
    </row>
    <row r="25" spans="1:12" ht="14" x14ac:dyDescent="0.3">
      <c r="A25" s="22" t="str">
        <f>Zakljucne!E34</f>
        <v>F</v>
      </c>
      <c r="G25" s="37"/>
      <c r="H25" s="38"/>
    </row>
    <row r="26" spans="1:12" ht="14" x14ac:dyDescent="0.3">
      <c r="A26" s="22" t="str">
        <f>Zakljucne!E35</f>
        <v>F</v>
      </c>
      <c r="G26" s="37"/>
      <c r="H26" s="38"/>
    </row>
    <row r="27" spans="1:12" ht="14" x14ac:dyDescent="0.3">
      <c r="A27" s="22" t="str">
        <f>Zakljucne!E36</f>
        <v>E</v>
      </c>
      <c r="G27" s="37"/>
      <c r="H27" s="38"/>
      <c r="I27" s="25"/>
      <c r="J27" s="25"/>
      <c r="K27" s="25"/>
      <c r="L27" s="25"/>
    </row>
    <row r="28" spans="1:12" ht="14" x14ac:dyDescent="0.3">
      <c r="A28" s="22" t="str">
        <f>Zakljucne!E37</f>
        <v>F</v>
      </c>
      <c r="G28" s="37"/>
      <c r="H28" s="38"/>
    </row>
    <row r="29" spans="1:12" ht="14" x14ac:dyDescent="0.3">
      <c r="A29" s="22" t="str">
        <f>Zakljucne!E38</f>
        <v>F</v>
      </c>
      <c r="G29" s="37"/>
      <c r="H29" s="38"/>
      <c r="I29" s="25"/>
      <c r="J29" s="25"/>
      <c r="K29" s="25"/>
      <c r="L29" s="25"/>
    </row>
    <row r="30" spans="1:12" ht="14" x14ac:dyDescent="0.3">
      <c r="A30" s="22" t="str">
        <f>Zakljucne!E39</f>
        <v>F</v>
      </c>
      <c r="G30" s="37"/>
      <c r="H30" s="38"/>
      <c r="I30" s="25"/>
      <c r="J30" s="25"/>
      <c r="K30" s="25"/>
      <c r="L30" s="25"/>
    </row>
    <row r="31" spans="1:12" ht="14" x14ac:dyDescent="0.3">
      <c r="A31" s="22" t="str">
        <f>Zakljucne!E40</f>
        <v>F</v>
      </c>
      <c r="G31" s="37"/>
      <c r="H31" s="38"/>
      <c r="I31" s="25"/>
      <c r="J31" s="25"/>
      <c r="K31" s="25"/>
      <c r="L31" s="25"/>
    </row>
    <row r="32" spans="1:12" ht="14" x14ac:dyDescent="0.3">
      <c r="A32" s="22" t="str">
        <f>Zakljucne!E41</f>
        <v>F</v>
      </c>
      <c r="G32" s="37"/>
      <c r="H32" s="38"/>
    </row>
    <row r="33" spans="1:12" ht="14" x14ac:dyDescent="0.3">
      <c r="A33" s="22" t="str">
        <f>Zakljucne!E42</f>
        <v>F</v>
      </c>
      <c r="G33" s="37"/>
      <c r="H33" s="38"/>
      <c r="I33" s="25"/>
      <c r="J33" s="25"/>
      <c r="K33" s="25"/>
      <c r="L33" s="25"/>
    </row>
    <row r="34" spans="1:12" ht="14" x14ac:dyDescent="0.3">
      <c r="A34" s="22" t="str">
        <f>Zakljucne!E43</f>
        <v>F</v>
      </c>
      <c r="G34" s="37"/>
      <c r="H34" s="38"/>
      <c r="I34" s="25"/>
      <c r="J34" s="25"/>
      <c r="K34" s="25"/>
      <c r="L34" s="25"/>
    </row>
    <row r="35" spans="1:12" ht="14" x14ac:dyDescent="0.3">
      <c r="A35" s="22" t="str">
        <f>Zakljucne!E44</f>
        <v>F</v>
      </c>
      <c r="G35" s="37"/>
      <c r="H35" s="38"/>
      <c r="I35" s="25"/>
      <c r="J35" s="25"/>
      <c r="K35" s="25"/>
      <c r="L35" s="25"/>
    </row>
    <row r="36" spans="1:12" ht="14" x14ac:dyDescent="0.3">
      <c r="A36" s="22" t="e">
        <f>Zakljucne!E45</f>
        <v>#REF!</v>
      </c>
      <c r="G36" s="37"/>
      <c r="H36" s="38"/>
    </row>
    <row r="37" spans="1:12" ht="14" x14ac:dyDescent="0.3">
      <c r="A37" s="22" t="str">
        <f>Zakljucne!E46</f>
        <v>F</v>
      </c>
      <c r="G37" s="37"/>
      <c r="H37" s="38"/>
      <c r="I37" s="25"/>
      <c r="J37" s="25"/>
      <c r="K37" s="25"/>
      <c r="L37" s="25"/>
    </row>
    <row r="38" spans="1:12" ht="14" x14ac:dyDescent="0.3">
      <c r="A38" s="22" t="str">
        <f>Zakljucne!E47</f>
        <v>F</v>
      </c>
      <c r="G38" s="37"/>
      <c r="H38" s="38"/>
      <c r="L38" s="25"/>
    </row>
    <row r="39" spans="1:12" ht="14" x14ac:dyDescent="0.3">
      <c r="A39" s="22" t="str">
        <f>Zakljucne!E48</f>
        <v>E</v>
      </c>
      <c r="G39" s="37"/>
      <c r="H39" s="38"/>
      <c r="I39" s="25"/>
      <c r="J39" s="25"/>
      <c r="K39" s="25"/>
      <c r="L39" s="25"/>
    </row>
    <row r="40" spans="1:12" ht="14" x14ac:dyDescent="0.3">
      <c r="A40" s="22" t="str">
        <f>Zakljucne!E49</f>
        <v>F</v>
      </c>
      <c r="G40" s="37"/>
      <c r="H40" s="38"/>
      <c r="I40" s="39"/>
      <c r="J40" s="25"/>
      <c r="K40" s="25"/>
      <c r="L40" s="25"/>
    </row>
    <row r="41" spans="1:12" ht="14" x14ac:dyDescent="0.3">
      <c r="A41" s="22" t="str">
        <f>Zakljucne!E50</f>
        <v>F</v>
      </c>
      <c r="G41" s="37"/>
      <c r="H41" s="38"/>
    </row>
    <row r="42" spans="1:12" ht="14" x14ac:dyDescent="0.3">
      <c r="A42" s="22" t="e">
        <f>Zakljucne!E51</f>
        <v>#REF!</v>
      </c>
      <c r="G42" s="37"/>
      <c r="H42" s="38"/>
    </row>
    <row r="43" spans="1:12" ht="14" x14ac:dyDescent="0.3">
      <c r="A43" s="22" t="str">
        <f>Zakljucne!E52</f>
        <v>E</v>
      </c>
      <c r="G43" s="37"/>
      <c r="H43" s="38"/>
    </row>
    <row r="44" spans="1:12" ht="14" x14ac:dyDescent="0.3">
      <c r="A44" s="22" t="e">
        <f>Zakljucne!E53</f>
        <v>#REF!</v>
      </c>
      <c r="G44" s="37"/>
      <c r="H44" s="38"/>
    </row>
    <row r="45" spans="1:12" ht="14" x14ac:dyDescent="0.3">
      <c r="A45" s="22" t="str">
        <f>Zakljucne!E54</f>
        <v>F</v>
      </c>
      <c r="G45" s="37"/>
      <c r="H45" s="38"/>
    </row>
    <row r="46" spans="1:12" ht="14" x14ac:dyDescent="0.3">
      <c r="A46" s="22" t="str">
        <f>Zakljucne!E55</f>
        <v>F</v>
      </c>
      <c r="G46" s="37"/>
      <c r="H46" s="38"/>
    </row>
    <row r="47" spans="1:12" ht="14" x14ac:dyDescent="0.3">
      <c r="A47" s="22" t="e">
        <f>Zakljucne!E56</f>
        <v>#REF!</v>
      </c>
      <c r="G47" s="37"/>
      <c r="H47" s="38"/>
    </row>
    <row r="48" spans="1:12" ht="14" x14ac:dyDescent="0.3">
      <c r="A48" s="22" t="str">
        <f>Zakljucne!E57</f>
        <v>F</v>
      </c>
      <c r="G48" s="37"/>
      <c r="H48" s="38"/>
    </row>
    <row r="49" spans="1:8" ht="14" x14ac:dyDescent="0.3">
      <c r="A49" s="22" t="str">
        <f>Zakljucne!E58</f>
        <v>-</v>
      </c>
      <c r="G49" s="37"/>
      <c r="H49" s="38"/>
    </row>
    <row r="50" spans="1:8" ht="14" x14ac:dyDescent="0.3">
      <c r="A50" s="22" t="str">
        <f>Zakljucne!E59</f>
        <v>E</v>
      </c>
      <c r="G50" s="37"/>
      <c r="H50" s="38"/>
    </row>
    <row r="51" spans="1:8" ht="14" x14ac:dyDescent="0.3">
      <c r="A51" s="22" t="e">
        <f>Zakljucne!E60</f>
        <v>#REF!</v>
      </c>
      <c r="G51" s="37"/>
      <c r="H51" s="38"/>
    </row>
    <row r="52" spans="1:8" ht="14" x14ac:dyDescent="0.3">
      <c r="A52" s="22" t="e">
        <f>Zakljucne!E61</f>
        <v>#REF!</v>
      </c>
      <c r="G52" s="37"/>
      <c r="H52" s="38"/>
    </row>
    <row r="53" spans="1:8" ht="14" x14ac:dyDescent="0.3">
      <c r="A53" s="22" t="e">
        <f>Zakljucne!E62</f>
        <v>#REF!</v>
      </c>
      <c r="G53" s="37"/>
      <c r="H53" s="38"/>
    </row>
    <row r="54" spans="1:8" ht="14" x14ac:dyDescent="0.3">
      <c r="A54" s="22" t="e">
        <f>Zakljucne!E63</f>
        <v>#REF!</v>
      </c>
      <c r="G54" s="37"/>
      <c r="H54" s="38"/>
    </row>
    <row r="55" spans="1:8" ht="14" x14ac:dyDescent="0.3">
      <c r="A55" s="22" t="e">
        <f>Zakljucne!E64</f>
        <v>#REF!</v>
      </c>
      <c r="G55" s="37"/>
      <c r="H55" s="38"/>
    </row>
    <row r="56" spans="1:8" ht="14" x14ac:dyDescent="0.3">
      <c r="A56" s="22" t="str">
        <f>Zakljucne!E65</f>
        <v>F</v>
      </c>
      <c r="G56" s="37"/>
      <c r="H56" s="38"/>
    </row>
    <row r="57" spans="1:8" ht="14" x14ac:dyDescent="0.3">
      <c r="A57" s="22" t="str">
        <f>Zakljucne!E66</f>
        <v>F</v>
      </c>
      <c r="G57" s="37"/>
      <c r="H57" s="38"/>
    </row>
    <row r="58" spans="1:8" ht="14" x14ac:dyDescent="0.3">
      <c r="A58" s="22" t="str">
        <f>Zakljucne!E67</f>
        <v>F</v>
      </c>
      <c r="G58" s="37"/>
      <c r="H58" s="38"/>
    </row>
    <row r="59" spans="1:8" ht="14" x14ac:dyDescent="0.3">
      <c r="A59" s="22" t="str">
        <f>Zakljucne!E68</f>
        <v>F</v>
      </c>
      <c r="G59" s="37"/>
      <c r="H59" s="38"/>
    </row>
    <row r="60" spans="1:8" ht="14" x14ac:dyDescent="0.3">
      <c r="A60" s="22" t="str">
        <f>Zakljucne!E69</f>
        <v>F</v>
      </c>
      <c r="G60" s="37"/>
      <c r="H60" s="38"/>
    </row>
    <row r="61" spans="1:8" ht="14" x14ac:dyDescent="0.3">
      <c r="A61" s="22" t="str">
        <f>Zakljucne!E70</f>
        <v>-</v>
      </c>
      <c r="G61" s="37"/>
      <c r="H61" s="38"/>
    </row>
    <row r="62" spans="1:8" ht="14" x14ac:dyDescent="0.3">
      <c r="A62" s="22" t="str">
        <f>Zakljucne!E71</f>
        <v>F</v>
      </c>
      <c r="G62" s="37"/>
      <c r="H62" s="38"/>
    </row>
    <row r="63" spans="1:8" ht="14" x14ac:dyDescent="0.3">
      <c r="A63" s="22" t="str">
        <f>Zakljucne!E72</f>
        <v>F</v>
      </c>
      <c r="G63" s="37"/>
      <c r="H63" s="38"/>
    </row>
    <row r="64" spans="1:8" ht="14" x14ac:dyDescent="0.3">
      <c r="A64" s="22" t="str">
        <f>Zakljucne!E73</f>
        <v>F</v>
      </c>
      <c r="G64" s="37"/>
      <c r="H64" s="38"/>
    </row>
    <row r="65" spans="1:8" ht="14" x14ac:dyDescent="0.3">
      <c r="A65" s="22" t="str">
        <f>Zakljucne!E74</f>
        <v>F</v>
      </c>
      <c r="G65" s="37"/>
      <c r="H65" s="38"/>
    </row>
    <row r="66" spans="1:8" ht="14" x14ac:dyDescent="0.3">
      <c r="A66" s="22" t="str">
        <f>Zakljucne!E75</f>
        <v>F</v>
      </c>
      <c r="G66" s="37"/>
      <c r="H66" s="38"/>
    </row>
    <row r="67" spans="1:8" ht="14" x14ac:dyDescent="0.3">
      <c r="A67" s="22" t="str">
        <f>Zakljucne!E76</f>
        <v>F</v>
      </c>
      <c r="G67" s="37"/>
      <c r="H67" s="38"/>
    </row>
    <row r="68" spans="1:8" ht="14" x14ac:dyDescent="0.3">
      <c r="A68" s="22" t="str">
        <f>Zakljucne!E77</f>
        <v>-</v>
      </c>
      <c r="G68" s="37"/>
      <c r="H68" s="38"/>
    </row>
    <row r="69" spans="1:8" ht="14" x14ac:dyDescent="0.3">
      <c r="A69" s="22" t="str">
        <f>Zakljucne!E78</f>
        <v>F</v>
      </c>
      <c r="G69" s="38"/>
      <c r="H69" s="38"/>
    </row>
    <row r="70" spans="1:8" ht="14" x14ac:dyDescent="0.3">
      <c r="A70" s="22" t="str">
        <f>Zakljucne!E79</f>
        <v>-</v>
      </c>
      <c r="G70" s="38"/>
      <c r="H70" s="38"/>
    </row>
    <row r="71" spans="1:8" ht="14" x14ac:dyDescent="0.3">
      <c r="A71" s="22" t="str">
        <f>Zakljucne!E80</f>
        <v>-</v>
      </c>
      <c r="G71" s="38"/>
      <c r="H71" s="38"/>
    </row>
    <row r="72" spans="1:8" ht="14" x14ac:dyDescent="0.3">
      <c r="A72" s="22" t="str">
        <f>Zakljucne!E81</f>
        <v>-</v>
      </c>
      <c r="G72" s="38"/>
      <c r="H72" s="38"/>
    </row>
    <row r="73" spans="1:8" ht="14" x14ac:dyDescent="0.3">
      <c r="A73" s="22" t="str">
        <f>Zakljucne!E82</f>
        <v>-</v>
      </c>
      <c r="G73" s="38"/>
      <c r="H73" s="38"/>
    </row>
    <row r="74" spans="1:8" ht="14" x14ac:dyDescent="0.3">
      <c r="A74" s="22" t="str">
        <f>Zakljucne!E83</f>
        <v>F</v>
      </c>
      <c r="G74" s="38"/>
      <c r="H74" s="38"/>
    </row>
    <row r="75" spans="1:8" ht="14" x14ac:dyDescent="0.3">
      <c r="A75" s="22" t="str">
        <f>Zakljucne!E84</f>
        <v>F</v>
      </c>
      <c r="G75" s="38"/>
      <c r="H75" s="38"/>
    </row>
    <row r="76" spans="1:8" ht="14" x14ac:dyDescent="0.3">
      <c r="A76" s="22" t="e">
        <f>Zakljucne!E85</f>
        <v>#REF!</v>
      </c>
      <c r="G76" s="38"/>
      <c r="H76" s="38"/>
    </row>
    <row r="77" spans="1:8" ht="14" x14ac:dyDescent="0.3">
      <c r="A77" s="22" t="str">
        <f>Zakljucne!E86</f>
        <v>-</v>
      </c>
      <c r="G77" s="38"/>
      <c r="H77" s="38"/>
    </row>
    <row r="78" spans="1:8" ht="14" x14ac:dyDescent="0.3">
      <c r="A78" s="22" t="str">
        <f>Zakljucne!E87</f>
        <v>-</v>
      </c>
      <c r="G78" s="38"/>
      <c r="H78" s="38"/>
    </row>
    <row r="79" spans="1:8" ht="14" x14ac:dyDescent="0.3">
      <c r="A79" s="22" t="str">
        <f>Zakljucne!E88</f>
        <v>-</v>
      </c>
    </row>
    <row r="80" spans="1:8" ht="14" x14ac:dyDescent="0.3">
      <c r="A80" s="22" t="str">
        <f>Zakljucne!E89</f>
        <v>-</v>
      </c>
    </row>
    <row r="81" spans="1:1" ht="14" x14ac:dyDescent="0.3">
      <c r="A81" s="22" t="str">
        <f>Zakljucne!E90</f>
        <v>-</v>
      </c>
    </row>
    <row r="82" spans="1:1" ht="14" x14ac:dyDescent="0.3">
      <c r="A82" s="22" t="str">
        <f>Zakljucne!E91</f>
        <v>-</v>
      </c>
    </row>
    <row r="83" spans="1:1" ht="14" x14ac:dyDescent="0.3">
      <c r="A83" s="22" t="str">
        <f>Zakljucne!E92</f>
        <v>-</v>
      </c>
    </row>
    <row r="84" spans="1:1" ht="14" x14ac:dyDescent="0.3">
      <c r="A84" s="22" t="str">
        <f>Zakljucne!E93</f>
        <v>-</v>
      </c>
    </row>
    <row r="85" spans="1:1" ht="14" x14ac:dyDescent="0.3">
      <c r="A85" s="22" t="str">
        <f>Zakljucne!E94</f>
        <v>-</v>
      </c>
    </row>
    <row r="86" spans="1:1" ht="14" x14ac:dyDescent="0.3">
      <c r="A86" s="22" t="str">
        <f>Zakljucne!E95</f>
        <v>-</v>
      </c>
    </row>
    <row r="87" spans="1:1" ht="14" x14ac:dyDescent="0.3">
      <c r="A87" s="22" t="str">
        <f>Zakljucne!E96</f>
        <v>-</v>
      </c>
    </row>
    <row r="88" spans="1:1" ht="14" x14ac:dyDescent="0.3">
      <c r="A88" s="22" t="str">
        <f>Zakljucne!E97</f>
        <v>-</v>
      </c>
    </row>
    <row r="89" spans="1:1" ht="14" x14ac:dyDescent="0.3">
      <c r="A89" s="22" t="str">
        <f>Zakljucne!E98</f>
        <v>-</v>
      </c>
    </row>
    <row r="90" spans="1:1" ht="14" x14ac:dyDescent="0.3">
      <c r="A90" s="22" t="str">
        <f>Zakljucne!E99</f>
        <v>-</v>
      </c>
    </row>
    <row r="91" spans="1:1" ht="14" x14ac:dyDescent="0.3">
      <c r="A91" s="22" t="str">
        <f>Zakljucne!E100</f>
        <v>-</v>
      </c>
    </row>
    <row r="92" spans="1:1" ht="14" x14ac:dyDescent="0.3">
      <c r="A92" s="22" t="str">
        <f>Zakljucne!E101</f>
        <v>-</v>
      </c>
    </row>
    <row r="93" spans="1:1" ht="14" x14ac:dyDescent="0.3">
      <c r="A93" s="22" t="str">
        <f>Zakljucne!E102</f>
        <v>-</v>
      </c>
    </row>
    <row r="94" spans="1:1" ht="14" x14ac:dyDescent="0.3">
      <c r="A94" s="22" t="str">
        <f>Zakljucne!E103</f>
        <v>-</v>
      </c>
    </row>
    <row r="95" spans="1:1" ht="14" x14ac:dyDescent="0.3">
      <c r="A95" s="22" t="str">
        <f>Zakljucne!E104</f>
        <v>-</v>
      </c>
    </row>
    <row r="96" spans="1:1" ht="14" x14ac:dyDescent="0.3">
      <c r="A96" s="22" t="str">
        <f>Zakljucne!E105</f>
        <v>-</v>
      </c>
    </row>
    <row r="97" spans="1:1" ht="14" x14ac:dyDescent="0.3">
      <c r="A97" s="22" t="str">
        <f>Zakljucne!E106</f>
        <v>-</v>
      </c>
    </row>
    <row r="98" spans="1:1" ht="14" x14ac:dyDescent="0.3">
      <c r="A98" s="22" t="str">
        <f>Zakljucne!E107</f>
        <v>-</v>
      </c>
    </row>
    <row r="99" spans="1:1" ht="14" x14ac:dyDescent="0.3">
      <c r="A99" s="22" t="str">
        <f>Zakljucne!E108</f>
        <v>-</v>
      </c>
    </row>
    <row r="100" spans="1:1" ht="14" x14ac:dyDescent="0.3">
      <c r="A100" s="22" t="str">
        <f>Zakljucne!E109</f>
        <v>-</v>
      </c>
    </row>
    <row r="101" spans="1:1" ht="14" x14ac:dyDescent="0.3">
      <c r="A101" s="22" t="str">
        <f>Zakljucne!E110</f>
        <v>-</v>
      </c>
    </row>
    <row r="102" spans="1:1" ht="14" x14ac:dyDescent="0.3">
      <c r="A102" s="22" t="str">
        <f>Zakljucne!E111</f>
        <v>-</v>
      </c>
    </row>
    <row r="103" spans="1:1" ht="14" x14ac:dyDescent="0.3">
      <c r="A103" s="22">
        <f>Zakljucne!E112</f>
        <v>0</v>
      </c>
    </row>
    <row r="104" spans="1:1" ht="14" x14ac:dyDescent="0.3">
      <c r="A104" s="22">
        <f>Zakljucne!E113</f>
        <v>0</v>
      </c>
    </row>
    <row r="105" spans="1:1" ht="14" x14ac:dyDescent="0.3">
      <c r="A105" s="22">
        <f>Zakljucne!E114</f>
        <v>0</v>
      </c>
    </row>
    <row r="106" spans="1:1" ht="14" x14ac:dyDescent="0.3">
      <c r="A106" s="22">
        <f>Zakljucne!E115</f>
        <v>0</v>
      </c>
    </row>
    <row r="107" spans="1:1" ht="14" x14ac:dyDescent="0.3">
      <c r="A107" s="22">
        <f>Zakljucne!E116</f>
        <v>0</v>
      </c>
    </row>
    <row r="108" spans="1:1" ht="14" x14ac:dyDescent="0.3">
      <c r="A108" s="22">
        <f>Zakljucne!E117</f>
        <v>0</v>
      </c>
    </row>
    <row r="109" spans="1:1" ht="14" x14ac:dyDescent="0.3">
      <c r="A109" s="22">
        <f>Zakljucne!E118</f>
        <v>0</v>
      </c>
    </row>
    <row r="110" spans="1:1" ht="14" x14ac:dyDescent="0.3">
      <c r="A110" s="22">
        <f>Zakljucne!E119</f>
        <v>0</v>
      </c>
    </row>
    <row r="111" spans="1:1" ht="14" x14ac:dyDescent="0.3">
      <c r="A111" s="22">
        <f>Zakljucne!E120</f>
        <v>0</v>
      </c>
    </row>
    <row r="112" spans="1:1" ht="14" x14ac:dyDescent="0.3">
      <c r="A112" s="22">
        <f>Zakljucne!E121</f>
        <v>0</v>
      </c>
    </row>
    <row r="113" spans="1:1" ht="14" x14ac:dyDescent="0.3">
      <c r="A113" s="22">
        <f>Zakljucne!E122</f>
        <v>0</v>
      </c>
    </row>
    <row r="114" spans="1:1" ht="14" x14ac:dyDescent="0.3">
      <c r="A114" s="22">
        <f>Zakljucne!E123</f>
        <v>0</v>
      </c>
    </row>
    <row r="115" spans="1:1" ht="14" x14ac:dyDescent="0.3">
      <c r="A115" s="22">
        <f>Zakljucne!E124</f>
        <v>0</v>
      </c>
    </row>
    <row r="116" spans="1:1" ht="14" x14ac:dyDescent="0.3">
      <c r="A116" s="22">
        <f>Zakljucne!E125</f>
        <v>0</v>
      </c>
    </row>
    <row r="117" spans="1:1" ht="14" x14ac:dyDescent="0.3">
      <c r="A117" s="22">
        <f>Zakljucne!E126</f>
        <v>0</v>
      </c>
    </row>
    <row r="118" spans="1:1" ht="14" x14ac:dyDescent="0.3">
      <c r="A118" s="22">
        <f>Zakljucne!E127</f>
        <v>0</v>
      </c>
    </row>
    <row r="119" spans="1:1" ht="14" x14ac:dyDescent="0.3">
      <c r="A119" s="22">
        <f>Zakljucne!E128</f>
        <v>0</v>
      </c>
    </row>
    <row r="120" spans="1:1" ht="14" x14ac:dyDescent="0.3">
      <c r="A120" s="22">
        <f>Zakljucne!E129</f>
        <v>0</v>
      </c>
    </row>
    <row r="121" spans="1:1" ht="14" x14ac:dyDescent="0.3">
      <c r="A121" s="22">
        <f>Zakljucne!E130</f>
        <v>0</v>
      </c>
    </row>
    <row r="122" spans="1:1" ht="14" x14ac:dyDescent="0.3">
      <c r="A122" s="22">
        <f>Zakljucne!E131</f>
        <v>0</v>
      </c>
    </row>
    <row r="123" spans="1:1" ht="14" x14ac:dyDescent="0.3">
      <c r="A123" s="22">
        <f>Zakljucne!E132</f>
        <v>0</v>
      </c>
    </row>
    <row r="124" spans="1:1" ht="14" x14ac:dyDescent="0.3">
      <c r="A124" s="22">
        <f>Zakljucne!E133</f>
        <v>0</v>
      </c>
    </row>
    <row r="125" spans="1:1" ht="14" x14ac:dyDescent="0.3">
      <c r="A125" s="22">
        <f>Zakljucne!E134</f>
        <v>0</v>
      </c>
    </row>
    <row r="126" spans="1:1" ht="14" x14ac:dyDescent="0.3">
      <c r="A126" s="22">
        <f>Zakljucne!E135</f>
        <v>0</v>
      </c>
    </row>
    <row r="127" spans="1:1" ht="14" x14ac:dyDescent="0.3">
      <c r="A127" s="22">
        <f>Zakljucne!E136</f>
        <v>0</v>
      </c>
    </row>
    <row r="128" spans="1:1" ht="14" x14ac:dyDescent="0.3">
      <c r="A128" s="22">
        <f>Zakljucne!E137</f>
        <v>0</v>
      </c>
    </row>
    <row r="129" spans="1:1" ht="14" x14ac:dyDescent="0.3">
      <c r="A129" s="22">
        <f>Zakljucne!E138</f>
        <v>0</v>
      </c>
    </row>
    <row r="130" spans="1:1" ht="14" x14ac:dyDescent="0.3">
      <c r="A130" s="22">
        <f>Zakljucne!E139</f>
        <v>0</v>
      </c>
    </row>
    <row r="131" spans="1:1" ht="14" x14ac:dyDescent="0.3">
      <c r="A131" s="22">
        <f>Zakljucne!E140</f>
        <v>0</v>
      </c>
    </row>
    <row r="132" spans="1:1" ht="14" x14ac:dyDescent="0.3">
      <c r="A132" s="22">
        <f>Zakljucne!E141</f>
        <v>0</v>
      </c>
    </row>
    <row r="133" spans="1:1" ht="14" x14ac:dyDescent="0.3">
      <c r="A133" s="22">
        <f>Zakljucne!E142</f>
        <v>0</v>
      </c>
    </row>
    <row r="134" spans="1:1" ht="14" x14ac:dyDescent="0.3">
      <c r="A134" s="22">
        <f>Zakljucne!E143</f>
        <v>0</v>
      </c>
    </row>
    <row r="135" spans="1:1" ht="14" x14ac:dyDescent="0.3">
      <c r="A135" s="22">
        <f>Zakljucne!E144</f>
        <v>0</v>
      </c>
    </row>
    <row r="136" spans="1:1" ht="14" x14ac:dyDescent="0.3">
      <c r="A136" s="22">
        <f>Zakljucne!E145</f>
        <v>0</v>
      </c>
    </row>
    <row r="137" spans="1:1" ht="14" x14ac:dyDescent="0.3">
      <c r="A137" s="22">
        <f>Zakljucne!E146</f>
        <v>0</v>
      </c>
    </row>
    <row r="138" spans="1:1" ht="14" x14ac:dyDescent="0.3">
      <c r="A138" s="22">
        <f>Zakljucne!E147</f>
        <v>0</v>
      </c>
    </row>
    <row r="139" spans="1:1" ht="14" x14ac:dyDescent="0.3">
      <c r="A139" s="22">
        <f>Zakljucne!E148</f>
        <v>0</v>
      </c>
    </row>
    <row r="140" spans="1:1" ht="14" x14ac:dyDescent="0.3">
      <c r="A140" s="22">
        <f>Zakljucne!E149</f>
        <v>0</v>
      </c>
    </row>
    <row r="141" spans="1:1" ht="14" x14ac:dyDescent="0.3">
      <c r="A141" s="22">
        <f>Zakljucne!E150</f>
        <v>0</v>
      </c>
    </row>
    <row r="142" spans="1:1" ht="14" x14ac:dyDescent="0.3">
      <c r="A142" s="22">
        <f>Zakljucne!E151</f>
        <v>0</v>
      </c>
    </row>
    <row r="143" spans="1:1" ht="14" x14ac:dyDescent="0.3">
      <c r="A143" s="22">
        <f>Zakljucne!E152</f>
        <v>0</v>
      </c>
    </row>
    <row r="144" spans="1:1" ht="14" x14ac:dyDescent="0.3">
      <c r="A144" s="22">
        <f>Zakljucne!E153</f>
        <v>0</v>
      </c>
    </row>
    <row r="145" spans="1:1" ht="14" x14ac:dyDescent="0.3">
      <c r="A145" s="22">
        <f>Zakljucne!E154</f>
        <v>0</v>
      </c>
    </row>
    <row r="146" spans="1:1" ht="14" x14ac:dyDescent="0.3">
      <c r="A146" s="22">
        <f>Zakljucne!E155</f>
        <v>0</v>
      </c>
    </row>
    <row r="147" spans="1:1" ht="14" x14ac:dyDescent="0.3">
      <c r="A147" s="22">
        <f>Zakljucne!E156</f>
        <v>0</v>
      </c>
    </row>
    <row r="148" spans="1:1" ht="14" x14ac:dyDescent="0.3">
      <c r="A148" s="22">
        <f>Zakljucne!E157</f>
        <v>0</v>
      </c>
    </row>
    <row r="149" spans="1:1" ht="14" x14ac:dyDescent="0.3">
      <c r="A149" s="22">
        <f>Zakljucne!E158</f>
        <v>0</v>
      </c>
    </row>
    <row r="150" spans="1:1" ht="14" x14ac:dyDescent="0.3">
      <c r="A150" s="22">
        <f>Zakljucne!E159</f>
        <v>0</v>
      </c>
    </row>
    <row r="151" spans="1:1" ht="14" x14ac:dyDescent="0.3">
      <c r="A151" s="22">
        <f>Zakljucne!E160</f>
        <v>0</v>
      </c>
    </row>
    <row r="152" spans="1:1" ht="14" x14ac:dyDescent="0.3">
      <c r="A152" s="22">
        <f>Zakljucne!E161</f>
        <v>0</v>
      </c>
    </row>
    <row r="153" spans="1:1" ht="14" x14ac:dyDescent="0.3">
      <c r="A153" s="22">
        <f>Zakljucne!E162</f>
        <v>0</v>
      </c>
    </row>
    <row r="154" spans="1:1" ht="14" x14ac:dyDescent="0.3">
      <c r="A154" s="22">
        <f>Zakljucne!E163</f>
        <v>0</v>
      </c>
    </row>
    <row r="155" spans="1:1" ht="14" x14ac:dyDescent="0.3">
      <c r="A155" s="22">
        <f>Zakljucne!E164</f>
        <v>0</v>
      </c>
    </row>
    <row r="156" spans="1:1" ht="14" x14ac:dyDescent="0.3">
      <c r="A156" s="22">
        <f>Zakljucne!E165</f>
        <v>0</v>
      </c>
    </row>
    <row r="157" spans="1:1" ht="14" x14ac:dyDescent="0.3">
      <c r="A157" s="22">
        <f>Zakljucne!E166</f>
        <v>0</v>
      </c>
    </row>
    <row r="158" spans="1:1" ht="14" x14ac:dyDescent="0.3">
      <c r="A158" s="22">
        <f>Zakljucne!E167</f>
        <v>0</v>
      </c>
    </row>
    <row r="159" spans="1:1" ht="14" x14ac:dyDescent="0.3">
      <c r="A159" s="22">
        <f>Zakljucne!E168</f>
        <v>0</v>
      </c>
    </row>
    <row r="160" spans="1:1" ht="14" x14ac:dyDescent="0.3">
      <c r="A160" s="22">
        <f>Zakljucne!E169</f>
        <v>0</v>
      </c>
    </row>
    <row r="161" spans="1:1" ht="14" x14ac:dyDescent="0.3">
      <c r="A161" s="22">
        <f>Zakljucne!E170</f>
        <v>0</v>
      </c>
    </row>
    <row r="162" spans="1:1" ht="14" x14ac:dyDescent="0.3">
      <c r="A162" s="22">
        <f>Zakljucne!E171</f>
        <v>0</v>
      </c>
    </row>
    <row r="163" spans="1:1" ht="14" x14ac:dyDescent="0.3">
      <c r="A163" s="22">
        <f>Zakljucne!E172</f>
        <v>0</v>
      </c>
    </row>
    <row r="164" spans="1:1" ht="14" x14ac:dyDescent="0.3">
      <c r="A164" s="22">
        <f>Zakljucne!E173</f>
        <v>0</v>
      </c>
    </row>
    <row r="165" spans="1:1" ht="14" x14ac:dyDescent="0.3">
      <c r="A165" s="22">
        <f>Zakljucne!E174</f>
        <v>0</v>
      </c>
    </row>
    <row r="166" spans="1:1" ht="14" x14ac:dyDescent="0.3">
      <c r="A166" s="22">
        <f>Zakljucne!E175</f>
        <v>0</v>
      </c>
    </row>
    <row r="167" spans="1:1" ht="14" x14ac:dyDescent="0.3">
      <c r="A167" s="22">
        <f>Zakljucne!E176</f>
        <v>0</v>
      </c>
    </row>
    <row r="168" spans="1:1" ht="14" x14ac:dyDescent="0.3">
      <c r="A168" s="22">
        <f>Zakljucne!E177</f>
        <v>0</v>
      </c>
    </row>
    <row r="169" spans="1:1" ht="14" x14ac:dyDescent="0.3">
      <c r="A169" s="22">
        <f>Zakljucne!E178</f>
        <v>0</v>
      </c>
    </row>
    <row r="170" spans="1:1" ht="14" x14ac:dyDescent="0.3">
      <c r="A170" s="22">
        <f>Zakljucne!E179</f>
        <v>0</v>
      </c>
    </row>
    <row r="171" spans="1:1" ht="14" x14ac:dyDescent="0.3">
      <c r="A171" s="22">
        <f>Zakljucne!E180</f>
        <v>0</v>
      </c>
    </row>
    <row r="172" spans="1:1" ht="14" x14ac:dyDescent="0.3">
      <c r="A172" s="22">
        <f>Zakljucne!E181</f>
        <v>0</v>
      </c>
    </row>
    <row r="173" spans="1:1" ht="14" x14ac:dyDescent="0.3">
      <c r="A173" s="22">
        <f>Zakljucne!E182</f>
        <v>0</v>
      </c>
    </row>
    <row r="174" spans="1:1" ht="14" x14ac:dyDescent="0.3">
      <c r="A174" s="22">
        <f>Zakljucne!E183</f>
        <v>0</v>
      </c>
    </row>
    <row r="175" spans="1:1" ht="14" x14ac:dyDescent="0.3">
      <c r="A175" s="22">
        <f>Zakljucne!E184</f>
        <v>0</v>
      </c>
    </row>
    <row r="176" spans="1:1" ht="14" x14ac:dyDescent="0.3">
      <c r="A176" s="22">
        <f>Zakljucne!E185</f>
        <v>0</v>
      </c>
    </row>
    <row r="177" spans="1:1" ht="14" x14ac:dyDescent="0.3">
      <c r="A177" s="22">
        <f>Zakljucne!E186</f>
        <v>0</v>
      </c>
    </row>
    <row r="178" spans="1:1" ht="14" x14ac:dyDescent="0.3">
      <c r="A178" s="22">
        <f>Zakljucne!E187</f>
        <v>0</v>
      </c>
    </row>
    <row r="179" spans="1:1" ht="14" x14ac:dyDescent="0.3">
      <c r="A179" s="22">
        <f>Zakljucne!E188</f>
        <v>0</v>
      </c>
    </row>
    <row r="180" spans="1:1" ht="14" x14ac:dyDescent="0.3">
      <c r="A180" s="22">
        <f>Zakljucne!E189</f>
        <v>0</v>
      </c>
    </row>
    <row r="181" spans="1:1" ht="14" x14ac:dyDescent="0.3">
      <c r="A181" s="22">
        <f>Zakljucne!E190</f>
        <v>0</v>
      </c>
    </row>
    <row r="182" spans="1:1" ht="14" x14ac:dyDescent="0.3">
      <c r="A182" s="22">
        <f>Zakljucne!E191</f>
        <v>0</v>
      </c>
    </row>
    <row r="183" spans="1:1" ht="14" x14ac:dyDescent="0.3">
      <c r="A183" s="22">
        <f>Zakljucne!E192</f>
        <v>0</v>
      </c>
    </row>
    <row r="184" spans="1:1" ht="14" x14ac:dyDescent="0.3">
      <c r="A184" s="22">
        <f>Zakljucne!E193</f>
        <v>0</v>
      </c>
    </row>
    <row r="185" spans="1:1" ht="14" x14ac:dyDescent="0.3">
      <c r="A185" s="22">
        <f>Zakljucne!E194</f>
        <v>0</v>
      </c>
    </row>
    <row r="186" spans="1:1" ht="14" x14ac:dyDescent="0.3">
      <c r="A186" s="22">
        <f>Zakljucne!E195</f>
        <v>0</v>
      </c>
    </row>
    <row r="187" spans="1:1" ht="14" x14ac:dyDescent="0.3">
      <c r="A187" s="22">
        <f>Zakljucne!E196</f>
        <v>0</v>
      </c>
    </row>
    <row r="188" spans="1:1" ht="14" x14ac:dyDescent="0.3">
      <c r="A188" s="22">
        <f>Zakljucne!E197</f>
        <v>0</v>
      </c>
    </row>
    <row r="189" spans="1:1" ht="14" x14ac:dyDescent="0.3">
      <c r="A189" s="22">
        <f>Zakljucne!E198</f>
        <v>0</v>
      </c>
    </row>
    <row r="190" spans="1:1" ht="14" x14ac:dyDescent="0.3">
      <c r="A190" s="22">
        <f>Zakljucne!E199</f>
        <v>0</v>
      </c>
    </row>
    <row r="191" spans="1:1" ht="14" x14ac:dyDescent="0.3">
      <c r="A191" s="22">
        <f>Zakljucne!E200</f>
        <v>0</v>
      </c>
    </row>
    <row r="192" spans="1:1" ht="14" x14ac:dyDescent="0.3">
      <c r="A192" s="22">
        <f>Zakljucne!E201</f>
        <v>0</v>
      </c>
    </row>
    <row r="193" spans="1:1" ht="14" x14ac:dyDescent="0.3">
      <c r="A193" s="22">
        <f>Zakljucne!E202</f>
        <v>0</v>
      </c>
    </row>
    <row r="194" spans="1:1" ht="14" x14ac:dyDescent="0.3">
      <c r="A194" s="22">
        <f>Zakljucne!E203</f>
        <v>0</v>
      </c>
    </row>
    <row r="195" spans="1:1" ht="14" x14ac:dyDescent="0.3">
      <c r="A195" s="22">
        <f>Zakljucne!E204</f>
        <v>0</v>
      </c>
    </row>
    <row r="196" spans="1:1" ht="14" x14ac:dyDescent="0.3">
      <c r="A196" s="22">
        <f>Zakljucne!E205</f>
        <v>0</v>
      </c>
    </row>
    <row r="197" spans="1:1" ht="14" x14ac:dyDescent="0.3">
      <c r="A197" s="22">
        <f>Zakljucne!E206</f>
        <v>0</v>
      </c>
    </row>
    <row r="198" spans="1:1" ht="14" x14ac:dyDescent="0.3">
      <c r="A198" s="22">
        <f>Zakljucne!E207</f>
        <v>0</v>
      </c>
    </row>
    <row r="199" spans="1:1" ht="14" x14ac:dyDescent="0.3">
      <c r="A199" s="22">
        <f>Zakljucne!E208</f>
        <v>0</v>
      </c>
    </row>
    <row r="200" spans="1:1" ht="14" x14ac:dyDescent="0.3">
      <c r="A200" s="22">
        <f>Zakljucne!E209</f>
        <v>0</v>
      </c>
    </row>
    <row r="201" spans="1:1" ht="14" x14ac:dyDescent="0.3">
      <c r="A201" s="22">
        <f>Zakljucne!E210</f>
        <v>0</v>
      </c>
    </row>
    <row r="202" spans="1:1" ht="14" x14ac:dyDescent="0.3">
      <c r="A202" s="22">
        <f>Zakljucne!E211</f>
        <v>0</v>
      </c>
    </row>
    <row r="203" spans="1:1" ht="14" x14ac:dyDescent="0.3">
      <c r="A203" s="22">
        <f>Zakljucne!E212</f>
        <v>0</v>
      </c>
    </row>
    <row r="204" spans="1:1" ht="14" x14ac:dyDescent="0.3">
      <c r="A204" s="22">
        <f>Zakljucne!E213</f>
        <v>0</v>
      </c>
    </row>
    <row r="205" spans="1:1" ht="14" x14ac:dyDescent="0.3">
      <c r="A205" s="22">
        <f>Zakljucne!E214</f>
        <v>0</v>
      </c>
    </row>
    <row r="206" spans="1:1" ht="14" x14ac:dyDescent="0.3">
      <c r="A206" s="22">
        <f>Zakljucne!E215</f>
        <v>0</v>
      </c>
    </row>
    <row r="207" spans="1:1" ht="14" x14ac:dyDescent="0.3">
      <c r="A207" s="22">
        <f>Zakljucne!E216</f>
        <v>0</v>
      </c>
    </row>
    <row r="208" spans="1:1" ht="14" x14ac:dyDescent="0.3">
      <c r="A208" s="22">
        <f>Zakljucne!E217</f>
        <v>0</v>
      </c>
    </row>
    <row r="209" spans="1:1" ht="14" x14ac:dyDescent="0.3">
      <c r="A209" s="22">
        <f>Zakljucne!E218</f>
        <v>0</v>
      </c>
    </row>
    <row r="210" spans="1:1" ht="14" x14ac:dyDescent="0.3">
      <c r="A210" s="22">
        <f>Zakljucne!E219</f>
        <v>0</v>
      </c>
    </row>
    <row r="211" spans="1:1" ht="14" x14ac:dyDescent="0.3">
      <c r="A211" s="22">
        <f>Zakljucne!E220</f>
        <v>0</v>
      </c>
    </row>
    <row r="212" spans="1:1" ht="14" x14ac:dyDescent="0.3">
      <c r="A212" s="22">
        <f>Zakljucne!E221</f>
        <v>0</v>
      </c>
    </row>
    <row r="213" spans="1:1" ht="14" x14ac:dyDescent="0.3">
      <c r="A213" s="22">
        <f>Zakljucne!E222</f>
        <v>0</v>
      </c>
    </row>
    <row r="214" spans="1:1" ht="14" x14ac:dyDescent="0.3">
      <c r="A214" s="22">
        <f>Zakljucne!E223</f>
        <v>0</v>
      </c>
    </row>
    <row r="215" spans="1:1" ht="14" x14ac:dyDescent="0.3">
      <c r="A215" s="22">
        <f>Zakljucne!E224</f>
        <v>0</v>
      </c>
    </row>
    <row r="216" spans="1:1" ht="14" x14ac:dyDescent="0.3">
      <c r="A216" s="22">
        <f>Zakljucne!E225</f>
        <v>0</v>
      </c>
    </row>
    <row r="217" spans="1:1" ht="14" x14ac:dyDescent="0.3">
      <c r="A217" s="22">
        <f>Zakljucne!E226</f>
        <v>0</v>
      </c>
    </row>
    <row r="218" spans="1:1" ht="14" x14ac:dyDescent="0.3">
      <c r="A218" s="22">
        <f>Zakljucne!E227</f>
        <v>0</v>
      </c>
    </row>
    <row r="219" spans="1:1" ht="14" x14ac:dyDescent="0.3">
      <c r="A219" s="22">
        <f>Zakljucne!E228</f>
        <v>0</v>
      </c>
    </row>
    <row r="220" spans="1:1" ht="14" x14ac:dyDescent="0.3">
      <c r="A220" s="22">
        <f>Zakljucne!E229</f>
        <v>0</v>
      </c>
    </row>
    <row r="221" spans="1:1" ht="14" x14ac:dyDescent="0.3">
      <c r="A221" s="22">
        <f>Zakljucne!E230</f>
        <v>0</v>
      </c>
    </row>
    <row r="222" spans="1:1" ht="14" x14ac:dyDescent="0.3">
      <c r="A222" s="22">
        <f>Zakljucne!E231</f>
        <v>0</v>
      </c>
    </row>
    <row r="223" spans="1:1" ht="14" x14ac:dyDescent="0.3">
      <c r="A223" s="22">
        <f>Zakljucne!E232</f>
        <v>0</v>
      </c>
    </row>
    <row r="224" spans="1:1" ht="14" x14ac:dyDescent="0.3">
      <c r="A224" s="22">
        <f>Zakljucne!E233</f>
        <v>0</v>
      </c>
    </row>
    <row r="225" spans="1:1" ht="14" x14ac:dyDescent="0.3">
      <c r="A225" s="22">
        <f>Zakljucne!E234</f>
        <v>0</v>
      </c>
    </row>
    <row r="226" spans="1:1" ht="14" x14ac:dyDescent="0.3">
      <c r="A226" s="22">
        <f>Zakljucne!E235</f>
        <v>0</v>
      </c>
    </row>
    <row r="227" spans="1:1" ht="14" x14ac:dyDescent="0.3">
      <c r="A227" s="22">
        <f>Zakljucne!E236</f>
        <v>0</v>
      </c>
    </row>
    <row r="228" spans="1:1" ht="14" x14ac:dyDescent="0.3">
      <c r="A228" s="22">
        <f>Zakljucne!E237</f>
        <v>0</v>
      </c>
    </row>
    <row r="229" spans="1:1" ht="14" x14ac:dyDescent="0.3">
      <c r="A229" s="22">
        <f>Zakljucne!E238</f>
        <v>0</v>
      </c>
    </row>
    <row r="230" spans="1:1" ht="14" x14ac:dyDescent="0.3">
      <c r="A230" s="22">
        <f>Zakljucne!E239</f>
        <v>0</v>
      </c>
    </row>
    <row r="231" spans="1:1" ht="14" x14ac:dyDescent="0.3">
      <c r="A231" s="22">
        <f>Zakljucne!E240</f>
        <v>0</v>
      </c>
    </row>
    <row r="232" spans="1:1" ht="14" x14ac:dyDescent="0.3">
      <c r="A232" s="22">
        <f>Zakljucne!E241</f>
        <v>0</v>
      </c>
    </row>
    <row r="233" spans="1:1" ht="14" x14ac:dyDescent="0.3">
      <c r="A233" s="22">
        <f>Zakljucne!E242</f>
        <v>0</v>
      </c>
    </row>
    <row r="234" spans="1:1" ht="14" x14ac:dyDescent="0.3">
      <c r="A234" s="22">
        <f>Zakljucne!E243</f>
        <v>0</v>
      </c>
    </row>
    <row r="235" spans="1:1" ht="14" x14ac:dyDescent="0.3">
      <c r="A235" s="22">
        <f>Zakljucne!E244</f>
        <v>0</v>
      </c>
    </row>
    <row r="236" spans="1:1" ht="14" x14ac:dyDescent="0.3">
      <c r="A236" s="22">
        <f>Zakljucne!E245</f>
        <v>0</v>
      </c>
    </row>
    <row r="237" spans="1:1" ht="14" x14ac:dyDescent="0.3">
      <c r="A237" s="22">
        <f>Zakljucne!E246</f>
        <v>0</v>
      </c>
    </row>
    <row r="238" spans="1:1" ht="14" x14ac:dyDescent="0.3">
      <c r="A238" s="22">
        <f>Zakljucne!E247</f>
        <v>0</v>
      </c>
    </row>
    <row r="239" spans="1:1" ht="14" x14ac:dyDescent="0.3">
      <c r="A239" s="22">
        <f>Zakljucne!E248</f>
        <v>0</v>
      </c>
    </row>
    <row r="240" spans="1:1" ht="14" x14ac:dyDescent="0.3">
      <c r="A240" s="22">
        <f>Zakljucne!E249</f>
        <v>0</v>
      </c>
    </row>
    <row r="241" spans="1:1" ht="14" x14ac:dyDescent="0.3">
      <c r="A241" s="22">
        <f>Zakljucne!E250</f>
        <v>0</v>
      </c>
    </row>
    <row r="242" spans="1:1" ht="14" x14ac:dyDescent="0.3">
      <c r="A242" s="22">
        <f>Zakljucne!E251</f>
        <v>0</v>
      </c>
    </row>
    <row r="243" spans="1:1" ht="14" x14ac:dyDescent="0.3">
      <c r="A243" s="22">
        <f>Zakljucne!E252</f>
        <v>0</v>
      </c>
    </row>
    <row r="244" spans="1:1" ht="14" x14ac:dyDescent="0.3">
      <c r="A244" s="22">
        <f>Zakljucne!E253</f>
        <v>0</v>
      </c>
    </row>
    <row r="245" spans="1:1" ht="14" x14ac:dyDescent="0.3">
      <c r="A245" s="22">
        <f>Zakljucne!E254</f>
        <v>0</v>
      </c>
    </row>
    <row r="246" spans="1:1" ht="14" x14ac:dyDescent="0.3">
      <c r="A246" s="22">
        <f>Zakljucne!E255</f>
        <v>0</v>
      </c>
    </row>
    <row r="247" spans="1:1" ht="14" x14ac:dyDescent="0.3">
      <c r="A247" s="22">
        <f>Zakljucne!E256</f>
        <v>0</v>
      </c>
    </row>
    <row r="248" spans="1:1" ht="14" x14ac:dyDescent="0.3">
      <c r="A248" s="22">
        <f>Zakljucne!E257</f>
        <v>0</v>
      </c>
    </row>
    <row r="249" spans="1:1" ht="14" x14ac:dyDescent="0.3">
      <c r="A249" s="22">
        <f>Zakljucne!E258</f>
        <v>0</v>
      </c>
    </row>
    <row r="250" spans="1:1" ht="14" x14ac:dyDescent="0.3">
      <c r="A250" s="22">
        <f>Zakljucne!E259</f>
        <v>0</v>
      </c>
    </row>
    <row r="251" spans="1:1" ht="14" x14ac:dyDescent="0.3">
      <c r="A251" s="22">
        <f>Zakljucne!E260</f>
        <v>0</v>
      </c>
    </row>
    <row r="252" spans="1:1" ht="14" x14ac:dyDescent="0.3">
      <c r="A252" s="22">
        <f>Zakljucne!E261</f>
        <v>0</v>
      </c>
    </row>
    <row r="253" spans="1:1" ht="14" x14ac:dyDescent="0.3">
      <c r="A253" s="22">
        <f>Zakljucne!E262</f>
        <v>0</v>
      </c>
    </row>
    <row r="254" spans="1:1" ht="14" x14ac:dyDescent="0.3">
      <c r="A254" s="22">
        <f>Zakljucne!E263</f>
        <v>0</v>
      </c>
    </row>
    <row r="255" spans="1:1" ht="14" x14ac:dyDescent="0.3">
      <c r="A255" s="22">
        <f>Zakljucne!E264</f>
        <v>0</v>
      </c>
    </row>
    <row r="256" spans="1:1" ht="14" x14ac:dyDescent="0.3">
      <c r="A256" s="22">
        <f>Zakljucne!E265</f>
        <v>0</v>
      </c>
    </row>
    <row r="257" spans="1:1" ht="14" x14ac:dyDescent="0.3">
      <c r="A257" s="22">
        <f>Zakljucne!E266</f>
        <v>0</v>
      </c>
    </row>
    <row r="258" spans="1:1" ht="14" x14ac:dyDescent="0.3">
      <c r="A258" s="22">
        <f>Zakljucne!E267</f>
        <v>0</v>
      </c>
    </row>
    <row r="259" spans="1:1" ht="14" x14ac:dyDescent="0.3">
      <c r="A259" s="22">
        <f>Zakljucne!E268</f>
        <v>0</v>
      </c>
    </row>
    <row r="260" spans="1:1" ht="14" x14ac:dyDescent="0.3">
      <c r="A260" s="22">
        <f>Zakljucne!E269</f>
        <v>0</v>
      </c>
    </row>
    <row r="261" spans="1:1" ht="14" x14ac:dyDescent="0.3">
      <c r="A261" s="22">
        <f>Zakljucne!E270</f>
        <v>0</v>
      </c>
    </row>
    <row r="262" spans="1:1" ht="14" x14ac:dyDescent="0.3">
      <c r="A262" s="22">
        <f>Zakljucne!E271</f>
        <v>0</v>
      </c>
    </row>
    <row r="263" spans="1:1" ht="14" x14ac:dyDescent="0.3">
      <c r="A263" s="22">
        <f>Zakljucne!E272</f>
        <v>0</v>
      </c>
    </row>
    <row r="264" spans="1:1" ht="14" x14ac:dyDescent="0.3">
      <c r="A264" s="22">
        <f>Zakljucne!E273</f>
        <v>0</v>
      </c>
    </row>
    <row r="265" spans="1:1" ht="14" x14ac:dyDescent="0.3">
      <c r="A265" s="22">
        <f>Zakljucne!E274</f>
        <v>0</v>
      </c>
    </row>
    <row r="266" spans="1:1" ht="14" x14ac:dyDescent="0.3">
      <c r="A266" s="22">
        <f>Zakljucne!E275</f>
        <v>0</v>
      </c>
    </row>
    <row r="267" spans="1:1" ht="14" x14ac:dyDescent="0.3">
      <c r="A267" s="22">
        <f>Zakljucne!E276</f>
        <v>0</v>
      </c>
    </row>
    <row r="268" spans="1:1" ht="14" x14ac:dyDescent="0.3">
      <c r="A268" s="22">
        <f>Zakljucne!E277</f>
        <v>0</v>
      </c>
    </row>
    <row r="269" spans="1:1" ht="14" x14ac:dyDescent="0.3">
      <c r="A269" s="22">
        <f>Zakljucne!E278</f>
        <v>0</v>
      </c>
    </row>
    <row r="270" spans="1:1" ht="14" x14ac:dyDescent="0.3">
      <c r="A270" s="22">
        <f>Zakljucne!E279</f>
        <v>0</v>
      </c>
    </row>
    <row r="271" spans="1:1" ht="14" x14ac:dyDescent="0.3">
      <c r="A271" s="22">
        <f>Zakljucne!E280</f>
        <v>0</v>
      </c>
    </row>
    <row r="272" spans="1:1" ht="14" x14ac:dyDescent="0.3">
      <c r="A272" s="22">
        <f>Zakljucne!E281</f>
        <v>0</v>
      </c>
    </row>
    <row r="273" spans="1:1" ht="14" x14ac:dyDescent="0.3">
      <c r="A273" s="22">
        <f>Zakljucne!E282</f>
        <v>0</v>
      </c>
    </row>
    <row r="274" spans="1:1" ht="14" x14ac:dyDescent="0.3">
      <c r="A274" s="22">
        <f>Zakljucne!E283</f>
        <v>0</v>
      </c>
    </row>
    <row r="275" spans="1:1" ht="14" x14ac:dyDescent="0.3">
      <c r="A275" s="22">
        <f>Zakljucne!E284</f>
        <v>0</v>
      </c>
    </row>
    <row r="276" spans="1:1" ht="14" x14ac:dyDescent="0.3">
      <c r="A276" s="22">
        <f>Zakljucne!E285</f>
        <v>0</v>
      </c>
    </row>
    <row r="277" spans="1:1" ht="14" x14ac:dyDescent="0.3">
      <c r="A277" s="22">
        <f>Zakljucne!E286</f>
        <v>0</v>
      </c>
    </row>
    <row r="278" spans="1:1" ht="14" x14ac:dyDescent="0.3">
      <c r="A278" s="22">
        <f>Zakljucne!E287</f>
        <v>0</v>
      </c>
    </row>
    <row r="279" spans="1:1" ht="14" x14ac:dyDescent="0.3">
      <c r="A279" s="22">
        <f>Zakljucne!E288</f>
        <v>0</v>
      </c>
    </row>
    <row r="280" spans="1:1" ht="14" x14ac:dyDescent="0.3">
      <c r="A280" s="22">
        <f>Zakljucne!E289</f>
        <v>0</v>
      </c>
    </row>
    <row r="281" spans="1:1" ht="14" x14ac:dyDescent="0.3">
      <c r="A281" s="22">
        <f>Zakljucne!E290</f>
        <v>0</v>
      </c>
    </row>
    <row r="282" spans="1:1" ht="14" x14ac:dyDescent="0.3">
      <c r="A282" s="22">
        <f>Zakljucne!E291</f>
        <v>0</v>
      </c>
    </row>
    <row r="283" spans="1:1" ht="14" x14ac:dyDescent="0.3">
      <c r="A283" s="22">
        <f>Zakljucne!E292</f>
        <v>0</v>
      </c>
    </row>
    <row r="284" spans="1:1" ht="14" x14ac:dyDescent="0.3">
      <c r="A284" s="22">
        <f>Zakljucne!E293</f>
        <v>0</v>
      </c>
    </row>
    <row r="285" spans="1:1" ht="14" x14ac:dyDescent="0.3">
      <c r="A285" s="22">
        <f>Zakljucne!E294</f>
        <v>0</v>
      </c>
    </row>
    <row r="286" spans="1:1" ht="14" x14ac:dyDescent="0.3">
      <c r="A286" s="22">
        <f>Zakljucne!E295</f>
        <v>0</v>
      </c>
    </row>
    <row r="287" spans="1:1" ht="14" x14ac:dyDescent="0.3">
      <c r="A287" s="22">
        <f>Zakljucne!E296</f>
        <v>0</v>
      </c>
    </row>
    <row r="288" spans="1:1" ht="14" x14ac:dyDescent="0.3">
      <c r="A288" s="22">
        <f>Zakljucne!E297</f>
        <v>0</v>
      </c>
    </row>
    <row r="289" spans="1:1" ht="14" x14ac:dyDescent="0.3">
      <c r="A289" s="22">
        <f>Zakljucne!E298</f>
        <v>0</v>
      </c>
    </row>
    <row r="290" spans="1:1" ht="14" x14ac:dyDescent="0.3">
      <c r="A290" s="22">
        <f>Zakljucne!E299</f>
        <v>0</v>
      </c>
    </row>
    <row r="291" spans="1:1" ht="14" x14ac:dyDescent="0.3">
      <c r="A291" s="22">
        <f>Zakljucne!E300</f>
        <v>0</v>
      </c>
    </row>
    <row r="292" spans="1:1" ht="14" x14ac:dyDescent="0.3">
      <c r="A292" s="22">
        <f>Zakljucne!E301</f>
        <v>0</v>
      </c>
    </row>
    <row r="293" spans="1:1" ht="14" x14ac:dyDescent="0.3">
      <c r="A293" s="22">
        <f>Zakljucne!E302</f>
        <v>0</v>
      </c>
    </row>
    <row r="294" spans="1:1" ht="14" x14ac:dyDescent="0.3">
      <c r="A294" s="22">
        <f>Zakljucne!E303</f>
        <v>0</v>
      </c>
    </row>
    <row r="295" spans="1:1" ht="14" x14ac:dyDescent="0.3">
      <c r="A295" s="22">
        <f>Zakljucne!E304</f>
        <v>0</v>
      </c>
    </row>
    <row r="296" spans="1:1" ht="14" x14ac:dyDescent="0.3">
      <c r="A296" s="22">
        <f>Zakljucne!E305</f>
        <v>0</v>
      </c>
    </row>
    <row r="297" spans="1:1" ht="14" x14ac:dyDescent="0.3">
      <c r="A297" s="22">
        <f>Zakljucne!E306</f>
        <v>0</v>
      </c>
    </row>
    <row r="298" spans="1:1" ht="14" x14ac:dyDescent="0.3">
      <c r="A298" s="22">
        <f>Zakljucne!E307</f>
        <v>0</v>
      </c>
    </row>
    <row r="299" spans="1:1" ht="14" x14ac:dyDescent="0.3">
      <c r="A299" s="22">
        <f>Zakljucne!E308</f>
        <v>0</v>
      </c>
    </row>
    <row r="300" spans="1:1" ht="14" x14ac:dyDescent="0.3">
      <c r="A300" s="22">
        <f>Zakljucne!E309</f>
        <v>0</v>
      </c>
    </row>
    <row r="301" spans="1:1" ht="14" x14ac:dyDescent="0.3">
      <c r="A301" s="22">
        <f>Zakljucne!E310</f>
        <v>0</v>
      </c>
    </row>
    <row r="302" spans="1:1" ht="14" x14ac:dyDescent="0.3">
      <c r="A302" s="22">
        <f>Zakljucne!E311</f>
        <v>0</v>
      </c>
    </row>
    <row r="303" spans="1:1" ht="14" x14ac:dyDescent="0.3">
      <c r="A303" s="22">
        <f>Zakljucne!E312</f>
        <v>0</v>
      </c>
    </row>
    <row r="304" spans="1:1" ht="14" x14ac:dyDescent="0.3">
      <c r="A304" s="22">
        <f>Zakljucne!E313</f>
        <v>0</v>
      </c>
    </row>
    <row r="305" spans="1:1" ht="14" x14ac:dyDescent="0.3">
      <c r="A305" s="22">
        <f>Zakljucne!E314</f>
        <v>0</v>
      </c>
    </row>
    <row r="306" spans="1:1" ht="14" x14ac:dyDescent="0.3">
      <c r="A306" s="22">
        <f>Zakljucne!E315</f>
        <v>0</v>
      </c>
    </row>
    <row r="307" spans="1:1" ht="14" x14ac:dyDescent="0.3">
      <c r="A307" s="22">
        <f>Zakljucne!E316</f>
        <v>0</v>
      </c>
    </row>
    <row r="308" spans="1:1" ht="14" x14ac:dyDescent="0.3">
      <c r="A308" s="22">
        <f>Zakljucne!E317</f>
        <v>0</v>
      </c>
    </row>
    <row r="309" spans="1:1" ht="14" x14ac:dyDescent="0.3">
      <c r="A309" s="22">
        <f>Zakljucne!E318</f>
        <v>0</v>
      </c>
    </row>
    <row r="310" spans="1:1" ht="14" x14ac:dyDescent="0.3">
      <c r="A310" s="22">
        <f>Zakljucne!E319</f>
        <v>0</v>
      </c>
    </row>
    <row r="311" spans="1:1" ht="14" x14ac:dyDescent="0.3">
      <c r="A311" s="22">
        <f>Zakljucne!E320</f>
        <v>0</v>
      </c>
    </row>
    <row r="312" spans="1:1" ht="14" x14ac:dyDescent="0.3">
      <c r="A312" s="22">
        <f>Zakljucne!E321</f>
        <v>0</v>
      </c>
    </row>
    <row r="313" spans="1:1" ht="14" x14ac:dyDescent="0.3">
      <c r="A313" s="22">
        <f>Zakljucne!E322</f>
        <v>0</v>
      </c>
    </row>
    <row r="314" spans="1:1" ht="14" x14ac:dyDescent="0.3">
      <c r="A314" s="22">
        <f>Zakljucne!E323</f>
        <v>0</v>
      </c>
    </row>
    <row r="315" spans="1:1" ht="14" x14ac:dyDescent="0.3">
      <c r="A315" s="22">
        <f>Zakljucne!E324</f>
        <v>0</v>
      </c>
    </row>
    <row r="316" spans="1:1" ht="14" x14ac:dyDescent="0.3">
      <c r="A316" s="22">
        <f>Zakljucne!E325</f>
        <v>0</v>
      </c>
    </row>
    <row r="317" spans="1:1" ht="14" x14ac:dyDescent="0.3">
      <c r="A317" s="22">
        <f>Zakljucne!E326</f>
        <v>0</v>
      </c>
    </row>
    <row r="318" spans="1:1" ht="14" x14ac:dyDescent="0.3">
      <c r="A318" s="22">
        <f>Zakljucne!E327</f>
        <v>0</v>
      </c>
    </row>
    <row r="319" spans="1:1" ht="14" x14ac:dyDescent="0.3">
      <c r="A319" s="22">
        <f>Zakljucne!E328</f>
        <v>0</v>
      </c>
    </row>
    <row r="320" spans="1:1" ht="14" x14ac:dyDescent="0.3">
      <c r="A320" s="22">
        <f>Zakljucne!E329</f>
        <v>0</v>
      </c>
    </row>
    <row r="321" spans="1:1" ht="14" x14ac:dyDescent="0.3">
      <c r="A321" s="22">
        <f>Zakljucne!E330</f>
        <v>0</v>
      </c>
    </row>
    <row r="322" spans="1:1" ht="14" x14ac:dyDescent="0.3">
      <c r="A322" s="22">
        <f>Zakljucne!E331</f>
        <v>0</v>
      </c>
    </row>
    <row r="323" spans="1:1" ht="14" x14ac:dyDescent="0.3">
      <c r="A323" s="22">
        <f>Zakljucne!E332</f>
        <v>0</v>
      </c>
    </row>
    <row r="324" spans="1:1" ht="14" x14ac:dyDescent="0.3">
      <c r="A324" s="22">
        <f>Zakljucne!E333</f>
        <v>0</v>
      </c>
    </row>
    <row r="325" spans="1:1" ht="14" x14ac:dyDescent="0.3">
      <c r="A325" s="22">
        <f>Zakljucne!E334</f>
        <v>0</v>
      </c>
    </row>
    <row r="326" spans="1:1" ht="14" x14ac:dyDescent="0.3">
      <c r="A326" s="22">
        <f>Zakljucne!E335</f>
        <v>0</v>
      </c>
    </row>
    <row r="327" spans="1:1" ht="14" x14ac:dyDescent="0.3">
      <c r="A327" s="22">
        <f>Zakljucne!E336</f>
        <v>0</v>
      </c>
    </row>
    <row r="328" spans="1:1" ht="14" x14ac:dyDescent="0.3">
      <c r="A328" s="22">
        <f>Zakljucne!E337</f>
        <v>0</v>
      </c>
    </row>
    <row r="329" spans="1:1" ht="14" x14ac:dyDescent="0.3">
      <c r="A329" s="22">
        <f>Zakljucne!E338</f>
        <v>0</v>
      </c>
    </row>
    <row r="330" spans="1:1" ht="14" x14ac:dyDescent="0.3">
      <c r="A330" s="22">
        <f>Zakljucne!E339</f>
        <v>0</v>
      </c>
    </row>
    <row r="331" spans="1:1" ht="14" x14ac:dyDescent="0.3">
      <c r="A331" s="22">
        <f>Zakljucne!E340</f>
        <v>0</v>
      </c>
    </row>
    <row r="332" spans="1:1" ht="14" x14ac:dyDescent="0.3">
      <c r="A332" s="22">
        <f>Zakljucne!E341</f>
        <v>0</v>
      </c>
    </row>
    <row r="333" spans="1:1" ht="14" x14ac:dyDescent="0.3">
      <c r="A333" s="22">
        <f>Zakljucne!E342</f>
        <v>0</v>
      </c>
    </row>
    <row r="334" spans="1:1" ht="14" x14ac:dyDescent="0.3">
      <c r="A334" s="22">
        <f>Zakljucne!E343</f>
        <v>0</v>
      </c>
    </row>
    <row r="335" spans="1:1" ht="14" x14ac:dyDescent="0.3">
      <c r="A335" s="22">
        <f>Zakljucne!E344</f>
        <v>0</v>
      </c>
    </row>
    <row r="336" spans="1:1" ht="14" x14ac:dyDescent="0.3">
      <c r="A336" s="22">
        <f>Zakljucne!E345</f>
        <v>0</v>
      </c>
    </row>
    <row r="337" spans="1:1" ht="14" x14ac:dyDescent="0.3">
      <c r="A337" s="22">
        <f>Zakljucne!E346</f>
        <v>0</v>
      </c>
    </row>
    <row r="338" spans="1:1" ht="14" x14ac:dyDescent="0.3">
      <c r="A338" s="22">
        <f>Zakljucne!E347</f>
        <v>0</v>
      </c>
    </row>
    <row r="339" spans="1:1" ht="14" x14ac:dyDescent="0.3">
      <c r="A339" s="22">
        <f>Zakljucne!E348</f>
        <v>0</v>
      </c>
    </row>
    <row r="340" spans="1:1" ht="14" x14ac:dyDescent="0.3">
      <c r="A340" s="22">
        <f>Zakljucne!E349</f>
        <v>0</v>
      </c>
    </row>
    <row r="341" spans="1:1" ht="14" x14ac:dyDescent="0.3">
      <c r="A341" s="22">
        <f>Zakljucne!E350</f>
        <v>0</v>
      </c>
    </row>
    <row r="342" spans="1:1" ht="14" x14ac:dyDescent="0.3">
      <c r="A342" s="22">
        <f>Zakljucne!E351</f>
        <v>0</v>
      </c>
    </row>
    <row r="343" spans="1:1" ht="14" x14ac:dyDescent="0.3">
      <c r="A343" s="22">
        <f>Zakljucne!E352</f>
        <v>0</v>
      </c>
    </row>
    <row r="344" spans="1:1" ht="14" x14ac:dyDescent="0.3">
      <c r="A344" s="22">
        <f>Zakljucne!E353</f>
        <v>0</v>
      </c>
    </row>
    <row r="345" spans="1:1" ht="14" x14ac:dyDescent="0.3">
      <c r="A345" s="22">
        <f>Zakljucne!E354</f>
        <v>0</v>
      </c>
    </row>
    <row r="346" spans="1:1" ht="14" x14ac:dyDescent="0.3">
      <c r="A346" s="22">
        <f>Zakljucne!E355</f>
        <v>0</v>
      </c>
    </row>
    <row r="347" spans="1:1" ht="14" x14ac:dyDescent="0.3">
      <c r="A347" s="22">
        <f>Zakljucne!E356</f>
        <v>0</v>
      </c>
    </row>
    <row r="348" spans="1:1" ht="14" x14ac:dyDescent="0.3">
      <c r="A348" s="22">
        <f>Zakljucne!E357</f>
        <v>0</v>
      </c>
    </row>
    <row r="349" spans="1:1" ht="14" x14ac:dyDescent="0.3">
      <c r="A349" s="22">
        <f>Zakljucne!E358</f>
        <v>0</v>
      </c>
    </row>
    <row r="350" spans="1:1" ht="14" x14ac:dyDescent="0.3">
      <c r="A350" s="22">
        <f>Zakljucne!E359</f>
        <v>0</v>
      </c>
    </row>
    <row r="351" spans="1:1" ht="14" x14ac:dyDescent="0.3">
      <c r="A351" s="22">
        <f>Zakljucne!E360</f>
        <v>0</v>
      </c>
    </row>
    <row r="352" spans="1:1" ht="14" x14ac:dyDescent="0.3">
      <c r="A352" s="22">
        <f>Zakljucne!E361</f>
        <v>0</v>
      </c>
    </row>
    <row r="353" spans="1:1" ht="14" x14ac:dyDescent="0.3">
      <c r="A353" s="22">
        <f>Zakljucne!E362</f>
        <v>0</v>
      </c>
    </row>
    <row r="354" spans="1:1" ht="14" x14ac:dyDescent="0.3">
      <c r="A354" s="22">
        <f>Zakljucne!E363</f>
        <v>0</v>
      </c>
    </row>
    <row r="355" spans="1:1" ht="14" x14ac:dyDescent="0.3">
      <c r="A355" s="22">
        <f>Zakljucne!E364</f>
        <v>0</v>
      </c>
    </row>
    <row r="356" spans="1:1" ht="14" x14ac:dyDescent="0.3">
      <c r="A356" s="22">
        <f>Zakljucne!E365</f>
        <v>0</v>
      </c>
    </row>
    <row r="357" spans="1:1" ht="14" x14ac:dyDescent="0.3">
      <c r="A357" s="22">
        <f>Zakljucne!E366</f>
        <v>0</v>
      </c>
    </row>
    <row r="358" spans="1:1" ht="14" x14ac:dyDescent="0.3">
      <c r="A358" s="22">
        <f>Zakljucne!E367</f>
        <v>0</v>
      </c>
    </row>
    <row r="359" spans="1:1" ht="14" x14ac:dyDescent="0.3">
      <c r="A359" s="22">
        <f>Zakljucne!E368</f>
        <v>0</v>
      </c>
    </row>
    <row r="360" spans="1:1" ht="14" x14ac:dyDescent="0.3">
      <c r="A360" s="22">
        <f>Zakljucne!E369</f>
        <v>0</v>
      </c>
    </row>
    <row r="361" spans="1:1" ht="14" x14ac:dyDescent="0.3">
      <c r="A361" s="22">
        <f>Zakljucne!E370</f>
        <v>0</v>
      </c>
    </row>
    <row r="362" spans="1:1" ht="14" x14ac:dyDescent="0.3">
      <c r="A362" s="22">
        <f>Zakljucne!E371</f>
        <v>0</v>
      </c>
    </row>
    <row r="363" spans="1:1" ht="14" x14ac:dyDescent="0.3">
      <c r="A363" s="22">
        <f>Zakljucne!E372</f>
        <v>0</v>
      </c>
    </row>
    <row r="364" spans="1:1" ht="14" x14ac:dyDescent="0.3">
      <c r="A364" s="22">
        <f>Zakljucne!E373</f>
        <v>0</v>
      </c>
    </row>
    <row r="365" spans="1:1" ht="14" x14ac:dyDescent="0.3">
      <c r="A365" s="22">
        <f>Zakljucne!E374</f>
        <v>0</v>
      </c>
    </row>
    <row r="366" spans="1:1" ht="14" x14ac:dyDescent="0.3">
      <c r="A366" s="22">
        <f>Zakljucne!E375</f>
        <v>0</v>
      </c>
    </row>
    <row r="367" spans="1:1" ht="14" x14ac:dyDescent="0.3">
      <c r="A367" s="22">
        <f>Zakljucne!E376</f>
        <v>0</v>
      </c>
    </row>
    <row r="368" spans="1:1" ht="14" x14ac:dyDescent="0.3">
      <c r="A368" s="22">
        <f>Zakljucne!E377</f>
        <v>0</v>
      </c>
    </row>
    <row r="369" spans="1:1" ht="14" x14ac:dyDescent="0.3">
      <c r="A369" s="22">
        <f>Zakljucne!E378</f>
        <v>0</v>
      </c>
    </row>
    <row r="370" spans="1:1" ht="14" x14ac:dyDescent="0.3">
      <c r="A370" s="22">
        <f>Zakljucne!E379</f>
        <v>0</v>
      </c>
    </row>
    <row r="371" spans="1:1" ht="14" x14ac:dyDescent="0.3">
      <c r="A371" s="22">
        <f>Zakljucne!E380</f>
        <v>0</v>
      </c>
    </row>
    <row r="372" spans="1:1" ht="14" x14ac:dyDescent="0.3">
      <c r="A372" s="22">
        <f>Zakljucne!E381</f>
        <v>0</v>
      </c>
    </row>
    <row r="373" spans="1:1" ht="14" x14ac:dyDescent="0.3">
      <c r="A373" s="22">
        <f>Zakljucne!E382</f>
        <v>0</v>
      </c>
    </row>
    <row r="374" spans="1:1" ht="14" x14ac:dyDescent="0.3">
      <c r="A374" s="22">
        <f>Zakljucne!E383</f>
        <v>0</v>
      </c>
    </row>
    <row r="375" spans="1:1" ht="14" x14ac:dyDescent="0.3">
      <c r="A375" s="22">
        <f>Zakljucne!E384</f>
        <v>0</v>
      </c>
    </row>
    <row r="376" spans="1:1" ht="14" x14ac:dyDescent="0.3">
      <c r="A376" s="22">
        <f>Zakljucne!E385</f>
        <v>0</v>
      </c>
    </row>
    <row r="377" spans="1:1" ht="14" x14ac:dyDescent="0.3">
      <c r="A377" s="22">
        <f>Zakljucne!E386</f>
        <v>0</v>
      </c>
    </row>
    <row r="378" spans="1:1" ht="14" x14ac:dyDescent="0.3">
      <c r="A378" s="22">
        <f>Zakljucne!E387</f>
        <v>0</v>
      </c>
    </row>
    <row r="379" spans="1:1" ht="14" x14ac:dyDescent="0.3">
      <c r="A379" s="22">
        <f>Zakljucne!E388</f>
        <v>0</v>
      </c>
    </row>
    <row r="380" spans="1:1" ht="14" x14ac:dyDescent="0.3">
      <c r="A380" s="22">
        <f>Zakljucne!E389</f>
        <v>0</v>
      </c>
    </row>
    <row r="381" spans="1:1" ht="14" x14ac:dyDescent="0.3">
      <c r="A381" s="22">
        <f>Zakljucne!E390</f>
        <v>0</v>
      </c>
    </row>
    <row r="382" spans="1:1" ht="14" x14ac:dyDescent="0.3">
      <c r="A382" s="22">
        <f>Zakljucne!E391</f>
        <v>0</v>
      </c>
    </row>
    <row r="383" spans="1:1" ht="14" x14ac:dyDescent="0.3">
      <c r="A383" s="22">
        <f>Zakljucne!E392</f>
        <v>0</v>
      </c>
    </row>
    <row r="384" spans="1:1" ht="14" x14ac:dyDescent="0.3">
      <c r="A384" s="22">
        <f>Zakljucne!E393</f>
        <v>0</v>
      </c>
    </row>
    <row r="385" spans="1:1" ht="14" x14ac:dyDescent="0.3">
      <c r="A385" s="22">
        <f>Zakljucne!E394</f>
        <v>0</v>
      </c>
    </row>
    <row r="386" spans="1:1" ht="14" x14ac:dyDescent="0.3">
      <c r="A386" s="22">
        <f>Zakljucne!E395</f>
        <v>0</v>
      </c>
    </row>
    <row r="387" spans="1:1" ht="14" x14ac:dyDescent="0.3">
      <c r="A387" s="22">
        <f>Zakljucne!E396</f>
        <v>0</v>
      </c>
    </row>
    <row r="388" spans="1:1" ht="14" x14ac:dyDescent="0.3">
      <c r="A388" s="22">
        <f>Zakljucne!E397</f>
        <v>0</v>
      </c>
    </row>
    <row r="389" spans="1:1" ht="14" x14ac:dyDescent="0.3">
      <c r="A389" s="22">
        <f>Zakljucne!E398</f>
        <v>0</v>
      </c>
    </row>
    <row r="390" spans="1:1" ht="14" x14ac:dyDescent="0.3">
      <c r="A390" s="22">
        <f>Zakljucne!E399</f>
        <v>0</v>
      </c>
    </row>
    <row r="391" spans="1:1" ht="14" x14ac:dyDescent="0.3">
      <c r="A391" s="22">
        <f>Zakljucne!E400</f>
        <v>0</v>
      </c>
    </row>
    <row r="392" spans="1:1" ht="14" x14ac:dyDescent="0.3">
      <c r="A392" s="22">
        <f>Zakljucne!E401</f>
        <v>0</v>
      </c>
    </row>
    <row r="393" spans="1:1" ht="14" x14ac:dyDescent="0.3">
      <c r="A393" s="22">
        <f>Zakljucne!E402</f>
        <v>0</v>
      </c>
    </row>
    <row r="394" spans="1:1" ht="14" x14ac:dyDescent="0.3">
      <c r="A394" s="22">
        <f>Zakljucne!E403</f>
        <v>0</v>
      </c>
    </row>
    <row r="395" spans="1:1" ht="14" x14ac:dyDescent="0.3">
      <c r="A395" s="22">
        <f>Zakljucne!E404</f>
        <v>0</v>
      </c>
    </row>
    <row r="396" spans="1:1" ht="14" x14ac:dyDescent="0.3">
      <c r="A396" s="22">
        <f>Zakljucne!E405</f>
        <v>0</v>
      </c>
    </row>
    <row r="397" spans="1:1" ht="14" x14ac:dyDescent="0.3">
      <c r="A397" s="22">
        <f>Zakljucne!E406</f>
        <v>0</v>
      </c>
    </row>
    <row r="398" spans="1:1" ht="14" x14ac:dyDescent="0.3">
      <c r="A398" s="22">
        <f>Zakljucne!E407</f>
        <v>0</v>
      </c>
    </row>
    <row r="399" spans="1:1" ht="14" x14ac:dyDescent="0.3">
      <c r="A399" s="22">
        <f>Zakljucne!E408</f>
        <v>0</v>
      </c>
    </row>
    <row r="400" spans="1:1" ht="14" x14ac:dyDescent="0.3">
      <c r="A400" s="22">
        <f>Zakljucne!E409</f>
        <v>0</v>
      </c>
    </row>
    <row r="401" spans="1:1" ht="14" x14ac:dyDescent="0.3">
      <c r="A401" s="22">
        <f>Zakljucne!E410</f>
        <v>0</v>
      </c>
    </row>
    <row r="402" spans="1:1" ht="14" x14ac:dyDescent="0.3">
      <c r="A402" s="22">
        <f>Zakljucne!E411</f>
        <v>0</v>
      </c>
    </row>
    <row r="403" spans="1:1" ht="14" x14ac:dyDescent="0.3">
      <c r="A403" s="22">
        <f>Zakljucne!E412</f>
        <v>0</v>
      </c>
    </row>
    <row r="404" spans="1:1" ht="14" x14ac:dyDescent="0.3">
      <c r="A404" s="22">
        <f>Zakljucne!E413</f>
        <v>0</v>
      </c>
    </row>
    <row r="405" spans="1:1" ht="14" x14ac:dyDescent="0.3">
      <c r="A405" s="22">
        <f>Zakljucne!E414</f>
        <v>0</v>
      </c>
    </row>
    <row r="406" spans="1:1" ht="14" x14ac:dyDescent="0.3">
      <c r="A406" s="22">
        <f>Zakljucne!E415</f>
        <v>0</v>
      </c>
    </row>
    <row r="407" spans="1:1" ht="14" x14ac:dyDescent="0.3">
      <c r="A407" s="22">
        <f>Zakljucne!E416</f>
        <v>0</v>
      </c>
    </row>
    <row r="408" spans="1:1" ht="14" x14ac:dyDescent="0.3">
      <c r="A408" s="22">
        <f>Zakljucne!E417</f>
        <v>0</v>
      </c>
    </row>
    <row r="409" spans="1:1" ht="14" x14ac:dyDescent="0.3">
      <c r="A409" s="22">
        <f>Zakljucne!E418</f>
        <v>0</v>
      </c>
    </row>
    <row r="410" spans="1:1" ht="14" x14ac:dyDescent="0.3">
      <c r="A410" s="22">
        <f>Zakljucne!E419</f>
        <v>0</v>
      </c>
    </row>
    <row r="411" spans="1:1" ht="14" x14ac:dyDescent="0.3">
      <c r="A411" s="22">
        <f>Zakljucne!E420</f>
        <v>0</v>
      </c>
    </row>
    <row r="412" spans="1:1" ht="14" x14ac:dyDescent="0.3">
      <c r="A412" s="22">
        <f>Zakljucne!E421</f>
        <v>0</v>
      </c>
    </row>
    <row r="413" spans="1:1" ht="14" x14ac:dyDescent="0.3">
      <c r="A413" s="22">
        <f>Zakljucne!E422</f>
        <v>0</v>
      </c>
    </row>
    <row r="414" spans="1:1" ht="14" x14ac:dyDescent="0.3">
      <c r="A414" s="22">
        <f>Zakljucne!E423</f>
        <v>0</v>
      </c>
    </row>
    <row r="415" spans="1:1" ht="14" x14ac:dyDescent="0.3">
      <c r="A415" s="22">
        <f>Zakljucne!E424</f>
        <v>0</v>
      </c>
    </row>
    <row r="416" spans="1:1" ht="14" x14ac:dyDescent="0.3">
      <c r="A416" s="22">
        <f>Zakljucne!E425</f>
        <v>0</v>
      </c>
    </row>
    <row r="417" spans="1:1" ht="14" x14ac:dyDescent="0.3">
      <c r="A417" s="22">
        <f>Zakljucne!E426</f>
        <v>0</v>
      </c>
    </row>
    <row r="418" spans="1:1" ht="14" x14ac:dyDescent="0.3">
      <c r="A418" s="22">
        <f>Zakljucne!E427</f>
        <v>0</v>
      </c>
    </row>
    <row r="419" spans="1:1" ht="14" x14ac:dyDescent="0.3">
      <c r="A419" s="22">
        <f>Zakljucne!E428</f>
        <v>0</v>
      </c>
    </row>
    <row r="420" spans="1:1" ht="14" x14ac:dyDescent="0.3">
      <c r="A420" s="22">
        <f>Zakljucne!E429</f>
        <v>0</v>
      </c>
    </row>
    <row r="421" spans="1:1" ht="14" x14ac:dyDescent="0.3">
      <c r="A421" s="22">
        <f>Zakljucne!E430</f>
        <v>0</v>
      </c>
    </row>
    <row r="422" spans="1:1" ht="14" x14ac:dyDescent="0.3">
      <c r="A422" s="22">
        <f>Zakljucne!E431</f>
        <v>0</v>
      </c>
    </row>
    <row r="423" spans="1:1" ht="14" x14ac:dyDescent="0.3">
      <c r="A423" s="22">
        <f>Zakljucne!E432</f>
        <v>0</v>
      </c>
    </row>
    <row r="424" spans="1:1" ht="14" x14ac:dyDescent="0.3">
      <c r="A424" s="22">
        <f>Zakljucne!E433</f>
        <v>0</v>
      </c>
    </row>
    <row r="425" spans="1:1" ht="14" x14ac:dyDescent="0.3">
      <c r="A425" s="22">
        <f>Zakljucne!E434</f>
        <v>0</v>
      </c>
    </row>
    <row r="426" spans="1:1" ht="14" x14ac:dyDescent="0.3">
      <c r="A426" s="22">
        <f>Zakljucne!E435</f>
        <v>0</v>
      </c>
    </row>
    <row r="427" spans="1:1" ht="14" x14ac:dyDescent="0.3">
      <c r="A427" s="22">
        <f>Zakljucne!E436</f>
        <v>0</v>
      </c>
    </row>
    <row r="428" spans="1:1" ht="14" x14ac:dyDescent="0.3">
      <c r="A428" s="22">
        <f>Zakljucne!E437</f>
        <v>0</v>
      </c>
    </row>
    <row r="429" spans="1:1" ht="14" x14ac:dyDescent="0.3">
      <c r="A429" s="22">
        <f>Zakljucne!E438</f>
        <v>0</v>
      </c>
    </row>
    <row r="430" spans="1:1" ht="14" x14ac:dyDescent="0.3">
      <c r="A430" s="22">
        <f>Zakljucne!E439</f>
        <v>0</v>
      </c>
    </row>
    <row r="431" spans="1:1" ht="14" x14ac:dyDescent="0.3">
      <c r="A431" s="22">
        <f>Zakljucne!E440</f>
        <v>0</v>
      </c>
    </row>
    <row r="432" spans="1:1" ht="14" x14ac:dyDescent="0.3">
      <c r="A432" s="22">
        <f>Zakljucne!E441</f>
        <v>0</v>
      </c>
    </row>
    <row r="433" spans="1:1" ht="14" x14ac:dyDescent="0.3">
      <c r="A433" s="22">
        <f>Zakljucne!E442</f>
        <v>0</v>
      </c>
    </row>
    <row r="434" spans="1:1" ht="14" x14ac:dyDescent="0.3">
      <c r="A434" s="22">
        <f>Zakljucne!E443</f>
        <v>0</v>
      </c>
    </row>
    <row r="435" spans="1:1" ht="14" x14ac:dyDescent="0.3">
      <c r="A435" s="22">
        <f>Zakljucne!E444</f>
        <v>0</v>
      </c>
    </row>
    <row r="436" spans="1:1" ht="14" x14ac:dyDescent="0.3">
      <c r="A436" s="22">
        <f>Zakljucne!E445</f>
        <v>0</v>
      </c>
    </row>
    <row r="437" spans="1:1" ht="14" x14ac:dyDescent="0.3">
      <c r="A437" s="22">
        <f>Zakljucne!E446</f>
        <v>0</v>
      </c>
    </row>
    <row r="438" spans="1:1" ht="14" x14ac:dyDescent="0.3">
      <c r="A438" s="22">
        <f>Zakljucne!E447</f>
        <v>0</v>
      </c>
    </row>
    <row r="439" spans="1:1" ht="14" x14ac:dyDescent="0.3">
      <c r="A439" s="22">
        <f>Zakljucne!E448</f>
        <v>0</v>
      </c>
    </row>
    <row r="440" spans="1:1" ht="14" x14ac:dyDescent="0.3">
      <c r="A440" s="22">
        <f>Zakljucne!E449</f>
        <v>0</v>
      </c>
    </row>
    <row r="441" spans="1:1" ht="14" x14ac:dyDescent="0.3">
      <c r="A441" s="22">
        <f>Zakljucne!E450</f>
        <v>0</v>
      </c>
    </row>
    <row r="442" spans="1:1" ht="14" x14ac:dyDescent="0.3">
      <c r="A442" s="22">
        <f>Zakljucne!E451</f>
        <v>0</v>
      </c>
    </row>
    <row r="443" spans="1:1" ht="14" x14ac:dyDescent="0.3">
      <c r="A443" s="22">
        <f>Zakljucne!E452</f>
        <v>0</v>
      </c>
    </row>
    <row r="444" spans="1:1" ht="14" x14ac:dyDescent="0.3">
      <c r="A444" s="22">
        <f>Zakljucne!E453</f>
        <v>0</v>
      </c>
    </row>
    <row r="445" spans="1:1" ht="14" x14ac:dyDescent="0.3">
      <c r="A445" s="22">
        <f>Zakljucne!E454</f>
        <v>0</v>
      </c>
    </row>
    <row r="446" spans="1:1" ht="14" x14ac:dyDescent="0.3">
      <c r="A446" s="22">
        <f>Zakljucne!E455</f>
        <v>0</v>
      </c>
    </row>
    <row r="447" spans="1:1" ht="14" x14ac:dyDescent="0.3">
      <c r="A447" s="22">
        <f>Zakljucne!E456</f>
        <v>0</v>
      </c>
    </row>
    <row r="448" spans="1:1" ht="14" x14ac:dyDescent="0.3">
      <c r="A448" s="22">
        <f>Zakljucne!E457</f>
        <v>0</v>
      </c>
    </row>
    <row r="449" spans="1:1" ht="14" x14ac:dyDescent="0.3">
      <c r="A449" s="22">
        <f>Zakljucne!E458</f>
        <v>0</v>
      </c>
    </row>
    <row r="450" spans="1:1" ht="14" x14ac:dyDescent="0.3">
      <c r="A450" s="22">
        <f>Zakljucne!E459</f>
        <v>0</v>
      </c>
    </row>
    <row r="451" spans="1:1" ht="14" x14ac:dyDescent="0.3">
      <c r="A451" s="22">
        <f>Zakljucne!E460</f>
        <v>0</v>
      </c>
    </row>
    <row r="452" spans="1:1" ht="14" x14ac:dyDescent="0.3">
      <c r="A452" s="22">
        <f>Zakljucne!E461</f>
        <v>0</v>
      </c>
    </row>
    <row r="453" spans="1:1" ht="14" x14ac:dyDescent="0.3">
      <c r="A453" s="22">
        <f>Zakljucne!E462</f>
        <v>0</v>
      </c>
    </row>
    <row r="454" spans="1:1" ht="14" x14ac:dyDescent="0.3">
      <c r="A454" s="22">
        <f>Zakljucne!E463</f>
        <v>0</v>
      </c>
    </row>
    <row r="455" spans="1:1" ht="14" x14ac:dyDescent="0.3">
      <c r="A455" s="22">
        <f>Zakljucne!E464</f>
        <v>0</v>
      </c>
    </row>
    <row r="456" spans="1:1" ht="14" x14ac:dyDescent="0.3">
      <c r="A456" s="22">
        <f>Zakljucne!E465</f>
        <v>0</v>
      </c>
    </row>
    <row r="457" spans="1:1" ht="14" x14ac:dyDescent="0.3">
      <c r="A457" s="22">
        <f>Zakljucne!E466</f>
        <v>0</v>
      </c>
    </row>
    <row r="458" spans="1:1" ht="14" x14ac:dyDescent="0.3">
      <c r="A458" s="22">
        <f>Zakljucne!E467</f>
        <v>0</v>
      </c>
    </row>
    <row r="459" spans="1:1" ht="14" x14ac:dyDescent="0.3">
      <c r="A459" s="22">
        <f>Zakljucne!E468</f>
        <v>0</v>
      </c>
    </row>
    <row r="460" spans="1:1" ht="14" x14ac:dyDescent="0.3">
      <c r="A460" s="22">
        <f>Zakljucne!E469</f>
        <v>0</v>
      </c>
    </row>
    <row r="461" spans="1:1" ht="14" x14ac:dyDescent="0.3">
      <c r="A461" s="22">
        <f>Zakljucne!E470</f>
        <v>0</v>
      </c>
    </row>
    <row r="462" spans="1:1" ht="14" x14ac:dyDescent="0.3">
      <c r="A462" s="22">
        <f>Zakljucne!E471</f>
        <v>0</v>
      </c>
    </row>
    <row r="463" spans="1:1" ht="14" x14ac:dyDescent="0.3">
      <c r="A463" s="22">
        <f>Zakljucne!E472</f>
        <v>0</v>
      </c>
    </row>
    <row r="464" spans="1:1" ht="14" x14ac:dyDescent="0.3">
      <c r="A464" s="22">
        <f>Zakljucne!E473</f>
        <v>0</v>
      </c>
    </row>
    <row r="465" spans="1:1" ht="14" x14ac:dyDescent="0.3">
      <c r="A465" s="22">
        <f>Zakljucne!E474</f>
        <v>0</v>
      </c>
    </row>
    <row r="466" spans="1:1" ht="14" x14ac:dyDescent="0.3">
      <c r="A466" s="22">
        <f>Zakljucne!E475</f>
        <v>0</v>
      </c>
    </row>
    <row r="467" spans="1:1" ht="14" x14ac:dyDescent="0.3">
      <c r="A467" s="22">
        <f>Zakljucne!E476</f>
        <v>0</v>
      </c>
    </row>
    <row r="468" spans="1:1" ht="14" x14ac:dyDescent="0.3">
      <c r="A468" s="22">
        <f>Zakljucne!E477</f>
        <v>0</v>
      </c>
    </row>
    <row r="469" spans="1:1" ht="14" x14ac:dyDescent="0.3">
      <c r="A469" s="22">
        <f>Zakljucne!E478</f>
        <v>0</v>
      </c>
    </row>
    <row r="470" spans="1:1" ht="14" x14ac:dyDescent="0.3">
      <c r="A470" s="22">
        <f>Zakljucne!E479</f>
        <v>0</v>
      </c>
    </row>
    <row r="471" spans="1:1" ht="14" x14ac:dyDescent="0.3">
      <c r="A471" s="22">
        <f>Zakljucne!E480</f>
        <v>0</v>
      </c>
    </row>
    <row r="472" spans="1:1" ht="14" x14ac:dyDescent="0.3">
      <c r="A472" s="22">
        <f>Zakljucne!E481</f>
        <v>0</v>
      </c>
    </row>
    <row r="473" spans="1:1" ht="14" x14ac:dyDescent="0.3">
      <c r="A473" s="22">
        <f>Zakljucne!E482</f>
        <v>0</v>
      </c>
    </row>
    <row r="474" spans="1:1" ht="14" x14ac:dyDescent="0.3">
      <c r="A474" s="22">
        <f>Zakljucne!E483</f>
        <v>0</v>
      </c>
    </row>
    <row r="475" spans="1:1" ht="14" x14ac:dyDescent="0.3">
      <c r="A475" s="22">
        <f>Zakljucne!E484</f>
        <v>0</v>
      </c>
    </row>
    <row r="476" spans="1:1" ht="14" x14ac:dyDescent="0.3">
      <c r="A476" s="22">
        <f>Zakljucne!E485</f>
        <v>0</v>
      </c>
    </row>
    <row r="477" spans="1:1" ht="14" x14ac:dyDescent="0.3">
      <c r="A477" s="22">
        <f>Zakljucne!E486</f>
        <v>0</v>
      </c>
    </row>
    <row r="478" spans="1:1" ht="14" x14ac:dyDescent="0.3">
      <c r="A478" s="22">
        <f>Zakljucne!E487</f>
        <v>0</v>
      </c>
    </row>
    <row r="479" spans="1:1" ht="14" x14ac:dyDescent="0.3">
      <c r="A479" s="22">
        <f>Zakljucne!E488</f>
        <v>0</v>
      </c>
    </row>
    <row r="480" spans="1:1" ht="14" x14ac:dyDescent="0.3">
      <c r="A480" s="22">
        <f>Zakljucne!E489</f>
        <v>0</v>
      </c>
    </row>
    <row r="481" spans="1:1" ht="14" x14ac:dyDescent="0.3">
      <c r="A481" s="22">
        <f>Zakljucne!E490</f>
        <v>0</v>
      </c>
    </row>
    <row r="482" spans="1:1" ht="14" x14ac:dyDescent="0.3">
      <c r="A482" s="22">
        <f>Zakljucne!E491</f>
        <v>0</v>
      </c>
    </row>
    <row r="483" spans="1:1" ht="14" x14ac:dyDescent="0.3">
      <c r="A483" s="22">
        <f>Zakljucne!E492</f>
        <v>0</v>
      </c>
    </row>
    <row r="484" spans="1:1" ht="14" x14ac:dyDescent="0.3">
      <c r="A484" s="22">
        <f>Zakljucne!E493</f>
        <v>0</v>
      </c>
    </row>
    <row r="485" spans="1:1" ht="14" x14ac:dyDescent="0.3">
      <c r="A485" s="22">
        <f>Zakljucne!E494</f>
        <v>0</v>
      </c>
    </row>
    <row r="486" spans="1:1" ht="14" x14ac:dyDescent="0.3">
      <c r="A486" s="22">
        <f>Zakljucne!E495</f>
        <v>0</v>
      </c>
    </row>
    <row r="487" spans="1:1" ht="14" x14ac:dyDescent="0.3">
      <c r="A487" s="22">
        <f>Zakljucne!E496</f>
        <v>0</v>
      </c>
    </row>
    <row r="488" spans="1:1" ht="14" x14ac:dyDescent="0.3">
      <c r="A488" s="22">
        <f>Zakljucne!E497</f>
        <v>0</v>
      </c>
    </row>
    <row r="489" spans="1:1" ht="14" x14ac:dyDescent="0.3">
      <c r="A489" s="22">
        <f>Zakljucne!E498</f>
        <v>0</v>
      </c>
    </row>
    <row r="490" spans="1:1" ht="14" x14ac:dyDescent="0.3">
      <c r="A490" s="22">
        <f>Zakljucne!E499</f>
        <v>0</v>
      </c>
    </row>
    <row r="491" spans="1:1" ht="14" x14ac:dyDescent="0.3">
      <c r="A491" s="22">
        <f>Zakljucne!E500</f>
        <v>0</v>
      </c>
    </row>
    <row r="492" spans="1:1" ht="14" x14ac:dyDescent="0.3">
      <c r="A492" s="22">
        <f>Zakljucne!E501</f>
        <v>0</v>
      </c>
    </row>
    <row r="493" spans="1:1" ht="14" x14ac:dyDescent="0.3">
      <c r="A493" s="22">
        <f>Zakljucne!E502</f>
        <v>0</v>
      </c>
    </row>
    <row r="494" spans="1:1" ht="14" x14ac:dyDescent="0.3">
      <c r="A494" s="22">
        <f>Zakljucne!E503</f>
        <v>0</v>
      </c>
    </row>
    <row r="495" spans="1:1" ht="14" x14ac:dyDescent="0.3">
      <c r="A495" s="22">
        <f>Zakljucne!E504</f>
        <v>0</v>
      </c>
    </row>
    <row r="496" spans="1:1" ht="14" x14ac:dyDescent="0.3">
      <c r="A496" s="22">
        <f>Zakljucne!E505</f>
        <v>0</v>
      </c>
    </row>
    <row r="497" spans="1:1" ht="14" x14ac:dyDescent="0.3">
      <c r="A497" s="22">
        <f>Zakljucne!E506</f>
        <v>0</v>
      </c>
    </row>
    <row r="498" spans="1:1" ht="14" x14ac:dyDescent="0.3">
      <c r="A498" s="22">
        <f>Zakljucne!E507</f>
        <v>0</v>
      </c>
    </row>
    <row r="499" spans="1:1" ht="14" x14ac:dyDescent="0.3">
      <c r="A499" s="22">
        <f>Zakljucne!E508</f>
        <v>0</v>
      </c>
    </row>
    <row r="500" spans="1:1" ht="14" x14ac:dyDescent="0.3">
      <c r="A500" s="22">
        <f>Zakljucne!E509</f>
        <v>0</v>
      </c>
    </row>
    <row r="501" spans="1:1" ht="14" x14ac:dyDescent="0.3">
      <c r="A501" s="22">
        <f>Zakljucne!E510</f>
        <v>0</v>
      </c>
    </row>
    <row r="502" spans="1:1" ht="14" x14ac:dyDescent="0.3">
      <c r="A502" s="22">
        <f>Zakljucne!E511</f>
        <v>0</v>
      </c>
    </row>
    <row r="503" spans="1:1" ht="14" x14ac:dyDescent="0.3">
      <c r="A503" s="22">
        <f>Zakljucne!E512</f>
        <v>0</v>
      </c>
    </row>
    <row r="504" spans="1:1" ht="14" x14ac:dyDescent="0.3">
      <c r="A504" s="22">
        <f>Zakljucne!E513</f>
        <v>0</v>
      </c>
    </row>
    <row r="505" spans="1:1" ht="14" x14ac:dyDescent="0.3">
      <c r="A505" s="22">
        <f>Zakljucne!E514</f>
        <v>0</v>
      </c>
    </row>
    <row r="506" spans="1:1" ht="14" x14ac:dyDescent="0.3">
      <c r="A506" s="22">
        <f>Zakljucne!E515</f>
        <v>0</v>
      </c>
    </row>
    <row r="507" spans="1:1" ht="14" x14ac:dyDescent="0.3">
      <c r="A507" s="22">
        <f>Zakljucne!E516</f>
        <v>0</v>
      </c>
    </row>
    <row r="508" spans="1:1" ht="14" x14ac:dyDescent="0.3">
      <c r="A508" s="22">
        <f>Zakljucne!E517</f>
        <v>0</v>
      </c>
    </row>
    <row r="509" spans="1:1" ht="14" x14ac:dyDescent="0.3">
      <c r="A509" s="22">
        <f>Zakljucne!E518</f>
        <v>0</v>
      </c>
    </row>
    <row r="510" spans="1:1" ht="14" x14ac:dyDescent="0.3">
      <c r="A510" s="22">
        <f>Zakljucne!E519</f>
        <v>0</v>
      </c>
    </row>
    <row r="511" spans="1:1" ht="14" x14ac:dyDescent="0.3">
      <c r="A511" s="22">
        <f>Zakljucne!E520</f>
        <v>0</v>
      </c>
    </row>
    <row r="512" spans="1:1" ht="14" x14ac:dyDescent="0.3">
      <c r="A512" s="22">
        <f>Zakljucne!E521</f>
        <v>0</v>
      </c>
    </row>
    <row r="513" spans="1:1" ht="14" x14ac:dyDescent="0.3">
      <c r="A513" s="22">
        <f>Zakljucne!E522</f>
        <v>0</v>
      </c>
    </row>
    <row r="514" spans="1:1" ht="14" x14ac:dyDescent="0.3">
      <c r="A514" s="22">
        <f>Zakljucne!E523</f>
        <v>0</v>
      </c>
    </row>
    <row r="515" spans="1:1" ht="14" x14ac:dyDescent="0.3">
      <c r="A515" s="22">
        <f>Zakljucne!E524</f>
        <v>0</v>
      </c>
    </row>
    <row r="516" spans="1:1" ht="14" x14ac:dyDescent="0.3">
      <c r="A516" s="22">
        <f>Zakljucne!E525</f>
        <v>0</v>
      </c>
    </row>
    <row r="517" spans="1:1" ht="14" x14ac:dyDescent="0.3">
      <c r="A517" s="22">
        <f>Zakljucne!E526</f>
        <v>0</v>
      </c>
    </row>
    <row r="518" spans="1:1" ht="14" x14ac:dyDescent="0.3">
      <c r="A518" s="22">
        <f>Zakljucne!E527</f>
        <v>0</v>
      </c>
    </row>
    <row r="519" spans="1:1" ht="14" x14ac:dyDescent="0.3">
      <c r="A519" s="22">
        <f>Zakljucne!E528</f>
        <v>0</v>
      </c>
    </row>
    <row r="520" spans="1:1" ht="14" x14ac:dyDescent="0.3">
      <c r="A520" s="22">
        <f>Zakljucne!E529</f>
        <v>0</v>
      </c>
    </row>
    <row r="521" spans="1:1" ht="14" x14ac:dyDescent="0.3">
      <c r="A521" s="22">
        <f>Zakljucne!E530</f>
        <v>0</v>
      </c>
    </row>
    <row r="522" spans="1:1" ht="14" x14ac:dyDescent="0.3">
      <c r="A522" s="22">
        <f>Zakljucne!E531</f>
        <v>0</v>
      </c>
    </row>
    <row r="523" spans="1:1" ht="14" x14ac:dyDescent="0.3">
      <c r="A523" s="22">
        <f>Zakljucne!E532</f>
        <v>0</v>
      </c>
    </row>
    <row r="524" spans="1:1" ht="14" x14ac:dyDescent="0.3">
      <c r="A524" s="22">
        <f>Zakljucne!E533</f>
        <v>0</v>
      </c>
    </row>
    <row r="525" spans="1:1" ht="14" x14ac:dyDescent="0.3">
      <c r="A525" s="22">
        <f>Zakljucne!E534</f>
        <v>0</v>
      </c>
    </row>
    <row r="526" spans="1:1" ht="14" x14ac:dyDescent="0.3">
      <c r="A526" s="22">
        <f>Zakljucne!E535</f>
        <v>0</v>
      </c>
    </row>
    <row r="527" spans="1:1" ht="14" x14ac:dyDescent="0.3">
      <c r="A527" s="22">
        <f>Zakljucne!E536</f>
        <v>0</v>
      </c>
    </row>
    <row r="528" spans="1:1" ht="14" x14ac:dyDescent="0.3">
      <c r="A528" s="22">
        <f>Zakljucne!E537</f>
        <v>0</v>
      </c>
    </row>
    <row r="529" spans="1:1" ht="14" x14ac:dyDescent="0.3">
      <c r="A529" s="22">
        <f>Zakljucne!E538</f>
        <v>0</v>
      </c>
    </row>
    <row r="530" spans="1:1" ht="14" x14ac:dyDescent="0.3">
      <c r="A530" s="22">
        <f>Zakljucne!E539</f>
        <v>0</v>
      </c>
    </row>
    <row r="531" spans="1:1" ht="14" x14ac:dyDescent="0.3">
      <c r="A531" s="22">
        <f>Zakljucne!E540</f>
        <v>0</v>
      </c>
    </row>
    <row r="532" spans="1:1" ht="14" x14ac:dyDescent="0.3">
      <c r="A532" s="22">
        <f>Zakljucne!E541</f>
        <v>0</v>
      </c>
    </row>
    <row r="533" spans="1:1" ht="14" x14ac:dyDescent="0.3">
      <c r="A533" s="22">
        <f>Zakljucne!E542</f>
        <v>0</v>
      </c>
    </row>
    <row r="534" spans="1:1" ht="14" x14ac:dyDescent="0.3">
      <c r="A534" s="22">
        <f>Zakljucne!E543</f>
        <v>0</v>
      </c>
    </row>
    <row r="535" spans="1:1" ht="14" x14ac:dyDescent="0.3">
      <c r="A535" s="22">
        <f>Zakljucne!E544</f>
        <v>0</v>
      </c>
    </row>
    <row r="536" spans="1:1" ht="14" x14ac:dyDescent="0.3">
      <c r="A536" s="22">
        <f>Zakljucne!E545</f>
        <v>0</v>
      </c>
    </row>
    <row r="537" spans="1:1" ht="14" x14ac:dyDescent="0.3">
      <c r="A537" s="22">
        <f>Zakljucne!E546</f>
        <v>0</v>
      </c>
    </row>
    <row r="538" spans="1:1" ht="14" x14ac:dyDescent="0.3">
      <c r="A538" s="22">
        <f>Zakljucne!E547</f>
        <v>0</v>
      </c>
    </row>
    <row r="539" spans="1:1" ht="14" x14ac:dyDescent="0.3">
      <c r="A539" s="22">
        <f>Zakljucne!E548</f>
        <v>0</v>
      </c>
    </row>
    <row r="540" spans="1:1" ht="14" x14ac:dyDescent="0.3">
      <c r="A540" s="22">
        <f>Zakljucne!E549</f>
        <v>0</v>
      </c>
    </row>
    <row r="541" spans="1:1" ht="14" x14ac:dyDescent="0.3">
      <c r="A541" s="22">
        <f>Zakljucne!E550</f>
        <v>0</v>
      </c>
    </row>
    <row r="542" spans="1:1" ht="14" x14ac:dyDescent="0.3">
      <c r="A542" s="22">
        <f>Zakljucne!E551</f>
        <v>0</v>
      </c>
    </row>
    <row r="543" spans="1:1" ht="14" x14ac:dyDescent="0.3">
      <c r="A543" s="22">
        <f>Zakljucne!E552</f>
        <v>0</v>
      </c>
    </row>
    <row r="544" spans="1:1" ht="14" x14ac:dyDescent="0.3">
      <c r="A544" s="22">
        <f>Zakljucne!E553</f>
        <v>0</v>
      </c>
    </row>
    <row r="545" spans="1:1" ht="14" x14ac:dyDescent="0.3">
      <c r="A545" s="22">
        <f>Zakljucne!E554</f>
        <v>0</v>
      </c>
    </row>
    <row r="546" spans="1:1" ht="14" x14ac:dyDescent="0.3">
      <c r="A546" s="22">
        <f>Zakljucne!E555</f>
        <v>0</v>
      </c>
    </row>
    <row r="547" spans="1:1" ht="14" x14ac:dyDescent="0.3">
      <c r="A547" s="22">
        <f>Zakljucne!E556</f>
        <v>0</v>
      </c>
    </row>
    <row r="548" spans="1:1" ht="14" x14ac:dyDescent="0.3">
      <c r="A548" s="22">
        <f>Zakljucne!E557</f>
        <v>0</v>
      </c>
    </row>
    <row r="549" spans="1:1" ht="14" x14ac:dyDescent="0.3">
      <c r="A549" s="22">
        <f>Zakljucne!E558</f>
        <v>0</v>
      </c>
    </row>
    <row r="550" spans="1:1" ht="14" x14ac:dyDescent="0.3">
      <c r="A550" s="22">
        <f>Zakljucne!E559</f>
        <v>0</v>
      </c>
    </row>
    <row r="551" spans="1:1" ht="14" x14ac:dyDescent="0.3">
      <c r="A551" s="22">
        <f>Zakljucne!E560</f>
        <v>0</v>
      </c>
    </row>
    <row r="552" spans="1:1" ht="14" x14ac:dyDescent="0.3">
      <c r="A552" s="22">
        <f>Zakljucne!E561</f>
        <v>0</v>
      </c>
    </row>
    <row r="553" spans="1:1" ht="14" x14ac:dyDescent="0.3">
      <c r="A553" s="22">
        <f>Zakljucne!E562</f>
        <v>0</v>
      </c>
    </row>
    <row r="554" spans="1:1" ht="14" x14ac:dyDescent="0.3">
      <c r="A554" s="22">
        <f>Zakljucne!E563</f>
        <v>0</v>
      </c>
    </row>
    <row r="555" spans="1:1" ht="14" x14ac:dyDescent="0.3">
      <c r="A555" s="22">
        <f>Zakljucne!E564</f>
        <v>0</v>
      </c>
    </row>
    <row r="556" spans="1:1" ht="14" x14ac:dyDescent="0.3">
      <c r="A556" s="22">
        <f>Zakljucne!E565</f>
        <v>0</v>
      </c>
    </row>
    <row r="557" spans="1:1" ht="14" x14ac:dyDescent="0.3">
      <c r="A557" s="22">
        <f>Zakljucne!E566</f>
        <v>0</v>
      </c>
    </row>
    <row r="558" spans="1:1" ht="14" x14ac:dyDescent="0.3">
      <c r="A558" s="22">
        <f>Zakljucne!E567</f>
        <v>0</v>
      </c>
    </row>
    <row r="559" spans="1:1" ht="14" x14ac:dyDescent="0.3">
      <c r="A559" s="22">
        <f>Zakljucne!E568</f>
        <v>0</v>
      </c>
    </row>
    <row r="560" spans="1:1" ht="14" x14ac:dyDescent="0.3">
      <c r="A560" s="22">
        <f>Zakljucne!E569</f>
        <v>0</v>
      </c>
    </row>
    <row r="561" spans="1:1" ht="14" x14ac:dyDescent="0.3">
      <c r="A561" s="22">
        <f>Zakljucne!E570</f>
        <v>0</v>
      </c>
    </row>
    <row r="562" spans="1:1" ht="14" x14ac:dyDescent="0.3">
      <c r="A562" s="22">
        <f>Zakljucne!E571</f>
        <v>0</v>
      </c>
    </row>
    <row r="563" spans="1:1" ht="14" x14ac:dyDescent="0.3">
      <c r="A563" s="22">
        <f>Zakljucne!E572</f>
        <v>0</v>
      </c>
    </row>
    <row r="564" spans="1:1" ht="14" x14ac:dyDescent="0.3">
      <c r="A564" s="22">
        <f>Zakljucne!E573</f>
        <v>0</v>
      </c>
    </row>
    <row r="565" spans="1:1" ht="14" x14ac:dyDescent="0.3">
      <c r="A565" s="22">
        <f>Zakljucne!E574</f>
        <v>0</v>
      </c>
    </row>
    <row r="566" spans="1:1" ht="14" x14ac:dyDescent="0.3">
      <c r="A566" s="22">
        <f>Zakljucne!E575</f>
        <v>0</v>
      </c>
    </row>
    <row r="567" spans="1:1" ht="14" x14ac:dyDescent="0.3">
      <c r="A567" s="22">
        <f>Zakljucne!E576</f>
        <v>0</v>
      </c>
    </row>
    <row r="568" spans="1:1" ht="14" x14ac:dyDescent="0.3">
      <c r="A568" s="22">
        <f>Zakljucne!E577</f>
        <v>0</v>
      </c>
    </row>
    <row r="569" spans="1:1" ht="14" x14ac:dyDescent="0.3">
      <c r="A569" s="22">
        <f>Zakljucne!E578</f>
        <v>0</v>
      </c>
    </row>
    <row r="570" spans="1:1" ht="14" x14ac:dyDescent="0.3">
      <c r="A570" s="22">
        <f>Zakljucne!E579</f>
        <v>0</v>
      </c>
    </row>
    <row r="571" spans="1:1" ht="14" x14ac:dyDescent="0.3">
      <c r="A571" s="22">
        <f>Zakljucne!E580</f>
        <v>0</v>
      </c>
    </row>
    <row r="572" spans="1:1" ht="14" x14ac:dyDescent="0.3">
      <c r="A572" s="22">
        <f>Zakljucne!E581</f>
        <v>0</v>
      </c>
    </row>
    <row r="573" spans="1:1" ht="14" x14ac:dyDescent="0.3">
      <c r="A573" s="22">
        <f>Zakljucne!E582</f>
        <v>0</v>
      </c>
    </row>
    <row r="574" spans="1:1" ht="14" x14ac:dyDescent="0.3">
      <c r="A574" s="22">
        <f>Zakljucne!E583</f>
        <v>0</v>
      </c>
    </row>
    <row r="575" spans="1:1" ht="14" x14ac:dyDescent="0.3">
      <c r="A575" s="22">
        <f>Zakljucne!E584</f>
        <v>0</v>
      </c>
    </row>
    <row r="576" spans="1:1" ht="14" x14ac:dyDescent="0.3">
      <c r="A576" s="22">
        <f>Zakljucne!E585</f>
        <v>0</v>
      </c>
    </row>
    <row r="577" spans="1:1" ht="14" x14ac:dyDescent="0.3">
      <c r="A577" s="22">
        <f>Zakljucne!E586</f>
        <v>0</v>
      </c>
    </row>
    <row r="578" spans="1:1" ht="14" x14ac:dyDescent="0.3">
      <c r="A578" s="22">
        <f>Zakljucne!E587</f>
        <v>0</v>
      </c>
    </row>
    <row r="579" spans="1:1" ht="14" x14ac:dyDescent="0.3">
      <c r="A579" s="22">
        <f>Zakljucne!E588</f>
        <v>0</v>
      </c>
    </row>
    <row r="580" spans="1:1" ht="14" x14ac:dyDescent="0.3">
      <c r="A580" s="22">
        <f>Zakljucne!E589</f>
        <v>0</v>
      </c>
    </row>
    <row r="581" spans="1:1" ht="14" x14ac:dyDescent="0.3">
      <c r="A581" s="22">
        <f>Zakljucne!E590</f>
        <v>0</v>
      </c>
    </row>
    <row r="582" spans="1:1" ht="14" x14ac:dyDescent="0.3">
      <c r="A582" s="22">
        <f>Zakljucne!E591</f>
        <v>0</v>
      </c>
    </row>
    <row r="583" spans="1:1" ht="14" x14ac:dyDescent="0.3">
      <c r="A583" s="22">
        <f>Zakljucne!E592</f>
        <v>0</v>
      </c>
    </row>
    <row r="584" spans="1:1" ht="14" x14ac:dyDescent="0.3">
      <c r="A584" s="22">
        <f>Zakljucne!E593</f>
        <v>0</v>
      </c>
    </row>
    <row r="585" spans="1:1" ht="14" x14ac:dyDescent="0.3">
      <c r="A585" s="22">
        <f>Zakljucne!E594</f>
        <v>0</v>
      </c>
    </row>
    <row r="586" spans="1:1" ht="14" x14ac:dyDescent="0.3">
      <c r="A586" s="22">
        <f>Zakljucne!E595</f>
        <v>0</v>
      </c>
    </row>
    <row r="587" spans="1:1" ht="14" x14ac:dyDescent="0.3">
      <c r="A587" s="22">
        <f>Zakljucne!E596</f>
        <v>0</v>
      </c>
    </row>
    <row r="588" spans="1:1" ht="14" x14ac:dyDescent="0.3">
      <c r="A588" s="22">
        <f>Zakljucne!E597</f>
        <v>0</v>
      </c>
    </row>
    <row r="589" spans="1:1" ht="14" x14ac:dyDescent="0.3">
      <c r="A589" s="22">
        <f>Zakljucne!E598</f>
        <v>0</v>
      </c>
    </row>
    <row r="590" spans="1:1" ht="14" x14ac:dyDescent="0.3">
      <c r="A590" s="22">
        <f>Zakljucne!E599</f>
        <v>0</v>
      </c>
    </row>
    <row r="591" spans="1:1" ht="14" x14ac:dyDescent="0.3">
      <c r="A591" s="22">
        <f>Zakljucne!E600</f>
        <v>0</v>
      </c>
    </row>
    <row r="592" spans="1:1" ht="14" x14ac:dyDescent="0.3">
      <c r="A592" s="22">
        <f>Zakljucne!E601</f>
        <v>0</v>
      </c>
    </row>
    <row r="593" spans="1:1" ht="14" x14ac:dyDescent="0.3">
      <c r="A593" s="22">
        <f>Zakljucne!E602</f>
        <v>0</v>
      </c>
    </row>
    <row r="594" spans="1:1" ht="14" x14ac:dyDescent="0.3">
      <c r="A594" s="22">
        <f>Zakljucne!E603</f>
        <v>0</v>
      </c>
    </row>
    <row r="595" spans="1:1" ht="14" x14ac:dyDescent="0.3">
      <c r="A595" s="22">
        <f>Zakljucne!E604</f>
        <v>0</v>
      </c>
    </row>
    <row r="596" spans="1:1" ht="14" x14ac:dyDescent="0.3">
      <c r="A596" s="22">
        <f>Zakljucne!E605</f>
        <v>0</v>
      </c>
    </row>
    <row r="597" spans="1:1" ht="14" x14ac:dyDescent="0.3">
      <c r="A597" s="22">
        <f>Zakljucne!E606</f>
        <v>0</v>
      </c>
    </row>
    <row r="598" spans="1:1" ht="14" x14ac:dyDescent="0.3">
      <c r="A598" s="22">
        <f>Zakljucne!E607</f>
        <v>0</v>
      </c>
    </row>
    <row r="599" spans="1:1" ht="14" x14ac:dyDescent="0.3">
      <c r="A599" s="22">
        <f>Zakljucne!E608</f>
        <v>0</v>
      </c>
    </row>
    <row r="600" spans="1:1" ht="14" x14ac:dyDescent="0.3">
      <c r="A600" s="22">
        <f>Zakljucne!E609</f>
        <v>0</v>
      </c>
    </row>
    <row r="601" spans="1:1" ht="14" x14ac:dyDescent="0.3">
      <c r="A601" s="22">
        <f>Zakljucne!E610</f>
        <v>0</v>
      </c>
    </row>
    <row r="602" spans="1:1" ht="14" x14ac:dyDescent="0.3">
      <c r="A602" s="22">
        <f>Zakljucne!E611</f>
        <v>0</v>
      </c>
    </row>
    <row r="603" spans="1:1" ht="14" x14ac:dyDescent="0.3">
      <c r="A603" s="22">
        <f>Zakljucne!E612</f>
        <v>0</v>
      </c>
    </row>
    <row r="604" spans="1:1" ht="14" x14ac:dyDescent="0.3">
      <c r="A604" s="22">
        <f>Zakljucne!E613</f>
        <v>0</v>
      </c>
    </row>
    <row r="605" spans="1:1" ht="14" x14ac:dyDescent="0.3">
      <c r="A605" s="22">
        <f>Zakljucne!E614</f>
        <v>0</v>
      </c>
    </row>
    <row r="606" spans="1:1" ht="14" x14ac:dyDescent="0.3">
      <c r="A606" s="22">
        <f>Zakljucne!E615</f>
        <v>0</v>
      </c>
    </row>
    <row r="607" spans="1:1" ht="14" x14ac:dyDescent="0.3">
      <c r="A607" s="22">
        <f>Zakljucne!E616</f>
        <v>0</v>
      </c>
    </row>
    <row r="608" spans="1:1" ht="14" x14ac:dyDescent="0.3">
      <c r="A608" s="22">
        <f>Zakljucne!E617</f>
        <v>0</v>
      </c>
    </row>
    <row r="609" spans="1:1" ht="14" x14ac:dyDescent="0.3">
      <c r="A609" s="22">
        <f>Zakljucne!E618</f>
        <v>0</v>
      </c>
    </row>
    <row r="610" spans="1:1" ht="14" x14ac:dyDescent="0.3">
      <c r="A610" s="22">
        <f>Zakljucne!E619</f>
        <v>0</v>
      </c>
    </row>
    <row r="611" spans="1:1" ht="14" x14ac:dyDescent="0.3">
      <c r="A611" s="22">
        <f>Zakljucne!E620</f>
        <v>0</v>
      </c>
    </row>
    <row r="612" spans="1:1" ht="14" x14ac:dyDescent="0.3">
      <c r="A612" s="22">
        <f>Zakljucne!E621</f>
        <v>0</v>
      </c>
    </row>
    <row r="613" spans="1:1" ht="14" x14ac:dyDescent="0.3">
      <c r="A613" s="22">
        <f>Zakljucne!E622</f>
        <v>0</v>
      </c>
    </row>
    <row r="614" spans="1:1" ht="14" x14ac:dyDescent="0.3">
      <c r="A614" s="22">
        <f>Zakljucne!E623</f>
        <v>0</v>
      </c>
    </row>
    <row r="615" spans="1:1" ht="14" x14ac:dyDescent="0.3">
      <c r="A615" s="22">
        <f>Zakljucne!E624</f>
        <v>0</v>
      </c>
    </row>
    <row r="616" spans="1:1" ht="14" x14ac:dyDescent="0.3">
      <c r="A616" s="22">
        <f>Zakljucne!E625</f>
        <v>0</v>
      </c>
    </row>
    <row r="617" spans="1:1" ht="14" x14ac:dyDescent="0.3">
      <c r="A617" s="22">
        <f>Zakljucne!E626</f>
        <v>0</v>
      </c>
    </row>
    <row r="618" spans="1:1" ht="14" x14ac:dyDescent="0.3">
      <c r="A618" s="22">
        <f>Zakljucne!E627</f>
        <v>0</v>
      </c>
    </row>
    <row r="619" spans="1:1" ht="14" x14ac:dyDescent="0.3">
      <c r="A619" s="22">
        <f>Zakljucne!E628</f>
        <v>0</v>
      </c>
    </row>
    <row r="620" spans="1:1" ht="14" x14ac:dyDescent="0.3">
      <c r="A620" s="22">
        <f>Zakljucne!E629</f>
        <v>0</v>
      </c>
    </row>
    <row r="621" spans="1:1" ht="14" x14ac:dyDescent="0.3">
      <c r="A621" s="22">
        <f>Zakljucne!E630</f>
        <v>0</v>
      </c>
    </row>
    <row r="622" spans="1:1" ht="14" x14ac:dyDescent="0.3">
      <c r="A622" s="22">
        <f>Zakljucne!E631</f>
        <v>0</v>
      </c>
    </row>
    <row r="623" spans="1:1" ht="14" x14ac:dyDescent="0.3">
      <c r="A623" s="22">
        <f>Zakljucne!E632</f>
        <v>0</v>
      </c>
    </row>
    <row r="624" spans="1:1" ht="14" x14ac:dyDescent="0.3">
      <c r="A624" s="22">
        <f>Zakljucne!E633</f>
        <v>0</v>
      </c>
    </row>
    <row r="625" spans="1:1" ht="14" x14ac:dyDescent="0.3">
      <c r="A625" s="22">
        <f>Zakljucne!E634</f>
        <v>0</v>
      </c>
    </row>
    <row r="626" spans="1:1" ht="14" x14ac:dyDescent="0.3">
      <c r="A626" s="22">
        <f>Zakljucne!E635</f>
        <v>0</v>
      </c>
    </row>
    <row r="627" spans="1:1" ht="14" x14ac:dyDescent="0.3">
      <c r="A627" s="22">
        <f>Zakljucne!E636</f>
        <v>0</v>
      </c>
    </row>
    <row r="628" spans="1:1" ht="14" x14ac:dyDescent="0.3">
      <c r="A628" s="22">
        <f>Zakljucne!E637</f>
        <v>0</v>
      </c>
    </row>
    <row r="629" spans="1:1" ht="14" x14ac:dyDescent="0.3">
      <c r="A629" s="22">
        <f>Zakljucne!E638</f>
        <v>0</v>
      </c>
    </row>
    <row r="630" spans="1:1" ht="14" x14ac:dyDescent="0.3">
      <c r="A630" s="22">
        <f>Zakljucne!E639</f>
        <v>0</v>
      </c>
    </row>
    <row r="631" spans="1:1" ht="14" x14ac:dyDescent="0.3">
      <c r="A631" s="22">
        <f>Zakljucne!E640</f>
        <v>0</v>
      </c>
    </row>
    <row r="632" spans="1:1" ht="14" x14ac:dyDescent="0.3">
      <c r="A632" s="22">
        <f>Zakljucne!E641</f>
        <v>0</v>
      </c>
    </row>
    <row r="633" spans="1:1" ht="14" x14ac:dyDescent="0.3">
      <c r="A633" s="22">
        <f>Zakljucne!E642</f>
        <v>0</v>
      </c>
    </row>
    <row r="634" spans="1:1" ht="14" x14ac:dyDescent="0.3">
      <c r="A634" s="22">
        <f>Zakljucne!E643</f>
        <v>0</v>
      </c>
    </row>
    <row r="635" spans="1:1" ht="14" x14ac:dyDescent="0.3">
      <c r="A635" s="22">
        <f>Zakljucne!E644</f>
        <v>0</v>
      </c>
    </row>
    <row r="636" spans="1:1" ht="14" x14ac:dyDescent="0.3">
      <c r="A636" s="22">
        <f>Zakljucne!E645</f>
        <v>0</v>
      </c>
    </row>
    <row r="637" spans="1:1" ht="14" x14ac:dyDescent="0.3">
      <c r="A637" s="22">
        <f>Zakljucne!E646</f>
        <v>0</v>
      </c>
    </row>
    <row r="638" spans="1:1" ht="14" x14ac:dyDescent="0.3">
      <c r="A638" s="22">
        <f>Zakljucne!E647</f>
        <v>0</v>
      </c>
    </row>
    <row r="639" spans="1:1" ht="14" x14ac:dyDescent="0.3">
      <c r="A639" s="22">
        <f>Zakljucne!E648</f>
        <v>0</v>
      </c>
    </row>
    <row r="640" spans="1:1" ht="14" x14ac:dyDescent="0.3">
      <c r="A640" s="22">
        <f>Zakljucne!E649</f>
        <v>0</v>
      </c>
    </row>
    <row r="641" spans="1:1" ht="14" x14ac:dyDescent="0.3">
      <c r="A641" s="22">
        <f>Zakljucne!E650</f>
        <v>0</v>
      </c>
    </row>
    <row r="642" spans="1:1" ht="14" x14ac:dyDescent="0.3">
      <c r="A642" s="22">
        <f>Zakljucne!E651</f>
        <v>0</v>
      </c>
    </row>
    <row r="643" spans="1:1" ht="14" x14ac:dyDescent="0.3">
      <c r="A643" s="22">
        <f>Zakljucne!E652</f>
        <v>0</v>
      </c>
    </row>
    <row r="644" spans="1:1" ht="14" x14ac:dyDescent="0.3">
      <c r="A644" s="22">
        <f>Zakljucne!E653</f>
        <v>0</v>
      </c>
    </row>
    <row r="645" spans="1:1" ht="14" x14ac:dyDescent="0.3">
      <c r="A645" s="22">
        <f>Zakljucne!E654</f>
        <v>0</v>
      </c>
    </row>
    <row r="646" spans="1:1" ht="14" x14ac:dyDescent="0.3">
      <c r="A646" s="22">
        <f>Zakljucne!E655</f>
        <v>0</v>
      </c>
    </row>
    <row r="647" spans="1:1" ht="14" x14ac:dyDescent="0.3">
      <c r="A647" s="22">
        <f>Zakljucne!E656</f>
        <v>0</v>
      </c>
    </row>
    <row r="648" spans="1:1" ht="14" x14ac:dyDescent="0.3">
      <c r="A648" s="22">
        <f>Zakljucne!E657</f>
        <v>0</v>
      </c>
    </row>
    <row r="649" spans="1:1" ht="14" x14ac:dyDescent="0.3">
      <c r="A649" s="22">
        <f>Zakljucne!E658</f>
        <v>0</v>
      </c>
    </row>
    <row r="650" spans="1:1" ht="14" x14ac:dyDescent="0.3">
      <c r="A650" s="22">
        <f>Zakljucne!E659</f>
        <v>0</v>
      </c>
    </row>
    <row r="651" spans="1:1" ht="14" x14ac:dyDescent="0.3">
      <c r="A651" s="22">
        <f>Zakljucne!E660</f>
        <v>0</v>
      </c>
    </row>
    <row r="652" spans="1:1" ht="14" x14ac:dyDescent="0.3">
      <c r="A652" s="22">
        <f>Zakljucne!E661</f>
        <v>0</v>
      </c>
    </row>
    <row r="653" spans="1:1" ht="14" x14ac:dyDescent="0.3">
      <c r="A653" s="22">
        <f>Zakljucne!E662</f>
        <v>0</v>
      </c>
    </row>
    <row r="654" spans="1:1" ht="14" x14ac:dyDescent="0.3">
      <c r="A654" s="22">
        <f>Zakljucne!E663</f>
        <v>0</v>
      </c>
    </row>
    <row r="655" spans="1:1" ht="14" x14ac:dyDescent="0.3">
      <c r="A655" s="22">
        <f>Zakljucne!E664</f>
        <v>0</v>
      </c>
    </row>
    <row r="656" spans="1:1" ht="14" x14ac:dyDescent="0.3">
      <c r="A656" s="22">
        <f>Zakljucne!E665</f>
        <v>0</v>
      </c>
    </row>
    <row r="657" spans="1:1" ht="14" x14ac:dyDescent="0.3">
      <c r="A657" s="22">
        <f>Zakljucne!E666</f>
        <v>0</v>
      </c>
    </row>
    <row r="658" spans="1:1" ht="14" x14ac:dyDescent="0.3">
      <c r="A658" s="22">
        <f>Zakljucne!E667</f>
        <v>0</v>
      </c>
    </row>
    <row r="659" spans="1:1" ht="14" x14ac:dyDescent="0.3">
      <c r="A659" s="22">
        <f>Zakljucne!E668</f>
        <v>0</v>
      </c>
    </row>
    <row r="660" spans="1:1" ht="14" x14ac:dyDescent="0.3">
      <c r="A660" s="22">
        <f>Zakljucne!E669</f>
        <v>0</v>
      </c>
    </row>
    <row r="661" spans="1:1" ht="14" x14ac:dyDescent="0.3">
      <c r="A661" s="22">
        <f>Zakljucne!E670</f>
        <v>0</v>
      </c>
    </row>
    <row r="662" spans="1:1" ht="14" x14ac:dyDescent="0.3">
      <c r="A662" s="22">
        <f>Zakljucne!E671</f>
        <v>0</v>
      </c>
    </row>
    <row r="663" spans="1:1" ht="14" x14ac:dyDescent="0.3">
      <c r="A663" s="22">
        <f>Zakljucne!E672</f>
        <v>0</v>
      </c>
    </row>
    <row r="664" spans="1:1" ht="14" x14ac:dyDescent="0.3">
      <c r="A664" s="22">
        <f>Zakljucne!E673</f>
        <v>0</v>
      </c>
    </row>
    <row r="665" spans="1:1" ht="14" x14ac:dyDescent="0.3">
      <c r="A665" s="22">
        <f>Zakljucne!E674</f>
        <v>0</v>
      </c>
    </row>
    <row r="666" spans="1:1" ht="14" x14ac:dyDescent="0.3">
      <c r="A666" s="22">
        <f>Zakljucne!E675</f>
        <v>0</v>
      </c>
    </row>
    <row r="667" spans="1:1" ht="14" x14ac:dyDescent="0.3">
      <c r="A667" s="22">
        <f>Zakljucne!E676</f>
        <v>0</v>
      </c>
    </row>
    <row r="668" spans="1:1" ht="14" x14ac:dyDescent="0.3">
      <c r="A668" s="22">
        <f>Zakljucne!E677</f>
        <v>0</v>
      </c>
    </row>
    <row r="669" spans="1:1" ht="14" x14ac:dyDescent="0.3">
      <c r="A669" s="22">
        <f>Zakljucne!E678</f>
        <v>0</v>
      </c>
    </row>
    <row r="670" spans="1:1" ht="14" x14ac:dyDescent="0.3">
      <c r="A670" s="22">
        <f>Zakljucne!E679</f>
        <v>0</v>
      </c>
    </row>
    <row r="671" spans="1:1" ht="14" x14ac:dyDescent="0.3">
      <c r="A671" s="22">
        <f>Zakljucne!E680</f>
        <v>0</v>
      </c>
    </row>
    <row r="672" spans="1:1" ht="14" x14ac:dyDescent="0.3">
      <c r="A672" s="22">
        <f>Zakljucne!E681</f>
        <v>0</v>
      </c>
    </row>
    <row r="673" spans="1:1" ht="14" x14ac:dyDescent="0.3">
      <c r="A673" s="22">
        <f>Zakljucne!E682</f>
        <v>0</v>
      </c>
    </row>
    <row r="674" spans="1:1" ht="14" x14ac:dyDescent="0.3">
      <c r="A674" s="22">
        <f>Zakljucne!E683</f>
        <v>0</v>
      </c>
    </row>
    <row r="675" spans="1:1" ht="14" x14ac:dyDescent="0.3">
      <c r="A675" s="22">
        <f>Zakljucne!E684</f>
        <v>0</v>
      </c>
    </row>
    <row r="676" spans="1:1" ht="14" x14ac:dyDescent="0.3">
      <c r="A676" s="22">
        <f>Zakljucne!E685</f>
        <v>0</v>
      </c>
    </row>
    <row r="677" spans="1:1" ht="14" x14ac:dyDescent="0.3">
      <c r="A677" s="22">
        <f>Zakljucne!E686</f>
        <v>0</v>
      </c>
    </row>
    <row r="678" spans="1:1" ht="14" x14ac:dyDescent="0.3">
      <c r="A678" s="22">
        <f>Zakljucne!E687</f>
        <v>0</v>
      </c>
    </row>
    <row r="679" spans="1:1" ht="14" x14ac:dyDescent="0.3">
      <c r="A679" s="22">
        <f>Zakljucne!E688</f>
        <v>0</v>
      </c>
    </row>
    <row r="680" spans="1:1" ht="14" x14ac:dyDescent="0.3">
      <c r="A680" s="22">
        <f>Zakljucne!E689</f>
        <v>0</v>
      </c>
    </row>
    <row r="681" spans="1:1" ht="14" x14ac:dyDescent="0.3">
      <c r="A681" s="22">
        <f>Zakljucne!E690</f>
        <v>0</v>
      </c>
    </row>
    <row r="682" spans="1:1" ht="14" x14ac:dyDescent="0.3">
      <c r="A682" s="22">
        <f>Zakljucne!E691</f>
        <v>0</v>
      </c>
    </row>
    <row r="683" spans="1:1" ht="14" x14ac:dyDescent="0.3">
      <c r="A683" s="22">
        <f>Zakljucne!E692</f>
        <v>0</v>
      </c>
    </row>
    <row r="684" spans="1:1" ht="14" x14ac:dyDescent="0.3">
      <c r="A684" s="22">
        <f>Zakljucne!E693</f>
        <v>0</v>
      </c>
    </row>
    <row r="685" spans="1:1" ht="14" x14ac:dyDescent="0.3">
      <c r="A685" s="22">
        <f>Zakljucne!E694</f>
        <v>0</v>
      </c>
    </row>
    <row r="686" spans="1:1" ht="14" x14ac:dyDescent="0.3">
      <c r="A686" s="22">
        <f>Zakljucne!E695</f>
        <v>0</v>
      </c>
    </row>
    <row r="687" spans="1:1" ht="14" x14ac:dyDescent="0.3">
      <c r="A687" s="22">
        <f>Zakljucne!E696</f>
        <v>0</v>
      </c>
    </row>
    <row r="688" spans="1:1" ht="14" x14ac:dyDescent="0.3">
      <c r="A688" s="22">
        <f>Zakljucne!E697</f>
        <v>0</v>
      </c>
    </row>
    <row r="689" spans="1:1" ht="14" x14ac:dyDescent="0.3">
      <c r="A689" s="22">
        <f>Zakljucne!E698</f>
        <v>0</v>
      </c>
    </row>
    <row r="690" spans="1:1" ht="14" x14ac:dyDescent="0.3">
      <c r="A690" s="22">
        <f>Zakljucne!E699</f>
        <v>0</v>
      </c>
    </row>
    <row r="691" spans="1:1" ht="14" x14ac:dyDescent="0.3">
      <c r="A691" s="22">
        <f>Zakljucne!E700</f>
        <v>0</v>
      </c>
    </row>
    <row r="692" spans="1:1" ht="14" x14ac:dyDescent="0.3">
      <c r="A692" s="22">
        <f>Zakljucne!E701</f>
        <v>0</v>
      </c>
    </row>
    <row r="693" spans="1:1" ht="14" x14ac:dyDescent="0.3">
      <c r="A693" s="22">
        <f>Zakljucne!E702</f>
        <v>0</v>
      </c>
    </row>
    <row r="694" spans="1:1" ht="14" x14ac:dyDescent="0.3">
      <c r="A694" s="22">
        <f>Zakljucne!E703</f>
        <v>0</v>
      </c>
    </row>
    <row r="695" spans="1:1" ht="14" x14ac:dyDescent="0.3">
      <c r="A695" s="22">
        <f>Zakljucne!E704</f>
        <v>0</v>
      </c>
    </row>
    <row r="696" spans="1:1" ht="14" x14ac:dyDescent="0.3">
      <c r="A696" s="22">
        <f>Zakljucne!E705</f>
        <v>0</v>
      </c>
    </row>
    <row r="697" spans="1:1" ht="14" x14ac:dyDescent="0.3">
      <c r="A697" s="22">
        <f>Zakljucne!E706</f>
        <v>0</v>
      </c>
    </row>
    <row r="698" spans="1:1" ht="14" x14ac:dyDescent="0.3">
      <c r="A698" s="22">
        <f>Zakljucne!E707</f>
        <v>0</v>
      </c>
    </row>
    <row r="699" spans="1:1" ht="14" x14ac:dyDescent="0.3">
      <c r="A699" s="22">
        <f>Zakljucne!E708</f>
        <v>0</v>
      </c>
    </row>
    <row r="700" spans="1:1" ht="14" x14ac:dyDescent="0.3">
      <c r="A700" s="22">
        <f>Zakljucne!E709</f>
        <v>0</v>
      </c>
    </row>
    <row r="701" spans="1:1" ht="14" x14ac:dyDescent="0.3">
      <c r="A701" s="22">
        <f>Zakljucne!E710</f>
        <v>0</v>
      </c>
    </row>
    <row r="702" spans="1:1" ht="14" x14ac:dyDescent="0.3">
      <c r="A702" s="22">
        <f>Zakljucne!E711</f>
        <v>0</v>
      </c>
    </row>
    <row r="703" spans="1:1" ht="14" x14ac:dyDescent="0.3">
      <c r="A703" s="22">
        <f>Zakljucne!E712</f>
        <v>0</v>
      </c>
    </row>
    <row r="704" spans="1:1" ht="14" x14ac:dyDescent="0.3">
      <c r="A704" s="22">
        <f>Zakljucne!E713</f>
        <v>0</v>
      </c>
    </row>
    <row r="705" spans="1:1" ht="14" x14ac:dyDescent="0.3">
      <c r="A705" s="22">
        <f>Zakljucne!E714</f>
        <v>0</v>
      </c>
    </row>
    <row r="706" spans="1:1" ht="14" x14ac:dyDescent="0.3">
      <c r="A706" s="22">
        <f>Zakljucne!E715</f>
        <v>0</v>
      </c>
    </row>
    <row r="707" spans="1:1" ht="14" x14ac:dyDescent="0.3">
      <c r="A707" s="22">
        <f>Zakljucne!E716</f>
        <v>0</v>
      </c>
    </row>
    <row r="708" spans="1:1" ht="14" x14ac:dyDescent="0.3">
      <c r="A708" s="22">
        <f>Zakljucne!E717</f>
        <v>0</v>
      </c>
    </row>
    <row r="709" spans="1:1" ht="14" x14ac:dyDescent="0.3">
      <c r="A709" s="22">
        <f>Zakljucne!E718</f>
        <v>0</v>
      </c>
    </row>
    <row r="710" spans="1:1" ht="14" x14ac:dyDescent="0.3">
      <c r="A710" s="22">
        <f>Zakljucne!E719</f>
        <v>0</v>
      </c>
    </row>
    <row r="711" spans="1:1" ht="14" x14ac:dyDescent="0.3">
      <c r="A711" s="22">
        <f>Zakljucne!E720</f>
        <v>0</v>
      </c>
    </row>
    <row r="712" spans="1:1" ht="14" x14ac:dyDescent="0.3">
      <c r="A712" s="22">
        <f>Zakljucne!E721</f>
        <v>0</v>
      </c>
    </row>
    <row r="713" spans="1:1" ht="14" x14ac:dyDescent="0.3">
      <c r="A713" s="22">
        <f>Zakljucne!E722</f>
        <v>0</v>
      </c>
    </row>
    <row r="714" spans="1:1" ht="14" x14ac:dyDescent="0.3">
      <c r="A714" s="22">
        <f>Zakljucne!E723</f>
        <v>0</v>
      </c>
    </row>
    <row r="715" spans="1:1" ht="14" x14ac:dyDescent="0.3">
      <c r="A715" s="22">
        <f>Zakljucne!E724</f>
        <v>0</v>
      </c>
    </row>
    <row r="716" spans="1:1" ht="14" x14ac:dyDescent="0.3">
      <c r="A716" s="22">
        <f>Zakljucne!E725</f>
        <v>0</v>
      </c>
    </row>
    <row r="717" spans="1:1" ht="14" x14ac:dyDescent="0.3">
      <c r="A717" s="22">
        <f>Zakljucne!E726</f>
        <v>0</v>
      </c>
    </row>
    <row r="718" spans="1:1" ht="14" x14ac:dyDescent="0.3">
      <c r="A718" s="22">
        <f>Zakljucne!E727</f>
        <v>0</v>
      </c>
    </row>
    <row r="719" spans="1:1" ht="14" x14ac:dyDescent="0.3">
      <c r="A719" s="22">
        <f>Zakljucne!E728</f>
        <v>0</v>
      </c>
    </row>
    <row r="720" spans="1:1" ht="14" x14ac:dyDescent="0.3">
      <c r="A720" s="22">
        <f>Zakljucne!E729</f>
        <v>0</v>
      </c>
    </row>
    <row r="721" spans="1:1" ht="14" x14ac:dyDescent="0.3">
      <c r="A721" s="22">
        <f>Zakljucne!E730</f>
        <v>0</v>
      </c>
    </row>
    <row r="722" spans="1:1" ht="14" x14ac:dyDescent="0.3">
      <c r="A722" s="22">
        <f>Zakljucne!E731</f>
        <v>0</v>
      </c>
    </row>
    <row r="723" spans="1:1" ht="14" x14ac:dyDescent="0.3">
      <c r="A723" s="22">
        <f>Zakljucne!E732</f>
        <v>0</v>
      </c>
    </row>
    <row r="724" spans="1:1" ht="14" x14ac:dyDescent="0.3">
      <c r="A724" s="22">
        <f>Zakljucne!E733</f>
        <v>0</v>
      </c>
    </row>
    <row r="725" spans="1:1" ht="14" x14ac:dyDescent="0.3">
      <c r="A725" s="22">
        <f>Zakljucne!E734</f>
        <v>0</v>
      </c>
    </row>
    <row r="726" spans="1:1" ht="14" x14ac:dyDescent="0.3">
      <c r="A726" s="22">
        <f>Zakljucne!E735</f>
        <v>0</v>
      </c>
    </row>
    <row r="727" spans="1:1" ht="14" x14ac:dyDescent="0.3">
      <c r="A727" s="22">
        <f>Zakljucne!E736</f>
        <v>0</v>
      </c>
    </row>
    <row r="728" spans="1:1" ht="14" x14ac:dyDescent="0.3">
      <c r="A728" s="22">
        <f>Zakljucne!E737</f>
        <v>0</v>
      </c>
    </row>
    <row r="729" spans="1:1" ht="14" x14ac:dyDescent="0.3">
      <c r="A729" s="22">
        <f>Zakljucne!E738</f>
        <v>0</v>
      </c>
    </row>
    <row r="730" spans="1:1" ht="14" x14ac:dyDescent="0.3">
      <c r="A730" s="22">
        <f>Zakljucne!E739</f>
        <v>0</v>
      </c>
    </row>
    <row r="731" spans="1:1" ht="14" x14ac:dyDescent="0.3">
      <c r="A731" s="22">
        <f>Zakljucne!E740</f>
        <v>0</v>
      </c>
    </row>
    <row r="732" spans="1:1" ht="14" x14ac:dyDescent="0.3">
      <c r="A732" s="22">
        <f>Zakljucne!E741</f>
        <v>0</v>
      </c>
    </row>
    <row r="733" spans="1:1" ht="14" x14ac:dyDescent="0.3">
      <c r="A733" s="22">
        <f>Zakljucne!E742</f>
        <v>0</v>
      </c>
    </row>
    <row r="734" spans="1:1" ht="14" x14ac:dyDescent="0.3">
      <c r="A734" s="22">
        <f>Zakljucne!E743</f>
        <v>0</v>
      </c>
    </row>
    <row r="735" spans="1:1" ht="14" x14ac:dyDescent="0.3">
      <c r="A735" s="22">
        <f>Zakljucne!E744</f>
        <v>0</v>
      </c>
    </row>
    <row r="736" spans="1:1" ht="14" x14ac:dyDescent="0.3">
      <c r="A736" s="22">
        <f>Zakljucne!E745</f>
        <v>0</v>
      </c>
    </row>
    <row r="737" spans="1:1" ht="14" x14ac:dyDescent="0.3">
      <c r="A737" s="22">
        <f>Zakljucne!E746</f>
        <v>0</v>
      </c>
    </row>
    <row r="738" spans="1:1" ht="14" x14ac:dyDescent="0.3">
      <c r="A738" s="22">
        <f>Zakljucne!E747</f>
        <v>0</v>
      </c>
    </row>
    <row r="739" spans="1:1" ht="14" x14ac:dyDescent="0.3">
      <c r="A739" s="22">
        <f>Zakljucne!E748</f>
        <v>0</v>
      </c>
    </row>
    <row r="740" spans="1:1" ht="14" x14ac:dyDescent="0.3">
      <c r="A740" s="22">
        <f>Zakljucne!E749</f>
        <v>0</v>
      </c>
    </row>
    <row r="741" spans="1:1" ht="14" x14ac:dyDescent="0.3">
      <c r="A741" s="22">
        <f>Zakljucne!E750</f>
        <v>0</v>
      </c>
    </row>
    <row r="742" spans="1:1" ht="14" x14ac:dyDescent="0.3">
      <c r="A742" s="22">
        <f>Zakljucne!E751</f>
        <v>0</v>
      </c>
    </row>
    <row r="743" spans="1:1" ht="14" x14ac:dyDescent="0.3">
      <c r="A743" s="22">
        <f>Zakljucne!E752</f>
        <v>0</v>
      </c>
    </row>
    <row r="744" spans="1:1" ht="14" x14ac:dyDescent="0.3">
      <c r="A744" s="22">
        <f>Zakljucne!E753</f>
        <v>0</v>
      </c>
    </row>
    <row r="745" spans="1:1" ht="14" x14ac:dyDescent="0.3">
      <c r="A745" s="22">
        <f>Zakljucne!E754</f>
        <v>0</v>
      </c>
    </row>
    <row r="746" spans="1:1" ht="14" x14ac:dyDescent="0.3">
      <c r="A746" s="22">
        <f>Zakljucne!E755</f>
        <v>0</v>
      </c>
    </row>
    <row r="747" spans="1:1" ht="14" x14ac:dyDescent="0.3">
      <c r="A747" s="22">
        <f>Zakljucne!E756</f>
        <v>0</v>
      </c>
    </row>
    <row r="748" spans="1:1" ht="14" x14ac:dyDescent="0.3">
      <c r="A748" s="22">
        <f>Zakljucne!E757</f>
        <v>0</v>
      </c>
    </row>
    <row r="749" spans="1:1" ht="14" x14ac:dyDescent="0.3">
      <c r="A749" s="22">
        <f>Zakljucne!E758</f>
        <v>0</v>
      </c>
    </row>
    <row r="750" spans="1:1" ht="14" x14ac:dyDescent="0.3">
      <c r="A750" s="22">
        <f>Zakljucne!E759</f>
        <v>0</v>
      </c>
    </row>
    <row r="751" spans="1:1" ht="14" x14ac:dyDescent="0.3">
      <c r="A751" s="22">
        <f>Zakljucne!E760</f>
        <v>0</v>
      </c>
    </row>
    <row r="752" spans="1:1" ht="14" x14ac:dyDescent="0.3">
      <c r="A752" s="22">
        <f>Zakljucne!E761</f>
        <v>0</v>
      </c>
    </row>
    <row r="753" spans="1:1" ht="14" x14ac:dyDescent="0.3">
      <c r="A753" s="22">
        <f>Zakljucne!E762</f>
        <v>0</v>
      </c>
    </row>
    <row r="754" spans="1:1" ht="14" x14ac:dyDescent="0.3">
      <c r="A754" s="22">
        <f>Zakljucne!E763</f>
        <v>0</v>
      </c>
    </row>
    <row r="755" spans="1:1" ht="14" x14ac:dyDescent="0.3">
      <c r="A755" s="22">
        <f>Zakljucne!E764</f>
        <v>0</v>
      </c>
    </row>
    <row r="756" spans="1:1" ht="14" x14ac:dyDescent="0.3">
      <c r="A756" s="22">
        <f>Zakljucne!E765</f>
        <v>0</v>
      </c>
    </row>
    <row r="757" spans="1:1" ht="14" x14ac:dyDescent="0.3">
      <c r="A757" s="22">
        <f>Zakljucne!E766</f>
        <v>0</v>
      </c>
    </row>
    <row r="758" spans="1:1" ht="14" x14ac:dyDescent="0.3">
      <c r="A758" s="22">
        <f>Zakljucne!E767</f>
        <v>0</v>
      </c>
    </row>
    <row r="759" spans="1:1" ht="14" x14ac:dyDescent="0.3">
      <c r="A759" s="22">
        <f>Zakljucne!E768</f>
        <v>0</v>
      </c>
    </row>
    <row r="760" spans="1:1" ht="14" x14ac:dyDescent="0.3">
      <c r="A760" s="22">
        <f>Zakljucne!E769</f>
        <v>0</v>
      </c>
    </row>
    <row r="761" spans="1:1" ht="14" x14ac:dyDescent="0.3">
      <c r="A761" s="22">
        <f>Zakljucne!E770</f>
        <v>0</v>
      </c>
    </row>
    <row r="762" spans="1:1" ht="14" x14ac:dyDescent="0.3">
      <c r="A762" s="22">
        <f>Zakljucne!E771</f>
        <v>0</v>
      </c>
    </row>
    <row r="763" spans="1:1" ht="14" x14ac:dyDescent="0.3">
      <c r="A763" s="22">
        <f>Zakljucne!E772</f>
        <v>0</v>
      </c>
    </row>
    <row r="764" spans="1:1" ht="14" x14ac:dyDescent="0.3">
      <c r="A764" s="22">
        <f>Zakljucne!E773</f>
        <v>0</v>
      </c>
    </row>
    <row r="765" spans="1:1" ht="14" x14ac:dyDescent="0.3">
      <c r="A765" s="22">
        <f>Zakljucne!E774</f>
        <v>0</v>
      </c>
    </row>
    <row r="766" spans="1:1" ht="14" x14ac:dyDescent="0.3">
      <c r="A766" s="22">
        <f>Zakljucne!E775</f>
        <v>0</v>
      </c>
    </row>
    <row r="767" spans="1:1" ht="14" x14ac:dyDescent="0.3">
      <c r="A767" s="22">
        <f>Zakljucne!E776</f>
        <v>0</v>
      </c>
    </row>
    <row r="768" spans="1:1" ht="14" x14ac:dyDescent="0.3">
      <c r="A768" s="22">
        <f>Zakljucne!E777</f>
        <v>0</v>
      </c>
    </row>
    <row r="769" spans="1:1" ht="14" x14ac:dyDescent="0.3">
      <c r="A769" s="22">
        <f>Zakljucne!E778</f>
        <v>0</v>
      </c>
    </row>
    <row r="770" spans="1:1" ht="14" x14ac:dyDescent="0.3">
      <c r="A770" s="22">
        <f>Zakljucne!E779</f>
        <v>0</v>
      </c>
    </row>
    <row r="771" spans="1:1" ht="14" x14ac:dyDescent="0.3">
      <c r="A771" s="22">
        <f>Zakljucne!E780</f>
        <v>0</v>
      </c>
    </row>
    <row r="772" spans="1:1" ht="14" x14ac:dyDescent="0.3">
      <c r="A772" s="22">
        <f>Zakljucne!E781</f>
        <v>0</v>
      </c>
    </row>
    <row r="773" spans="1:1" ht="14" x14ac:dyDescent="0.3">
      <c r="A773" s="22">
        <f>Zakljucne!E782</f>
        <v>0</v>
      </c>
    </row>
    <row r="774" spans="1:1" ht="14" x14ac:dyDescent="0.3">
      <c r="A774" s="22">
        <f>Zakljucne!E783</f>
        <v>0</v>
      </c>
    </row>
    <row r="775" spans="1:1" ht="14" x14ac:dyDescent="0.3">
      <c r="A775" s="22">
        <f>Zakljucne!E784</f>
        <v>0</v>
      </c>
    </row>
    <row r="776" spans="1:1" ht="14" x14ac:dyDescent="0.3">
      <c r="A776" s="22">
        <f>Zakljucne!E785</f>
        <v>0</v>
      </c>
    </row>
    <row r="777" spans="1:1" ht="14" x14ac:dyDescent="0.3">
      <c r="A777" s="22">
        <f>Zakljucne!E786</f>
        <v>0</v>
      </c>
    </row>
    <row r="778" spans="1:1" ht="14" x14ac:dyDescent="0.3">
      <c r="A778" s="22">
        <f>Zakljucne!E787</f>
        <v>0</v>
      </c>
    </row>
    <row r="779" spans="1:1" ht="14" x14ac:dyDescent="0.3">
      <c r="A779" s="22">
        <f>Zakljucne!E788</f>
        <v>0</v>
      </c>
    </row>
    <row r="780" spans="1:1" ht="14" x14ac:dyDescent="0.3">
      <c r="A780" s="22">
        <f>Zakljucne!E789</f>
        <v>0</v>
      </c>
    </row>
    <row r="781" spans="1:1" ht="14" x14ac:dyDescent="0.3">
      <c r="A781" s="22">
        <f>Zakljucne!E790</f>
        <v>0</v>
      </c>
    </row>
    <row r="782" spans="1:1" ht="14" x14ac:dyDescent="0.3">
      <c r="A782" s="22">
        <f>Zakljucne!E791</f>
        <v>0</v>
      </c>
    </row>
    <row r="783" spans="1:1" ht="14" x14ac:dyDescent="0.3">
      <c r="A783" s="22">
        <f>Zakljucne!E792</f>
        <v>0</v>
      </c>
    </row>
    <row r="784" spans="1:1" ht="14" x14ac:dyDescent="0.3">
      <c r="A784" s="22">
        <f>Zakljucne!E793</f>
        <v>0</v>
      </c>
    </row>
    <row r="785" spans="1:1" ht="14" x14ac:dyDescent="0.3">
      <c r="A785" s="22">
        <f>Zakljucne!E794</f>
        <v>0</v>
      </c>
    </row>
    <row r="786" spans="1:1" ht="14" x14ac:dyDescent="0.3">
      <c r="A786" s="22">
        <f>Zakljucne!E795</f>
        <v>0</v>
      </c>
    </row>
    <row r="787" spans="1:1" ht="14" x14ac:dyDescent="0.3">
      <c r="A787" s="22">
        <f>Zakljucne!E796</f>
        <v>0</v>
      </c>
    </row>
    <row r="788" spans="1:1" ht="14" x14ac:dyDescent="0.3">
      <c r="A788" s="22">
        <f>Zakljucne!E797</f>
        <v>0</v>
      </c>
    </row>
    <row r="789" spans="1:1" ht="14" x14ac:dyDescent="0.3">
      <c r="A789" s="22">
        <f>Zakljucne!E798</f>
        <v>0</v>
      </c>
    </row>
    <row r="790" spans="1:1" ht="14" x14ac:dyDescent="0.3">
      <c r="A790" s="22">
        <f>Zakljucne!E799</f>
        <v>0</v>
      </c>
    </row>
    <row r="791" spans="1:1" ht="14" x14ac:dyDescent="0.3">
      <c r="A791" s="22">
        <f>Zakljucne!E800</f>
        <v>0</v>
      </c>
    </row>
    <row r="792" spans="1:1" ht="14" x14ac:dyDescent="0.3">
      <c r="A792" s="22">
        <f>Zakljucne!E801</f>
        <v>0</v>
      </c>
    </row>
    <row r="793" spans="1:1" ht="14" x14ac:dyDescent="0.3">
      <c r="A793" s="22">
        <f>Zakljucne!E802</f>
        <v>0</v>
      </c>
    </row>
    <row r="794" spans="1:1" ht="14" x14ac:dyDescent="0.3">
      <c r="A794" s="22">
        <f>Zakljucne!E803</f>
        <v>0</v>
      </c>
    </row>
    <row r="795" spans="1:1" ht="14" x14ac:dyDescent="0.3">
      <c r="A795" s="22">
        <f>Zakljucne!E804</f>
        <v>0</v>
      </c>
    </row>
    <row r="796" spans="1:1" ht="14" x14ac:dyDescent="0.3">
      <c r="A796" s="22">
        <f>Zakljucne!E805</f>
        <v>0</v>
      </c>
    </row>
    <row r="797" spans="1:1" ht="14" x14ac:dyDescent="0.3">
      <c r="A797" s="22">
        <f>Zakljucne!E806</f>
        <v>0</v>
      </c>
    </row>
    <row r="798" spans="1:1" ht="14" x14ac:dyDescent="0.3">
      <c r="A798" s="22">
        <f>Zakljucne!E807</f>
        <v>0</v>
      </c>
    </row>
    <row r="799" spans="1:1" ht="14" x14ac:dyDescent="0.3">
      <c r="A799" s="22">
        <f>Zakljucne!E808</f>
        <v>0</v>
      </c>
    </row>
    <row r="800" spans="1:1" ht="14" x14ac:dyDescent="0.3">
      <c r="A800" s="22">
        <f>Zakljucne!E809</f>
        <v>0</v>
      </c>
    </row>
    <row r="801" spans="1:1" ht="14" x14ac:dyDescent="0.3">
      <c r="A801" s="22">
        <f>Zakljucne!E810</f>
        <v>0</v>
      </c>
    </row>
    <row r="802" spans="1:1" ht="14" x14ac:dyDescent="0.3">
      <c r="A802" s="22">
        <f>Zakljucne!E811</f>
        <v>0</v>
      </c>
    </row>
    <row r="803" spans="1:1" ht="14" x14ac:dyDescent="0.3">
      <c r="A803" s="22">
        <f>Zakljucne!E812</f>
        <v>0</v>
      </c>
    </row>
    <row r="804" spans="1:1" ht="14" x14ac:dyDescent="0.3">
      <c r="A804" s="22">
        <f>Zakljucne!E813</f>
        <v>0</v>
      </c>
    </row>
    <row r="805" spans="1:1" ht="14" x14ac:dyDescent="0.3">
      <c r="A805" s="22">
        <f>Zakljucne!E814</f>
        <v>0</v>
      </c>
    </row>
    <row r="806" spans="1:1" ht="14" x14ac:dyDescent="0.3">
      <c r="A806" s="22">
        <f>Zakljucne!E815</f>
        <v>0</v>
      </c>
    </row>
    <row r="807" spans="1:1" ht="14" x14ac:dyDescent="0.3">
      <c r="A807" s="22">
        <f>Zakljucne!E816</f>
        <v>0</v>
      </c>
    </row>
    <row r="808" spans="1:1" ht="14" x14ac:dyDescent="0.3">
      <c r="A808" s="22">
        <f>Zakljucne!E817</f>
        <v>0</v>
      </c>
    </row>
    <row r="809" spans="1:1" ht="14" x14ac:dyDescent="0.3">
      <c r="A809" s="22">
        <f>Zakljucne!E818</f>
        <v>0</v>
      </c>
    </row>
    <row r="810" spans="1:1" ht="14" x14ac:dyDescent="0.3">
      <c r="A810" s="22">
        <f>Zakljucne!E819</f>
        <v>0</v>
      </c>
    </row>
    <row r="811" spans="1:1" ht="14" x14ac:dyDescent="0.3">
      <c r="A811" s="22">
        <f>Zakljucne!E820</f>
        <v>0</v>
      </c>
    </row>
    <row r="812" spans="1:1" ht="14" x14ac:dyDescent="0.3">
      <c r="A812" s="22">
        <f>Zakljucne!E821</f>
        <v>0</v>
      </c>
    </row>
    <row r="813" spans="1:1" ht="14" x14ac:dyDescent="0.3">
      <c r="A813" s="22">
        <f>Zakljucne!E822</f>
        <v>0</v>
      </c>
    </row>
    <row r="814" spans="1:1" ht="14" x14ac:dyDescent="0.3">
      <c r="A814" s="22">
        <f>Zakljucne!E823</f>
        <v>0</v>
      </c>
    </row>
    <row r="815" spans="1:1" ht="14" x14ac:dyDescent="0.3">
      <c r="A815" s="22">
        <f>Zakljucne!E824</f>
        <v>0</v>
      </c>
    </row>
    <row r="816" spans="1:1" ht="14" x14ac:dyDescent="0.3">
      <c r="A816" s="22">
        <f>Zakljucne!E825</f>
        <v>0</v>
      </c>
    </row>
    <row r="817" spans="1:1" ht="14" x14ac:dyDescent="0.3">
      <c r="A817" s="22">
        <f>Zakljucne!E826</f>
        <v>0</v>
      </c>
    </row>
    <row r="818" spans="1:1" ht="14" x14ac:dyDescent="0.3">
      <c r="A818" s="22">
        <f>Zakljucne!E827</f>
        <v>0</v>
      </c>
    </row>
    <row r="819" spans="1:1" ht="14" x14ac:dyDescent="0.3">
      <c r="A819" s="22">
        <f>Zakljucne!E828</f>
        <v>0</v>
      </c>
    </row>
    <row r="820" spans="1:1" ht="14" x14ac:dyDescent="0.3">
      <c r="A820" s="22">
        <f>Zakljucne!E829</f>
        <v>0</v>
      </c>
    </row>
    <row r="821" spans="1:1" ht="14" x14ac:dyDescent="0.3">
      <c r="A821" s="22">
        <f>Zakljucne!E830</f>
        <v>0</v>
      </c>
    </row>
    <row r="822" spans="1:1" ht="14" x14ac:dyDescent="0.3">
      <c r="A822" s="22">
        <f>Zakljucne!E831</f>
        <v>0</v>
      </c>
    </row>
    <row r="823" spans="1:1" ht="14" x14ac:dyDescent="0.3">
      <c r="A823" s="22">
        <f>Zakljucne!E832</f>
        <v>0</v>
      </c>
    </row>
    <row r="824" spans="1:1" ht="14" x14ac:dyDescent="0.3">
      <c r="A824" s="22">
        <f>Zakljucne!E833</f>
        <v>0</v>
      </c>
    </row>
    <row r="825" spans="1:1" ht="14" x14ac:dyDescent="0.3">
      <c r="A825" s="22">
        <f>Zakljucne!E834</f>
        <v>0</v>
      </c>
    </row>
    <row r="826" spans="1:1" ht="14" x14ac:dyDescent="0.3">
      <c r="A826" s="22">
        <f>Zakljucne!E835</f>
        <v>0</v>
      </c>
    </row>
    <row r="827" spans="1:1" ht="14" x14ac:dyDescent="0.3">
      <c r="A827" s="22">
        <f>Zakljucne!E836</f>
        <v>0</v>
      </c>
    </row>
    <row r="828" spans="1:1" ht="14" x14ac:dyDescent="0.3">
      <c r="A828" s="22">
        <f>Zakljucne!E837</f>
        <v>0</v>
      </c>
    </row>
    <row r="829" spans="1:1" ht="14" x14ac:dyDescent="0.3">
      <c r="A829" s="22">
        <f>Zakljucne!E838</f>
        <v>0</v>
      </c>
    </row>
    <row r="830" spans="1:1" ht="14" x14ac:dyDescent="0.3">
      <c r="A830" s="22">
        <f>Zakljucne!E839</f>
        <v>0</v>
      </c>
    </row>
    <row r="831" spans="1:1" ht="14" x14ac:dyDescent="0.3">
      <c r="A831" s="22">
        <f>Zakljucne!E840</f>
        <v>0</v>
      </c>
    </row>
    <row r="832" spans="1:1" ht="14" x14ac:dyDescent="0.3">
      <c r="A832" s="22">
        <f>Zakljucne!E841</f>
        <v>0</v>
      </c>
    </row>
    <row r="833" spans="1:1" ht="14" x14ac:dyDescent="0.3">
      <c r="A833" s="22">
        <f>Zakljucne!E842</f>
        <v>0</v>
      </c>
    </row>
    <row r="834" spans="1:1" ht="14" x14ac:dyDescent="0.3">
      <c r="A834" s="22">
        <f>Zakljucne!E843</f>
        <v>0</v>
      </c>
    </row>
    <row r="835" spans="1:1" ht="14" x14ac:dyDescent="0.3">
      <c r="A835" s="22">
        <f>Zakljucne!E844</f>
        <v>0</v>
      </c>
    </row>
    <row r="836" spans="1:1" ht="14" x14ac:dyDescent="0.3">
      <c r="A836" s="22">
        <f>Zakljucne!E845</f>
        <v>0</v>
      </c>
    </row>
    <row r="837" spans="1:1" ht="14" x14ac:dyDescent="0.3">
      <c r="A837" s="22">
        <f>Zakljucne!E846</f>
        <v>0</v>
      </c>
    </row>
    <row r="838" spans="1:1" ht="14" x14ac:dyDescent="0.3">
      <c r="A838" s="22">
        <f>Zakljucne!E847</f>
        <v>0</v>
      </c>
    </row>
    <row r="839" spans="1:1" ht="14" x14ac:dyDescent="0.3">
      <c r="A839" s="22">
        <f>Zakljucne!E848</f>
        <v>0</v>
      </c>
    </row>
    <row r="840" spans="1:1" ht="14" x14ac:dyDescent="0.3">
      <c r="A840" s="22">
        <f>Zakljucne!E849</f>
        <v>0</v>
      </c>
    </row>
    <row r="841" spans="1:1" ht="14" x14ac:dyDescent="0.3">
      <c r="A841" s="22">
        <f>Zakljucne!E850</f>
        <v>0</v>
      </c>
    </row>
    <row r="842" spans="1:1" ht="14" x14ac:dyDescent="0.3">
      <c r="A842" s="22">
        <f>Zakljucne!E851</f>
        <v>0</v>
      </c>
    </row>
    <row r="843" spans="1:1" ht="14" x14ac:dyDescent="0.3">
      <c r="A843" s="22">
        <f>Zakljucne!E852</f>
        <v>0</v>
      </c>
    </row>
    <row r="844" spans="1:1" ht="14" x14ac:dyDescent="0.3">
      <c r="A844" s="22">
        <f>Zakljucne!E853</f>
        <v>0</v>
      </c>
    </row>
    <row r="845" spans="1:1" ht="14" x14ac:dyDescent="0.3">
      <c r="A845" s="22">
        <f>Zakljucne!E854</f>
        <v>0</v>
      </c>
    </row>
    <row r="846" spans="1:1" ht="14" x14ac:dyDescent="0.3">
      <c r="A846" s="22">
        <f>Zakljucne!E855</f>
        <v>0</v>
      </c>
    </row>
    <row r="847" spans="1:1" ht="14" x14ac:dyDescent="0.3">
      <c r="A847" s="22">
        <f>Zakljucne!E856</f>
        <v>0</v>
      </c>
    </row>
    <row r="848" spans="1:1" ht="14" x14ac:dyDescent="0.3">
      <c r="A848" s="22">
        <f>Zakljucne!E857</f>
        <v>0</v>
      </c>
    </row>
    <row r="849" spans="1:1" ht="14" x14ac:dyDescent="0.3">
      <c r="A849" s="22">
        <f>Zakljucne!E858</f>
        <v>0</v>
      </c>
    </row>
    <row r="850" spans="1:1" ht="14" x14ac:dyDescent="0.3">
      <c r="A850" s="22">
        <f>Zakljucne!E859</f>
        <v>0</v>
      </c>
    </row>
    <row r="851" spans="1:1" ht="14" x14ac:dyDescent="0.3">
      <c r="A851" s="22">
        <f>Zakljucne!E860</f>
        <v>0</v>
      </c>
    </row>
    <row r="852" spans="1:1" ht="14" x14ac:dyDescent="0.3">
      <c r="A852" s="22">
        <f>Zakljucne!E861</f>
        <v>0</v>
      </c>
    </row>
    <row r="853" spans="1:1" ht="14" x14ac:dyDescent="0.3">
      <c r="A853" s="22">
        <f>Zakljucne!E862</f>
        <v>0</v>
      </c>
    </row>
    <row r="854" spans="1:1" ht="14" x14ac:dyDescent="0.3">
      <c r="A854" s="22">
        <f>Zakljucne!E863</f>
        <v>0</v>
      </c>
    </row>
    <row r="855" spans="1:1" ht="14" x14ac:dyDescent="0.3">
      <c r="A855" s="22">
        <f>Zakljucne!E864</f>
        <v>0</v>
      </c>
    </row>
    <row r="856" spans="1:1" ht="14" x14ac:dyDescent="0.3">
      <c r="A856" s="22">
        <f>Zakljucne!E865</f>
        <v>0</v>
      </c>
    </row>
    <row r="857" spans="1:1" ht="14" x14ac:dyDescent="0.3">
      <c r="A857" s="22">
        <f>Zakljucne!E866</f>
        <v>0</v>
      </c>
    </row>
    <row r="858" spans="1:1" ht="14" x14ac:dyDescent="0.3">
      <c r="A858" s="22">
        <f>Zakljucne!E867</f>
        <v>0</v>
      </c>
    </row>
    <row r="859" spans="1:1" ht="14" x14ac:dyDescent="0.3">
      <c r="A859" s="22">
        <f>Zakljucne!E868</f>
        <v>0</v>
      </c>
    </row>
    <row r="860" spans="1:1" ht="14" x14ac:dyDescent="0.3">
      <c r="A860" s="22">
        <f>Zakljucne!E869</f>
        <v>0</v>
      </c>
    </row>
    <row r="861" spans="1:1" ht="14" x14ac:dyDescent="0.3">
      <c r="A861" s="22">
        <f>Zakljucne!E870</f>
        <v>0</v>
      </c>
    </row>
    <row r="862" spans="1:1" ht="14" x14ac:dyDescent="0.3">
      <c r="A862" s="22">
        <f>Zakljucne!E871</f>
        <v>0</v>
      </c>
    </row>
    <row r="863" spans="1:1" ht="14" x14ac:dyDescent="0.3">
      <c r="A863" s="22">
        <f>Zakljucne!E872</f>
        <v>0</v>
      </c>
    </row>
    <row r="864" spans="1:1" ht="14" x14ac:dyDescent="0.3">
      <c r="A864" s="22">
        <f>Zakljucne!E873</f>
        <v>0</v>
      </c>
    </row>
    <row r="865" spans="1:1" ht="14" x14ac:dyDescent="0.3">
      <c r="A865" s="22">
        <f>Zakljucne!E874</f>
        <v>0</v>
      </c>
    </row>
    <row r="866" spans="1:1" ht="14" x14ac:dyDescent="0.3">
      <c r="A866" s="22">
        <f>Zakljucne!E875</f>
        <v>0</v>
      </c>
    </row>
    <row r="867" spans="1:1" ht="14" x14ac:dyDescent="0.3">
      <c r="A867" s="22">
        <f>Zakljucne!E876</f>
        <v>0</v>
      </c>
    </row>
    <row r="868" spans="1:1" ht="14" x14ac:dyDescent="0.3">
      <c r="A868" s="22">
        <f>Zakljucne!E877</f>
        <v>0</v>
      </c>
    </row>
    <row r="869" spans="1:1" ht="14" x14ac:dyDescent="0.3">
      <c r="A869" s="22">
        <f>Zakljucne!E878</f>
        <v>0</v>
      </c>
    </row>
    <row r="870" spans="1:1" ht="14" x14ac:dyDescent="0.3">
      <c r="A870" s="22">
        <f>Zakljucne!E879</f>
        <v>0</v>
      </c>
    </row>
    <row r="871" spans="1:1" ht="14" x14ac:dyDescent="0.3">
      <c r="A871" s="22">
        <f>Zakljucne!E880</f>
        <v>0</v>
      </c>
    </row>
    <row r="872" spans="1:1" ht="14" x14ac:dyDescent="0.3">
      <c r="A872" s="22">
        <f>Zakljucne!E881</f>
        <v>0</v>
      </c>
    </row>
    <row r="873" spans="1:1" ht="14" x14ac:dyDescent="0.3">
      <c r="A873" s="22">
        <f>Zakljucne!E882</f>
        <v>0</v>
      </c>
    </row>
    <row r="874" spans="1:1" ht="14" x14ac:dyDescent="0.3">
      <c r="A874" s="22">
        <f>Zakljucne!E883</f>
        <v>0</v>
      </c>
    </row>
    <row r="875" spans="1:1" ht="14" x14ac:dyDescent="0.3">
      <c r="A875" s="22">
        <f>Zakljucne!E884</f>
        <v>0</v>
      </c>
    </row>
    <row r="876" spans="1:1" ht="14" x14ac:dyDescent="0.3">
      <c r="A876" s="22">
        <f>Zakljucne!E885</f>
        <v>0</v>
      </c>
    </row>
    <row r="877" spans="1:1" ht="14" x14ac:dyDescent="0.3">
      <c r="A877" s="22">
        <f>Zakljucne!E886</f>
        <v>0</v>
      </c>
    </row>
    <row r="878" spans="1:1" ht="14" x14ac:dyDescent="0.3">
      <c r="A878" s="22">
        <f>Zakljucne!E887</f>
        <v>0</v>
      </c>
    </row>
    <row r="879" spans="1:1" ht="14" x14ac:dyDescent="0.3">
      <c r="A879" s="22">
        <f>Zakljucne!E888</f>
        <v>0</v>
      </c>
    </row>
    <row r="880" spans="1:1" ht="14" x14ac:dyDescent="0.3">
      <c r="A880" s="22">
        <f>Zakljucne!E889</f>
        <v>0</v>
      </c>
    </row>
    <row r="881" spans="1:1" ht="14" x14ac:dyDescent="0.3">
      <c r="A881" s="22">
        <f>Zakljucne!E890</f>
        <v>0</v>
      </c>
    </row>
    <row r="882" spans="1:1" ht="14" x14ac:dyDescent="0.3">
      <c r="A882" s="22">
        <f>Zakljucne!E891</f>
        <v>0</v>
      </c>
    </row>
    <row r="883" spans="1:1" ht="14" x14ac:dyDescent="0.3">
      <c r="A883" s="22">
        <f>Zakljucne!E892</f>
        <v>0</v>
      </c>
    </row>
    <row r="884" spans="1:1" ht="14" x14ac:dyDescent="0.3">
      <c r="A884" s="22">
        <f>Zakljucne!E893</f>
        <v>0</v>
      </c>
    </row>
    <row r="885" spans="1:1" ht="14" x14ac:dyDescent="0.3">
      <c r="A885" s="22">
        <f>Zakljucne!E894</f>
        <v>0</v>
      </c>
    </row>
    <row r="886" spans="1:1" ht="14" x14ac:dyDescent="0.3">
      <c r="A886" s="22">
        <f>Zakljucne!E895</f>
        <v>0</v>
      </c>
    </row>
    <row r="887" spans="1:1" ht="14" x14ac:dyDescent="0.3">
      <c r="A887" s="22">
        <f>Zakljucne!E896</f>
        <v>0</v>
      </c>
    </row>
    <row r="888" spans="1:1" ht="14" x14ac:dyDescent="0.3">
      <c r="A888" s="22">
        <f>Zakljucne!E897</f>
        <v>0</v>
      </c>
    </row>
    <row r="889" spans="1:1" ht="14" x14ac:dyDescent="0.3">
      <c r="A889" s="22">
        <f>Zakljucne!E898</f>
        <v>0</v>
      </c>
    </row>
    <row r="890" spans="1:1" ht="14" x14ac:dyDescent="0.3">
      <c r="A890" s="22">
        <f>Zakljucne!E899</f>
        <v>0</v>
      </c>
    </row>
    <row r="891" spans="1:1" ht="14" x14ac:dyDescent="0.3">
      <c r="A891" s="22">
        <f>Zakljucne!E900</f>
        <v>0</v>
      </c>
    </row>
    <row r="892" spans="1:1" ht="14" x14ac:dyDescent="0.3">
      <c r="A892" s="22">
        <f>Zakljucne!E901</f>
        <v>0</v>
      </c>
    </row>
    <row r="893" spans="1:1" ht="14" x14ac:dyDescent="0.3">
      <c r="A893" s="22">
        <f>Zakljucne!E902</f>
        <v>0</v>
      </c>
    </row>
    <row r="894" spans="1:1" ht="14" x14ac:dyDescent="0.3">
      <c r="A894" s="22">
        <f>Zakljucne!E903</f>
        <v>0</v>
      </c>
    </row>
    <row r="895" spans="1:1" ht="14" x14ac:dyDescent="0.3">
      <c r="A895" s="22">
        <f>Zakljucne!E904</f>
        <v>0</v>
      </c>
    </row>
    <row r="896" spans="1:1" ht="14" x14ac:dyDescent="0.3">
      <c r="A896" s="22">
        <f>Zakljucne!E905</f>
        <v>0</v>
      </c>
    </row>
    <row r="897" spans="1:1" ht="14" x14ac:dyDescent="0.3">
      <c r="A897" s="22">
        <f>Zakljucne!E906</f>
        <v>0</v>
      </c>
    </row>
    <row r="898" spans="1:1" ht="14" x14ac:dyDescent="0.3">
      <c r="A898" s="22">
        <f>Zakljucne!E907</f>
        <v>0</v>
      </c>
    </row>
    <row r="899" spans="1:1" ht="14" x14ac:dyDescent="0.3">
      <c r="A899" s="22">
        <f>Zakljucne!E908</f>
        <v>0</v>
      </c>
    </row>
    <row r="900" spans="1:1" ht="14" x14ac:dyDescent="0.3">
      <c r="A900" s="22">
        <f>Zakljucne!E909</f>
        <v>0</v>
      </c>
    </row>
    <row r="901" spans="1:1" ht="14" x14ac:dyDescent="0.3">
      <c r="A901" s="22">
        <f>Zakljucne!E910</f>
        <v>0</v>
      </c>
    </row>
    <row r="902" spans="1:1" ht="14" x14ac:dyDescent="0.3">
      <c r="A902" s="22">
        <f>Zakljucne!E911</f>
        <v>0</v>
      </c>
    </row>
    <row r="903" spans="1:1" ht="14" x14ac:dyDescent="0.3">
      <c r="A903" s="22">
        <f>Zakljucne!E912</f>
        <v>0</v>
      </c>
    </row>
    <row r="904" spans="1:1" ht="14" x14ac:dyDescent="0.3">
      <c r="A904" s="22">
        <f>Zakljucne!E913</f>
        <v>0</v>
      </c>
    </row>
    <row r="905" spans="1:1" ht="14" x14ac:dyDescent="0.3">
      <c r="A905" s="22">
        <f>Zakljucne!E914</f>
        <v>0</v>
      </c>
    </row>
    <row r="906" spans="1:1" ht="14" x14ac:dyDescent="0.3">
      <c r="A906" s="22">
        <f>Zakljucne!E915</f>
        <v>0</v>
      </c>
    </row>
    <row r="907" spans="1:1" ht="14" x14ac:dyDescent="0.3">
      <c r="A907" s="22">
        <f>Zakljucne!E916</f>
        <v>0</v>
      </c>
    </row>
    <row r="908" spans="1:1" ht="14" x14ac:dyDescent="0.3">
      <c r="A908" s="22">
        <f>Zakljucne!E917</f>
        <v>0</v>
      </c>
    </row>
    <row r="909" spans="1:1" ht="14" x14ac:dyDescent="0.3">
      <c r="A909" s="22">
        <f>Zakljucne!E918</f>
        <v>0</v>
      </c>
    </row>
    <row r="910" spans="1:1" ht="14" x14ac:dyDescent="0.3">
      <c r="A910" s="22">
        <f>Zakljucne!E919</f>
        <v>0</v>
      </c>
    </row>
    <row r="911" spans="1:1" ht="14" x14ac:dyDescent="0.3">
      <c r="A911" s="22">
        <f>Zakljucne!E920</f>
        <v>0</v>
      </c>
    </row>
    <row r="912" spans="1:1" ht="14" x14ac:dyDescent="0.3">
      <c r="A912" s="22">
        <f>Zakljucne!E921</f>
        <v>0</v>
      </c>
    </row>
    <row r="913" spans="1:1" ht="14" x14ac:dyDescent="0.3">
      <c r="A913" s="22">
        <f>Zakljucne!E922</f>
        <v>0</v>
      </c>
    </row>
    <row r="914" spans="1:1" ht="14" x14ac:dyDescent="0.3">
      <c r="A914" s="22">
        <f>Zakljucne!E923</f>
        <v>0</v>
      </c>
    </row>
    <row r="915" spans="1:1" ht="14" x14ac:dyDescent="0.3">
      <c r="A915" s="22">
        <f>Zakljucne!E924</f>
        <v>0</v>
      </c>
    </row>
    <row r="916" spans="1:1" ht="14" x14ac:dyDescent="0.3">
      <c r="A916" s="22">
        <f>Zakljucne!E925</f>
        <v>0</v>
      </c>
    </row>
    <row r="917" spans="1:1" ht="14" x14ac:dyDescent="0.3">
      <c r="A917" s="22">
        <f>Zakljucne!E926</f>
        <v>0</v>
      </c>
    </row>
    <row r="918" spans="1:1" ht="14" x14ac:dyDescent="0.3">
      <c r="A918" s="22">
        <f>Zakljucne!E927</f>
        <v>0</v>
      </c>
    </row>
    <row r="919" spans="1:1" ht="14" x14ac:dyDescent="0.3">
      <c r="A919" s="22">
        <f>Zakljucne!E928</f>
        <v>0</v>
      </c>
    </row>
    <row r="920" spans="1:1" ht="14" x14ac:dyDescent="0.3">
      <c r="A920" s="22">
        <f>Zakljucne!E929</f>
        <v>0</v>
      </c>
    </row>
    <row r="921" spans="1:1" ht="14" x14ac:dyDescent="0.3">
      <c r="A921" s="22">
        <f>Zakljucne!E930</f>
        <v>0</v>
      </c>
    </row>
    <row r="922" spans="1:1" ht="14" x14ac:dyDescent="0.3">
      <c r="A922" s="22">
        <f>Zakljucne!E931</f>
        <v>0</v>
      </c>
    </row>
    <row r="923" spans="1:1" ht="14" x14ac:dyDescent="0.3">
      <c r="A923" s="22">
        <f>Zakljucne!E932</f>
        <v>0</v>
      </c>
    </row>
    <row r="924" spans="1:1" ht="14" x14ac:dyDescent="0.3">
      <c r="A924" s="22">
        <f>Zakljucne!E933</f>
        <v>0</v>
      </c>
    </row>
    <row r="925" spans="1:1" ht="14" x14ac:dyDescent="0.3">
      <c r="A925" s="22">
        <f>Zakljucne!E934</f>
        <v>0</v>
      </c>
    </row>
    <row r="926" spans="1:1" ht="14" x14ac:dyDescent="0.3">
      <c r="A926" s="22">
        <f>Zakljucne!E935</f>
        <v>0</v>
      </c>
    </row>
    <row r="927" spans="1:1" ht="14" x14ac:dyDescent="0.3">
      <c r="A927" s="22">
        <f>Zakljucne!E936</f>
        <v>0</v>
      </c>
    </row>
    <row r="928" spans="1:1" ht="14" x14ac:dyDescent="0.3">
      <c r="A928" s="22">
        <f>Zakljucne!E937</f>
        <v>0</v>
      </c>
    </row>
    <row r="929" spans="1:1" ht="14" x14ac:dyDescent="0.3">
      <c r="A929" s="22">
        <f>Zakljucne!E938</f>
        <v>0</v>
      </c>
    </row>
    <row r="930" spans="1:1" ht="14" x14ac:dyDescent="0.3">
      <c r="A930" s="22">
        <f>Zakljucne!E939</f>
        <v>0</v>
      </c>
    </row>
    <row r="931" spans="1:1" ht="14" x14ac:dyDescent="0.3">
      <c r="A931" s="22">
        <f>Zakljucne!E940</f>
        <v>0</v>
      </c>
    </row>
    <row r="932" spans="1:1" ht="14" x14ac:dyDescent="0.3">
      <c r="A932" s="22">
        <f>Zakljucne!E941</f>
        <v>0</v>
      </c>
    </row>
    <row r="933" spans="1:1" ht="14" x14ac:dyDescent="0.3">
      <c r="A933" s="22">
        <f>Zakljucne!E942</f>
        <v>0</v>
      </c>
    </row>
    <row r="934" spans="1:1" ht="14" x14ac:dyDescent="0.3">
      <c r="A934" s="22">
        <f>Zakljucne!E943</f>
        <v>0</v>
      </c>
    </row>
    <row r="935" spans="1:1" ht="14" x14ac:dyDescent="0.3">
      <c r="A935" s="22">
        <f>Zakljucne!E944</f>
        <v>0</v>
      </c>
    </row>
    <row r="936" spans="1:1" ht="14" x14ac:dyDescent="0.3">
      <c r="A936" s="22">
        <f>Zakljucne!E945</f>
        <v>0</v>
      </c>
    </row>
    <row r="937" spans="1:1" ht="14" x14ac:dyDescent="0.3">
      <c r="A937" s="22">
        <f>Zakljucne!E946</f>
        <v>0</v>
      </c>
    </row>
    <row r="938" spans="1:1" ht="14" x14ac:dyDescent="0.3">
      <c r="A938" s="22">
        <f>Zakljucne!E947</f>
        <v>0</v>
      </c>
    </row>
    <row r="939" spans="1:1" ht="14" x14ac:dyDescent="0.3">
      <c r="A939" s="22">
        <f>Zakljucne!E948</f>
        <v>0</v>
      </c>
    </row>
    <row r="940" spans="1:1" ht="14" x14ac:dyDescent="0.3">
      <c r="A940" s="22">
        <f>Zakljucne!E949</f>
        <v>0</v>
      </c>
    </row>
    <row r="941" spans="1:1" ht="14" x14ac:dyDescent="0.3">
      <c r="A941" s="22">
        <f>Zakljucne!E950</f>
        <v>0</v>
      </c>
    </row>
    <row r="942" spans="1:1" ht="14" x14ac:dyDescent="0.3">
      <c r="A942" s="22">
        <f>Zakljucne!E951</f>
        <v>0</v>
      </c>
    </row>
    <row r="943" spans="1:1" ht="14" x14ac:dyDescent="0.3">
      <c r="A943" s="22">
        <f>Zakljucne!E952</f>
        <v>0</v>
      </c>
    </row>
    <row r="944" spans="1:1" ht="14" x14ac:dyDescent="0.3">
      <c r="A944" s="22">
        <f>Zakljucne!E953</f>
        <v>0</v>
      </c>
    </row>
    <row r="945" spans="1:1" ht="14" x14ac:dyDescent="0.3">
      <c r="A945" s="22">
        <f>Zakljucne!E954</f>
        <v>0</v>
      </c>
    </row>
    <row r="946" spans="1:1" ht="14" x14ac:dyDescent="0.3">
      <c r="A946" s="22">
        <f>Zakljucne!E955</f>
        <v>0</v>
      </c>
    </row>
    <row r="947" spans="1:1" ht="14" x14ac:dyDescent="0.3">
      <c r="A947" s="22">
        <f>Zakljucne!E956</f>
        <v>0</v>
      </c>
    </row>
    <row r="948" spans="1:1" ht="14" x14ac:dyDescent="0.3">
      <c r="A948" s="22">
        <f>Zakljucne!E957</f>
        <v>0</v>
      </c>
    </row>
    <row r="949" spans="1:1" ht="14" x14ac:dyDescent="0.3">
      <c r="A949" s="22">
        <f>Zakljucne!E958</f>
        <v>0</v>
      </c>
    </row>
    <row r="950" spans="1:1" ht="14" x14ac:dyDescent="0.3">
      <c r="A950" s="22">
        <f>Zakljucne!E959</f>
        <v>0</v>
      </c>
    </row>
    <row r="951" spans="1:1" ht="14" x14ac:dyDescent="0.3">
      <c r="A951" s="22">
        <f>Zakljucne!E960</f>
        <v>0</v>
      </c>
    </row>
    <row r="952" spans="1:1" ht="14" x14ac:dyDescent="0.3">
      <c r="A952" s="22">
        <f>Zakljucne!E961</f>
        <v>0</v>
      </c>
    </row>
    <row r="953" spans="1:1" ht="14" x14ac:dyDescent="0.3">
      <c r="A953" s="22">
        <f>Zakljucne!E962</f>
        <v>0</v>
      </c>
    </row>
    <row r="954" spans="1:1" ht="14" x14ac:dyDescent="0.3">
      <c r="A954" s="22">
        <f>Zakljucne!E963</f>
        <v>0</v>
      </c>
    </row>
    <row r="955" spans="1:1" ht="14" x14ac:dyDescent="0.3">
      <c r="A955" s="22">
        <f>Zakljucne!E964</f>
        <v>0</v>
      </c>
    </row>
    <row r="956" spans="1:1" ht="14" x14ac:dyDescent="0.3">
      <c r="A956" s="22">
        <f>Zakljucne!E965</f>
        <v>0</v>
      </c>
    </row>
    <row r="957" spans="1:1" ht="14" x14ac:dyDescent="0.3">
      <c r="A957" s="22">
        <f>Zakljucne!E966</f>
        <v>0</v>
      </c>
    </row>
    <row r="958" spans="1:1" ht="14" x14ac:dyDescent="0.3">
      <c r="A958" s="22">
        <f>Zakljucne!E967</f>
        <v>0</v>
      </c>
    </row>
    <row r="959" spans="1:1" ht="14" x14ac:dyDescent="0.3">
      <c r="A959" s="22">
        <f>Zakljucne!E968</f>
        <v>0</v>
      </c>
    </row>
    <row r="960" spans="1:1" ht="14" x14ac:dyDescent="0.3">
      <c r="A960" s="22">
        <f>Zakljucne!E969</f>
        <v>0</v>
      </c>
    </row>
    <row r="961" spans="1:1" ht="14" x14ac:dyDescent="0.3">
      <c r="A961" s="22">
        <f>Zakljucne!E970</f>
        <v>0</v>
      </c>
    </row>
    <row r="962" spans="1:1" ht="14" x14ac:dyDescent="0.3">
      <c r="A962" s="22">
        <f>Zakljucne!E971</f>
        <v>0</v>
      </c>
    </row>
    <row r="963" spans="1:1" ht="14" x14ac:dyDescent="0.3">
      <c r="A963" s="22">
        <f>Zakljucne!E972</f>
        <v>0</v>
      </c>
    </row>
    <row r="964" spans="1:1" ht="14" x14ac:dyDescent="0.3">
      <c r="A964" s="22">
        <f>Zakljucne!E973</f>
        <v>0</v>
      </c>
    </row>
    <row r="965" spans="1:1" ht="14" x14ac:dyDescent="0.3">
      <c r="A965" s="22">
        <f>Zakljucne!E974</f>
        <v>0</v>
      </c>
    </row>
    <row r="966" spans="1:1" ht="14" x14ac:dyDescent="0.3">
      <c r="A966" s="22">
        <f>Zakljucne!E975</f>
        <v>0</v>
      </c>
    </row>
    <row r="967" spans="1:1" ht="14" x14ac:dyDescent="0.3">
      <c r="A967" s="22">
        <f>Zakljucne!E976</f>
        <v>0</v>
      </c>
    </row>
    <row r="968" spans="1:1" ht="14" x14ac:dyDescent="0.3">
      <c r="A968" s="22">
        <f>Zakljucne!E977</f>
        <v>0</v>
      </c>
    </row>
    <row r="969" spans="1:1" ht="14" x14ac:dyDescent="0.3">
      <c r="A969" s="22">
        <f>Zakljucne!E978</f>
        <v>0</v>
      </c>
    </row>
    <row r="970" spans="1:1" ht="14" x14ac:dyDescent="0.3">
      <c r="A970" s="22">
        <f>Zakljucne!E979</f>
        <v>0</v>
      </c>
    </row>
    <row r="971" spans="1:1" ht="14" x14ac:dyDescent="0.3">
      <c r="A971" s="22">
        <f>Zakljucne!E980</f>
        <v>0</v>
      </c>
    </row>
    <row r="972" spans="1:1" ht="14" x14ac:dyDescent="0.3">
      <c r="A972" s="22">
        <f>Zakljucne!E981</f>
        <v>0</v>
      </c>
    </row>
    <row r="973" spans="1:1" ht="14" x14ac:dyDescent="0.3">
      <c r="A973" s="22">
        <f>Zakljucne!E982</f>
        <v>0</v>
      </c>
    </row>
    <row r="974" spans="1:1" ht="14" x14ac:dyDescent="0.3">
      <c r="A974" s="22">
        <f>Zakljucne!E983</f>
        <v>0</v>
      </c>
    </row>
    <row r="975" spans="1:1" ht="14" x14ac:dyDescent="0.3">
      <c r="A975" s="22">
        <f>Zakljucne!E984</f>
        <v>0</v>
      </c>
    </row>
    <row r="976" spans="1:1" ht="14" x14ac:dyDescent="0.3">
      <c r="A976" s="22">
        <f>Zakljucne!E985</f>
        <v>0</v>
      </c>
    </row>
    <row r="977" spans="1:1" ht="14" x14ac:dyDescent="0.3">
      <c r="A977" s="22">
        <f>Zakljucne!E986</f>
        <v>0</v>
      </c>
    </row>
    <row r="978" spans="1:1" ht="14" x14ac:dyDescent="0.3">
      <c r="A978" s="22">
        <f>Zakljucne!E987</f>
        <v>0</v>
      </c>
    </row>
    <row r="979" spans="1:1" ht="14" x14ac:dyDescent="0.3">
      <c r="A979" s="22">
        <f>Zakljucne!E988</f>
        <v>0</v>
      </c>
    </row>
    <row r="980" spans="1:1" ht="14" x14ac:dyDescent="0.3">
      <c r="A980" s="22">
        <f>Zakljucne!E989</f>
        <v>0</v>
      </c>
    </row>
    <row r="981" spans="1:1" ht="14" x14ac:dyDescent="0.3">
      <c r="A981" s="22">
        <f>Zakljucne!E990</f>
        <v>0</v>
      </c>
    </row>
    <row r="982" spans="1:1" ht="14" x14ac:dyDescent="0.3">
      <c r="A982" s="22">
        <f>Zakljucne!E991</f>
        <v>0</v>
      </c>
    </row>
    <row r="983" spans="1:1" ht="14" x14ac:dyDescent="0.3">
      <c r="A983" s="22">
        <f>Zakljucne!E992</f>
        <v>0</v>
      </c>
    </row>
    <row r="984" spans="1:1" ht="14" x14ac:dyDescent="0.3">
      <c r="A984" s="22">
        <f>Zakljucne!E993</f>
        <v>0</v>
      </c>
    </row>
    <row r="985" spans="1:1" ht="14" x14ac:dyDescent="0.3">
      <c r="A985" s="22">
        <f>Zakljucne!E994</f>
        <v>0</v>
      </c>
    </row>
    <row r="986" spans="1:1" ht="14" x14ac:dyDescent="0.3">
      <c r="A986" s="22">
        <f>Zakljucne!E995</f>
        <v>0</v>
      </c>
    </row>
    <row r="987" spans="1:1" ht="14" x14ac:dyDescent="0.3">
      <c r="A987" s="22">
        <f>Zakljucne!E996</f>
        <v>0</v>
      </c>
    </row>
    <row r="988" spans="1:1" ht="14" x14ac:dyDescent="0.3">
      <c r="A988" s="22">
        <f>Zakljucne!E997</f>
        <v>0</v>
      </c>
    </row>
    <row r="989" spans="1:1" ht="14" x14ac:dyDescent="0.3">
      <c r="A989" s="22">
        <f>Zakljucne!E998</f>
        <v>0</v>
      </c>
    </row>
    <row r="990" spans="1:1" ht="14" x14ac:dyDescent="0.3">
      <c r="A990" s="22">
        <f>Zakljucne!E999</f>
        <v>0</v>
      </c>
    </row>
    <row r="991" spans="1:1" ht="14" x14ac:dyDescent="0.3">
      <c r="A991" s="22">
        <f>Zakljucne!E1000</f>
        <v>0</v>
      </c>
    </row>
    <row r="992" spans="1:1" ht="14" x14ac:dyDescent="0.3">
      <c r="A992" s="22">
        <f>Zakljucne!E1001</f>
        <v>0</v>
      </c>
    </row>
    <row r="993" spans="1:1" ht="14" x14ac:dyDescent="0.3">
      <c r="A993" s="22">
        <f>Zakljucne!E1002</f>
        <v>0</v>
      </c>
    </row>
    <row r="994" spans="1:1" ht="14" x14ac:dyDescent="0.3">
      <c r="A994" s="22">
        <f>Zakljucne!E1003</f>
        <v>0</v>
      </c>
    </row>
    <row r="995" spans="1:1" ht="14" x14ac:dyDescent="0.3">
      <c r="A995" s="22">
        <f>Zakljucne!E1004</f>
        <v>0</v>
      </c>
    </row>
    <row r="996" spans="1:1" ht="14" x14ac:dyDescent="0.3">
      <c r="A996" s="22">
        <f>Zakljucne!E1005</f>
        <v>0</v>
      </c>
    </row>
    <row r="997" spans="1:1" ht="14" x14ac:dyDescent="0.3">
      <c r="A997" s="22">
        <f>Zakljucne!E1006</f>
        <v>0</v>
      </c>
    </row>
    <row r="998" spans="1:1" ht="14" x14ac:dyDescent="0.3">
      <c r="A998" s="22">
        <f>Zakljucne!E1007</f>
        <v>0</v>
      </c>
    </row>
    <row r="999" spans="1:1" ht="14" x14ac:dyDescent="0.3">
      <c r="A999" s="22">
        <f>Zakljucne!E1008</f>
        <v>0</v>
      </c>
    </row>
    <row r="1000" spans="1:1" ht="14" x14ac:dyDescent="0.3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Korisnik</cp:lastModifiedBy>
  <cp:lastPrinted>2017-12-01T14:41:54Z</cp:lastPrinted>
  <dcterms:created xsi:type="dcterms:W3CDTF">2009-11-01T12:11:22Z</dcterms:created>
  <dcterms:modified xsi:type="dcterms:W3CDTF">2018-12-20T00:14:18Z</dcterms:modified>
</cp:coreProperties>
</file>