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_xlnm._FilterDatabase" localSheetId="0" hidden="1">'A-smjer'!$S$6:$S$20</definedName>
    <definedName name="_xlnm._FilterDatabase" localSheetId="1" hidden="1">'B-smjer'!$S$7:$S$16</definedName>
    <definedName name="_xlnm._FilterDatabase" localSheetId="2" hidden="1">'Zakljucne Ocjene A'!$H$7:$H$21</definedName>
    <definedName name="_xlnm._FilterDatabase" localSheetId="3" hidden="1">'Zakljucne Ocjene B'!$G$8:$G$17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'A-smjer'!$4:$6</definedName>
    <definedName name="_xlnm.Print_Titles" localSheetId="1">'B-smjer'!$4:$6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C8" i="7" l="1"/>
  <c r="D8" i="7"/>
  <c r="E8" i="7"/>
  <c r="C10" i="7"/>
  <c r="D10" i="7"/>
  <c r="E10" i="7"/>
  <c r="C12" i="7"/>
  <c r="D12" i="7"/>
  <c r="E12" i="7"/>
  <c r="C15" i="7"/>
  <c r="D15" i="7"/>
  <c r="E15" i="7"/>
  <c r="C16" i="7"/>
  <c r="D16" i="7"/>
  <c r="E16" i="7"/>
  <c r="C17" i="7"/>
  <c r="D17" i="7"/>
  <c r="E17" i="7"/>
  <c r="P8" i="8"/>
  <c r="P9" i="8"/>
  <c r="P10" i="8"/>
  <c r="P11" i="8"/>
  <c r="P12" i="8"/>
  <c r="P13" i="8"/>
  <c r="P14" i="8"/>
  <c r="P15" i="8"/>
  <c r="P16" i="8"/>
  <c r="P7" i="8"/>
  <c r="P9" i="6"/>
  <c r="P16" i="6"/>
  <c r="P15" i="6"/>
  <c r="P14" i="6"/>
  <c r="P11" i="6"/>
  <c r="A9" i="11" l="1"/>
  <c r="B9" i="11"/>
  <c r="C9" i="11"/>
  <c r="D9" i="11"/>
  <c r="A10" i="11"/>
  <c r="B10" i="11"/>
  <c r="C10" i="11"/>
  <c r="D10" i="11"/>
  <c r="E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B8" i="11"/>
  <c r="A8" i="11"/>
  <c r="C9" i="7"/>
  <c r="D9" i="7"/>
  <c r="E9" i="7"/>
  <c r="C11" i="7"/>
  <c r="D11" i="7"/>
  <c r="E11" i="7"/>
  <c r="C13" i="7"/>
  <c r="D13" i="7"/>
  <c r="E13" i="7"/>
  <c r="C14" i="7"/>
  <c r="D14" i="7"/>
  <c r="E14" i="7"/>
  <c r="C18" i="7"/>
  <c r="D18" i="7"/>
  <c r="E18" i="7"/>
  <c r="C19" i="7"/>
  <c r="D19" i="7"/>
  <c r="E19" i="7"/>
  <c r="C20" i="7"/>
  <c r="D20" i="7"/>
  <c r="E20" i="7"/>
  <c r="C21" i="7"/>
  <c r="D21" i="7"/>
  <c r="E21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B8" i="7"/>
  <c r="A8" i="7"/>
</calcChain>
</file>

<file path=xl/sharedStrings.xml><?xml version="1.0" encoding="utf-8"?>
<sst xmlns="http://schemas.openxmlformats.org/spreadsheetml/2006/main" count="160" uniqueCount="83">
  <si>
    <t>PRISUSTVO NASTAVI</t>
  </si>
  <si>
    <t>ZAVRŠNI ISPIT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</si>
  <si>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</si>
  <si>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</si>
  <si>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</si>
  <si>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</si>
  <si>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</si>
  <si>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</si>
  <si>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</si>
  <si>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</si>
  <si>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</si>
  <si>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</si>
  <si>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</si>
  <si>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</si>
  <si>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</si>
  <si>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</si>
  <si>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</si>
  <si>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</si>
  <si>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</si>
  <si>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</si>
  <si>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</si>
  <si>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Ana Pejović</t>
  </si>
  <si>
    <t>Vladimir Bulatović</t>
  </si>
  <si>
    <t>Milijana Laketić</t>
  </si>
  <si>
    <t>Aleksandar Nedović</t>
  </si>
  <si>
    <t>Elma Škrijelj</t>
  </si>
  <si>
    <t>Nataša Musić</t>
  </si>
  <si>
    <t>16/17</t>
  </si>
  <si>
    <t>31/16</t>
  </si>
  <si>
    <t>2/15</t>
  </si>
  <si>
    <t>1/14</t>
  </si>
  <si>
    <t>27/14</t>
  </si>
  <si>
    <t>7/12</t>
  </si>
  <si>
    <t>Marija Đukanović</t>
  </si>
  <si>
    <t>Ana Bulajić</t>
  </si>
  <si>
    <t>Ana Lalić</t>
  </si>
  <si>
    <t>Anđela Marinković</t>
  </si>
  <si>
    <t>Jana Obradović</t>
  </si>
  <si>
    <t>5/17</t>
  </si>
  <si>
    <t>6/17</t>
  </si>
  <si>
    <t>26/17</t>
  </si>
  <si>
    <t>29/17</t>
  </si>
  <si>
    <t>30/17</t>
  </si>
  <si>
    <t>15/15</t>
  </si>
  <si>
    <t>3/18</t>
  </si>
  <si>
    <t>Milijana Zindović</t>
  </si>
  <si>
    <t>7/17</t>
  </si>
  <si>
    <t>Sara Ćuković</t>
  </si>
  <si>
    <t>Jovan Đurić</t>
  </si>
  <si>
    <t>Marija Došljak</t>
  </si>
  <si>
    <t>Bane Petričić</t>
  </si>
  <si>
    <t>Marijana Rakočević</t>
  </si>
  <si>
    <t>18/18</t>
  </si>
  <si>
    <t>8/18</t>
  </si>
  <si>
    <t>20/18</t>
  </si>
  <si>
    <t>PREDMET: Kompleksna analiza 2</t>
  </si>
  <si>
    <t>BROJ ECTS KREDITA: 6</t>
  </si>
  <si>
    <t>33/17</t>
  </si>
  <si>
    <t>Tanja Živković</t>
  </si>
  <si>
    <t>18/16</t>
  </si>
  <si>
    <t>Maja Đuričković</t>
  </si>
  <si>
    <t>19/16</t>
  </si>
  <si>
    <t>Marija Pepđonović</t>
  </si>
  <si>
    <t>5/15</t>
  </si>
  <si>
    <t>Tamara Racković</t>
  </si>
  <si>
    <t>Anđelika Zogović</t>
  </si>
  <si>
    <t>21/15</t>
  </si>
  <si>
    <t>Sanja Roganović</t>
  </si>
  <si>
    <t>Nata Vukić</t>
  </si>
  <si>
    <t>9020/05</t>
  </si>
  <si>
    <t>A</t>
  </si>
  <si>
    <t>STUDIJSKI PROGRAM: Matematika i računarske nauke</t>
  </si>
  <si>
    <t>a</t>
  </si>
  <si>
    <t>Broj ECTS kredita 6</t>
  </si>
  <si>
    <t>NASTAVNIK: David Kalaj</t>
  </si>
  <si>
    <t>SARADNIK: Anton Đokaj</t>
  </si>
  <si>
    <t>I KOLOKVIJUM</t>
  </si>
  <si>
    <t>II KOLOKVIJUM</t>
  </si>
  <si>
    <t>R</t>
  </si>
  <si>
    <t>P</t>
  </si>
  <si>
    <t>S1</t>
  </si>
  <si>
    <t>S2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</si>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</sst>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9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18" fillId="0" borderId="11" xfId="42" applyNumberFormat="1" applyFont="1" applyBorder="1" applyAlignment="1">
      <alignment horizontal="center"/>
    </xf>
    <xf numFmtId="0" fontId="0" fillId="0" borderId="23" xfId="0" applyFill="1" applyBorder="1"/>
    <xf numFmtId="0" fontId="18" fillId="0" borderId="11" xfId="42" applyBorder="1" applyAlignment="1">
      <alignment horizontal="center" vertical="center"/>
    </xf>
    <xf numFmtId="0" fontId="18" fillId="0" borderId="26" xfId="42" applyBorder="1" applyAlignment="1">
      <alignment horizontal="center"/>
    </xf>
    <xf numFmtId="49" fontId="0" fillId="0" borderId="23" xfId="0" applyNumberFormat="1" applyFill="1" applyBorder="1"/>
    <xf numFmtId="0" fontId="39" fillId="0" borderId="24" xfId="44" applyFill="1" applyBorder="1"/>
    <xf numFmtId="164" fontId="38" fillId="0" borderId="20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38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horizontal="center"/>
    </xf>
    <xf numFmtId="49" fontId="18" fillId="0" borderId="0" xfId="42" applyNumberFormat="1"/>
    <xf numFmtId="0" fontId="29" fillId="0" borderId="14" xfId="42" applyFont="1" applyBorder="1" applyAlignment="1">
      <alignment horizontal="left" vertical="center"/>
    </xf>
    <xf numFmtId="2" fontId="0" fillId="0" borderId="23" xfId="0" applyNumberFormat="1" applyFill="1" applyBorder="1"/>
    <xf numFmtId="2" fontId="30" fillId="0" borderId="10" xfId="43" applyNumberFormat="1" applyFont="1" applyBorder="1" applyAlignment="1">
      <alignment horizontal="center"/>
    </xf>
    <xf numFmtId="164" fontId="38" fillId="0" borderId="27" xfId="0" applyNumberFormat="1" applyFont="1" applyBorder="1" applyAlignment="1">
      <alignment horizontal="center" vertical="center"/>
    </xf>
    <xf numFmtId="164" fontId="30" fillId="0" borderId="10" xfId="43" applyNumberFormat="1" applyBorder="1" applyAlignment="1">
      <alignment horizontal="center"/>
    </xf>
    <xf numFmtId="2" fontId="21" fillId="0" borderId="10" xfId="43" applyNumberFormat="1" applyFont="1" applyBorder="1" applyAlignment="1">
      <alignment horizontal="center"/>
    </xf>
    <xf numFmtId="164" fontId="39" fillId="0" borderId="24" xfId="44" applyNumberFormat="1" applyFill="1" applyBorder="1"/>
    <xf numFmtId="164" fontId="30" fillId="0" borderId="10" xfId="43" applyNumberFormat="1" applyFont="1" applyBorder="1" applyAlignment="1">
      <alignment horizontal="center"/>
    </xf>
    <xf numFmtId="164" fontId="21" fillId="0" borderId="10" xfId="43" applyNumberFormat="1" applyFont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49" fontId="21" fillId="0" borderId="19" xfId="42" applyNumberFormat="1" applyFont="1" applyBorder="1" applyAlignment="1">
      <alignment horizontal="center" vertical="center"/>
    </xf>
    <xf numFmtId="0" fontId="40" fillId="0" borderId="0" xfId="42" applyFont="1"/>
    <xf numFmtId="1" fontId="18" fillId="0" borderId="26" xfId="42" applyNumberFormat="1" applyBorder="1" applyAlignment="1">
      <alignment horizontal="center"/>
    </xf>
    <xf numFmtId="0" fontId="18" fillId="0" borderId="25" xfId="42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18" fillId="0" borderId="15" xfId="42" applyFont="1" applyBorder="1" applyAlignment="1">
      <alignment vertical="center"/>
    </xf>
    <xf numFmtId="0" fontId="18" fillId="0" borderId="14" xfId="42" applyFont="1" applyBorder="1" applyAlignment="1">
      <alignment vertical="center"/>
    </xf>
    <xf numFmtId="0" fontId="18" fillId="0" borderId="13" xfId="42" applyFont="1" applyBorder="1" applyAlignment="1">
      <alignment vertical="center"/>
    </xf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wrapText="1"/>
    </xf>
    <xf numFmtId="0" fontId="24" fillId="0" borderId="14" xfId="42" applyFont="1" applyBorder="1" applyAlignment="1">
      <alignment horizontal="center" wrapText="1"/>
    </xf>
    <xf numFmtId="0" fontId="24" fillId="0" borderId="13" xfId="42" applyFont="1" applyBorder="1" applyAlignment="1">
      <alignment horizontal="center" wrapText="1"/>
    </xf>
    <xf numFmtId="0" fontId="18" fillId="0" borderId="15" xfId="42" applyFont="1" applyBorder="1" applyAlignment="1">
      <alignment horizontal="center" vertical="center" wrapText="1"/>
    </xf>
    <xf numFmtId="0" fontId="18" fillId="0" borderId="14" xfId="42" applyFont="1" applyBorder="1" applyAlignment="1">
      <alignment horizontal="center" vertical="center" wrapText="1"/>
    </xf>
    <xf numFmtId="0" fontId="18" fillId="0" borderId="13" xfId="42" applyFont="1" applyBorder="1" applyAlignment="1">
      <alignment horizontal="center" vertical="center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5" xfId="42" applyFont="1" applyBorder="1" applyAlignment="1">
      <alignment horizontal="center" vertical="center"/>
    </xf>
    <xf numFmtId="0" fontId="29" fillId="0" borderId="14" xfId="42" applyFont="1" applyBorder="1" applyAlignment="1">
      <alignment horizontal="center" vertical="center"/>
    </xf>
    <xf numFmtId="0" fontId="29" fillId="0" borderId="13" xfId="42" applyFont="1" applyBorder="1" applyAlignment="1">
      <alignment horizontal="center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5" xfId="42" applyFont="1" applyBorder="1" applyAlignment="1" applyProtection="1">
      <alignment horizontal="center" vertical="center" wrapText="1"/>
      <protection locked="0"/>
    </xf>
    <xf numFmtId="0" fontId="21" fillId="0" borderId="14" xfId="42" applyFont="1" applyBorder="1" applyAlignment="1" applyProtection="1">
      <alignment horizontal="center" vertical="center" wrapText="1"/>
      <protection locked="0"/>
    </xf>
    <xf numFmtId="0" fontId="21" fillId="0" borderId="13" xfId="42" applyFont="1" applyBorder="1" applyAlignment="1" applyProtection="1">
      <alignment horizontal="center" vertical="center" wrapText="1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5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21"/>
  <sheetViews>
    <sheetView workbookViewId="0">
      <selection activeCell="N23" sqref="N2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5" width="5.42578125" style="1" customWidth="1"/>
    <col min="6" max="6" width="5.5703125" style="1" customWidth="1"/>
    <col min="7" max="7" width="5.7109375" style="1" customWidth="1"/>
    <col min="8" max="8" width="5.42578125" style="1" customWidth="1"/>
    <col min="9" max="10" width="6.28515625" style="1" customWidth="1"/>
    <col min="11" max="11" width="6.140625" style="1" customWidth="1"/>
    <col min="12" max="12" width="8.42578125" style="1" customWidth="1"/>
    <col min="13" max="13" width="9.140625" style="1" customWidth="1"/>
    <col min="14" max="14" width="8.42578125" style="1" customWidth="1"/>
    <col min="15" max="15" width="9.140625" style="1"/>
    <col min="16" max="16" width="7.42578125" style="1" customWidth="1"/>
    <col min="17" max="17" width="5.85546875" style="1" customWidth="1"/>
    <col min="18" max="16384" width="9.140625" style="1"/>
  </cols>
  <sheetData>
    <row r="1" spans="1:19" ht="23.25" customHeight="1" x14ac:dyDescent="0.2">
      <c r="A1" s="56" t="s">
        <v>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  <c r="M1" s="26"/>
      <c r="N1" s="26"/>
      <c r="O1" s="59" t="s">
        <v>8</v>
      </c>
      <c r="P1" s="60"/>
      <c r="Q1" s="61"/>
    </row>
    <row r="2" spans="1:19" x14ac:dyDescent="0.2">
      <c r="A2" s="62" t="s">
        <v>7</v>
      </c>
      <c r="B2" s="63"/>
      <c r="C2" s="63"/>
      <c r="D2" s="64" t="s">
        <v>17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6"/>
    </row>
    <row r="3" spans="1:19" ht="21" customHeight="1" x14ac:dyDescent="0.2">
      <c r="A3" s="70" t="s">
        <v>55</v>
      </c>
      <c r="B3" s="71"/>
      <c r="C3" s="72"/>
      <c r="D3" s="73" t="s">
        <v>73</v>
      </c>
      <c r="E3" s="74"/>
      <c r="F3" s="75"/>
      <c r="G3" s="76" t="s">
        <v>74</v>
      </c>
      <c r="H3" s="77"/>
      <c r="I3" s="77"/>
      <c r="J3" s="78"/>
      <c r="K3" s="67" t="s">
        <v>75</v>
      </c>
      <c r="L3" s="68"/>
      <c r="M3" s="68"/>
      <c r="N3" s="68"/>
      <c r="O3" s="68"/>
      <c r="P3" s="68"/>
      <c r="Q3" s="69"/>
    </row>
    <row r="4" spans="1:19" ht="21" customHeight="1" x14ac:dyDescent="0.2">
      <c r="A4" s="46" t="s">
        <v>6</v>
      </c>
      <c r="B4" s="48" t="s">
        <v>5</v>
      </c>
      <c r="C4" s="50" t="s">
        <v>4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3" t="s">
        <v>3</v>
      </c>
      <c r="Q4" s="40" t="s">
        <v>2</v>
      </c>
    </row>
    <row r="5" spans="1:19" ht="21" customHeight="1" x14ac:dyDescent="0.2">
      <c r="A5" s="47"/>
      <c r="B5" s="49"/>
      <c r="C5" s="13"/>
      <c r="D5" s="43" t="s">
        <v>76</v>
      </c>
      <c r="E5" s="44"/>
      <c r="F5" s="44"/>
      <c r="G5" s="44"/>
      <c r="H5" s="43" t="s">
        <v>77</v>
      </c>
      <c r="I5" s="44"/>
      <c r="J5" s="44"/>
      <c r="K5" s="45"/>
      <c r="L5" s="43" t="s">
        <v>1</v>
      </c>
      <c r="M5" s="44"/>
      <c r="N5" s="44"/>
      <c r="O5" s="45"/>
      <c r="P5" s="54"/>
      <c r="Q5" s="41"/>
    </row>
    <row r="6" spans="1:19" ht="21" customHeight="1" thickBot="1" x14ac:dyDescent="0.25">
      <c r="A6" s="47"/>
      <c r="B6" s="49"/>
      <c r="C6" s="10" t="s">
        <v>0</v>
      </c>
      <c r="D6" s="36" t="s">
        <v>78</v>
      </c>
      <c r="E6" s="36" t="s">
        <v>79</v>
      </c>
      <c r="F6" s="36" t="s">
        <v>80</v>
      </c>
      <c r="G6" s="36" t="s">
        <v>81</v>
      </c>
      <c r="H6" s="36" t="s">
        <v>78</v>
      </c>
      <c r="I6" s="36" t="s">
        <v>79</v>
      </c>
      <c r="J6" s="36" t="s">
        <v>80</v>
      </c>
      <c r="K6" s="36" t="s">
        <v>81</v>
      </c>
      <c r="L6" s="36" t="s">
        <v>78</v>
      </c>
      <c r="M6" s="36" t="s">
        <v>79</v>
      </c>
      <c r="N6" s="36" t="s">
        <v>80</v>
      </c>
      <c r="O6" s="36" t="s">
        <v>81</v>
      </c>
      <c r="P6" s="55"/>
      <c r="Q6" s="42"/>
    </row>
    <row r="7" spans="1:19" ht="16.5" hidden="1" thickTop="1" thickBot="1" x14ac:dyDescent="0.3">
      <c r="A7" s="15" t="s">
        <v>44</v>
      </c>
      <c r="B7" s="12" t="s">
        <v>45</v>
      </c>
      <c r="C7" s="14">
        <v>2</v>
      </c>
      <c r="D7" s="17">
        <v>16</v>
      </c>
      <c r="E7" s="17">
        <v>15.5</v>
      </c>
      <c r="F7" s="17"/>
      <c r="G7" s="17"/>
      <c r="H7" s="17">
        <v>17</v>
      </c>
      <c r="I7" s="18"/>
      <c r="J7" s="17"/>
      <c r="K7" s="18"/>
      <c r="L7" s="19">
        <v>37</v>
      </c>
      <c r="M7" s="19"/>
      <c r="N7" s="19"/>
      <c r="O7" s="19"/>
      <c r="P7" s="20"/>
      <c r="Q7" s="35"/>
    </row>
    <row r="8" spans="1:19" ht="16.5" hidden="1" thickTop="1" thickBot="1" x14ac:dyDescent="0.3">
      <c r="A8" s="15" t="s">
        <v>46</v>
      </c>
      <c r="B8" s="12" t="s">
        <v>47</v>
      </c>
      <c r="C8" s="14">
        <v>2</v>
      </c>
      <c r="D8" s="17"/>
      <c r="E8" s="17"/>
      <c r="F8" s="17"/>
      <c r="G8" s="17"/>
      <c r="H8" s="17"/>
      <c r="I8" s="18"/>
      <c r="J8" s="17"/>
      <c r="K8" s="18"/>
      <c r="L8" s="19"/>
      <c r="M8" s="19"/>
      <c r="N8" s="19"/>
      <c r="O8" s="19"/>
      <c r="P8" s="20"/>
      <c r="Q8" s="11"/>
    </row>
    <row r="9" spans="1:19" ht="16.5" thickTop="1" thickBot="1" x14ac:dyDescent="0.3">
      <c r="A9" s="15" t="s">
        <v>27</v>
      </c>
      <c r="B9" s="12" t="s">
        <v>21</v>
      </c>
      <c r="C9" s="14">
        <v>2</v>
      </c>
      <c r="D9" s="17"/>
      <c r="E9" s="17"/>
      <c r="F9" s="17"/>
      <c r="G9" s="17"/>
      <c r="H9" s="17"/>
      <c r="I9" s="18">
        <v>3.5</v>
      </c>
      <c r="J9" s="17"/>
      <c r="K9" s="18"/>
      <c r="L9" s="19"/>
      <c r="M9" s="19"/>
      <c r="N9" s="19"/>
      <c r="O9" s="19"/>
      <c r="P9" s="20">
        <f>C9+MAX(D9,E9,F9,G9)+MAX(H9,I9,J9,K9)+MAX(L9,M9,N9,O9)</f>
        <v>5.5</v>
      </c>
      <c r="Q9" s="11"/>
      <c r="S9" s="37" t="s">
        <v>72</v>
      </c>
    </row>
    <row r="10" spans="1:19" ht="16.5" hidden="1" thickTop="1" thickBot="1" x14ac:dyDescent="0.3">
      <c r="A10" s="15" t="s">
        <v>59</v>
      </c>
      <c r="B10" s="12" t="s">
        <v>60</v>
      </c>
      <c r="C10" s="14">
        <v>2</v>
      </c>
      <c r="D10" s="17">
        <v>2</v>
      </c>
      <c r="E10" s="17"/>
      <c r="F10" s="17"/>
      <c r="G10" s="17"/>
      <c r="H10" s="17"/>
      <c r="I10" s="21"/>
      <c r="J10" s="17"/>
      <c r="K10" s="21"/>
      <c r="L10" s="19"/>
      <c r="M10" s="19"/>
      <c r="N10" s="19"/>
      <c r="O10" s="19"/>
      <c r="P10" s="20"/>
      <c r="Q10" s="11"/>
    </row>
    <row r="11" spans="1:19" ht="16.5" thickTop="1" thickBot="1" x14ac:dyDescent="0.3">
      <c r="A11" s="15" t="s">
        <v>61</v>
      </c>
      <c r="B11" s="12" t="s">
        <v>62</v>
      </c>
      <c r="C11" s="14">
        <v>2</v>
      </c>
      <c r="D11" s="17">
        <v>1</v>
      </c>
      <c r="E11" s="17"/>
      <c r="F11" s="17"/>
      <c r="G11" s="17"/>
      <c r="H11" s="17"/>
      <c r="I11" s="18"/>
      <c r="J11" s="17"/>
      <c r="K11" s="18"/>
      <c r="L11" s="19"/>
      <c r="M11" s="19"/>
      <c r="N11" s="19"/>
      <c r="O11" s="19"/>
      <c r="P11" s="20">
        <f>C11+MAX(D11,E11,F11,G11)+MAX(H11,I11,J11,K11)+MAX(L11,M11,N11,O11)</f>
        <v>3</v>
      </c>
      <c r="Q11" s="11"/>
      <c r="S11" s="37" t="s">
        <v>72</v>
      </c>
    </row>
    <row r="12" spans="1:19" ht="16.5" hidden="1" thickTop="1" thickBot="1" x14ac:dyDescent="0.3">
      <c r="A12" s="15" t="s">
        <v>28</v>
      </c>
      <c r="B12" s="12" t="s">
        <v>22</v>
      </c>
      <c r="C12" s="14">
        <v>2</v>
      </c>
      <c r="D12" s="17"/>
      <c r="E12" s="17"/>
      <c r="F12" s="17"/>
      <c r="G12" s="17"/>
      <c r="H12" s="17"/>
      <c r="I12" s="18"/>
      <c r="J12" s="17"/>
      <c r="K12" s="18"/>
      <c r="L12" s="19"/>
      <c r="M12" s="19"/>
      <c r="N12" s="19"/>
      <c r="O12" s="19"/>
      <c r="P12" s="20"/>
      <c r="Q12" s="11"/>
    </row>
    <row r="13" spans="1:19" ht="16.5" hidden="1" thickTop="1" thickBot="1" x14ac:dyDescent="0.3">
      <c r="A13" s="15" t="s">
        <v>29</v>
      </c>
      <c r="B13" s="12" t="s">
        <v>23</v>
      </c>
      <c r="C13" s="14">
        <v>2</v>
      </c>
      <c r="D13" s="17"/>
      <c r="E13" s="17"/>
      <c r="F13" s="17"/>
      <c r="G13" s="17"/>
      <c r="H13" s="17"/>
      <c r="I13" s="18"/>
      <c r="J13" s="17"/>
      <c r="K13" s="18"/>
      <c r="L13" s="19"/>
      <c r="M13" s="19"/>
      <c r="N13" s="19"/>
      <c r="O13" s="19"/>
      <c r="P13" s="20"/>
      <c r="Q13" s="11"/>
    </row>
    <row r="14" spans="1:19" ht="16.5" thickTop="1" thickBot="1" x14ac:dyDescent="0.3">
      <c r="A14" s="15" t="s">
        <v>63</v>
      </c>
      <c r="B14" s="12" t="s">
        <v>64</v>
      </c>
      <c r="C14" s="38">
        <v>2</v>
      </c>
      <c r="D14" s="17"/>
      <c r="E14" s="17"/>
      <c r="F14" s="17">
        <v>6</v>
      </c>
      <c r="G14" s="17"/>
      <c r="H14" s="17"/>
      <c r="I14" s="18">
        <v>7</v>
      </c>
      <c r="J14" s="17"/>
      <c r="K14" s="18"/>
      <c r="L14" s="19"/>
      <c r="M14" s="19"/>
      <c r="N14" s="19">
        <v>10</v>
      </c>
      <c r="O14" s="19">
        <v>17</v>
      </c>
      <c r="P14" s="20">
        <f t="shared" ref="P14:P16" si="0">C14+MAX(D14,E14,F14,G14)+MAX(H14,I14,J14,K14)+MAX(L14,M14,N14,O14)</f>
        <v>32</v>
      </c>
      <c r="Q14" s="11"/>
      <c r="S14" s="37" t="s">
        <v>72</v>
      </c>
    </row>
    <row r="15" spans="1:19" ht="16.5" thickTop="1" thickBot="1" x14ac:dyDescent="0.3">
      <c r="A15" s="15" t="s">
        <v>43</v>
      </c>
      <c r="B15" s="12" t="s">
        <v>65</v>
      </c>
      <c r="C15" s="14">
        <v>2</v>
      </c>
      <c r="D15" s="17"/>
      <c r="E15" s="17"/>
      <c r="F15" s="17">
        <v>8.5</v>
      </c>
      <c r="G15" s="17"/>
      <c r="H15" s="17"/>
      <c r="I15" s="18">
        <v>2.5</v>
      </c>
      <c r="J15" s="17">
        <v>7</v>
      </c>
      <c r="K15" s="18">
        <v>4</v>
      </c>
      <c r="L15" s="19"/>
      <c r="M15" s="19"/>
      <c r="N15" s="19"/>
      <c r="O15" s="19">
        <v>22</v>
      </c>
      <c r="P15" s="20">
        <f t="shared" si="0"/>
        <v>39.5</v>
      </c>
      <c r="Q15" s="11"/>
      <c r="S15" s="37" t="s">
        <v>72</v>
      </c>
    </row>
    <row r="16" spans="1:19" ht="16.5" thickTop="1" thickBot="1" x14ac:dyDescent="0.3">
      <c r="A16" s="15" t="s">
        <v>66</v>
      </c>
      <c r="B16" s="12" t="s">
        <v>67</v>
      </c>
      <c r="C16" s="14"/>
      <c r="D16" s="17"/>
      <c r="E16" s="17"/>
      <c r="F16" s="17"/>
      <c r="G16" s="17"/>
      <c r="H16" s="17"/>
      <c r="I16" s="22"/>
      <c r="J16" s="17"/>
      <c r="K16" s="22"/>
      <c r="L16" s="19"/>
      <c r="M16" s="19"/>
      <c r="N16" s="19"/>
      <c r="O16" s="19"/>
      <c r="P16" s="20">
        <f t="shared" si="0"/>
        <v>0</v>
      </c>
      <c r="Q16" s="11"/>
      <c r="S16" s="37" t="s">
        <v>72</v>
      </c>
    </row>
    <row r="17" spans="1:17" ht="16.5" hidden="1" thickTop="1" thickBot="1" x14ac:dyDescent="0.3">
      <c r="A17" s="15" t="s">
        <v>30</v>
      </c>
      <c r="B17" s="12" t="s">
        <v>24</v>
      </c>
      <c r="C17" s="14">
        <v>2</v>
      </c>
      <c r="D17" s="17"/>
      <c r="E17" s="17"/>
      <c r="F17" s="17"/>
      <c r="G17" s="17"/>
      <c r="H17" s="17"/>
      <c r="I17" s="18"/>
      <c r="J17" s="17"/>
      <c r="K17" s="18"/>
      <c r="L17" s="19"/>
      <c r="M17" s="19"/>
      <c r="N17" s="19"/>
      <c r="O17" s="19"/>
      <c r="P17" s="20"/>
      <c r="Q17" s="11"/>
    </row>
    <row r="18" spans="1:17" ht="16.5" hidden="1" thickTop="1" thickBot="1" x14ac:dyDescent="0.3">
      <c r="A18" s="15" t="s">
        <v>31</v>
      </c>
      <c r="B18" s="12" t="s">
        <v>25</v>
      </c>
      <c r="C18" s="14">
        <v>2</v>
      </c>
      <c r="D18" s="17"/>
      <c r="E18" s="17"/>
      <c r="F18" s="17"/>
      <c r="G18" s="17"/>
      <c r="H18" s="17"/>
      <c r="I18" s="18"/>
      <c r="J18" s="17"/>
      <c r="K18" s="18"/>
      <c r="L18" s="19"/>
      <c r="M18" s="19"/>
      <c r="N18" s="19"/>
      <c r="O18" s="19"/>
      <c r="P18" s="20"/>
      <c r="Q18" s="11"/>
    </row>
    <row r="19" spans="1:17" ht="16.5" hidden="1" thickTop="1" thickBot="1" x14ac:dyDescent="0.3">
      <c r="A19" s="15" t="s">
        <v>32</v>
      </c>
      <c r="B19" s="12" t="s">
        <v>26</v>
      </c>
      <c r="C19" s="14">
        <v>2</v>
      </c>
      <c r="D19" s="17"/>
      <c r="E19" s="17"/>
      <c r="F19" s="17"/>
      <c r="G19" s="17"/>
      <c r="H19" s="17"/>
      <c r="I19" s="18"/>
      <c r="J19" s="17"/>
      <c r="K19" s="18"/>
      <c r="L19" s="19"/>
      <c r="M19" s="19"/>
      <c r="N19" s="19"/>
      <c r="O19" s="19"/>
      <c r="P19" s="20"/>
      <c r="Q19" s="11"/>
    </row>
    <row r="20" spans="1:17" ht="16.5" hidden="1" thickTop="1" thickBot="1" x14ac:dyDescent="0.3">
      <c r="A20" s="15" t="s">
        <v>69</v>
      </c>
      <c r="B20" s="12" t="s">
        <v>68</v>
      </c>
      <c r="C20" s="14">
        <v>2</v>
      </c>
      <c r="D20" s="17"/>
      <c r="E20" s="17"/>
      <c r="F20" s="17"/>
      <c r="G20" s="17"/>
      <c r="H20" s="17"/>
      <c r="I20" s="18"/>
      <c r="J20" s="17"/>
      <c r="K20" s="18"/>
      <c r="L20" s="19"/>
      <c r="M20" s="19"/>
      <c r="N20" s="19"/>
      <c r="O20" s="19"/>
      <c r="P20" s="20"/>
      <c r="Q20" s="11"/>
    </row>
    <row r="21" spans="1:17" ht="13.5" thickTop="1" x14ac:dyDescent="0.2"/>
  </sheetData>
  <sheetProtection selectLockedCells="1" selectUnlockedCells="1"/>
  <autoFilter ref="S6:S20">
    <filterColumn colId="0">
      <customFilters>
        <customFilter operator="notEqual" val=" "/>
      </customFilters>
    </filterColumn>
  </autoFilter>
  <mergeCells count="16">
    <mergeCell ref="A1:L1"/>
    <mergeCell ref="O1:Q1"/>
    <mergeCell ref="A2:C2"/>
    <mergeCell ref="D2:Q2"/>
    <mergeCell ref="K3:Q3"/>
    <mergeCell ref="A3:C3"/>
    <mergeCell ref="D3:F3"/>
    <mergeCell ref="G3:J3"/>
    <mergeCell ref="Q4:Q6"/>
    <mergeCell ref="L5:O5"/>
    <mergeCell ref="A4:A6"/>
    <mergeCell ref="B4:B6"/>
    <mergeCell ref="C4:O4"/>
    <mergeCell ref="P4:P6"/>
    <mergeCell ref="D5:G5"/>
    <mergeCell ref="H5:K5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22"/>
  <sheetViews>
    <sheetView tabSelected="1" workbookViewId="0">
      <selection activeCell="P7" sqref="P7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5.42578125" style="1" customWidth="1"/>
    <col min="5" max="5" width="5.7109375" style="1" customWidth="1"/>
    <col min="6" max="6" width="7" style="1" customWidth="1"/>
    <col min="7" max="8" width="6" style="1" customWidth="1"/>
    <col min="9" max="9" width="6.5703125" style="1" customWidth="1"/>
    <col min="10" max="10" width="7.140625" style="1" customWidth="1"/>
    <col min="11" max="11" width="6.7109375" style="1" customWidth="1"/>
    <col min="12" max="14" width="8.42578125" style="1" customWidth="1"/>
    <col min="15" max="15" width="9.140625" style="1"/>
    <col min="16" max="16" width="7.42578125" style="1" customWidth="1"/>
    <col min="17" max="17" width="5.85546875" style="1" customWidth="1"/>
    <col min="18" max="16384" width="9.140625" style="1"/>
  </cols>
  <sheetData>
    <row r="1" spans="1:19" ht="23.25" customHeight="1" x14ac:dyDescent="0.2">
      <c r="A1" s="85" t="s">
        <v>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85"/>
      <c r="N1" s="87"/>
      <c r="O1" s="59" t="s">
        <v>8</v>
      </c>
      <c r="P1" s="88"/>
      <c r="Q1" s="89"/>
    </row>
    <row r="2" spans="1:19" ht="27" customHeight="1" x14ac:dyDescent="0.2">
      <c r="A2" s="90" t="s">
        <v>20</v>
      </c>
      <c r="B2" s="91"/>
      <c r="C2" s="92"/>
      <c r="D2" s="93" t="s">
        <v>17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9" ht="21" customHeight="1" x14ac:dyDescent="0.2">
      <c r="A3" s="94" t="s">
        <v>55</v>
      </c>
      <c r="B3" s="94"/>
      <c r="C3" s="94"/>
      <c r="D3" s="95" t="s">
        <v>73</v>
      </c>
      <c r="E3" s="96"/>
      <c r="F3" s="97"/>
      <c r="G3" s="76" t="s">
        <v>74</v>
      </c>
      <c r="H3" s="77"/>
      <c r="I3" s="77"/>
      <c r="J3" s="78"/>
      <c r="K3" s="67" t="s">
        <v>19</v>
      </c>
      <c r="L3" s="68"/>
      <c r="M3" s="68"/>
      <c r="N3" s="68"/>
      <c r="O3" s="68"/>
      <c r="P3" s="68"/>
      <c r="Q3" s="69"/>
    </row>
    <row r="4" spans="1:19" ht="21" customHeight="1" thickBot="1" x14ac:dyDescent="0.25">
      <c r="A4" s="79" t="s">
        <v>6</v>
      </c>
      <c r="B4" s="80" t="s">
        <v>5</v>
      </c>
      <c r="C4" s="81" t="s">
        <v>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2" t="s">
        <v>3</v>
      </c>
      <c r="Q4" s="83" t="s">
        <v>2</v>
      </c>
    </row>
    <row r="5" spans="1:19" ht="21" customHeight="1" thickTop="1" thickBot="1" x14ac:dyDescent="0.25">
      <c r="A5" s="79"/>
      <c r="B5" s="80"/>
      <c r="C5" s="2"/>
      <c r="D5" s="43" t="s">
        <v>76</v>
      </c>
      <c r="E5" s="44"/>
      <c r="F5" s="44"/>
      <c r="G5" s="44"/>
      <c r="H5" s="43" t="s">
        <v>77</v>
      </c>
      <c r="I5" s="44"/>
      <c r="J5" s="44"/>
      <c r="K5" s="45"/>
      <c r="L5" s="84" t="s">
        <v>1</v>
      </c>
      <c r="M5" s="84"/>
      <c r="N5" s="84"/>
      <c r="O5" s="84"/>
      <c r="P5" s="82"/>
      <c r="Q5" s="83"/>
    </row>
    <row r="6" spans="1:19" ht="21" customHeight="1" thickTop="1" thickBot="1" x14ac:dyDescent="0.25">
      <c r="A6" s="46"/>
      <c r="B6" s="48"/>
      <c r="C6" s="10" t="s">
        <v>0</v>
      </c>
      <c r="D6" s="36" t="s">
        <v>78</v>
      </c>
      <c r="E6" s="36" t="s">
        <v>79</v>
      </c>
      <c r="F6" s="36" t="s">
        <v>80</v>
      </c>
      <c r="G6" s="36" t="s">
        <v>81</v>
      </c>
      <c r="H6" s="36" t="s">
        <v>78</v>
      </c>
      <c r="I6" s="36" t="s">
        <v>79</v>
      </c>
      <c r="J6" s="36" t="s">
        <v>80</v>
      </c>
      <c r="K6" s="36" t="s">
        <v>81</v>
      </c>
      <c r="L6" s="36" t="s">
        <v>78</v>
      </c>
      <c r="M6" s="36" t="s">
        <v>79</v>
      </c>
      <c r="N6" s="36" t="s">
        <v>80</v>
      </c>
      <c r="O6" s="36" t="s">
        <v>81</v>
      </c>
      <c r="P6" s="53"/>
      <c r="Q6" s="40"/>
    </row>
    <row r="7" spans="1:19" ht="16.5" thickTop="1" thickBot="1" x14ac:dyDescent="0.3">
      <c r="A7" s="16" t="s">
        <v>53</v>
      </c>
      <c r="B7" s="16" t="s">
        <v>48</v>
      </c>
      <c r="C7" s="39">
        <v>2</v>
      </c>
      <c r="D7" s="17">
        <v>12</v>
      </c>
      <c r="E7" s="17"/>
      <c r="F7" s="17"/>
      <c r="G7" s="17"/>
      <c r="H7" s="17"/>
      <c r="I7" s="18">
        <v>15.5</v>
      </c>
      <c r="J7" s="17"/>
      <c r="K7" s="18"/>
      <c r="L7" s="19">
        <v>12</v>
      </c>
      <c r="M7" s="19"/>
      <c r="N7" s="19">
        <v>20.5</v>
      </c>
      <c r="O7" s="19"/>
      <c r="P7" s="20">
        <f>C7+MAX(D7,E7,F7,G7)+MAX(H7,I7,J7,K7)+MAX(L7,M7,N7,O7)</f>
        <v>50</v>
      </c>
      <c r="Q7" s="35" t="s">
        <v>82</v>
      </c>
      <c r="S7" s="37" t="s">
        <v>72</v>
      </c>
    </row>
    <row r="8" spans="1:19" ht="16.5" hidden="1" thickTop="1" thickBot="1" x14ac:dyDescent="0.3">
      <c r="A8" s="16" t="s">
        <v>52</v>
      </c>
      <c r="B8" s="16" t="s">
        <v>49</v>
      </c>
      <c r="C8" s="39">
        <v>2</v>
      </c>
      <c r="D8" s="17">
        <v>23</v>
      </c>
      <c r="E8" s="17"/>
      <c r="F8" s="17"/>
      <c r="G8" s="17"/>
      <c r="H8" s="17">
        <v>21.5</v>
      </c>
      <c r="I8" s="18"/>
      <c r="J8" s="17"/>
      <c r="K8" s="18"/>
      <c r="L8" s="19">
        <v>42</v>
      </c>
      <c r="M8" s="19"/>
      <c r="N8" s="19"/>
      <c r="O8" s="19"/>
      <c r="P8" s="20">
        <f t="shared" ref="P8:P16" si="0">C8+MAX(D8,E8,F8,G8)+MAX(H8,I8,J8,K8)+MAX(L8,M8,N8,O8)</f>
        <v>88.5</v>
      </c>
      <c r="Q8" s="35"/>
    </row>
    <row r="9" spans="1:19" ht="16.5" hidden="1" thickTop="1" thickBot="1" x14ac:dyDescent="0.3">
      <c r="A9" s="16" t="s">
        <v>54</v>
      </c>
      <c r="B9" s="16" t="s">
        <v>50</v>
      </c>
      <c r="C9" s="39">
        <v>2</v>
      </c>
      <c r="D9" s="17">
        <v>14</v>
      </c>
      <c r="E9" s="17"/>
      <c r="F9" s="17"/>
      <c r="G9" s="17"/>
      <c r="H9" s="17">
        <v>15.5</v>
      </c>
      <c r="I9" s="18">
        <v>20.5</v>
      </c>
      <c r="J9" s="17"/>
      <c r="K9" s="18"/>
      <c r="L9" s="19">
        <v>23</v>
      </c>
      <c r="M9" s="19"/>
      <c r="N9" s="19"/>
      <c r="O9" s="19"/>
      <c r="P9" s="20">
        <f t="shared" si="0"/>
        <v>59.5</v>
      </c>
      <c r="Q9" s="35"/>
    </row>
    <row r="10" spans="1:19" ht="16.5" thickTop="1" thickBot="1" x14ac:dyDescent="0.3">
      <c r="A10" s="16" t="s">
        <v>38</v>
      </c>
      <c r="B10" s="16" t="s">
        <v>33</v>
      </c>
      <c r="C10" s="39">
        <v>2</v>
      </c>
      <c r="D10" s="17"/>
      <c r="E10" s="23"/>
      <c r="F10" s="23">
        <v>7</v>
      </c>
      <c r="G10" s="23"/>
      <c r="H10" s="17"/>
      <c r="I10" s="18"/>
      <c r="J10" s="17">
        <v>14</v>
      </c>
      <c r="K10" s="18"/>
      <c r="L10" s="19"/>
      <c r="M10" s="19"/>
      <c r="N10" s="19"/>
      <c r="O10" s="19"/>
      <c r="P10" s="20">
        <f t="shared" si="0"/>
        <v>23</v>
      </c>
      <c r="Q10" s="11"/>
      <c r="S10" s="37" t="s">
        <v>72</v>
      </c>
    </row>
    <row r="11" spans="1:19" ht="16.5" thickTop="1" thickBot="1" x14ac:dyDescent="0.3">
      <c r="A11" s="16" t="s">
        <v>39</v>
      </c>
      <c r="B11" s="16" t="s">
        <v>34</v>
      </c>
      <c r="C11" s="39">
        <v>2</v>
      </c>
      <c r="D11" s="17">
        <v>9.5</v>
      </c>
      <c r="E11" s="17">
        <v>14</v>
      </c>
      <c r="F11" s="17"/>
      <c r="G11" s="17"/>
      <c r="H11" s="17">
        <v>12</v>
      </c>
      <c r="I11" s="24">
        <v>15</v>
      </c>
      <c r="J11" s="17"/>
      <c r="K11" s="24"/>
      <c r="L11" s="19"/>
      <c r="M11" s="19"/>
      <c r="N11" s="19">
        <v>23</v>
      </c>
      <c r="O11" s="19"/>
      <c r="P11" s="20">
        <f t="shared" si="0"/>
        <v>54</v>
      </c>
      <c r="Q11" s="35" t="s">
        <v>82</v>
      </c>
      <c r="S11" s="37" t="s">
        <v>72</v>
      </c>
    </row>
    <row r="12" spans="1:19" ht="16.5" thickTop="1" thickBot="1" x14ac:dyDescent="0.3">
      <c r="A12" s="16" t="s">
        <v>27</v>
      </c>
      <c r="B12" s="16" t="s">
        <v>51</v>
      </c>
      <c r="C12" s="39">
        <v>2</v>
      </c>
      <c r="D12" s="17"/>
      <c r="E12" s="17">
        <v>5</v>
      </c>
      <c r="F12" s="17"/>
      <c r="G12" s="17"/>
      <c r="H12" s="17">
        <v>1</v>
      </c>
      <c r="I12" s="18">
        <v>2</v>
      </c>
      <c r="J12" s="17"/>
      <c r="K12" s="18"/>
      <c r="L12" s="19"/>
      <c r="M12" s="19"/>
      <c r="N12" s="19"/>
      <c r="O12" s="19"/>
      <c r="P12" s="20">
        <f t="shared" si="0"/>
        <v>9</v>
      </c>
      <c r="Q12" s="11"/>
      <c r="S12" s="37" t="s">
        <v>72</v>
      </c>
    </row>
    <row r="13" spans="1:19" ht="16.5" thickTop="1" thickBot="1" x14ac:dyDescent="0.3">
      <c r="A13" s="16" t="s">
        <v>40</v>
      </c>
      <c r="B13" s="16" t="s">
        <v>35</v>
      </c>
      <c r="C13" s="39">
        <v>2</v>
      </c>
      <c r="D13" s="17">
        <v>3</v>
      </c>
      <c r="E13" s="17"/>
      <c r="F13" s="17">
        <v>6.5</v>
      </c>
      <c r="G13" s="17">
        <v>9.5</v>
      </c>
      <c r="H13" s="17"/>
      <c r="I13" s="18"/>
      <c r="J13" s="17">
        <v>11.5</v>
      </c>
      <c r="K13" s="18">
        <v>18</v>
      </c>
      <c r="L13" s="19"/>
      <c r="M13" s="19"/>
      <c r="N13" s="19">
        <v>15</v>
      </c>
      <c r="O13" s="19">
        <v>22</v>
      </c>
      <c r="P13" s="20">
        <f t="shared" si="0"/>
        <v>51.5</v>
      </c>
      <c r="Q13" s="35" t="s">
        <v>82</v>
      </c>
      <c r="S13" s="37" t="s">
        <v>72</v>
      </c>
    </row>
    <row r="14" spans="1:19" ht="16.5" thickTop="1" thickBot="1" x14ac:dyDescent="0.3">
      <c r="A14" s="16" t="s">
        <v>41</v>
      </c>
      <c r="B14" s="16" t="s">
        <v>36</v>
      </c>
      <c r="C14" s="39"/>
      <c r="D14" s="17"/>
      <c r="E14" s="17"/>
      <c r="F14" s="17"/>
      <c r="G14" s="17"/>
      <c r="H14" s="17"/>
      <c r="I14" s="18"/>
      <c r="J14" s="17"/>
      <c r="K14" s="18"/>
      <c r="L14" s="19"/>
      <c r="M14" s="19"/>
      <c r="N14" s="19"/>
      <c r="O14" s="19"/>
      <c r="P14" s="20">
        <f t="shared" si="0"/>
        <v>0</v>
      </c>
      <c r="Q14" s="11"/>
      <c r="S14" s="37" t="s">
        <v>72</v>
      </c>
    </row>
    <row r="15" spans="1:19" ht="16.5" thickTop="1" thickBot="1" x14ac:dyDescent="0.3">
      <c r="A15" s="16" t="s">
        <v>42</v>
      </c>
      <c r="B15" s="16" t="s">
        <v>37</v>
      </c>
      <c r="C15" s="39"/>
      <c r="D15" s="17"/>
      <c r="E15" s="17"/>
      <c r="F15" s="17"/>
      <c r="G15" s="17"/>
      <c r="H15" s="17"/>
      <c r="I15" s="18"/>
      <c r="J15" s="17"/>
      <c r="K15" s="18"/>
      <c r="L15" s="19"/>
      <c r="M15" s="19"/>
      <c r="N15" s="19"/>
      <c r="O15" s="19"/>
      <c r="P15" s="20">
        <f t="shared" si="0"/>
        <v>0</v>
      </c>
      <c r="Q15" s="11"/>
      <c r="S15" s="37" t="s">
        <v>72</v>
      </c>
    </row>
    <row r="16" spans="1:19" ht="16.5" thickTop="1" thickBot="1" x14ac:dyDescent="0.3">
      <c r="A16" s="16" t="s">
        <v>57</v>
      </c>
      <c r="B16" s="16" t="s">
        <v>58</v>
      </c>
      <c r="C16" s="39"/>
      <c r="D16" s="17"/>
      <c r="E16" s="17"/>
      <c r="F16" s="17"/>
      <c r="G16" s="17"/>
      <c r="H16" s="17"/>
      <c r="I16" s="18"/>
      <c r="J16" s="17"/>
      <c r="K16" s="18"/>
      <c r="L16" s="19"/>
      <c r="M16" s="19"/>
      <c r="N16" s="19"/>
      <c r="O16" s="19"/>
      <c r="P16" s="20">
        <f t="shared" si="0"/>
        <v>0</v>
      </c>
      <c r="Q16" s="11"/>
      <c r="S16" s="37" t="s">
        <v>72</v>
      </c>
    </row>
    <row r="17" spans="1:1" ht="13.5" thickTop="1" x14ac:dyDescent="0.2"/>
    <row r="18" spans="1:1" x14ac:dyDescent="0.2">
      <c r="A18" s="25"/>
    </row>
    <row r="20" spans="1:1" x14ac:dyDescent="0.2">
      <c r="A20" s="25"/>
    </row>
    <row r="21" spans="1:1" x14ac:dyDescent="0.2">
      <c r="A21" s="25"/>
    </row>
    <row r="22" spans="1:1" x14ac:dyDescent="0.2">
      <c r="A22" s="25"/>
    </row>
  </sheetData>
  <sheetProtection selectLockedCells="1" selectUnlockedCells="1"/>
  <autoFilter ref="S7:S16">
    <filterColumn colId="0">
      <customFilters>
        <customFilter operator="notEqual" val=" "/>
      </customFilters>
    </filterColumn>
  </autoFilter>
  <mergeCells count="17">
    <mergeCell ref="A1:L1"/>
    <mergeCell ref="O1:Q1"/>
    <mergeCell ref="A2:C2"/>
    <mergeCell ref="D2:Q2"/>
    <mergeCell ref="A3:C3"/>
    <mergeCell ref="K3:Q3"/>
    <mergeCell ref="D3:F3"/>
    <mergeCell ref="G3:J3"/>
    <mergeCell ref="M1:N1"/>
    <mergeCell ref="A4:A6"/>
    <mergeCell ref="B4:B6"/>
    <mergeCell ref="C4:O4"/>
    <mergeCell ref="P4:P6"/>
    <mergeCell ref="Q4:Q6"/>
    <mergeCell ref="L5:O5"/>
    <mergeCell ref="D5:G5"/>
    <mergeCell ref="H5:K5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2"/>
  <sheetViews>
    <sheetView zoomScaleNormal="165" workbookViewId="0">
      <selection activeCell="G7" sqref="G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8" s="8" customFormat="1" ht="36.75" customHeight="1" x14ac:dyDescent="0.25">
      <c r="A1" s="98" t="s">
        <v>16</v>
      </c>
      <c r="B1" s="99"/>
      <c r="C1" s="99"/>
      <c r="D1" s="100"/>
      <c r="E1" s="9" t="s">
        <v>15</v>
      </c>
    </row>
    <row r="2" spans="1:8" ht="17.25" customHeight="1" x14ac:dyDescent="0.25">
      <c r="A2" s="101" t="s">
        <v>7</v>
      </c>
      <c r="B2" s="102"/>
      <c r="C2" s="102"/>
      <c r="D2" s="102"/>
      <c r="E2" s="103"/>
    </row>
    <row r="3" spans="1:8" ht="27" customHeight="1" x14ac:dyDescent="0.2">
      <c r="A3" s="104" t="s">
        <v>18</v>
      </c>
      <c r="B3" s="105"/>
      <c r="C3" s="106"/>
      <c r="D3" s="106"/>
      <c r="E3" s="107"/>
    </row>
    <row r="4" spans="1:8" ht="17.25" customHeight="1" x14ac:dyDescent="0.2">
      <c r="A4" s="108" t="s">
        <v>55</v>
      </c>
      <c r="B4" s="108"/>
      <c r="C4" s="108" t="s">
        <v>56</v>
      </c>
      <c r="D4" s="108"/>
      <c r="E4" s="108"/>
    </row>
    <row r="5" spans="1:8" ht="4.5" customHeight="1" x14ac:dyDescent="0.25">
      <c r="A5" s="112"/>
      <c r="B5" s="112"/>
      <c r="C5" s="112"/>
      <c r="D5" s="112"/>
      <c r="E5" s="112"/>
    </row>
    <row r="6" spans="1:8" s="5" customFormat="1" ht="25.5" customHeight="1" thickBot="1" x14ac:dyDescent="0.3">
      <c r="A6" s="109" t="s">
        <v>6</v>
      </c>
      <c r="B6" s="110" t="s">
        <v>14</v>
      </c>
      <c r="C6" s="111" t="s">
        <v>13</v>
      </c>
      <c r="D6" s="111"/>
      <c r="E6" s="110" t="s">
        <v>12</v>
      </c>
    </row>
    <row r="7" spans="1:8" s="5" customFormat="1" ht="42" customHeight="1" thickTop="1" thickBot="1" x14ac:dyDescent="0.3">
      <c r="A7" s="109"/>
      <c r="B7" s="110"/>
      <c r="C7" s="7" t="s">
        <v>11</v>
      </c>
      <c r="D7" s="6" t="s">
        <v>10</v>
      </c>
      <c r="E7" s="110"/>
    </row>
    <row r="8" spans="1:8" ht="12.75" hidden="1" customHeight="1" thickTop="1" thickBot="1" x14ac:dyDescent="0.3">
      <c r="A8" s="27" t="str">
        <f>'A-smjer'!A7</f>
        <v>3/18</v>
      </c>
      <c r="B8" s="27" t="str">
        <f>'A-smjer'!B7</f>
        <v>Milijana Zindović</v>
      </c>
      <c r="C8" s="29">
        <f>MAX('A-smjer'!D7,'A-smjer'!E7)+MAX('A-smjer'!J7,'A-smjer'!K7)</f>
        <v>16</v>
      </c>
      <c r="D8" s="30">
        <f>MAX('A-smjer'!L7,'A-smjer'!O7)</f>
        <v>37</v>
      </c>
      <c r="E8" s="31">
        <f>'A-smjer'!Q7</f>
        <v>0</v>
      </c>
      <c r="H8" s="1"/>
    </row>
    <row r="9" spans="1:8" ht="12.75" hidden="1" customHeight="1" thickTop="1" thickBot="1" x14ac:dyDescent="0.3">
      <c r="A9" s="27" t="str">
        <f>'A-smjer'!A8</f>
        <v>7/17</v>
      </c>
      <c r="B9" s="27" t="str">
        <f>'A-smjer'!B8</f>
        <v>Sara Ćuković</v>
      </c>
      <c r="C9" s="29">
        <f>MAX('A-smjer'!D8,'A-smjer'!E8)+MAX('A-smjer'!J8,'A-smjer'!K8)</f>
        <v>0</v>
      </c>
      <c r="D9" s="30">
        <f>MAX('A-smjer'!L8,'A-smjer'!O8)</f>
        <v>0</v>
      </c>
      <c r="E9" s="28">
        <f>'A-smjer'!Q8</f>
        <v>0</v>
      </c>
      <c r="H9" s="1"/>
    </row>
    <row r="10" spans="1:8" ht="12.75" customHeight="1" thickTop="1" thickBot="1" x14ac:dyDescent="0.3">
      <c r="A10" s="27" t="str">
        <f>'A-smjer'!A9</f>
        <v>16/17</v>
      </c>
      <c r="B10" s="27" t="str">
        <f>'A-smjer'!B9</f>
        <v>Ana Pejović</v>
      </c>
      <c r="C10" s="29">
        <f>MAX('A-smjer'!D9,'A-smjer'!E9)+MAX('A-smjer'!J9,'A-smjer'!K9)</f>
        <v>0</v>
      </c>
      <c r="D10" s="30">
        <f>MAX('A-smjer'!L9,'A-smjer'!O9)</f>
        <v>0</v>
      </c>
      <c r="E10" s="28">
        <f>'A-smjer'!Q9</f>
        <v>0</v>
      </c>
      <c r="H10" s="37" t="s">
        <v>72</v>
      </c>
    </row>
    <row r="11" spans="1:8" ht="12.75" hidden="1" customHeight="1" thickTop="1" thickBot="1" x14ac:dyDescent="0.3">
      <c r="A11" s="27" t="str">
        <f>'A-smjer'!A10</f>
        <v>18/16</v>
      </c>
      <c r="B11" s="27" t="str">
        <f>'A-smjer'!B10</f>
        <v>Maja Đuričković</v>
      </c>
      <c r="C11" s="29">
        <f>MAX('A-smjer'!D10,'A-smjer'!E10)+MAX('A-smjer'!J10,'A-smjer'!K10)</f>
        <v>2</v>
      </c>
      <c r="D11" s="30">
        <f>MAX('A-smjer'!L10,'A-smjer'!O10)</f>
        <v>0</v>
      </c>
      <c r="E11" s="28">
        <f>'A-smjer'!Q10</f>
        <v>0</v>
      </c>
      <c r="H11" s="1"/>
    </row>
    <row r="12" spans="1:8" ht="12.75" customHeight="1" thickTop="1" thickBot="1" x14ac:dyDescent="0.3">
      <c r="A12" s="27" t="str">
        <f>'A-smjer'!A11</f>
        <v>19/16</v>
      </c>
      <c r="B12" s="27" t="str">
        <f>'A-smjer'!B11</f>
        <v>Marija Pepđonović</v>
      </c>
      <c r="C12" s="29">
        <f>MAX('A-smjer'!D11,'A-smjer'!E11)+MAX('A-smjer'!J11,'A-smjer'!K11)</f>
        <v>1</v>
      </c>
      <c r="D12" s="30">
        <f>MAX('A-smjer'!L11,'A-smjer'!O11)</f>
        <v>0</v>
      </c>
      <c r="E12" s="28">
        <f>'A-smjer'!Q11</f>
        <v>0</v>
      </c>
      <c r="H12" s="37" t="s">
        <v>72</v>
      </c>
    </row>
    <row r="13" spans="1:8" ht="12.75" hidden="1" customHeight="1" thickTop="1" thickBot="1" x14ac:dyDescent="0.3">
      <c r="A13" s="27" t="str">
        <f>'A-smjer'!A12</f>
        <v>31/16</v>
      </c>
      <c r="B13" s="27" t="str">
        <f>'A-smjer'!B12</f>
        <v>Vladimir Bulatović</v>
      </c>
      <c r="C13" s="29">
        <f>MAX('A-smjer'!D12,'A-smjer'!E12)+MAX('A-smjer'!J12,'A-smjer'!K12)</f>
        <v>0</v>
      </c>
      <c r="D13" s="30">
        <f>MAX('A-smjer'!L12,'A-smjer'!O12)</f>
        <v>0</v>
      </c>
      <c r="E13" s="28">
        <f>'A-smjer'!Q12</f>
        <v>0</v>
      </c>
      <c r="H13" s="1"/>
    </row>
    <row r="14" spans="1:8" ht="12.75" hidden="1" customHeight="1" thickTop="1" thickBot="1" x14ac:dyDescent="0.3">
      <c r="A14" s="27" t="str">
        <f>'A-smjer'!A13</f>
        <v>2/15</v>
      </c>
      <c r="B14" s="27" t="str">
        <f>'A-smjer'!B13</f>
        <v>Milijana Laketić</v>
      </c>
      <c r="C14" s="29">
        <f>MAX('A-smjer'!D13,'A-smjer'!E13)+MAX('A-smjer'!J13,'A-smjer'!K13)</f>
        <v>0</v>
      </c>
      <c r="D14" s="30">
        <f>MAX('A-smjer'!L13,'A-smjer'!O13)</f>
        <v>0</v>
      </c>
      <c r="E14" s="28">
        <f>'A-smjer'!Q13</f>
        <v>0</v>
      </c>
      <c r="H14" s="1"/>
    </row>
    <row r="15" spans="1:8" ht="12.75" customHeight="1" thickTop="1" thickBot="1" x14ac:dyDescent="0.3">
      <c r="A15" s="27" t="str">
        <f>'A-smjer'!A14</f>
        <v>5/15</v>
      </c>
      <c r="B15" s="27" t="str">
        <f>'A-smjer'!B14</f>
        <v>Tamara Racković</v>
      </c>
      <c r="C15" s="29">
        <f>MAX('A-smjer'!D14,'A-smjer'!E14)+MAX('A-smjer'!J14,'A-smjer'!K14)</f>
        <v>0</v>
      </c>
      <c r="D15" s="30">
        <f>MAX('A-smjer'!L14,'A-smjer'!O14)</f>
        <v>17</v>
      </c>
      <c r="E15" s="28">
        <f>'A-smjer'!Q14</f>
        <v>0</v>
      </c>
      <c r="H15" s="37" t="s">
        <v>72</v>
      </c>
    </row>
    <row r="16" spans="1:8" ht="12.75" customHeight="1" thickTop="1" thickBot="1" x14ac:dyDescent="0.3">
      <c r="A16" s="27" t="str">
        <f>'A-smjer'!A15</f>
        <v>15/15</v>
      </c>
      <c r="B16" s="27" t="str">
        <f>'A-smjer'!B15</f>
        <v>Anđelika Zogović</v>
      </c>
      <c r="C16" s="29">
        <f>MAX('A-smjer'!D15,'A-smjer'!E15)+MAX('A-smjer'!J15,'A-smjer'!K15)</f>
        <v>7</v>
      </c>
      <c r="D16" s="30">
        <f>MAX('A-smjer'!L15,'A-smjer'!O15)</f>
        <v>22</v>
      </c>
      <c r="E16" s="28">
        <f>'A-smjer'!Q15</f>
        <v>0</v>
      </c>
      <c r="H16" s="37" t="s">
        <v>72</v>
      </c>
    </row>
    <row r="17" spans="1:8" ht="12.75" customHeight="1" thickTop="1" thickBot="1" x14ac:dyDescent="0.3">
      <c r="A17" s="27" t="str">
        <f>'A-smjer'!A16</f>
        <v>21/15</v>
      </c>
      <c r="B17" s="27" t="str">
        <f>'A-smjer'!B16</f>
        <v>Sanja Roganović</v>
      </c>
      <c r="C17" s="29">
        <f>MAX('A-smjer'!D16,'A-smjer'!E16)+MAX('A-smjer'!J16,'A-smjer'!K16)</f>
        <v>0</v>
      </c>
      <c r="D17" s="30">
        <f>MAX('A-smjer'!L16,'A-smjer'!O16)</f>
        <v>0</v>
      </c>
      <c r="E17" s="28">
        <f>'A-smjer'!Q16</f>
        <v>0</v>
      </c>
      <c r="H17" s="37" t="s">
        <v>72</v>
      </c>
    </row>
    <row r="18" spans="1:8" ht="12.75" hidden="1" customHeight="1" thickTop="1" thickBot="1" x14ac:dyDescent="0.3">
      <c r="A18" s="27" t="str">
        <f>'A-smjer'!A17</f>
        <v>1/14</v>
      </c>
      <c r="B18" s="27" t="str">
        <f>'A-smjer'!B17</f>
        <v>Aleksandar Nedović</v>
      </c>
      <c r="C18" s="29">
        <f>MAX('A-smjer'!D17,'A-smjer'!E17)+MAX('A-smjer'!J17,'A-smjer'!K17)</f>
        <v>0</v>
      </c>
      <c r="D18" s="30">
        <f>MAX('A-smjer'!L17,'A-smjer'!O17)</f>
        <v>0</v>
      </c>
      <c r="E18" s="28">
        <f>'A-smjer'!Q17</f>
        <v>0</v>
      </c>
      <c r="H18" s="1"/>
    </row>
    <row r="19" spans="1:8" ht="12.75" hidden="1" customHeight="1" thickTop="1" thickBot="1" x14ac:dyDescent="0.3">
      <c r="A19" s="27" t="str">
        <f>'A-smjer'!A18</f>
        <v>27/14</v>
      </c>
      <c r="B19" s="27" t="str">
        <f>'A-smjer'!B18</f>
        <v>Elma Škrijelj</v>
      </c>
      <c r="C19" s="29">
        <f>MAX('A-smjer'!D18,'A-smjer'!E18)+MAX('A-smjer'!J18,'A-smjer'!K18)</f>
        <v>0</v>
      </c>
      <c r="D19" s="30">
        <f>MAX('A-smjer'!L18,'A-smjer'!O18)</f>
        <v>0</v>
      </c>
      <c r="E19" s="28">
        <f>'A-smjer'!Q18</f>
        <v>0</v>
      </c>
      <c r="H19" s="1"/>
    </row>
    <row r="20" spans="1:8" ht="12.75" hidden="1" customHeight="1" thickTop="1" thickBot="1" x14ac:dyDescent="0.3">
      <c r="A20" s="27" t="str">
        <f>'A-smjer'!A19</f>
        <v>7/12</v>
      </c>
      <c r="B20" s="27" t="str">
        <f>'A-smjer'!B19</f>
        <v>Nataša Musić</v>
      </c>
      <c r="C20" s="29">
        <f>MAX('A-smjer'!D19,'A-smjer'!E19)+MAX('A-smjer'!J19,'A-smjer'!K19)</f>
        <v>0</v>
      </c>
      <c r="D20" s="30">
        <f>MAX('A-smjer'!L19,'A-smjer'!O19)</f>
        <v>0</v>
      </c>
      <c r="E20" s="28">
        <f>'A-smjer'!Q19</f>
        <v>0</v>
      </c>
      <c r="H20" s="1"/>
    </row>
    <row r="21" spans="1:8" ht="12.75" hidden="1" customHeight="1" thickTop="1" thickBot="1" x14ac:dyDescent="0.3">
      <c r="A21" s="27" t="str">
        <f>'A-smjer'!A20</f>
        <v>9020/05</v>
      </c>
      <c r="B21" s="27" t="str">
        <f>'A-smjer'!B20</f>
        <v>Nata Vukić</v>
      </c>
      <c r="C21" s="29">
        <f>MAX('A-smjer'!D20,'A-smjer'!E20)+MAX('A-smjer'!J20,'A-smjer'!K20)</f>
        <v>0</v>
      </c>
      <c r="D21" s="30">
        <f>MAX('A-smjer'!L20,'A-smjer'!O20)</f>
        <v>0</v>
      </c>
      <c r="E21" s="28">
        <f>'A-smjer'!Q20</f>
        <v>0</v>
      </c>
      <c r="H21" s="1"/>
    </row>
    <row r="22" spans="1:8" ht="12.75" customHeight="1" thickTop="1" x14ac:dyDescent="0.2"/>
  </sheetData>
  <sheetProtection selectLockedCells="1" selectUnlockedCells="1"/>
  <autoFilter ref="H7:H21">
    <filterColumn colId="0">
      <customFilters>
        <customFilter operator="notEqual" val=" "/>
      </customFilters>
    </filterColumn>
  </autoFilter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8"/>
  <sheetViews>
    <sheetView zoomScaleNormal="165" workbookViewId="0">
      <selection activeCell="B16" sqref="B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7" s="8" customFormat="1" ht="36.75" customHeight="1" x14ac:dyDescent="0.25">
      <c r="A1" s="98" t="s">
        <v>16</v>
      </c>
      <c r="B1" s="99"/>
      <c r="C1" s="99"/>
      <c r="D1" s="100"/>
      <c r="E1" s="9" t="s">
        <v>15</v>
      </c>
    </row>
    <row r="2" spans="1:7" ht="17.25" customHeight="1" x14ac:dyDescent="0.25">
      <c r="A2" s="101" t="s">
        <v>71</v>
      </c>
      <c r="B2" s="102"/>
      <c r="C2" s="102"/>
      <c r="D2" s="102"/>
      <c r="E2" s="103"/>
    </row>
    <row r="3" spans="1:7" ht="27" customHeight="1" x14ac:dyDescent="0.2">
      <c r="A3" s="104" t="s">
        <v>18</v>
      </c>
      <c r="B3" s="105"/>
      <c r="C3" s="106"/>
      <c r="D3" s="106"/>
      <c r="E3" s="107"/>
    </row>
    <row r="4" spans="1:7" ht="17.25" customHeight="1" x14ac:dyDescent="0.2">
      <c r="A4" s="108" t="s">
        <v>55</v>
      </c>
      <c r="B4" s="108"/>
      <c r="C4" s="108" t="s">
        <v>56</v>
      </c>
      <c r="D4" s="108"/>
      <c r="E4" s="108"/>
    </row>
    <row r="5" spans="1:7" ht="4.5" customHeight="1" x14ac:dyDescent="0.25">
      <c r="A5" s="112"/>
      <c r="B5" s="112"/>
      <c r="C5" s="112"/>
      <c r="D5" s="112"/>
      <c r="E5" s="112"/>
    </row>
    <row r="6" spans="1:7" s="5" customFormat="1" ht="25.5" customHeight="1" thickBot="1" x14ac:dyDescent="0.3">
      <c r="A6" s="109" t="s">
        <v>6</v>
      </c>
      <c r="B6" s="110" t="s">
        <v>14</v>
      </c>
      <c r="C6" s="111" t="s">
        <v>13</v>
      </c>
      <c r="D6" s="111"/>
      <c r="E6" s="110" t="s">
        <v>12</v>
      </c>
    </row>
    <row r="7" spans="1:7" s="5" customFormat="1" ht="42" customHeight="1" thickTop="1" thickBot="1" x14ac:dyDescent="0.3">
      <c r="A7" s="109"/>
      <c r="B7" s="110"/>
      <c r="C7" s="7" t="s">
        <v>11</v>
      </c>
      <c r="D7" s="6" t="s">
        <v>10</v>
      </c>
      <c r="E7" s="110"/>
    </row>
    <row r="8" spans="1:7" ht="12.75" customHeight="1" thickTop="1" thickBot="1" x14ac:dyDescent="0.3">
      <c r="A8" s="32" t="str">
        <f>'B-smjer'!A7</f>
        <v>8/18</v>
      </c>
      <c r="B8" s="32" t="str">
        <f>'B-smjer'!B7</f>
        <v>Jovan Đurić</v>
      </c>
      <c r="C8" s="29"/>
      <c r="D8" s="30"/>
      <c r="E8" s="33"/>
      <c r="G8" s="37" t="s">
        <v>72</v>
      </c>
    </row>
    <row r="9" spans="1:7" ht="12.75" hidden="1" customHeight="1" thickTop="1" thickBot="1" x14ac:dyDescent="0.3">
      <c r="A9" s="32" t="str">
        <f>'B-smjer'!A8</f>
        <v>18/18</v>
      </c>
      <c r="B9" s="32" t="str">
        <f>'B-smjer'!B8</f>
        <v>Marija Došljak</v>
      </c>
      <c r="C9" s="29">
        <f>MAX('B-smjer'!D8,'B-smjer'!E8)+MAX('B-smjer'!J8,'B-smjer'!K8)</f>
        <v>23</v>
      </c>
      <c r="D9" s="30">
        <f>MAX('B-smjer'!L8,'B-smjer'!O8)</f>
        <v>42</v>
      </c>
      <c r="E9" s="34" t="s">
        <v>70</v>
      </c>
      <c r="G9" s="1"/>
    </row>
    <row r="10" spans="1:7" ht="12.75" hidden="1" customHeight="1" thickTop="1" thickBot="1" x14ac:dyDescent="0.3">
      <c r="A10" s="32" t="str">
        <f>'B-smjer'!A9</f>
        <v>20/18</v>
      </c>
      <c r="B10" s="32" t="str">
        <f>'B-smjer'!B9</f>
        <v>Bane Petričić</v>
      </c>
      <c r="C10" s="29">
        <f>MAX('B-smjer'!D9,'B-smjer'!E9)+MAX('B-smjer'!J9,'B-smjer'!K9)</f>
        <v>14</v>
      </c>
      <c r="D10" s="30">
        <f>MAX('B-smjer'!L9,'B-smjer'!O9)</f>
        <v>23</v>
      </c>
      <c r="E10" s="34">
        <f>'B-smjer'!Q9</f>
        <v>0</v>
      </c>
      <c r="G10" s="1"/>
    </row>
    <row r="11" spans="1:7" ht="12.75" customHeight="1" thickTop="1" thickBot="1" x14ac:dyDescent="0.3">
      <c r="A11" s="32" t="str">
        <f>'B-smjer'!A10</f>
        <v>5/17</v>
      </c>
      <c r="B11" s="32" t="str">
        <f>'B-smjer'!B10</f>
        <v>Marija Đukanović</v>
      </c>
      <c r="C11" s="29"/>
      <c r="D11" s="30"/>
      <c r="E11" s="33"/>
      <c r="G11" s="37" t="s">
        <v>72</v>
      </c>
    </row>
    <row r="12" spans="1:7" ht="12.75" customHeight="1" thickTop="1" thickBot="1" x14ac:dyDescent="0.3">
      <c r="A12" s="32" t="str">
        <f>'B-smjer'!A11</f>
        <v>6/17</v>
      </c>
      <c r="B12" s="32" t="str">
        <f>'B-smjer'!B11</f>
        <v>Ana Bulajić</v>
      </c>
      <c r="C12" s="29"/>
      <c r="D12" s="30"/>
      <c r="E12" s="33"/>
      <c r="G12" s="37" t="s">
        <v>72</v>
      </c>
    </row>
    <row r="13" spans="1:7" ht="12.75" customHeight="1" thickTop="1" thickBot="1" x14ac:dyDescent="0.3">
      <c r="A13" s="32" t="str">
        <f>'B-smjer'!A12</f>
        <v>16/17</v>
      </c>
      <c r="B13" s="32" t="str">
        <f>'B-smjer'!B12</f>
        <v>Marijana Rakočević</v>
      </c>
      <c r="C13" s="29"/>
      <c r="D13" s="30"/>
      <c r="E13" s="33"/>
      <c r="G13" s="37" t="s">
        <v>72</v>
      </c>
    </row>
    <row r="14" spans="1:7" ht="12.75" customHeight="1" thickTop="1" thickBot="1" x14ac:dyDescent="0.3">
      <c r="A14" s="32" t="str">
        <f>'B-smjer'!A13</f>
        <v>26/17</v>
      </c>
      <c r="B14" s="32" t="str">
        <f>'B-smjer'!B13</f>
        <v>Ana Lalić</v>
      </c>
      <c r="C14" s="29"/>
      <c r="D14" s="30"/>
      <c r="E14" s="33"/>
      <c r="G14" s="37" t="s">
        <v>72</v>
      </c>
    </row>
    <row r="15" spans="1:7" ht="12.75" customHeight="1" thickTop="1" thickBot="1" x14ac:dyDescent="0.3">
      <c r="A15" s="32" t="str">
        <f>'B-smjer'!A14</f>
        <v>29/17</v>
      </c>
      <c r="B15" s="32" t="str">
        <f>'B-smjer'!B14</f>
        <v>Anđela Marinković</v>
      </c>
      <c r="C15" s="29"/>
      <c r="D15" s="30"/>
      <c r="E15" s="33"/>
      <c r="G15" s="37" t="s">
        <v>72</v>
      </c>
    </row>
    <row r="16" spans="1:7" ht="12.75" customHeight="1" thickTop="1" thickBot="1" x14ac:dyDescent="0.3">
      <c r="A16" s="32" t="str">
        <f>'B-smjer'!A15</f>
        <v>30/17</v>
      </c>
      <c r="B16" s="32" t="str">
        <f>'B-smjer'!B15</f>
        <v>Jana Obradović</v>
      </c>
      <c r="C16" s="29"/>
      <c r="D16" s="30"/>
      <c r="E16" s="33"/>
      <c r="G16" s="37" t="s">
        <v>72</v>
      </c>
    </row>
    <row r="17" spans="1:7" ht="12.75" customHeight="1" thickTop="1" thickBot="1" x14ac:dyDescent="0.3">
      <c r="A17" s="32" t="str">
        <f>'B-smjer'!A16</f>
        <v>33/17</v>
      </c>
      <c r="B17" s="32" t="str">
        <f>'B-smjer'!B16</f>
        <v>Tanja Živković</v>
      </c>
      <c r="C17" s="29"/>
      <c r="D17" s="30"/>
      <c r="E17" s="33"/>
      <c r="G17" s="37" t="s">
        <v>72</v>
      </c>
    </row>
    <row r="18" spans="1:7" ht="12.75" customHeight="1" thickTop="1" x14ac:dyDescent="0.2"/>
  </sheetData>
  <sheetProtection selectLockedCells="1" selectUnlockedCells="1"/>
  <autoFilter ref="G8:G17">
    <filterColumn colId="0">
      <customFilters>
        <customFilter operator="notEqual" val=" "/>
      </customFilters>
    </filterColumn>
  </autoFilter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2021-09-21T09:17:50Z</dcterms:modified>
</cp:coreProperties>
</file>