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809"/>
  </bookViews>
  <sheets>
    <sheet name="Matematika 1" sheetId="4" r:id="rId1"/>
    <sheet name="Matematika 3" sheetId="9" r:id="rId2"/>
    <sheet name="Matematika 4" sheetId="7" r:id="rId3"/>
  </sheets>
  <calcPr calcId="124519"/>
</workbook>
</file>

<file path=xl/calcChain.xml><?xml version="1.0" encoding="utf-8"?>
<calcChain xmlns="http://schemas.openxmlformats.org/spreadsheetml/2006/main">
  <c r="E14" i="4"/>
  <c r="E15"/>
  <c r="E16"/>
  <c r="E17"/>
  <c r="E18"/>
  <c r="E19"/>
  <c r="E20"/>
  <c r="E21"/>
  <c r="E22"/>
  <c r="E23"/>
  <c r="E24"/>
  <c r="E25"/>
  <c r="E9" i="9" l="1"/>
  <c r="E16" i="7" l="1"/>
  <c r="E15"/>
  <c r="E14"/>
  <c r="E13"/>
  <c r="E12"/>
  <c r="E11"/>
  <c r="E10"/>
  <c r="E9"/>
  <c r="E8"/>
  <c r="E7"/>
  <c r="E6"/>
  <c r="E43" i="4"/>
  <c r="E42"/>
  <c r="E41"/>
  <c r="E40"/>
  <c r="E39"/>
  <c r="E38"/>
  <c r="E37"/>
  <c r="E36"/>
  <c r="E35"/>
  <c r="E34"/>
  <c r="E33"/>
  <c r="E32"/>
  <c r="E31"/>
  <c r="E30"/>
  <c r="E28" i="9"/>
  <c r="E27"/>
  <c r="E26"/>
  <c r="E25"/>
  <c r="E24"/>
  <c r="E23"/>
  <c r="E22"/>
  <c r="E21"/>
  <c r="E20"/>
  <c r="E19"/>
  <c r="E18"/>
  <c r="E17"/>
  <c r="E16"/>
  <c r="U4" i="7" l="1"/>
  <c r="T4"/>
  <c r="S4"/>
  <c r="U15" i="9" l="1"/>
  <c r="T15"/>
  <c r="S15"/>
  <c r="U5"/>
  <c r="T5"/>
  <c r="S5"/>
  <c r="U29" i="4" l="1"/>
  <c r="T29"/>
  <c r="S29"/>
  <c r="U5"/>
  <c r="T5"/>
  <c r="S5"/>
  <c r="N28" i="9" l="1"/>
  <c r="M28"/>
  <c r="N27"/>
  <c r="M27"/>
  <c r="N26"/>
  <c r="M26"/>
  <c r="N25"/>
  <c r="M25"/>
  <c r="N24"/>
  <c r="M24"/>
  <c r="N23"/>
  <c r="M23"/>
  <c r="M22"/>
  <c r="N22" s="1"/>
  <c r="N21"/>
  <c r="M21"/>
  <c r="M20"/>
  <c r="N20" s="1"/>
  <c r="N19"/>
  <c r="M19"/>
  <c r="N43" i="4"/>
  <c r="M43"/>
  <c r="N42"/>
  <c r="M42"/>
  <c r="N41"/>
  <c r="M41"/>
  <c r="N40"/>
  <c r="M40"/>
  <c r="N39"/>
  <c r="M39"/>
  <c r="M38"/>
  <c r="N38" s="1"/>
  <c r="N37"/>
  <c r="M37"/>
  <c r="N36"/>
  <c r="M36"/>
  <c r="M35"/>
  <c r="N35" s="1"/>
  <c r="N34"/>
  <c r="M34"/>
  <c r="N33"/>
  <c r="M33"/>
  <c r="N32"/>
  <c r="M32"/>
  <c r="M31"/>
  <c r="N31" s="1"/>
  <c r="M18" i="9" l="1"/>
  <c r="N18" s="1"/>
  <c r="N17"/>
  <c r="M17"/>
  <c r="M16"/>
  <c r="N16" s="1"/>
  <c r="M14"/>
  <c r="N11"/>
  <c r="M11"/>
  <c r="N10"/>
  <c r="M10"/>
  <c r="M9"/>
  <c r="N9" s="1"/>
  <c r="M8"/>
  <c r="N8" s="1"/>
  <c r="M7"/>
  <c r="N7" s="1"/>
  <c r="M6"/>
  <c r="N6" s="1"/>
  <c r="M4"/>
  <c r="M28" i="4" l="1"/>
  <c r="M4" i="7" l="1"/>
  <c r="N16"/>
  <c r="M16"/>
  <c r="N15"/>
  <c r="M15"/>
  <c r="N14"/>
  <c r="M14"/>
  <c r="N12"/>
  <c r="M12"/>
  <c r="M11"/>
  <c r="N11" s="1"/>
  <c r="M10"/>
  <c r="N10" s="1"/>
  <c r="N9"/>
  <c r="M9"/>
  <c r="M8"/>
  <c r="N8" s="1"/>
  <c r="N7"/>
  <c r="M7"/>
  <c r="M6"/>
  <c r="N6" s="1"/>
  <c r="M4" i="4"/>
  <c r="N25"/>
  <c r="N22"/>
  <c r="N19"/>
  <c r="N18"/>
  <c r="N16"/>
  <c r="M13" i="7" l="1"/>
  <c r="N13" s="1"/>
  <c r="M30" i="4" l="1"/>
  <c r="N30" s="1"/>
  <c r="M25"/>
  <c r="M24"/>
  <c r="N24" s="1"/>
  <c r="M23"/>
  <c r="N23" s="1"/>
  <c r="M22"/>
  <c r="M21"/>
  <c r="N21" s="1"/>
  <c r="M20"/>
  <c r="N20" s="1"/>
  <c r="M19"/>
  <c r="M18"/>
  <c r="M17"/>
  <c r="N17" s="1"/>
  <c r="M16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<sst xmlns="http://schemas.openxmlformats.org/spreadsheetml/2006/main" count="297" uniqueCount="129">
  <si>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</si>
  <si>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</si>
  <si>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</si>
  <si>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</si>
  <si>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</si>
  <si>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</si>
  <si>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</si>
  <si>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</si>
  <si>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</si>
  <si>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</si>
  <si>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</si>
  <si>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</si>
  <si>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</si>
  <si>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</si>
  <si>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</si>
  <si>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</si>
  <si>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</si>
  <si>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</si>
  <si>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</si>
  <si>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</si>
  <si>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</si>
  <si>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</si>
  <si>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</si>
  <si>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</si>
  <si>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</si>
  <si>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</si>
  <si>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</si>
  <si>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</si>
  <si>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</si>
  <si>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</si>
  <si>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</si>
  <si>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</si>
  <si>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</si>
  <si>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</si>
  <si>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</si>
  <si>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</si>
  <si>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</si>
  <si>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</si>
  <si>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</si>
  <si>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</si>
  <si>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</si>
  <si>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</si>
  <si>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</si>
  <si>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Marija Ljajčaj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</si>
  <si>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</si>
  <si>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</si>
  <si>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</si>
  <si>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</si>
  <si>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</si>
  <si>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</si>
  <si>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</si>
  <si>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</si>
  <si>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</si>
  <si>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</si>
  <si>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</si>
  <si>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</si>
  <si>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6/16</t>
  </si>
  <si>
    <t>Florinda Bushatljiq</t>
  </si>
  <si>
    <t>10/16</t>
  </si>
  <si>
    <t>Nihada Xhurretoviq</t>
  </si>
  <si>
    <t>12/16</t>
  </si>
  <si>
    <t>Aida Xhurretoviq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</si>
  <si>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</si>
  <si>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</si>
  <si>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</si>
  <si>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</si>
  <si>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</si>
  <si>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</si>
  <si>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</si>
  <si>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</si>
  <si>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</si>
  <si>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</si>
  <si>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</si>
  <si>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</si>
  <si>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</si>
  <si>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</si>
  <si>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</si>
  <si>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</si>
  <si>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11/09</t>
  </si>
  <si>
    <t>Bekim Kajosheviq</t>
  </si>
  <si>
    <t>40/04</t>
  </si>
  <si>
    <t>Hariz Nikoviq</t>
  </si>
  <si>
    <t>1/17</t>
  </si>
  <si>
    <t>Nurija Kraja</t>
  </si>
  <si>
    <t>1/16</t>
  </si>
  <si>
    <t>Emina Ushaku</t>
  </si>
  <si>
    <t>3/16</t>
  </si>
  <si>
    <t>Luljeta Nuhi</t>
  </si>
  <si>
    <t>9/15</t>
  </si>
  <si>
    <t>Jasmina Beqoviq</t>
  </si>
  <si>
    <t>Min.Pikë</t>
  </si>
  <si>
    <t/>
  </si>
  <si>
    <t>1/19</t>
  </si>
  <si>
    <t>Mersida Taganoviq</t>
  </si>
  <si>
    <t>2/19</t>
  </si>
  <si>
    <t>Emina Kulaliq</t>
  </si>
  <si>
    <t>3/19</t>
  </si>
  <si>
    <t>Fahreta Ljuljanaj</t>
  </si>
  <si>
    <t>4/19</t>
  </si>
  <si>
    <t>Delilla Milla</t>
  </si>
  <si>
    <t>5/19</t>
  </si>
  <si>
    <r>
      <t>Teuta Uru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</si>
  <si>
    <t>6/19</t>
  </si>
  <si>
    <t>Mejreme Sukaliq</t>
  </si>
  <si>
    <t>7/19</t>
  </si>
  <si>
    <t>8/19</t>
  </si>
  <si>
    <t>Ajdina Kajoshaj</t>
  </si>
  <si>
    <t>Damir Beqoviq</t>
  </si>
  <si>
    <t>7/10</t>
  </si>
  <si>
    <t>Violeta Nikpreleviq</t>
  </si>
  <si>
    <t>6/14</t>
  </si>
  <si>
    <t>Ediba Gjokoviq</t>
  </si>
  <si>
    <t>Majda Ljanikoviq</t>
  </si>
  <si>
    <t>9/16</t>
  </si>
  <si>
    <t>Arlinda Dragovoja</t>
  </si>
  <si>
    <t>6/05</t>
  </si>
  <si>
    <t>Fatmir Hoti</t>
  </si>
  <si>
    <t>B1</t>
  </si>
  <si>
    <t>S2</t>
  </si>
  <si>
    <t>B2</t>
  </si>
  <si>
    <t>Ljeon Ljucoviq</t>
  </si>
  <si>
    <t>10/07</t>
  </si>
  <si>
    <t>S1</t>
  </si>
  <si>
    <t>11/16</t>
  </si>
  <si>
    <r>
      <t>Marinela Laj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aj</t>
    </r>
  </si>
  <si>
    <t>Leon Lucoviq</t>
  </si>
  <si>
    <t>14/06</t>
  </si>
  <si>
    <r>
      <t>Besnik Kova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</si>
  <si>
    <r>
      <t>Arlinda Gjen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iq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</si>
</sst>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1" fillId="4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1" fillId="4" borderId="2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49" fontId="1" fillId="0" borderId="31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49" fontId="1" fillId="0" borderId="39" xfId="0" applyNumberFormat="1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39" xfId="0" applyFont="1" applyBorder="1" applyAlignment="1">
      <alignment horizontal="center"/>
    </xf>
    <xf numFmtId="0" fontId="5" fillId="0" borderId="39" xfId="0" applyFont="1" applyBorder="1" applyAlignment="1" applyProtection="1">
      <alignment horizontal="center"/>
      <protection hidden="1"/>
    </xf>
    <xf numFmtId="49" fontId="1" fillId="0" borderId="45" xfId="0" applyNumberFormat="1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0" fillId="2" borderId="23" xfId="0" applyFill="1" applyBorder="1"/>
    <xf numFmtId="0" fontId="0" fillId="2" borderId="22" xfId="0" applyFill="1" applyBorder="1"/>
    <xf numFmtId="0" fontId="0" fillId="2" borderId="25" xfId="0" applyFill="1" applyBorder="1"/>
    <xf numFmtId="0" fontId="0" fillId="3" borderId="52" xfId="0" applyFill="1" applyBorder="1"/>
    <xf numFmtId="0" fontId="0" fillId="3" borderId="53" xfId="0" applyFill="1" applyBorder="1"/>
    <xf numFmtId="49" fontId="0" fillId="3" borderId="0" xfId="0" applyNumberFormat="1" applyFill="1" applyBorder="1"/>
    <xf numFmtId="49" fontId="0" fillId="2" borderId="22" xfId="0" applyNumberFormat="1" applyFill="1" applyBorder="1"/>
    <xf numFmtId="0" fontId="8" fillId="5" borderId="26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V45"/>
  <sheetViews>
    <sheetView tabSelected="1" zoomScale="80" zoomScaleNormal="80" workbookViewId="0">
      <selection activeCell="K18" sqref="K18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2" ht="15.7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2"/>
    </row>
    <row r="4" spans="1:22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5" t="s">
        <v>15</v>
      </c>
      <c r="T4" s="86" t="s">
        <v>46</v>
      </c>
      <c r="U4" s="87" t="s">
        <v>51</v>
      </c>
      <c r="V4" s="82"/>
    </row>
    <row r="5" spans="1:22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88">
        <f>IF(COUNTIF($D$6:$D$25,CONCATENATE(S4,"1"))=0,"",COUNTIF($D$6:$D$25,CONCATENATE(S4,"1")))</f>
        <v>8</v>
      </c>
      <c r="T5" s="88" t="str">
        <f>IF(COUNTIF($D$6:$D$25,CONCATENATE(T4,"1"))=0,"",COUNTIF($D$6:$D$25,CONCATENATE(T4,"1")))</f>
        <v/>
      </c>
      <c r="U5" s="88">
        <f>IF(SUM(COUNTIF($D$6:$D$25,CONCATENATE(S4,"2")),COUNTIF($D$6:$D$25,CONCATENATE(T4,"2")))=0,"",SUM(COUNTIF($D$6:$D$25,CONCATENATE(S4,"2")),COUNTIF($D$6:$D$25,CONCATENATE(T4,"2"))))</f>
        <v>12</v>
      </c>
      <c r="V5" s="82"/>
    </row>
    <row r="6" spans="1:22">
      <c r="A6" s="81"/>
      <c r="B6" s="17" t="s">
        <v>92</v>
      </c>
      <c r="C6" s="18" t="s">
        <v>93</v>
      </c>
      <c r="D6" s="19" t="s">
        <v>117</v>
      </c>
      <c r="E6" s="68">
        <v>3</v>
      </c>
      <c r="F6" s="69">
        <v>2.5</v>
      </c>
      <c r="G6" s="69">
        <v>9.5</v>
      </c>
      <c r="H6" s="70">
        <v>10</v>
      </c>
      <c r="I6" s="70">
        <v>10.5</v>
      </c>
      <c r="J6" s="70"/>
      <c r="K6" s="70">
        <v>27</v>
      </c>
      <c r="L6" s="71"/>
      <c r="M6" s="75">
        <f>IF(COUNT(E6:L6)=0,"",SUM(E6,F6,MAX(G6,I6),MAX(H6,J6),MAX(K6,L6)))</f>
        <v>53</v>
      </c>
      <c r="N6" s="25" t="str">
        <f t="shared" ref="N6:N25" si="0">IF(AND(K6="",L6=""),"",IF(M6&lt;$Q$6,"F",IF(M6&lt;$Q$7,"E",IF(M6&lt;$Q$8,"D",IF(M6&lt;$Q$9,"C",IF(M6&lt;$Q$10,"B",IF(M6&lt;=100,"A","")))))))</f>
        <v>D</v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2">
      <c r="A7" s="81"/>
      <c r="B7" s="28" t="s">
        <v>94</v>
      </c>
      <c r="C7" s="29" t="s">
        <v>95</v>
      </c>
      <c r="D7" s="30" t="s">
        <v>117</v>
      </c>
      <c r="E7" s="31">
        <v>3</v>
      </c>
      <c r="F7" s="32">
        <v>2.5</v>
      </c>
      <c r="G7" s="33">
        <v>1.5</v>
      </c>
      <c r="H7" s="33">
        <v>3</v>
      </c>
      <c r="I7" s="33"/>
      <c r="J7" s="33">
        <v>0</v>
      </c>
      <c r="K7" s="33">
        <v>7</v>
      </c>
      <c r="L7" s="34"/>
      <c r="M7" s="76">
        <f t="shared" ref="M7:M30" si="1">IF(COUNT(E7:L7)=0,"",SUM(E7,F7,MAX(G7,I7),MAX(H7,J7),MAX(K7,L7)))</f>
        <v>17</v>
      </c>
      <c r="N7" s="36" t="str">
        <f t="shared" si="0"/>
        <v>F</v>
      </c>
      <c r="O7" s="1"/>
      <c r="P7" s="37" t="s">
        <v>18</v>
      </c>
      <c r="Q7" s="38">
        <v>52</v>
      </c>
      <c r="R7" s="1"/>
      <c r="S7" s="1"/>
      <c r="T7" s="1"/>
      <c r="U7" s="1"/>
      <c r="V7" s="82"/>
    </row>
    <row r="8" spans="1:22">
      <c r="A8" s="81"/>
      <c r="B8" s="28" t="s">
        <v>96</v>
      </c>
      <c r="C8" s="39" t="s">
        <v>97</v>
      </c>
      <c r="D8" s="40" t="s">
        <v>117</v>
      </c>
      <c r="E8" s="41">
        <v>3</v>
      </c>
      <c r="F8" s="32">
        <v>2.5</v>
      </c>
      <c r="G8" s="33">
        <v>2.5</v>
      </c>
      <c r="H8" s="33">
        <v>1.5</v>
      </c>
      <c r="I8" s="33"/>
      <c r="J8" s="33">
        <v>0</v>
      </c>
      <c r="K8" s="33">
        <v>5</v>
      </c>
      <c r="L8" s="34"/>
      <c r="M8" s="76">
        <f t="shared" si="1"/>
        <v>14.5</v>
      </c>
      <c r="N8" s="36" t="str">
        <f t="shared" si="0"/>
        <v>F</v>
      </c>
      <c r="O8" s="1"/>
      <c r="P8" s="37" t="s">
        <v>19</v>
      </c>
      <c r="Q8" s="38">
        <v>64</v>
      </c>
      <c r="R8" s="1"/>
      <c r="S8" s="1"/>
      <c r="T8" s="1"/>
      <c r="U8" s="1"/>
      <c r="V8" s="82"/>
    </row>
    <row r="9" spans="1:22">
      <c r="A9" s="81"/>
      <c r="B9" s="28" t="s">
        <v>98</v>
      </c>
      <c r="C9" s="39" t="s">
        <v>99</v>
      </c>
      <c r="D9" s="40" t="s">
        <v>117</v>
      </c>
      <c r="E9" s="41">
        <v>3</v>
      </c>
      <c r="F9" s="32">
        <v>2.5</v>
      </c>
      <c r="G9" s="33">
        <v>10.5</v>
      </c>
      <c r="H9" s="33">
        <v>9</v>
      </c>
      <c r="I9" s="33"/>
      <c r="J9" s="33"/>
      <c r="K9" s="33">
        <v>15</v>
      </c>
      <c r="L9" s="34"/>
      <c r="M9" s="76">
        <f t="shared" si="1"/>
        <v>40</v>
      </c>
      <c r="N9" s="36" t="str">
        <f t="shared" si="0"/>
        <v>E</v>
      </c>
      <c r="O9" s="1"/>
      <c r="P9" s="37" t="s">
        <v>22</v>
      </c>
      <c r="Q9" s="38">
        <v>76</v>
      </c>
      <c r="R9" s="1"/>
      <c r="S9" s="1"/>
      <c r="T9" s="1"/>
      <c r="U9" s="1"/>
      <c r="V9" s="82"/>
    </row>
    <row r="10" spans="1:22" ht="15.75" thickBot="1">
      <c r="A10" s="81"/>
      <c r="B10" s="28" t="s">
        <v>100</v>
      </c>
      <c r="C10" s="39" t="s">
        <v>101</v>
      </c>
      <c r="D10" s="40" t="s">
        <v>117</v>
      </c>
      <c r="E10" s="41">
        <v>3</v>
      </c>
      <c r="F10" s="32">
        <v>2.5</v>
      </c>
      <c r="G10" s="33">
        <v>5.5</v>
      </c>
      <c r="H10" s="33">
        <v>5</v>
      </c>
      <c r="I10" s="33"/>
      <c r="J10" s="33"/>
      <c r="K10" s="33">
        <v>13</v>
      </c>
      <c r="L10" s="34"/>
      <c r="M10" s="76">
        <f t="shared" si="1"/>
        <v>29</v>
      </c>
      <c r="N10" s="36" t="str">
        <f t="shared" si="0"/>
        <v>F</v>
      </c>
      <c r="O10" s="1"/>
      <c r="P10" s="42" t="s">
        <v>25</v>
      </c>
      <c r="Q10" s="43">
        <v>88</v>
      </c>
      <c r="R10" s="1"/>
      <c r="S10" s="1"/>
      <c r="T10" s="1"/>
      <c r="U10" s="1"/>
      <c r="V10" s="82"/>
    </row>
    <row r="11" spans="1:22">
      <c r="A11" s="81"/>
      <c r="B11" s="28" t="s">
        <v>102</v>
      </c>
      <c r="C11" s="39" t="s">
        <v>103</v>
      </c>
      <c r="D11" s="40" t="s">
        <v>117</v>
      </c>
      <c r="E11" s="41">
        <v>3</v>
      </c>
      <c r="F11" s="32"/>
      <c r="G11" s="33">
        <v>0.5</v>
      </c>
      <c r="H11" s="33">
        <v>0</v>
      </c>
      <c r="I11" s="33"/>
      <c r="J11" s="33"/>
      <c r="K11" s="33"/>
      <c r="L11" s="34"/>
      <c r="M11" s="76">
        <f t="shared" si="1"/>
        <v>3.5</v>
      </c>
      <c r="N11" s="36" t="str">
        <f t="shared" si="0"/>
        <v/>
      </c>
      <c r="O11" s="1"/>
      <c r="P11" s="1"/>
      <c r="Q11" s="1"/>
      <c r="R11" s="1"/>
      <c r="S11" s="1"/>
      <c r="T11" s="1"/>
      <c r="U11" s="1"/>
      <c r="V11" s="82"/>
    </row>
    <row r="12" spans="1:22">
      <c r="A12" s="81"/>
      <c r="B12" s="28" t="s">
        <v>104</v>
      </c>
      <c r="C12" s="39" t="s">
        <v>106</v>
      </c>
      <c r="D12" s="40" t="s">
        <v>117</v>
      </c>
      <c r="E12" s="41">
        <v>3</v>
      </c>
      <c r="F12" s="32">
        <v>2.5</v>
      </c>
      <c r="G12" s="33">
        <v>0</v>
      </c>
      <c r="H12" s="33">
        <v>0</v>
      </c>
      <c r="I12" s="33"/>
      <c r="J12" s="33">
        <v>0</v>
      </c>
      <c r="K12" s="33"/>
      <c r="L12" s="34"/>
      <c r="M12" s="76">
        <f t="shared" si="1"/>
        <v>5.5</v>
      </c>
      <c r="N12" s="36" t="str">
        <f t="shared" si="0"/>
        <v/>
      </c>
      <c r="O12" s="1"/>
      <c r="P12" s="1"/>
      <c r="Q12" s="1"/>
      <c r="R12" s="1"/>
      <c r="S12" s="1"/>
      <c r="T12" s="1"/>
      <c r="U12" s="1"/>
      <c r="V12" s="82"/>
    </row>
    <row r="13" spans="1:22">
      <c r="A13" s="81"/>
      <c r="B13" s="28" t="s">
        <v>105</v>
      </c>
      <c r="C13" s="39" t="s">
        <v>107</v>
      </c>
      <c r="D13" s="40" t="s">
        <v>117</v>
      </c>
      <c r="E13" s="41" t="s">
        <v>91</v>
      </c>
      <c r="F13" s="32"/>
      <c r="G13" s="33"/>
      <c r="H13" s="33"/>
      <c r="I13" s="33"/>
      <c r="J13" s="33"/>
      <c r="K13" s="33"/>
      <c r="L13" s="34"/>
      <c r="M13" s="76" t="str">
        <f t="shared" si="1"/>
        <v/>
      </c>
      <c r="N13" s="36" t="str">
        <f t="shared" si="0"/>
        <v/>
      </c>
      <c r="O13" s="1"/>
      <c r="P13" s="1"/>
      <c r="Q13" s="1"/>
      <c r="R13" s="1"/>
      <c r="S13" s="1"/>
      <c r="T13" s="1"/>
      <c r="U13" s="1"/>
      <c r="V13" s="82"/>
    </row>
    <row r="14" spans="1:22">
      <c r="A14" s="81"/>
      <c r="B14" s="28" t="s">
        <v>20</v>
      </c>
      <c r="C14" s="39" t="s">
        <v>21</v>
      </c>
      <c r="D14" s="40" t="s">
        <v>118</v>
      </c>
      <c r="E14" s="41" t="str">
        <f t="shared" ref="E14:E24" si="2">IF(COUNT(G14,H14,I14,J14)=0,"",$E$4)</f>
        <v/>
      </c>
      <c r="F14" s="32"/>
      <c r="G14" s="33"/>
      <c r="H14" s="33"/>
      <c r="I14" s="33"/>
      <c r="J14" s="33"/>
      <c r="K14" s="33">
        <v>0</v>
      </c>
      <c r="L14" s="34"/>
      <c r="M14" s="76">
        <f t="shared" si="1"/>
        <v>0</v>
      </c>
      <c r="N14" s="36" t="str">
        <f t="shared" si="0"/>
        <v>F</v>
      </c>
      <c r="O14" s="1"/>
      <c r="P14" s="1"/>
      <c r="Q14" s="1"/>
      <c r="R14" s="1"/>
      <c r="S14" s="1"/>
      <c r="T14" s="1"/>
      <c r="U14" s="1"/>
      <c r="V14" s="82"/>
    </row>
    <row r="15" spans="1:22">
      <c r="A15" s="81"/>
      <c r="B15" s="28" t="s">
        <v>23</v>
      </c>
      <c r="C15" s="39" t="s">
        <v>24</v>
      </c>
      <c r="D15" s="40" t="s">
        <v>118</v>
      </c>
      <c r="E15" s="41">
        <f t="shared" si="2"/>
        <v>3</v>
      </c>
      <c r="F15" s="32">
        <v>2</v>
      </c>
      <c r="G15" s="33">
        <v>5.5</v>
      </c>
      <c r="H15" s="33"/>
      <c r="I15" s="33"/>
      <c r="J15" s="33">
        <v>2.5</v>
      </c>
      <c r="K15" s="33">
        <v>20</v>
      </c>
      <c r="L15" s="34"/>
      <c r="M15" s="76">
        <f t="shared" si="1"/>
        <v>33</v>
      </c>
      <c r="N15" s="36" t="str">
        <f t="shared" si="0"/>
        <v>F</v>
      </c>
      <c r="O15" s="1"/>
      <c r="P15" s="1"/>
      <c r="Q15" s="1"/>
      <c r="R15" s="1"/>
      <c r="S15" s="1"/>
      <c r="T15" s="1"/>
      <c r="U15" s="1"/>
      <c r="V15" s="82"/>
    </row>
    <row r="16" spans="1:22">
      <c r="A16" s="81"/>
      <c r="B16" s="28" t="s">
        <v>26</v>
      </c>
      <c r="C16" s="39" t="s">
        <v>27</v>
      </c>
      <c r="D16" s="40" t="s">
        <v>119</v>
      </c>
      <c r="E16" s="41" t="str">
        <f t="shared" si="2"/>
        <v/>
      </c>
      <c r="F16" s="32"/>
      <c r="G16" s="33"/>
      <c r="H16" s="33"/>
      <c r="I16" s="33"/>
      <c r="J16" s="33"/>
      <c r="K16" s="33"/>
      <c r="L16" s="34"/>
      <c r="M16" s="76" t="str">
        <f t="shared" si="1"/>
        <v/>
      </c>
      <c r="N16" s="36" t="str">
        <f t="shared" si="0"/>
        <v/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28" t="s">
        <v>28</v>
      </c>
      <c r="C17" s="39" t="s">
        <v>29</v>
      </c>
      <c r="D17" s="40" t="s">
        <v>119</v>
      </c>
      <c r="E17" s="41">
        <f t="shared" si="2"/>
        <v>3</v>
      </c>
      <c r="F17" s="32">
        <v>2</v>
      </c>
      <c r="G17" s="33">
        <v>4.5</v>
      </c>
      <c r="H17" s="33">
        <v>1.5</v>
      </c>
      <c r="I17" s="33"/>
      <c r="J17" s="33">
        <v>3.5</v>
      </c>
      <c r="K17" s="33">
        <v>10</v>
      </c>
      <c r="L17" s="34"/>
      <c r="M17" s="76">
        <f t="shared" si="1"/>
        <v>23</v>
      </c>
      <c r="N17" s="36" t="str">
        <f t="shared" si="0"/>
        <v>F</v>
      </c>
      <c r="O17" s="1"/>
      <c r="P17" s="1"/>
      <c r="Q17" s="1"/>
      <c r="R17" s="1"/>
      <c r="S17" s="1"/>
      <c r="T17" s="1"/>
      <c r="U17" s="1"/>
      <c r="V17" s="82"/>
    </row>
    <row r="18" spans="1:22">
      <c r="A18" s="81"/>
      <c r="B18" s="28" t="s">
        <v>30</v>
      </c>
      <c r="C18" s="39" t="s">
        <v>31</v>
      </c>
      <c r="D18" s="40" t="s">
        <v>118</v>
      </c>
      <c r="E18" s="41">
        <f t="shared" si="2"/>
        <v>3</v>
      </c>
      <c r="F18" s="32"/>
      <c r="G18" s="33">
        <v>2</v>
      </c>
      <c r="H18" s="33">
        <v>0</v>
      </c>
      <c r="I18" s="33"/>
      <c r="J18" s="33">
        <v>4</v>
      </c>
      <c r="K18" s="33"/>
      <c r="L18" s="34"/>
      <c r="M18" s="76">
        <f t="shared" si="1"/>
        <v>9</v>
      </c>
      <c r="N18" s="36" t="str">
        <f t="shared" si="0"/>
        <v/>
      </c>
      <c r="O18" s="1"/>
      <c r="P18" s="1"/>
      <c r="Q18" s="1"/>
      <c r="R18" s="1"/>
      <c r="S18" s="1"/>
      <c r="T18" s="1"/>
      <c r="U18" s="1"/>
      <c r="V18" s="82"/>
    </row>
    <row r="19" spans="1:22">
      <c r="A19" s="81"/>
      <c r="B19" s="28" t="s">
        <v>34</v>
      </c>
      <c r="C19" s="39" t="s">
        <v>35</v>
      </c>
      <c r="D19" s="40" t="s">
        <v>118</v>
      </c>
      <c r="E19" s="41">
        <f t="shared" si="2"/>
        <v>3</v>
      </c>
      <c r="F19" s="32"/>
      <c r="G19" s="33">
        <v>0</v>
      </c>
      <c r="H19" s="33"/>
      <c r="I19" s="33"/>
      <c r="J19" s="33"/>
      <c r="K19" s="33"/>
      <c r="L19" s="34"/>
      <c r="M19" s="76">
        <f t="shared" si="1"/>
        <v>3</v>
      </c>
      <c r="N19" s="36" t="str">
        <f t="shared" si="0"/>
        <v/>
      </c>
      <c r="O19" s="1"/>
      <c r="P19" s="1"/>
      <c r="Q19" s="1"/>
      <c r="R19" s="1"/>
      <c r="S19" s="1"/>
      <c r="T19" s="1"/>
      <c r="U19" s="1"/>
      <c r="V19" s="82"/>
    </row>
    <row r="20" spans="1:22">
      <c r="A20" s="81"/>
      <c r="B20" s="28" t="s">
        <v>36</v>
      </c>
      <c r="C20" s="39" t="s">
        <v>37</v>
      </c>
      <c r="D20" s="40" t="s">
        <v>118</v>
      </c>
      <c r="E20" s="41">
        <f t="shared" si="2"/>
        <v>3</v>
      </c>
      <c r="F20" s="32"/>
      <c r="G20" s="33">
        <v>0</v>
      </c>
      <c r="H20" s="33"/>
      <c r="I20" s="33"/>
      <c r="J20" s="33">
        <v>2</v>
      </c>
      <c r="K20" s="33"/>
      <c r="L20" s="34"/>
      <c r="M20" s="76">
        <f t="shared" si="1"/>
        <v>5</v>
      </c>
      <c r="N20" s="36" t="str">
        <f t="shared" si="0"/>
        <v/>
      </c>
      <c r="O20" s="1"/>
      <c r="P20" s="1"/>
      <c r="Q20" s="1"/>
      <c r="R20" s="1"/>
      <c r="S20" s="1"/>
      <c r="T20" s="1"/>
      <c r="U20" s="1"/>
      <c r="V20" s="82"/>
    </row>
    <row r="21" spans="1:22">
      <c r="A21" s="81"/>
      <c r="B21" s="28" t="s">
        <v>38</v>
      </c>
      <c r="C21" s="39" t="s">
        <v>39</v>
      </c>
      <c r="D21" s="40" t="s">
        <v>118</v>
      </c>
      <c r="E21" s="41">
        <f t="shared" si="2"/>
        <v>3</v>
      </c>
      <c r="F21" s="32">
        <v>2.5</v>
      </c>
      <c r="G21" s="33">
        <v>0</v>
      </c>
      <c r="H21" s="33">
        <v>3.5</v>
      </c>
      <c r="I21" s="33">
        <v>0</v>
      </c>
      <c r="J21" s="33"/>
      <c r="K21" s="33">
        <v>0</v>
      </c>
      <c r="L21" s="34"/>
      <c r="M21" s="76">
        <f t="shared" si="1"/>
        <v>9</v>
      </c>
      <c r="N21" s="36" t="str">
        <f t="shared" si="0"/>
        <v>F</v>
      </c>
      <c r="O21" s="1"/>
      <c r="P21" s="1"/>
      <c r="Q21" s="1"/>
      <c r="R21" s="1"/>
      <c r="S21" s="1"/>
      <c r="T21" s="1"/>
      <c r="U21" s="1"/>
      <c r="V21" s="82"/>
    </row>
    <row r="22" spans="1:22">
      <c r="A22" s="81"/>
      <c r="B22" s="28" t="s">
        <v>40</v>
      </c>
      <c r="C22" s="39" t="s">
        <v>41</v>
      </c>
      <c r="D22" s="40" t="s">
        <v>118</v>
      </c>
      <c r="E22" s="41" t="str">
        <f t="shared" si="2"/>
        <v/>
      </c>
      <c r="F22" s="32"/>
      <c r="G22" s="33"/>
      <c r="H22" s="33"/>
      <c r="I22" s="33"/>
      <c r="J22" s="33"/>
      <c r="K22" s="33"/>
      <c r="L22" s="34"/>
      <c r="M22" s="76" t="str">
        <f t="shared" si="1"/>
        <v/>
      </c>
      <c r="N22" s="36" t="str">
        <f t="shared" si="0"/>
        <v/>
      </c>
      <c r="O22" s="1"/>
      <c r="P22" s="1"/>
      <c r="Q22" s="1"/>
      <c r="R22" s="1"/>
      <c r="S22" s="1"/>
      <c r="T22" s="1"/>
      <c r="U22" s="1"/>
      <c r="V22" s="82"/>
    </row>
    <row r="23" spans="1:22">
      <c r="A23" s="81"/>
      <c r="B23" s="28" t="s">
        <v>42</v>
      </c>
      <c r="C23" s="39" t="s">
        <v>43</v>
      </c>
      <c r="D23" s="40" t="s">
        <v>118</v>
      </c>
      <c r="E23" s="41">
        <f t="shared" si="2"/>
        <v>3</v>
      </c>
      <c r="F23" s="32">
        <v>2.5</v>
      </c>
      <c r="G23" s="33">
        <v>0</v>
      </c>
      <c r="H23" s="33">
        <v>5</v>
      </c>
      <c r="I23" s="33">
        <v>2.5</v>
      </c>
      <c r="J23" s="33"/>
      <c r="K23" s="33">
        <v>20</v>
      </c>
      <c r="L23" s="34"/>
      <c r="M23" s="76">
        <f t="shared" si="1"/>
        <v>33</v>
      </c>
      <c r="N23" s="36" t="str">
        <f t="shared" si="0"/>
        <v>F</v>
      </c>
      <c r="O23" s="1"/>
      <c r="P23" s="1"/>
      <c r="Q23" s="1"/>
      <c r="R23" s="1"/>
      <c r="S23" s="1"/>
      <c r="T23" s="1"/>
      <c r="U23" s="1"/>
      <c r="V23" s="82"/>
    </row>
    <row r="24" spans="1:22">
      <c r="A24" s="81"/>
      <c r="B24" s="28" t="s">
        <v>44</v>
      </c>
      <c r="C24" s="39" t="s">
        <v>45</v>
      </c>
      <c r="D24" s="40" t="s">
        <v>118</v>
      </c>
      <c r="E24" s="41">
        <f t="shared" si="2"/>
        <v>3</v>
      </c>
      <c r="F24" s="32">
        <v>2</v>
      </c>
      <c r="G24" s="33">
        <v>2</v>
      </c>
      <c r="H24" s="33"/>
      <c r="I24" s="33">
        <v>2</v>
      </c>
      <c r="J24" s="33"/>
      <c r="K24" s="33">
        <v>10</v>
      </c>
      <c r="L24" s="34"/>
      <c r="M24" s="76">
        <f t="shared" si="1"/>
        <v>17</v>
      </c>
      <c r="N24" s="36" t="str">
        <f t="shared" si="0"/>
        <v>F</v>
      </c>
      <c r="O24" s="1"/>
      <c r="P24" s="1"/>
      <c r="Q24" s="1"/>
      <c r="R24" s="1"/>
      <c r="S24" s="1"/>
      <c r="T24" s="1"/>
      <c r="U24" s="1"/>
      <c r="V24" s="82"/>
    </row>
    <row r="25" spans="1:22" ht="15.75" thickBot="1">
      <c r="A25" s="81"/>
      <c r="B25" s="54" t="s">
        <v>47</v>
      </c>
      <c r="C25" s="55" t="s">
        <v>48</v>
      </c>
      <c r="D25" s="56" t="s">
        <v>118</v>
      </c>
      <c r="E25" s="57">
        <f>IF(COUNT(G25,H25,I25,J25)=0,"",$E$4)</f>
        <v>3</v>
      </c>
      <c r="F25" s="58">
        <v>2.5</v>
      </c>
      <c r="G25" s="59">
        <v>8</v>
      </c>
      <c r="H25" s="59"/>
      <c r="I25" s="59">
        <v>0</v>
      </c>
      <c r="J25" s="59"/>
      <c r="K25" s="59"/>
      <c r="L25" s="60"/>
      <c r="M25" s="77">
        <f t="shared" si="1"/>
        <v>13.5</v>
      </c>
      <c r="N25" s="63" t="str">
        <f t="shared" si="0"/>
        <v/>
      </c>
      <c r="O25" s="1"/>
      <c r="P25" s="1"/>
      <c r="Q25" s="1"/>
      <c r="R25" s="1"/>
      <c r="S25" s="1"/>
      <c r="T25" s="1"/>
      <c r="U25" s="1"/>
      <c r="V25" s="82"/>
    </row>
    <row r="26" spans="1:22">
      <c r="A26" s="8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82"/>
    </row>
    <row r="27" spans="1:22" ht="15.75" thickBot="1">
      <c r="A27" s="8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82"/>
    </row>
    <row r="28" spans="1:22" ht="16.5" thickBot="1">
      <c r="A28" s="81"/>
      <c r="B28" s="1"/>
      <c r="C28" s="1"/>
      <c r="D28" s="1"/>
      <c r="E28" s="2">
        <v>3</v>
      </c>
      <c r="F28" s="3">
        <v>3</v>
      </c>
      <c r="G28" s="3">
        <v>22</v>
      </c>
      <c r="H28" s="3">
        <v>22</v>
      </c>
      <c r="I28" s="3">
        <v>22</v>
      </c>
      <c r="J28" s="3">
        <v>22</v>
      </c>
      <c r="K28" s="3">
        <v>50</v>
      </c>
      <c r="L28" s="4">
        <v>50</v>
      </c>
      <c r="M28" s="5">
        <f>IF(COUNT(E28:L28)=0,"",SUM(E28,F28,MAX(G28,I28),MAX(H28,J28),MAX(K28,L28)))</f>
        <v>100</v>
      </c>
      <c r="N28" s="1"/>
      <c r="O28" s="1"/>
      <c r="P28" s="1"/>
      <c r="Q28" s="1"/>
      <c r="R28" s="1"/>
      <c r="S28" s="85" t="s">
        <v>15</v>
      </c>
      <c r="T28" s="86" t="s">
        <v>46</v>
      </c>
      <c r="U28" s="87" t="s">
        <v>51</v>
      </c>
      <c r="V28" s="82"/>
    </row>
    <row r="29" spans="1:22" ht="16.5" thickBot="1">
      <c r="A29" s="81"/>
      <c r="B29" s="13" t="s">
        <v>0</v>
      </c>
      <c r="C29" s="73" t="s">
        <v>1</v>
      </c>
      <c r="D29" s="72" t="s">
        <v>2</v>
      </c>
      <c r="E29" s="9" t="s">
        <v>3</v>
      </c>
      <c r="F29" s="10" t="s">
        <v>4</v>
      </c>
      <c r="G29" s="11" t="s">
        <v>5</v>
      </c>
      <c r="H29" s="11" t="s">
        <v>6</v>
      </c>
      <c r="I29" s="11" t="s">
        <v>7</v>
      </c>
      <c r="J29" s="11" t="s">
        <v>8</v>
      </c>
      <c r="K29" s="11" t="s">
        <v>9</v>
      </c>
      <c r="L29" s="12" t="s">
        <v>10</v>
      </c>
      <c r="M29" s="13" t="s">
        <v>11</v>
      </c>
      <c r="N29" s="74" t="s">
        <v>12</v>
      </c>
      <c r="O29" s="1"/>
      <c r="P29" s="1"/>
      <c r="Q29" s="1"/>
      <c r="R29" s="1"/>
      <c r="S29" s="88" t="str">
        <f>IF(COUNTIF($D$30:$D$43,CONCATENATE(S28,"1"))=0,"",COUNTIF($D$30:$D$43,CONCATENATE(S28,"1")))</f>
        <v/>
      </c>
      <c r="T29" s="88" t="str">
        <f>IF(COUNTIF($D$30:$D$43,CONCATENATE(T28,"1"))=0,"",COUNTIF($D$30:$D$43,CONCATENATE(T28,"1")))</f>
        <v/>
      </c>
      <c r="U29" s="88">
        <f>IF(SUM(COUNTIF($D$30:$D$43,CONCATENATE(S28,"2")),COUNTIF($D$30:$D$43,CONCATENATE(T28,"2")))=0,"",SUM(COUNTIF($D$30:$D$43,CONCATENATE(S28,"2")),COUNTIF($D$30:$D$43,CONCATENATE(T28,"2"))))</f>
        <v>14</v>
      </c>
      <c r="V29" s="82"/>
    </row>
    <row r="30" spans="1:22">
      <c r="A30" s="81"/>
      <c r="B30" s="64" t="s">
        <v>54</v>
      </c>
      <c r="C30" s="65" t="s">
        <v>55</v>
      </c>
      <c r="D30" s="66" t="s">
        <v>118</v>
      </c>
      <c r="E30" s="20">
        <f>IF(COUNT(G30,H30,I30,J30)=0,"",$E$28)</f>
        <v>3</v>
      </c>
      <c r="F30" s="21">
        <v>2.5</v>
      </c>
      <c r="G30" s="22">
        <v>4</v>
      </c>
      <c r="H30" s="22">
        <v>3</v>
      </c>
      <c r="I30" s="22"/>
      <c r="J30" s="22"/>
      <c r="K30" s="22">
        <v>10</v>
      </c>
      <c r="L30" s="23"/>
      <c r="M30" s="24">
        <f t="shared" si="1"/>
        <v>22.5</v>
      </c>
      <c r="N30" s="67" t="str">
        <f>IF(AND(K30="",L30=""),"",IF(M30&lt;$Q$6,"F",IF(M30&lt;$Q$7,"E",IF(M30&lt;$Q$8,"D",IF(M30&lt;$Q$9,"C",IF(M30&lt;$Q$10,"B",IF(M30&lt;=100,"A","")))))))</f>
        <v>F</v>
      </c>
      <c r="O30" s="1"/>
      <c r="P30" s="1"/>
      <c r="Q30" s="1"/>
      <c r="R30" s="1"/>
      <c r="S30" s="1"/>
      <c r="T30" s="1"/>
      <c r="U30" s="1"/>
      <c r="V30" s="82"/>
    </row>
    <row r="31" spans="1:22">
      <c r="A31" s="81"/>
      <c r="B31" s="28" t="s">
        <v>56</v>
      </c>
      <c r="C31" s="39" t="s">
        <v>57</v>
      </c>
      <c r="D31" s="40" t="s">
        <v>118</v>
      </c>
      <c r="E31" s="41">
        <f t="shared" ref="E31:E43" si="3">IF(COUNT(G31,H31,I31,J31)=0,"",$E$28)</f>
        <v>3</v>
      </c>
      <c r="F31" s="32">
        <v>2.5</v>
      </c>
      <c r="G31" s="33">
        <v>4</v>
      </c>
      <c r="H31" s="33">
        <v>4.5</v>
      </c>
      <c r="I31" s="33"/>
      <c r="J31" s="33"/>
      <c r="K31" s="33">
        <v>17</v>
      </c>
      <c r="L31" s="34"/>
      <c r="M31" s="35">
        <f t="shared" ref="M31:M43" si="4">IF(COUNT(E31:L31)=0,"",SUM(E31,F31,MAX(G31,I31),MAX(H31,J31),MAX(K31,L31)))</f>
        <v>31</v>
      </c>
      <c r="N31" s="44" t="str">
        <f t="shared" ref="N31:N43" si="5">IF(AND(K31="",L31=""),"",IF(M31&lt;$Q$6,"F",IF(M31&lt;$Q$7,"E",IF(M31&lt;$Q$8,"D",IF(M31&lt;$Q$9,"C",IF(M31&lt;$Q$10,"B",IF(M31&lt;=100,"A","")))))))</f>
        <v>F</v>
      </c>
      <c r="O31" s="1"/>
      <c r="P31" s="1"/>
      <c r="Q31" s="1"/>
      <c r="R31" s="1"/>
      <c r="S31" s="1"/>
      <c r="T31" s="1"/>
      <c r="U31" s="1"/>
      <c r="V31" s="82"/>
    </row>
    <row r="32" spans="1:22">
      <c r="A32" s="81"/>
      <c r="B32" s="28" t="s">
        <v>60</v>
      </c>
      <c r="C32" s="39" t="s">
        <v>61</v>
      </c>
      <c r="D32" s="40" t="s">
        <v>118</v>
      </c>
      <c r="E32" s="41">
        <f t="shared" si="3"/>
        <v>3</v>
      </c>
      <c r="F32" s="32">
        <v>2.5</v>
      </c>
      <c r="G32" s="33">
        <v>1.5</v>
      </c>
      <c r="H32" s="33">
        <v>5</v>
      </c>
      <c r="I32" s="33">
        <v>1</v>
      </c>
      <c r="J32" s="33"/>
      <c r="K32" s="33"/>
      <c r="L32" s="34"/>
      <c r="M32" s="35">
        <f t="shared" si="4"/>
        <v>12</v>
      </c>
      <c r="N32" s="44" t="str">
        <f t="shared" si="5"/>
        <v/>
      </c>
      <c r="O32" s="1"/>
      <c r="P32" s="1"/>
      <c r="Q32" s="1"/>
      <c r="R32" s="1"/>
      <c r="S32" s="1"/>
      <c r="T32" s="1"/>
      <c r="U32" s="1"/>
      <c r="V32" s="82"/>
    </row>
    <row r="33" spans="1:22">
      <c r="A33" s="81"/>
      <c r="B33" s="28" t="s">
        <v>62</v>
      </c>
      <c r="C33" s="39" t="s">
        <v>63</v>
      </c>
      <c r="D33" s="40" t="s">
        <v>118</v>
      </c>
      <c r="E33" s="41" t="str">
        <f t="shared" si="3"/>
        <v/>
      </c>
      <c r="F33" s="32"/>
      <c r="G33" s="33"/>
      <c r="H33" s="33"/>
      <c r="I33" s="33"/>
      <c r="J33" s="33"/>
      <c r="K33" s="33"/>
      <c r="L33" s="34"/>
      <c r="M33" s="35" t="str">
        <f t="shared" si="4"/>
        <v/>
      </c>
      <c r="N33" s="44" t="str">
        <f t="shared" si="5"/>
        <v/>
      </c>
      <c r="O33" s="1"/>
      <c r="P33" s="1"/>
      <c r="Q33" s="1"/>
      <c r="R33" s="1"/>
      <c r="S33" s="1"/>
      <c r="T33" s="1"/>
      <c r="U33" s="1"/>
      <c r="V33" s="82"/>
    </row>
    <row r="34" spans="1:22">
      <c r="A34" s="81"/>
      <c r="B34" s="28" t="s">
        <v>64</v>
      </c>
      <c r="C34" s="39" t="s">
        <v>65</v>
      </c>
      <c r="D34" s="40" t="s">
        <v>118</v>
      </c>
      <c r="E34" s="41" t="str">
        <f t="shared" si="3"/>
        <v/>
      </c>
      <c r="F34" s="32"/>
      <c r="G34" s="33"/>
      <c r="H34" s="33"/>
      <c r="I34" s="33"/>
      <c r="J34" s="33"/>
      <c r="K34" s="33"/>
      <c r="L34" s="34"/>
      <c r="M34" s="35" t="str">
        <f t="shared" si="4"/>
        <v/>
      </c>
      <c r="N34" s="44" t="str">
        <f t="shared" si="5"/>
        <v/>
      </c>
      <c r="O34" s="1"/>
      <c r="P34" s="1"/>
      <c r="Q34" s="1"/>
      <c r="R34" s="1"/>
      <c r="S34" s="1"/>
      <c r="T34" s="1"/>
      <c r="U34" s="1"/>
      <c r="V34" s="82"/>
    </row>
    <row r="35" spans="1:22">
      <c r="A35" s="81"/>
      <c r="B35" s="28" t="s">
        <v>66</v>
      </c>
      <c r="C35" s="39" t="s">
        <v>67</v>
      </c>
      <c r="D35" s="40" t="s">
        <v>118</v>
      </c>
      <c r="E35" s="41">
        <f t="shared" si="3"/>
        <v>3</v>
      </c>
      <c r="F35" s="32">
        <v>2</v>
      </c>
      <c r="G35" s="33"/>
      <c r="H35" s="33"/>
      <c r="I35" s="33">
        <v>0</v>
      </c>
      <c r="J35" s="33"/>
      <c r="K35" s="33">
        <v>10</v>
      </c>
      <c r="L35" s="34"/>
      <c r="M35" s="35">
        <f t="shared" si="4"/>
        <v>15</v>
      </c>
      <c r="N35" s="44" t="str">
        <f t="shared" si="5"/>
        <v>F</v>
      </c>
      <c r="O35" s="1"/>
      <c r="P35" s="1"/>
      <c r="Q35" s="1"/>
      <c r="R35" s="1"/>
      <c r="S35" s="1"/>
      <c r="T35" s="1"/>
      <c r="U35" s="1"/>
      <c r="V35" s="82"/>
    </row>
    <row r="36" spans="1:22">
      <c r="A36" s="81"/>
      <c r="B36" s="45" t="s">
        <v>110</v>
      </c>
      <c r="C36" s="46" t="s">
        <v>111</v>
      </c>
      <c r="D36" s="47" t="s">
        <v>118</v>
      </c>
      <c r="E36" s="48" t="str">
        <f t="shared" si="3"/>
        <v/>
      </c>
      <c r="F36" s="49"/>
      <c r="G36" s="50"/>
      <c r="H36" s="50"/>
      <c r="I36" s="50"/>
      <c r="J36" s="50"/>
      <c r="K36" s="50"/>
      <c r="L36" s="51"/>
      <c r="M36" s="52" t="str">
        <f t="shared" si="4"/>
        <v/>
      </c>
      <c r="N36" s="53" t="str">
        <f t="shared" si="5"/>
        <v/>
      </c>
      <c r="O36" s="1"/>
      <c r="P36" s="1"/>
      <c r="Q36" s="1"/>
      <c r="R36" s="1"/>
      <c r="S36" s="1"/>
      <c r="T36" s="1"/>
      <c r="U36" s="1"/>
      <c r="V36" s="82"/>
    </row>
    <row r="37" spans="1:22">
      <c r="A37" s="81"/>
      <c r="B37" s="45" t="s">
        <v>68</v>
      </c>
      <c r="C37" s="46" t="s">
        <v>69</v>
      </c>
      <c r="D37" s="47" t="s">
        <v>118</v>
      </c>
      <c r="E37" s="48">
        <f t="shared" si="3"/>
        <v>3</v>
      </c>
      <c r="F37" s="49"/>
      <c r="G37" s="50">
        <v>3</v>
      </c>
      <c r="H37" s="50">
        <v>5</v>
      </c>
      <c r="I37" s="50">
        <v>8</v>
      </c>
      <c r="J37" s="50"/>
      <c r="K37" s="50">
        <v>24</v>
      </c>
      <c r="L37" s="51"/>
      <c r="M37" s="52">
        <f t="shared" si="4"/>
        <v>40</v>
      </c>
      <c r="N37" s="53" t="str">
        <f t="shared" si="5"/>
        <v>E</v>
      </c>
      <c r="O37" s="1"/>
      <c r="P37" s="1"/>
      <c r="Q37" s="1"/>
      <c r="R37" s="1"/>
      <c r="S37" s="1"/>
      <c r="T37" s="1"/>
      <c r="U37" s="1"/>
      <c r="V37" s="82"/>
    </row>
    <row r="38" spans="1:22">
      <c r="A38" s="81"/>
      <c r="B38" s="45" t="s">
        <v>70</v>
      </c>
      <c r="C38" s="46" t="s">
        <v>71</v>
      </c>
      <c r="D38" s="47" t="s">
        <v>118</v>
      </c>
      <c r="E38" s="48">
        <f t="shared" si="3"/>
        <v>3</v>
      </c>
      <c r="F38" s="49">
        <v>2.5</v>
      </c>
      <c r="G38" s="50">
        <v>0</v>
      </c>
      <c r="H38" s="50">
        <v>0</v>
      </c>
      <c r="I38" s="50"/>
      <c r="J38" s="50"/>
      <c r="K38" s="50">
        <v>7</v>
      </c>
      <c r="L38" s="51"/>
      <c r="M38" s="52">
        <f t="shared" si="4"/>
        <v>12.5</v>
      </c>
      <c r="N38" s="53" t="str">
        <f t="shared" si="5"/>
        <v>F</v>
      </c>
      <c r="O38" s="1"/>
      <c r="P38" s="1"/>
      <c r="Q38" s="1"/>
      <c r="R38" s="1"/>
      <c r="S38" s="1"/>
      <c r="T38" s="1"/>
      <c r="U38" s="1"/>
      <c r="V38" s="82"/>
    </row>
    <row r="39" spans="1:22">
      <c r="A39" s="81"/>
      <c r="B39" s="45" t="s">
        <v>74</v>
      </c>
      <c r="C39" s="46" t="s">
        <v>75</v>
      </c>
      <c r="D39" s="47" t="s">
        <v>118</v>
      </c>
      <c r="E39" s="48" t="str">
        <f t="shared" si="3"/>
        <v/>
      </c>
      <c r="F39" s="49"/>
      <c r="G39" s="50"/>
      <c r="H39" s="50"/>
      <c r="I39" s="50"/>
      <c r="J39" s="50"/>
      <c r="K39" s="50"/>
      <c r="L39" s="51"/>
      <c r="M39" s="52" t="str">
        <f t="shared" si="4"/>
        <v/>
      </c>
      <c r="N39" s="53" t="str">
        <f t="shared" si="5"/>
        <v/>
      </c>
      <c r="O39" s="1"/>
      <c r="P39" s="1"/>
      <c r="Q39" s="1"/>
      <c r="R39" s="1"/>
      <c r="S39" s="1"/>
      <c r="T39" s="1"/>
      <c r="U39" s="1"/>
      <c r="V39" s="82"/>
    </row>
    <row r="40" spans="1:22">
      <c r="A40" s="81"/>
      <c r="B40" s="45" t="s">
        <v>108</v>
      </c>
      <c r="C40" s="46" t="s">
        <v>109</v>
      </c>
      <c r="D40" s="47" t="s">
        <v>118</v>
      </c>
      <c r="E40" s="48">
        <f t="shared" si="3"/>
        <v>3</v>
      </c>
      <c r="F40" s="49">
        <v>2.5</v>
      </c>
      <c r="G40" s="50"/>
      <c r="H40" s="50">
        <v>3</v>
      </c>
      <c r="I40" s="50">
        <v>0</v>
      </c>
      <c r="J40" s="50"/>
      <c r="K40" s="50"/>
      <c r="L40" s="51"/>
      <c r="M40" s="52">
        <f t="shared" si="4"/>
        <v>8.5</v>
      </c>
      <c r="N40" s="53" t="str">
        <f t="shared" si="5"/>
        <v/>
      </c>
      <c r="O40" s="1"/>
      <c r="P40" s="1"/>
      <c r="Q40" s="1"/>
      <c r="R40" s="1"/>
      <c r="S40" s="1"/>
      <c r="T40" s="1"/>
      <c r="U40" s="1"/>
      <c r="V40" s="82"/>
    </row>
    <row r="41" spans="1:22">
      <c r="A41" s="81"/>
      <c r="B41" s="45" t="s">
        <v>76</v>
      </c>
      <c r="C41" s="46" t="s">
        <v>77</v>
      </c>
      <c r="D41" s="47" t="s">
        <v>118</v>
      </c>
      <c r="E41" s="48">
        <f t="shared" si="3"/>
        <v>3</v>
      </c>
      <c r="F41" s="49">
        <v>2</v>
      </c>
      <c r="G41" s="50"/>
      <c r="H41" s="50">
        <v>3.5</v>
      </c>
      <c r="I41" s="50">
        <v>0</v>
      </c>
      <c r="J41" s="50"/>
      <c r="K41" s="50">
        <v>24</v>
      </c>
      <c r="L41" s="51"/>
      <c r="M41" s="52">
        <f t="shared" si="4"/>
        <v>32.5</v>
      </c>
      <c r="N41" s="53" t="str">
        <f t="shared" si="5"/>
        <v>F</v>
      </c>
      <c r="O41" s="1"/>
      <c r="P41" s="1"/>
      <c r="Q41" s="1"/>
      <c r="R41" s="1"/>
      <c r="S41" s="1"/>
      <c r="T41" s="1"/>
      <c r="U41" s="1"/>
      <c r="V41" s="82"/>
    </row>
    <row r="42" spans="1:22">
      <c r="A42" s="81"/>
      <c r="B42" s="45" t="s">
        <v>78</v>
      </c>
      <c r="C42" s="46" t="s">
        <v>79</v>
      </c>
      <c r="D42" s="47" t="s">
        <v>118</v>
      </c>
      <c r="E42" s="48">
        <f t="shared" si="3"/>
        <v>3</v>
      </c>
      <c r="F42" s="49">
        <v>2</v>
      </c>
      <c r="G42" s="50">
        <v>0</v>
      </c>
      <c r="H42" s="50">
        <v>1.5</v>
      </c>
      <c r="I42" s="50">
        <v>0</v>
      </c>
      <c r="J42" s="50">
        <v>7</v>
      </c>
      <c r="K42" s="50"/>
      <c r="L42" s="51"/>
      <c r="M42" s="52">
        <f t="shared" si="4"/>
        <v>12</v>
      </c>
      <c r="N42" s="53" t="str">
        <f t="shared" si="5"/>
        <v/>
      </c>
      <c r="O42" s="1"/>
      <c r="P42" s="1"/>
      <c r="Q42" s="1"/>
      <c r="R42" s="1"/>
      <c r="S42" s="1"/>
      <c r="T42" s="1"/>
      <c r="U42" s="1"/>
      <c r="V42" s="82"/>
    </row>
    <row r="43" spans="1:22" ht="15.75" thickBot="1">
      <c r="A43" s="81"/>
      <c r="B43" s="54" t="s">
        <v>80</v>
      </c>
      <c r="C43" s="55" t="s">
        <v>81</v>
      </c>
      <c r="D43" s="56" t="s">
        <v>118</v>
      </c>
      <c r="E43" s="57" t="str">
        <f t="shared" si="3"/>
        <v/>
      </c>
      <c r="F43" s="58"/>
      <c r="G43" s="59"/>
      <c r="H43" s="59"/>
      <c r="I43" s="59"/>
      <c r="J43" s="59"/>
      <c r="K43" s="59"/>
      <c r="L43" s="60"/>
      <c r="M43" s="61" t="str">
        <f t="shared" si="4"/>
        <v/>
      </c>
      <c r="N43" s="62" t="str">
        <f t="shared" si="5"/>
        <v/>
      </c>
      <c r="O43" s="1"/>
      <c r="P43" s="1"/>
      <c r="Q43" s="1"/>
      <c r="R43" s="1"/>
      <c r="S43" s="1"/>
      <c r="T43" s="1"/>
      <c r="U43" s="1"/>
      <c r="V43" s="82"/>
    </row>
    <row r="44" spans="1:22">
      <c r="A44" s="81"/>
      <c r="B44" s="8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82"/>
    </row>
    <row r="45" spans="1:22">
      <c r="A45" s="78"/>
      <c r="B45" s="8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</row>
  </sheetData>
  <sheetProtection formatCells="0" formatColumns="0" formatRows="0" insertColumns="0" insertRows="0" insertHyperlinks="0" deleteColumns="0" deleteRows="0" sort="0" autoFilter="0" pivotTables="0"/>
  <conditionalFormatting sqref="C6:D25 C30:D43">
    <cfRule type="expression" dxfId="14" priority="3">
      <formula>OR($D6="B2",$D6="S2")</formula>
    </cfRule>
    <cfRule type="expression" dxfId="13" priority="4">
      <formula>$D6="S1"</formula>
    </cfRule>
    <cfRule type="expression" dxfId="12" priority="5">
      <formula>$D6="B1"</formula>
    </cfRule>
  </conditionalFormatting>
  <conditionalFormatting sqref="M6:N25 M30:N43">
    <cfRule type="expression" dxfId="11" priority="1">
      <formula>AND($M6&gt;=30,$M6&lt;40)</formula>
    </cfRule>
    <cfRule type="expression" dxfId="10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V30"/>
  <sheetViews>
    <sheetView zoomScale="80" zoomScaleNormal="80" workbookViewId="0">
      <selection activeCell="K19" sqref="K19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2" ht="15.7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2"/>
    </row>
    <row r="4" spans="1:22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5" t="s">
        <v>15</v>
      </c>
      <c r="T4" s="86" t="s">
        <v>46</v>
      </c>
      <c r="U4" s="87" t="s">
        <v>51</v>
      </c>
      <c r="V4" s="82"/>
    </row>
    <row r="5" spans="1:22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88">
        <f>IF(COUNTIF($D$6:$D$11,CONCATENATE(S4,"1"))=0,"",COUNTIF($D$6:$D$11,CONCATENATE(S4,"1")))</f>
        <v>5</v>
      </c>
      <c r="T5" s="88" t="str">
        <f>IF(COUNTIF($D$6:$D$11,CONCATENATE(T4,"1"))=0,"",COUNTIF($D$6:$D$11,CONCATENATE(T4,"1")))</f>
        <v/>
      </c>
      <c r="U5" s="88">
        <f>IF(SUM(COUNTIF($D$6:$D$11,CONCATENATE(S4,"2")),COUNTIF($D$6:$D$11,CONCATENATE(T4,"2")))=0,"",SUM(COUNTIF($D$6:$D$11,CONCATENATE(S4,"2")),COUNTIF($D$6:$D$11,CONCATENATE(T4,"2"))))</f>
        <v>1</v>
      </c>
      <c r="V5" s="82"/>
    </row>
    <row r="6" spans="1:22">
      <c r="A6" s="81"/>
      <c r="B6" s="17" t="s">
        <v>13</v>
      </c>
      <c r="C6" s="18" t="s">
        <v>14</v>
      </c>
      <c r="D6" s="19" t="s">
        <v>117</v>
      </c>
      <c r="E6" s="68">
        <v>2</v>
      </c>
      <c r="F6" s="69">
        <v>3</v>
      </c>
      <c r="G6" s="69">
        <v>2</v>
      </c>
      <c r="H6" s="70">
        <v>5.5</v>
      </c>
      <c r="I6" s="70">
        <v>3</v>
      </c>
      <c r="J6" s="70"/>
      <c r="K6" s="70">
        <v>5</v>
      </c>
      <c r="L6" s="71"/>
      <c r="M6" s="75">
        <f>IF(COUNT(E6:L6)=0,"",SUM(E6,F6,MAX(G6,I6),MAX(H6,J6),MAX(K6,L6)))</f>
        <v>18.5</v>
      </c>
      <c r="N6" s="25" t="str">
        <f t="shared" ref="N6:N11" si="0">IF(AND(K6="",L6=""),"",IF(M6&lt;$Q$6,"F",IF(M6&lt;$Q$7,"E",IF(M6&lt;$Q$8,"D",IF(M6&lt;$Q$9,"C",IF(M6&lt;$Q$10,"B",IF(M6&lt;=100,"A","")))))))</f>
        <v>F</v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2">
      <c r="A7" s="81"/>
      <c r="B7" s="28" t="s">
        <v>17</v>
      </c>
      <c r="C7" s="29" t="s">
        <v>112</v>
      </c>
      <c r="D7" s="30" t="s">
        <v>117</v>
      </c>
      <c r="E7" s="31">
        <v>2</v>
      </c>
      <c r="F7" s="32">
        <v>3</v>
      </c>
      <c r="G7" s="33">
        <v>4.5</v>
      </c>
      <c r="H7" s="33">
        <v>7</v>
      </c>
      <c r="I7" s="33">
        <v>6.5</v>
      </c>
      <c r="J7" s="33"/>
      <c r="K7" s="33">
        <v>4</v>
      </c>
      <c r="L7" s="34"/>
      <c r="M7" s="76">
        <f t="shared" ref="M7:M18" si="1">IF(COUNT(E7:L7)=0,"",SUM(E7,F7,MAX(G7,I7),MAX(H7,J7),MAX(K7,L7)))</f>
        <v>22.5</v>
      </c>
      <c r="N7" s="36" t="str">
        <f t="shared" si="0"/>
        <v>F</v>
      </c>
      <c r="O7" s="1"/>
      <c r="P7" s="37" t="s">
        <v>18</v>
      </c>
      <c r="Q7" s="38">
        <v>56</v>
      </c>
      <c r="R7" s="1"/>
      <c r="S7" s="1"/>
      <c r="T7" s="1"/>
      <c r="U7" s="1"/>
      <c r="V7" s="82"/>
    </row>
    <row r="8" spans="1:22">
      <c r="A8" s="81"/>
      <c r="B8" s="28" t="s">
        <v>32</v>
      </c>
      <c r="C8" s="39" t="s">
        <v>33</v>
      </c>
      <c r="D8" s="40" t="s">
        <v>117</v>
      </c>
      <c r="E8" s="41">
        <v>3</v>
      </c>
      <c r="F8" s="32">
        <v>3</v>
      </c>
      <c r="G8" s="33">
        <v>3</v>
      </c>
      <c r="H8" s="33">
        <v>3.5</v>
      </c>
      <c r="I8" s="33"/>
      <c r="J8" s="33">
        <v>2</v>
      </c>
      <c r="K8" s="33">
        <v>6</v>
      </c>
      <c r="L8" s="34"/>
      <c r="M8" s="76">
        <f t="shared" si="1"/>
        <v>18.5</v>
      </c>
      <c r="N8" s="36" t="str">
        <f t="shared" si="0"/>
        <v>F</v>
      </c>
      <c r="O8" s="1"/>
      <c r="P8" s="37" t="s">
        <v>19</v>
      </c>
      <c r="Q8" s="38">
        <v>67</v>
      </c>
      <c r="R8" s="1"/>
      <c r="S8" s="1"/>
      <c r="T8" s="1"/>
      <c r="U8" s="1"/>
      <c r="V8" s="82"/>
    </row>
    <row r="9" spans="1:22">
      <c r="A9" s="81"/>
      <c r="B9" s="28" t="s">
        <v>82</v>
      </c>
      <c r="C9" s="39" t="s">
        <v>83</v>
      </c>
      <c r="D9" s="40" t="s">
        <v>119</v>
      </c>
      <c r="E9" s="41">
        <f>IF(COUNT(G9,H9,I9,J9)=0,"",$E$4)</f>
        <v>3</v>
      </c>
      <c r="F9" s="32">
        <v>3</v>
      </c>
      <c r="G9" s="33">
        <v>7</v>
      </c>
      <c r="H9" s="33">
        <v>8.5</v>
      </c>
      <c r="I9" s="33"/>
      <c r="J9" s="33"/>
      <c r="K9" s="33">
        <v>16</v>
      </c>
      <c r="L9" s="34"/>
      <c r="M9" s="76">
        <f t="shared" si="1"/>
        <v>37.5</v>
      </c>
      <c r="N9" s="36" t="str">
        <f t="shared" si="0"/>
        <v>F</v>
      </c>
      <c r="O9" s="1"/>
      <c r="P9" s="37" t="s">
        <v>22</v>
      </c>
      <c r="Q9" s="38">
        <v>78</v>
      </c>
      <c r="R9" s="1"/>
      <c r="S9" s="1"/>
      <c r="T9" s="1"/>
      <c r="U9" s="1"/>
      <c r="V9" s="82"/>
    </row>
    <row r="10" spans="1:22" ht="15.75" thickBot="1">
      <c r="A10" s="81"/>
      <c r="B10" s="28" t="s">
        <v>49</v>
      </c>
      <c r="C10" s="39" t="s">
        <v>50</v>
      </c>
      <c r="D10" s="40" t="s">
        <v>117</v>
      </c>
      <c r="E10" s="41">
        <v>3</v>
      </c>
      <c r="F10" s="32">
        <v>3</v>
      </c>
      <c r="G10" s="33">
        <v>3</v>
      </c>
      <c r="H10" s="33">
        <v>2.5</v>
      </c>
      <c r="I10" s="33"/>
      <c r="J10" s="33">
        <v>1.5</v>
      </c>
      <c r="K10" s="33"/>
      <c r="L10" s="34"/>
      <c r="M10" s="76">
        <f t="shared" si="1"/>
        <v>11.5</v>
      </c>
      <c r="N10" s="36" t="str">
        <f t="shared" si="0"/>
        <v/>
      </c>
      <c r="O10" s="1"/>
      <c r="P10" s="42" t="s">
        <v>25</v>
      </c>
      <c r="Q10" s="43">
        <v>89</v>
      </c>
      <c r="R10" s="1"/>
      <c r="S10" s="1"/>
      <c r="T10" s="1"/>
      <c r="U10" s="1"/>
      <c r="V10" s="82"/>
    </row>
    <row r="11" spans="1:22" ht="15.75" thickBot="1">
      <c r="A11" s="81"/>
      <c r="B11" s="54" t="s">
        <v>52</v>
      </c>
      <c r="C11" s="55" t="s">
        <v>53</v>
      </c>
      <c r="D11" s="56" t="s">
        <v>117</v>
      </c>
      <c r="E11" s="57">
        <v>3</v>
      </c>
      <c r="F11" s="58">
        <v>3</v>
      </c>
      <c r="G11" s="59">
        <v>5</v>
      </c>
      <c r="H11" s="59">
        <v>3.5</v>
      </c>
      <c r="I11" s="59"/>
      <c r="J11" s="59">
        <v>3</v>
      </c>
      <c r="K11" s="59">
        <v>12</v>
      </c>
      <c r="L11" s="60"/>
      <c r="M11" s="77">
        <f t="shared" si="1"/>
        <v>26.5</v>
      </c>
      <c r="N11" s="63" t="str">
        <f t="shared" si="0"/>
        <v>F</v>
      </c>
      <c r="O11" s="1"/>
      <c r="P11" s="1"/>
      <c r="Q11" s="1"/>
      <c r="R11" s="1"/>
      <c r="S11" s="1"/>
      <c r="T11" s="1"/>
      <c r="U11" s="1"/>
      <c r="V11" s="82"/>
    </row>
    <row r="12" spans="1:22">
      <c r="A12" s="8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82"/>
    </row>
    <row r="13" spans="1:22" ht="15.75" thickBot="1">
      <c r="A13" s="8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82"/>
    </row>
    <row r="14" spans="1:22" ht="16.5" thickBot="1">
      <c r="A14" s="81"/>
      <c r="B14" s="1"/>
      <c r="C14" s="1"/>
      <c r="D14" s="1"/>
      <c r="E14" s="2">
        <v>3</v>
      </c>
      <c r="F14" s="3">
        <v>3</v>
      </c>
      <c r="G14" s="3">
        <v>22</v>
      </c>
      <c r="H14" s="3">
        <v>22</v>
      </c>
      <c r="I14" s="3">
        <v>22</v>
      </c>
      <c r="J14" s="3">
        <v>22</v>
      </c>
      <c r="K14" s="3">
        <v>50</v>
      </c>
      <c r="L14" s="4">
        <v>50</v>
      </c>
      <c r="M14" s="5">
        <f>IF(COUNT(E14:L14)=0,"",SUM(E14,F14,MAX(G14,I14),MAX(H14,J14),MAX(K14,L14)))</f>
        <v>100</v>
      </c>
      <c r="N14" s="1"/>
      <c r="O14" s="1"/>
      <c r="P14" s="1"/>
      <c r="Q14" s="1"/>
      <c r="R14" s="1"/>
      <c r="S14" s="85" t="s">
        <v>15</v>
      </c>
      <c r="T14" s="86" t="s">
        <v>46</v>
      </c>
      <c r="U14" s="87" t="s">
        <v>51</v>
      </c>
      <c r="V14" s="82"/>
    </row>
    <row r="15" spans="1:22" ht="16.5" thickBot="1">
      <c r="A15" s="81"/>
      <c r="B15" s="13" t="s">
        <v>0</v>
      </c>
      <c r="C15" s="73" t="s">
        <v>1</v>
      </c>
      <c r="D15" s="72" t="s">
        <v>2</v>
      </c>
      <c r="E15" s="9" t="s">
        <v>3</v>
      </c>
      <c r="F15" s="10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2" t="s">
        <v>10</v>
      </c>
      <c r="M15" s="13" t="s">
        <v>11</v>
      </c>
      <c r="N15" s="74" t="s">
        <v>12</v>
      </c>
      <c r="O15" s="1"/>
      <c r="P15" s="1"/>
      <c r="Q15" s="1"/>
      <c r="R15" s="1"/>
      <c r="S15" s="88" t="str">
        <f>IF(COUNTIF($D$16:$D$28,CONCATENATE(S14,"1"))=0,"",COUNTIF($D$16:$D$28,CONCATENATE(S14,"1")))</f>
        <v/>
      </c>
      <c r="T15" s="88">
        <f>IF(COUNTIF($D$16:$D$28,CONCATENATE(T14,"1"))=0,"",COUNTIF($D$16:$D$28,CONCATENATE(T14,"1")))</f>
        <v>3</v>
      </c>
      <c r="U15" s="88">
        <f>IF(SUM(COUNTIF($D$16:$D$28,CONCATENATE(S14,"2")),COUNTIF($D$16:$D$28,CONCATENATE(T14,"2")))=0,"",SUM(COUNTIF($D$16:$D$28,CONCATENATE(S14,"2")),COUNTIF($D$16:$D$28,CONCATENATE(T14,"2"))))</f>
        <v>10</v>
      </c>
      <c r="V15" s="82"/>
    </row>
    <row r="16" spans="1:22">
      <c r="A16" s="81"/>
      <c r="B16" s="64" t="s">
        <v>84</v>
      </c>
      <c r="C16" s="65" t="s">
        <v>85</v>
      </c>
      <c r="D16" s="66" t="s">
        <v>119</v>
      </c>
      <c r="E16" s="20">
        <f>IF(COUNT(G16,H16,I16,J16)=0,"",$E$14)</f>
        <v>3</v>
      </c>
      <c r="F16" s="21">
        <v>3</v>
      </c>
      <c r="G16" s="22">
        <v>2</v>
      </c>
      <c r="H16" s="22">
        <v>3.5</v>
      </c>
      <c r="I16" s="22">
        <v>6.5</v>
      </c>
      <c r="J16" s="22"/>
      <c r="K16" s="22">
        <v>18</v>
      </c>
      <c r="L16" s="23"/>
      <c r="M16" s="24">
        <f t="shared" si="1"/>
        <v>34</v>
      </c>
      <c r="N16" s="67" t="str">
        <f>IF(AND(K16="",L16=""),"",IF(M16&lt;$Q$6,"F",IF(M16&lt;$Q$7,"E",IF(M16&lt;$Q$8,"D",IF(M16&lt;$Q$9,"C",IF(M16&lt;$Q$10,"B",IF(M16&lt;=100,"A","")))))))</f>
        <v>F</v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28" t="s">
        <v>113</v>
      </c>
      <c r="C17" s="39" t="s">
        <v>114</v>
      </c>
      <c r="D17" s="40" t="s">
        <v>122</v>
      </c>
      <c r="E17" s="41">
        <f t="shared" ref="E17:E28" si="2">IF(COUNT(G17,H17,I17,J17)=0,"",$E$14)</f>
        <v>3</v>
      </c>
      <c r="F17" s="32">
        <v>3</v>
      </c>
      <c r="G17" s="33">
        <v>2</v>
      </c>
      <c r="H17" s="33">
        <v>0</v>
      </c>
      <c r="I17" s="33"/>
      <c r="J17" s="33">
        <v>0</v>
      </c>
      <c r="K17" s="33">
        <v>15</v>
      </c>
      <c r="L17" s="34"/>
      <c r="M17" s="35">
        <f t="shared" si="1"/>
        <v>23</v>
      </c>
      <c r="N17" s="44" t="str">
        <f>IF(AND(K17="",L17=""),"",IF(M17&lt;$Q$6,"F",IF(M17&lt;$Q$7,"E",IF(M17&lt;$Q$8,"D",IF(M17&lt;$Q$9,"C",IF(M17&lt;$Q$10,"B",IF(M17&lt;=100,"A","")))))))</f>
        <v>F</v>
      </c>
      <c r="O17" s="1"/>
      <c r="P17" s="1"/>
      <c r="Q17" s="1"/>
      <c r="R17" s="1"/>
      <c r="S17" s="1"/>
      <c r="T17" s="1"/>
      <c r="U17" s="1"/>
      <c r="V17" s="82"/>
    </row>
    <row r="18" spans="1:22">
      <c r="A18" s="81"/>
      <c r="B18" s="28" t="s">
        <v>58</v>
      </c>
      <c r="C18" s="39" t="s">
        <v>59</v>
      </c>
      <c r="D18" s="40" t="s">
        <v>122</v>
      </c>
      <c r="E18" s="41">
        <f t="shared" si="2"/>
        <v>3</v>
      </c>
      <c r="F18" s="32">
        <v>3</v>
      </c>
      <c r="G18" s="33">
        <v>3.5</v>
      </c>
      <c r="H18" s="33">
        <v>2</v>
      </c>
      <c r="I18" s="33"/>
      <c r="J18" s="33">
        <v>3</v>
      </c>
      <c r="K18" s="33">
        <v>27</v>
      </c>
      <c r="L18" s="34"/>
      <c r="M18" s="35">
        <f t="shared" si="1"/>
        <v>39.5</v>
      </c>
      <c r="N18" s="44" t="str">
        <f>IF(AND(K18="",L18=""),"",IF(M18&lt;$Q$6,"F",IF(M18&lt;$Q$7,"E",IF(M18&lt;$Q$8,"D",IF(M18&lt;$Q$9,"C",IF(M18&lt;$Q$10,"B",IF(M18&lt;=100,"A","")))))))</f>
        <v>F</v>
      </c>
      <c r="O18" s="1"/>
      <c r="P18" s="1"/>
      <c r="Q18" s="1"/>
      <c r="R18" s="1"/>
      <c r="S18" s="1"/>
      <c r="T18" s="1"/>
      <c r="U18" s="1"/>
      <c r="V18" s="82"/>
    </row>
    <row r="19" spans="1:22">
      <c r="A19" s="81"/>
      <c r="B19" s="28" t="s">
        <v>64</v>
      </c>
      <c r="C19" s="39" t="s">
        <v>65</v>
      </c>
      <c r="D19" s="40" t="s">
        <v>122</v>
      </c>
      <c r="E19" s="41" t="str">
        <f t="shared" si="2"/>
        <v/>
      </c>
      <c r="F19" s="32"/>
      <c r="G19" s="33"/>
      <c r="H19" s="33"/>
      <c r="I19" s="33"/>
      <c r="J19" s="33"/>
      <c r="K19" s="33"/>
      <c r="L19" s="34"/>
      <c r="M19" s="35" t="str">
        <f t="shared" ref="M19:M28" si="3">IF(COUNT(E19:L19)=0,"",SUM(E19,F19,MAX(G19,I19),MAX(H19,J19),MAX(K19,L19)))</f>
        <v/>
      </c>
      <c r="N19" s="44" t="str">
        <f t="shared" ref="N19:N28" si="4">IF(AND(K19="",L19=""),"",IF(M19&lt;$Q$6,"F",IF(M19&lt;$Q$7,"E",IF(M19&lt;$Q$8,"D",IF(M19&lt;$Q$9,"C",IF(M19&lt;$Q$10,"B",IF(M19&lt;=100,"A","")))))))</f>
        <v/>
      </c>
      <c r="O19" s="1"/>
      <c r="P19" s="1"/>
      <c r="Q19" s="1"/>
      <c r="R19" s="1"/>
      <c r="S19" s="1"/>
      <c r="T19" s="1"/>
      <c r="U19" s="1"/>
      <c r="V19" s="82"/>
    </row>
    <row r="20" spans="1:22">
      <c r="A20" s="81"/>
      <c r="B20" s="28" t="s">
        <v>68</v>
      </c>
      <c r="C20" s="39" t="s">
        <v>69</v>
      </c>
      <c r="D20" s="40" t="s">
        <v>118</v>
      </c>
      <c r="E20" s="41">
        <f t="shared" si="2"/>
        <v>3</v>
      </c>
      <c r="F20" s="32">
        <v>3</v>
      </c>
      <c r="G20" s="33">
        <v>2</v>
      </c>
      <c r="H20" s="33">
        <v>1.5</v>
      </c>
      <c r="I20" s="33"/>
      <c r="J20" s="33">
        <v>1.5</v>
      </c>
      <c r="K20" s="33">
        <v>19.5</v>
      </c>
      <c r="L20" s="34"/>
      <c r="M20" s="35">
        <f t="shared" si="3"/>
        <v>29</v>
      </c>
      <c r="N20" s="44" t="str">
        <f t="shared" si="4"/>
        <v>F</v>
      </c>
      <c r="O20" s="1"/>
      <c r="P20" s="1"/>
      <c r="Q20" s="1"/>
      <c r="R20" s="1"/>
      <c r="S20" s="1"/>
      <c r="T20" s="1"/>
      <c r="U20" s="1"/>
      <c r="V20" s="82"/>
    </row>
    <row r="21" spans="1:22">
      <c r="A21" s="81"/>
      <c r="B21" s="28" t="s">
        <v>70</v>
      </c>
      <c r="C21" s="39" t="s">
        <v>71</v>
      </c>
      <c r="D21" s="40" t="s">
        <v>118</v>
      </c>
      <c r="E21" s="41">
        <f t="shared" si="2"/>
        <v>3</v>
      </c>
      <c r="F21" s="32"/>
      <c r="G21" s="33">
        <v>0</v>
      </c>
      <c r="H21" s="33"/>
      <c r="I21" s="33"/>
      <c r="J21" s="33"/>
      <c r="K21" s="33"/>
      <c r="L21" s="34"/>
      <c r="M21" s="35">
        <f t="shared" si="3"/>
        <v>3</v>
      </c>
      <c r="N21" s="44" t="str">
        <f t="shared" si="4"/>
        <v/>
      </c>
      <c r="O21" s="1"/>
      <c r="P21" s="1"/>
      <c r="Q21" s="1"/>
      <c r="R21" s="1"/>
      <c r="S21" s="1"/>
      <c r="T21" s="1"/>
      <c r="U21" s="1"/>
      <c r="V21" s="82"/>
    </row>
    <row r="22" spans="1:22">
      <c r="A22" s="81"/>
      <c r="B22" s="45" t="s">
        <v>72</v>
      </c>
      <c r="C22" s="46" t="s">
        <v>73</v>
      </c>
      <c r="D22" s="47" t="s">
        <v>118</v>
      </c>
      <c r="E22" s="48">
        <f t="shared" si="2"/>
        <v>3</v>
      </c>
      <c r="F22" s="49">
        <v>3</v>
      </c>
      <c r="G22" s="50"/>
      <c r="H22" s="50">
        <v>4</v>
      </c>
      <c r="I22" s="50">
        <v>2</v>
      </c>
      <c r="J22" s="50"/>
      <c r="K22" s="50">
        <v>10</v>
      </c>
      <c r="L22" s="51"/>
      <c r="M22" s="52">
        <f t="shared" si="3"/>
        <v>22</v>
      </c>
      <c r="N22" s="53" t="str">
        <f t="shared" si="4"/>
        <v>F</v>
      </c>
      <c r="O22" s="1"/>
      <c r="P22" s="1"/>
      <c r="Q22" s="1"/>
      <c r="R22" s="1"/>
      <c r="S22" s="1"/>
      <c r="T22" s="1"/>
      <c r="U22" s="1"/>
      <c r="V22" s="82"/>
    </row>
    <row r="23" spans="1:22">
      <c r="A23" s="81"/>
      <c r="B23" s="45" t="s">
        <v>74</v>
      </c>
      <c r="C23" s="46" t="s">
        <v>75</v>
      </c>
      <c r="D23" s="47" t="s">
        <v>118</v>
      </c>
      <c r="E23" s="48" t="str">
        <f t="shared" si="2"/>
        <v/>
      </c>
      <c r="F23" s="49"/>
      <c r="G23" s="50"/>
      <c r="H23" s="50"/>
      <c r="I23" s="50"/>
      <c r="J23" s="50"/>
      <c r="K23" s="50"/>
      <c r="L23" s="51"/>
      <c r="M23" s="52" t="str">
        <f t="shared" si="3"/>
        <v/>
      </c>
      <c r="N23" s="53" t="str">
        <f t="shared" si="4"/>
        <v/>
      </c>
      <c r="O23" s="1"/>
      <c r="P23" s="1"/>
      <c r="Q23" s="1"/>
      <c r="R23" s="1"/>
      <c r="S23" s="1"/>
      <c r="T23" s="1"/>
      <c r="U23" s="1"/>
      <c r="V23" s="82"/>
    </row>
    <row r="24" spans="1:22">
      <c r="A24" s="81"/>
      <c r="B24" s="45" t="s">
        <v>108</v>
      </c>
      <c r="C24" s="46" t="s">
        <v>109</v>
      </c>
      <c r="D24" s="47" t="s">
        <v>118</v>
      </c>
      <c r="E24" s="48" t="str">
        <f t="shared" si="2"/>
        <v/>
      </c>
      <c r="F24" s="49"/>
      <c r="G24" s="50"/>
      <c r="H24" s="50"/>
      <c r="I24" s="50"/>
      <c r="J24" s="50"/>
      <c r="K24" s="50"/>
      <c r="L24" s="51"/>
      <c r="M24" s="52" t="str">
        <f t="shared" si="3"/>
        <v/>
      </c>
      <c r="N24" s="53" t="str">
        <f t="shared" si="4"/>
        <v/>
      </c>
      <c r="O24" s="1"/>
      <c r="P24" s="1"/>
      <c r="Q24" s="1"/>
      <c r="R24" s="1"/>
      <c r="S24" s="1"/>
      <c r="T24" s="1"/>
      <c r="U24" s="1"/>
      <c r="V24" s="82"/>
    </row>
    <row r="25" spans="1:22">
      <c r="A25" s="81"/>
      <c r="B25" s="45" t="s">
        <v>76</v>
      </c>
      <c r="C25" s="46" t="s">
        <v>77</v>
      </c>
      <c r="D25" s="47" t="s">
        <v>118</v>
      </c>
      <c r="E25" s="48">
        <f t="shared" si="2"/>
        <v>3</v>
      </c>
      <c r="F25" s="49">
        <v>3</v>
      </c>
      <c r="G25" s="50">
        <v>0</v>
      </c>
      <c r="H25" s="50">
        <v>0</v>
      </c>
      <c r="I25" s="50"/>
      <c r="J25" s="50">
        <v>1.5</v>
      </c>
      <c r="K25" s="50"/>
      <c r="L25" s="51"/>
      <c r="M25" s="52">
        <f t="shared" si="3"/>
        <v>7.5</v>
      </c>
      <c r="N25" s="53" t="str">
        <f t="shared" si="4"/>
        <v/>
      </c>
      <c r="O25" s="1"/>
      <c r="P25" s="1"/>
      <c r="Q25" s="1"/>
      <c r="R25" s="1"/>
      <c r="S25" s="1"/>
      <c r="T25" s="1"/>
      <c r="U25" s="1"/>
      <c r="V25" s="82"/>
    </row>
    <row r="26" spans="1:22">
      <c r="A26" s="81"/>
      <c r="B26" s="45" t="s">
        <v>121</v>
      </c>
      <c r="C26" s="46" t="s">
        <v>120</v>
      </c>
      <c r="D26" s="47" t="s">
        <v>118</v>
      </c>
      <c r="E26" s="48">
        <f t="shared" si="2"/>
        <v>3</v>
      </c>
      <c r="F26" s="49">
        <v>3</v>
      </c>
      <c r="G26" s="50">
        <v>0</v>
      </c>
      <c r="H26" s="50">
        <v>3</v>
      </c>
      <c r="I26" s="50">
        <v>1</v>
      </c>
      <c r="J26" s="50"/>
      <c r="K26" s="50"/>
      <c r="L26" s="51"/>
      <c r="M26" s="52">
        <f t="shared" si="3"/>
        <v>10</v>
      </c>
      <c r="N26" s="53" t="str">
        <f t="shared" si="4"/>
        <v/>
      </c>
      <c r="O26" s="1"/>
      <c r="P26" s="1"/>
      <c r="Q26" s="1"/>
      <c r="R26" s="1"/>
      <c r="S26" s="1"/>
      <c r="T26" s="1"/>
      <c r="U26" s="1"/>
      <c r="V26" s="82"/>
    </row>
    <row r="27" spans="1:22">
      <c r="A27" s="81"/>
      <c r="B27" s="45" t="s">
        <v>115</v>
      </c>
      <c r="C27" s="46" t="s">
        <v>116</v>
      </c>
      <c r="D27" s="47" t="s">
        <v>118</v>
      </c>
      <c r="E27" s="48">
        <f t="shared" si="2"/>
        <v>3</v>
      </c>
      <c r="F27" s="49">
        <v>2</v>
      </c>
      <c r="G27" s="50">
        <v>0</v>
      </c>
      <c r="H27" s="50">
        <v>5</v>
      </c>
      <c r="I27" s="50"/>
      <c r="J27" s="50">
        <v>5</v>
      </c>
      <c r="K27" s="50">
        <v>11</v>
      </c>
      <c r="L27" s="51"/>
      <c r="M27" s="52">
        <f t="shared" si="3"/>
        <v>21</v>
      </c>
      <c r="N27" s="53" t="str">
        <f t="shared" si="4"/>
        <v>F</v>
      </c>
      <c r="O27" s="1"/>
      <c r="P27" s="1"/>
      <c r="Q27" s="1"/>
      <c r="R27" s="1"/>
      <c r="S27" s="1"/>
      <c r="T27" s="1"/>
      <c r="U27" s="1"/>
      <c r="V27" s="82"/>
    </row>
    <row r="28" spans="1:22" ht="15.75" thickBot="1">
      <c r="A28" s="81"/>
      <c r="B28" s="54" t="s">
        <v>80</v>
      </c>
      <c r="C28" s="55" t="s">
        <v>81</v>
      </c>
      <c r="D28" s="56" t="s">
        <v>118</v>
      </c>
      <c r="E28" s="57" t="str">
        <f t="shared" si="2"/>
        <v/>
      </c>
      <c r="F28" s="58"/>
      <c r="G28" s="59"/>
      <c r="H28" s="59"/>
      <c r="I28" s="59"/>
      <c r="J28" s="59"/>
      <c r="K28" s="59"/>
      <c r="L28" s="60"/>
      <c r="M28" s="61" t="str">
        <f t="shared" si="3"/>
        <v/>
      </c>
      <c r="N28" s="62" t="str">
        <f t="shared" si="4"/>
        <v/>
      </c>
      <c r="O28" s="1"/>
      <c r="P28" s="1"/>
      <c r="Q28" s="1"/>
      <c r="R28" s="1"/>
      <c r="S28" s="1"/>
      <c r="T28" s="1"/>
      <c r="U28" s="1"/>
      <c r="V28" s="82"/>
    </row>
    <row r="29" spans="1:22">
      <c r="A29" s="81"/>
      <c r="B29" s="8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82"/>
    </row>
    <row r="30" spans="1:22">
      <c r="A30" s="78"/>
      <c r="B30" s="8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</row>
  </sheetData>
  <sheetProtection formatCells="0" formatColumns="0" formatRows="0" insertColumns="0" insertRows="0" insertHyperlinks="0" deleteColumns="0" deleteRows="0" sort="0" autoFilter="0" pivotTables="0"/>
  <conditionalFormatting sqref="C6:D11 C16:D28">
    <cfRule type="expression" dxfId="9" priority="3">
      <formula>OR($D6="B2",$D6="S2")</formula>
    </cfRule>
    <cfRule type="expression" dxfId="8" priority="4">
      <formula>$D6="S1"</formula>
    </cfRule>
    <cfRule type="expression" dxfId="7" priority="5">
      <formula>$D6="B1"</formula>
    </cfRule>
  </conditionalFormatting>
  <conditionalFormatting sqref="M6:N11 M16:N28">
    <cfRule type="expression" dxfId="6" priority="1">
      <formula>AND($M6&gt;=30,$M6&lt;40)</formula>
    </cfRule>
    <cfRule type="expression" dxfId="5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18"/>
  <sheetViews>
    <sheetView zoomScale="80" zoomScaleNormal="80" workbookViewId="0">
      <selection activeCell="D4" sqref="D4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7109375" customWidth="1"/>
  </cols>
  <sheetData>
    <row r="1" spans="1:23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3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3" ht="16.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85" t="s">
        <v>15</v>
      </c>
      <c r="T3" s="86" t="s">
        <v>46</v>
      </c>
      <c r="U3" s="87" t="s">
        <v>51</v>
      </c>
      <c r="V3" s="82"/>
    </row>
    <row r="4" spans="1:23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8" t="str">
        <f>IF(COUNTIF($D$6:$D$16,CONCATENATE(S3,"1"))=0,"",COUNTIF($D$6:$D$16,CONCATENATE(S3,"1")))</f>
        <v/>
      </c>
      <c r="T4" s="88">
        <f>IF(COUNTIF($D$6:$D$16,CONCATENATE(T3,"1"))=0,"",COUNTIF($D$6:$D$16,CONCATENATE(T3,"1")))</f>
        <v>1</v>
      </c>
      <c r="U4" s="88">
        <f>IF(SUM(COUNTIF($D$6:$D$16,CONCATENATE(S3,"2")),COUNTIF($D$6:$D$16,CONCATENATE(T3,"2")))=0,"",SUM(COUNTIF($D$6:$D$16,CONCATENATE(S3,"2")),COUNTIF($D$6:$D$16,CONCATENATE(T3,"2"))))</f>
        <v>10</v>
      </c>
      <c r="V4" s="82"/>
    </row>
    <row r="5" spans="1:23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1" t="s">
        <v>91</v>
      </c>
      <c r="T5" s="1"/>
      <c r="U5" s="1"/>
      <c r="V5" s="82" t="s">
        <v>91</v>
      </c>
      <c r="W5" t="s">
        <v>91</v>
      </c>
    </row>
    <row r="6" spans="1:23">
      <c r="A6" s="81"/>
      <c r="B6" s="17" t="s">
        <v>86</v>
      </c>
      <c r="C6" s="18" t="s">
        <v>87</v>
      </c>
      <c r="D6" s="19" t="s">
        <v>118</v>
      </c>
      <c r="E6" s="20" t="str">
        <f>IF(COUNT(G6,H6,I6,J6)=0,"",$E$4)</f>
        <v/>
      </c>
      <c r="F6" s="21"/>
      <c r="G6" s="21"/>
      <c r="H6" s="22"/>
      <c r="I6" s="22"/>
      <c r="J6" s="22"/>
      <c r="K6" s="22"/>
      <c r="L6" s="23"/>
      <c r="M6" s="24" t="str">
        <f t="shared" ref="M6:M16" si="0">IF(COUNT(E6:L6)=0,"",SUM(E6,F6,MAX(G6,I6),MAX(H6,J6),MAX(K6,L6)))</f>
        <v/>
      </c>
      <c r="N6" s="25" t="str">
        <f t="shared" ref="N6:N16" si="1">IF(AND(K6="",L6=""),"",IF(M6&lt;$Q$6,"F",IF(M6&lt;$Q$7,"E",IF(M6&lt;$Q$8,"D",IF(M6&lt;$Q$9,"C",IF(M6&lt;$Q$10,"B",IF(M6&lt;=100,"A","")))))))</f>
        <v/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3">
      <c r="A7" s="81"/>
      <c r="B7" s="28" t="s">
        <v>58</v>
      </c>
      <c r="C7" s="29" t="s">
        <v>59</v>
      </c>
      <c r="D7" s="30" t="s">
        <v>122</v>
      </c>
      <c r="E7" s="31" t="str">
        <f t="shared" ref="E7:E16" si="2">IF(COUNT(G7,H7,I7,J7)=0,"",$E$4)</f>
        <v/>
      </c>
      <c r="F7" s="32"/>
      <c r="G7" s="33"/>
      <c r="H7" s="33"/>
      <c r="I7" s="33"/>
      <c r="J7" s="33"/>
      <c r="K7" s="33"/>
      <c r="L7" s="34"/>
      <c r="M7" s="35" t="str">
        <f t="shared" si="0"/>
        <v/>
      </c>
      <c r="N7" s="36" t="str">
        <f t="shared" si="1"/>
        <v/>
      </c>
      <c r="O7" s="1"/>
      <c r="P7" s="37" t="s">
        <v>18</v>
      </c>
      <c r="Q7" s="38">
        <v>56</v>
      </c>
      <c r="R7" s="1"/>
      <c r="S7" s="1"/>
      <c r="T7" s="1"/>
      <c r="U7" s="1"/>
      <c r="V7" s="82"/>
    </row>
    <row r="8" spans="1:23">
      <c r="A8" s="81"/>
      <c r="B8" s="28" t="s">
        <v>123</v>
      </c>
      <c r="C8" s="39" t="s">
        <v>128</v>
      </c>
      <c r="D8" s="40" t="s">
        <v>119</v>
      </c>
      <c r="E8" s="41" t="str">
        <f t="shared" si="2"/>
        <v/>
      </c>
      <c r="F8" s="32"/>
      <c r="G8" s="33"/>
      <c r="H8" s="33"/>
      <c r="I8" s="33"/>
      <c r="J8" s="33"/>
      <c r="K8" s="33"/>
      <c r="L8" s="34"/>
      <c r="M8" s="35" t="str">
        <f t="shared" si="0"/>
        <v/>
      </c>
      <c r="N8" s="36" t="str">
        <f t="shared" si="1"/>
        <v/>
      </c>
      <c r="O8" s="1"/>
      <c r="P8" s="37" t="s">
        <v>19</v>
      </c>
      <c r="Q8" s="38">
        <v>67</v>
      </c>
      <c r="R8" s="1"/>
      <c r="S8" s="1"/>
      <c r="T8" s="1"/>
      <c r="U8" s="1"/>
      <c r="V8" s="82"/>
    </row>
    <row r="9" spans="1:23">
      <c r="A9" s="81"/>
      <c r="B9" s="28" t="s">
        <v>88</v>
      </c>
      <c r="C9" s="39" t="s">
        <v>89</v>
      </c>
      <c r="D9" s="40" t="s">
        <v>118</v>
      </c>
      <c r="E9" s="41">
        <f t="shared" si="2"/>
        <v>3</v>
      </c>
      <c r="F9" s="32">
        <v>2</v>
      </c>
      <c r="G9" s="33">
        <v>6</v>
      </c>
      <c r="H9" s="33">
        <v>5.5</v>
      </c>
      <c r="I9" s="33">
        <v>7</v>
      </c>
      <c r="J9" s="33"/>
      <c r="K9" s="33"/>
      <c r="L9" s="34"/>
      <c r="M9" s="35">
        <f t="shared" si="0"/>
        <v>17.5</v>
      </c>
      <c r="N9" s="36" t="str">
        <f t="shared" si="1"/>
        <v/>
      </c>
      <c r="O9" s="1"/>
      <c r="P9" s="37" t="s">
        <v>22</v>
      </c>
      <c r="Q9" s="38">
        <v>78</v>
      </c>
      <c r="R9" s="1"/>
      <c r="S9" s="1"/>
      <c r="T9" s="1"/>
      <c r="U9" s="1"/>
      <c r="V9" s="82"/>
    </row>
    <row r="10" spans="1:23" ht="15.75" thickBot="1">
      <c r="A10" s="81"/>
      <c r="B10" s="28" t="s">
        <v>68</v>
      </c>
      <c r="C10" s="39" t="s">
        <v>69</v>
      </c>
      <c r="D10" s="40" t="s">
        <v>118</v>
      </c>
      <c r="E10" s="41" t="str">
        <f t="shared" si="2"/>
        <v/>
      </c>
      <c r="F10" s="32"/>
      <c r="G10" s="33"/>
      <c r="H10" s="33"/>
      <c r="I10" s="33"/>
      <c r="J10" s="33"/>
      <c r="K10" s="33"/>
      <c r="L10" s="34"/>
      <c r="M10" s="35" t="str">
        <f t="shared" si="0"/>
        <v/>
      </c>
      <c r="N10" s="36" t="str">
        <f t="shared" si="1"/>
        <v/>
      </c>
      <c r="O10" s="1"/>
      <c r="P10" s="42" t="s">
        <v>25</v>
      </c>
      <c r="Q10" s="43">
        <v>89</v>
      </c>
      <c r="R10" s="1"/>
      <c r="S10" s="1"/>
      <c r="T10" s="1"/>
      <c r="U10" s="1"/>
      <c r="V10" s="82"/>
    </row>
    <row r="11" spans="1:23">
      <c r="A11" s="81"/>
      <c r="B11" s="28" t="s">
        <v>72</v>
      </c>
      <c r="C11" s="39" t="s">
        <v>124</v>
      </c>
      <c r="D11" s="40" t="s">
        <v>118</v>
      </c>
      <c r="E11" s="41" t="str">
        <f t="shared" si="2"/>
        <v/>
      </c>
      <c r="F11" s="32"/>
      <c r="G11" s="33"/>
      <c r="H11" s="33"/>
      <c r="I11" s="33"/>
      <c r="J11" s="33"/>
      <c r="K11" s="33"/>
      <c r="L11" s="34"/>
      <c r="M11" s="35" t="str">
        <f t="shared" si="0"/>
        <v/>
      </c>
      <c r="N11" s="36" t="str">
        <f t="shared" si="1"/>
        <v/>
      </c>
      <c r="O11" s="1"/>
      <c r="P11" s="1"/>
      <c r="Q11" s="1"/>
      <c r="R11" s="1"/>
      <c r="S11" s="1"/>
      <c r="T11" s="1"/>
      <c r="U11" s="1"/>
      <c r="V11" s="82"/>
    </row>
    <row r="12" spans="1:23">
      <c r="A12" s="81"/>
      <c r="B12" s="28" t="s">
        <v>74</v>
      </c>
      <c r="C12" s="39" t="s">
        <v>75</v>
      </c>
      <c r="D12" s="40" t="s">
        <v>118</v>
      </c>
      <c r="E12" s="41" t="str">
        <f t="shared" si="2"/>
        <v/>
      </c>
      <c r="F12" s="32"/>
      <c r="G12" s="33"/>
      <c r="H12" s="33"/>
      <c r="I12" s="33"/>
      <c r="J12" s="33"/>
      <c r="K12" s="33"/>
      <c r="L12" s="34"/>
      <c r="M12" s="35" t="str">
        <f t="shared" si="0"/>
        <v/>
      </c>
      <c r="N12" s="36" t="str">
        <f t="shared" si="1"/>
        <v/>
      </c>
      <c r="O12" s="1"/>
      <c r="P12" s="1"/>
      <c r="Q12" s="1"/>
      <c r="R12" s="1"/>
      <c r="S12" s="1"/>
      <c r="T12" s="1"/>
      <c r="U12" s="1"/>
      <c r="V12" s="82"/>
    </row>
    <row r="13" spans="1:23">
      <c r="A13" s="81"/>
      <c r="B13" s="28" t="s">
        <v>108</v>
      </c>
      <c r="C13" s="39" t="s">
        <v>109</v>
      </c>
      <c r="D13" s="40" t="s">
        <v>118</v>
      </c>
      <c r="E13" s="41" t="str">
        <f t="shared" si="2"/>
        <v/>
      </c>
      <c r="F13" s="32"/>
      <c r="G13" s="33"/>
      <c r="H13" s="33"/>
      <c r="I13" s="33"/>
      <c r="J13" s="33"/>
      <c r="K13" s="33"/>
      <c r="L13" s="34"/>
      <c r="M13" s="35" t="str">
        <f t="shared" si="0"/>
        <v/>
      </c>
      <c r="N13" s="36" t="str">
        <f t="shared" si="1"/>
        <v/>
      </c>
      <c r="O13" s="1"/>
      <c r="P13" s="1"/>
      <c r="Q13" s="1"/>
      <c r="R13" s="1"/>
      <c r="S13" s="1"/>
      <c r="T13" s="1"/>
      <c r="U13" s="1"/>
      <c r="V13" s="82"/>
    </row>
    <row r="14" spans="1:23">
      <c r="A14" s="81"/>
      <c r="B14" s="28" t="s">
        <v>76</v>
      </c>
      <c r="C14" s="39" t="s">
        <v>77</v>
      </c>
      <c r="D14" s="40" t="s">
        <v>118</v>
      </c>
      <c r="E14" s="41" t="str">
        <f t="shared" si="2"/>
        <v/>
      </c>
      <c r="F14" s="32"/>
      <c r="G14" s="33"/>
      <c r="H14" s="33"/>
      <c r="I14" s="33"/>
      <c r="J14" s="33"/>
      <c r="K14" s="33"/>
      <c r="L14" s="34"/>
      <c r="M14" s="35" t="str">
        <f t="shared" si="0"/>
        <v/>
      </c>
      <c r="N14" s="36" t="str">
        <f t="shared" si="1"/>
        <v/>
      </c>
      <c r="O14" s="1"/>
      <c r="P14" s="1"/>
      <c r="Q14" s="1"/>
      <c r="R14" s="1"/>
      <c r="S14" s="1"/>
      <c r="T14" s="1"/>
      <c r="U14" s="1"/>
      <c r="V14" s="82"/>
    </row>
    <row r="15" spans="1:23">
      <c r="A15" s="81"/>
      <c r="B15" s="28" t="s">
        <v>121</v>
      </c>
      <c r="C15" s="39" t="s">
        <v>125</v>
      </c>
      <c r="D15" s="40" t="s">
        <v>118</v>
      </c>
      <c r="E15" s="41" t="str">
        <f t="shared" si="2"/>
        <v/>
      </c>
      <c r="F15" s="32"/>
      <c r="G15" s="33"/>
      <c r="H15" s="33"/>
      <c r="I15" s="33"/>
      <c r="J15" s="33"/>
      <c r="K15" s="33"/>
      <c r="L15" s="34"/>
      <c r="M15" s="35" t="str">
        <f t="shared" si="0"/>
        <v/>
      </c>
      <c r="N15" s="36" t="str">
        <f t="shared" si="1"/>
        <v/>
      </c>
      <c r="O15" s="1"/>
      <c r="P15" s="1"/>
      <c r="Q15" s="1"/>
      <c r="R15" s="1"/>
      <c r="S15" s="1"/>
      <c r="T15" s="1"/>
      <c r="U15" s="1"/>
      <c r="V15" s="82"/>
    </row>
    <row r="16" spans="1:23" ht="15.75" thickBot="1">
      <c r="A16" s="81"/>
      <c r="B16" s="54" t="s">
        <v>126</v>
      </c>
      <c r="C16" s="55" t="s">
        <v>127</v>
      </c>
      <c r="D16" s="56" t="s">
        <v>118</v>
      </c>
      <c r="E16" s="57" t="str">
        <f t="shared" si="2"/>
        <v/>
      </c>
      <c r="F16" s="58"/>
      <c r="G16" s="59"/>
      <c r="H16" s="59"/>
      <c r="I16" s="59"/>
      <c r="J16" s="59"/>
      <c r="K16" s="59"/>
      <c r="L16" s="60"/>
      <c r="M16" s="61" t="str">
        <f t="shared" si="0"/>
        <v/>
      </c>
      <c r="N16" s="63" t="str">
        <f t="shared" si="1"/>
        <v/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8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82"/>
    </row>
    <row r="18" spans="1:22">
      <c r="A18" s="78"/>
      <c r="B18" s="84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</row>
  </sheetData>
  <sheetProtection formatCells="0" formatColumns="0" formatRows="0" insertColumns="0" insertRows="0" insertHyperlinks="0" deleteColumns="0" deleteRows="0" sort="0" autoFilter="0" pivotTables="0"/>
  <conditionalFormatting sqref="C6:D16">
    <cfRule type="expression" dxfId="4" priority="3">
      <formula>OR($D6="B2",$D6="S2")</formula>
    </cfRule>
    <cfRule type="expression" dxfId="3" priority="4">
      <formula>$D6="S1"</formula>
    </cfRule>
    <cfRule type="expression" dxfId="2" priority="5">
      <formula>$D6="B1"</formula>
    </cfRule>
  </conditionalFormatting>
  <conditionalFormatting sqref="M6:N16">
    <cfRule type="expression" dxfId="1" priority="1">
      <formula>AND($M6&gt;=30,$M6&lt;40)</formula>
    </cfRule>
    <cfRule type="expression" dxfId="0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Matematika 1</vt:lpstr>
      <vt:lpstr>Matematika 3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2020-01-28T13:58:50Z</dcterms:modified>
</cp:coreProperties>
</file>