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v\Documents\MF posao\MF VIJECE\Sjednice vijeca\Vijece MF 8.12.2021\"/>
    </mc:Choice>
  </mc:AlternateContent>
  <bookViews>
    <workbookView xWindow="0" yWindow="0" windowWidth="19200" windowHeight="6816"/>
  </bookViews>
  <sheets>
    <sheet name="Monogafije knjige" sheetId="6" r:id="rId1"/>
    <sheet name="Sheet1" sheetId="7" r:id="rId2"/>
  </sheets>
  <definedNames>
    <definedName name="_xlnm.Print_Area" localSheetId="0">'Monogafije knjige'!$A$1:$K$52</definedName>
  </definedNames>
  <calcPr calcId="152511"/>
</workbook>
</file>

<file path=xl/calcChain.xml><?xml version="1.0" encoding="utf-8"?>
<calcChain xmlns="http://schemas.openxmlformats.org/spreadsheetml/2006/main">
  <c r="M49" i="6" l="1"/>
  <c r="M20" i="6"/>
  <c r="M15" i="6" l="1"/>
  <c r="M14" i="6"/>
  <c r="M12" i="6"/>
  <c r="M50" i="6" s="1"/>
</calcChain>
</file>

<file path=xl/sharedStrings.xml><?xml version="1.0" encoding="utf-8"?>
<sst xmlns="http://schemas.openxmlformats.org/spreadsheetml/2006/main" count="221" uniqueCount="142">
  <si>
    <t>Str.-str.</t>
  </si>
  <si>
    <t>ISSN</t>
  </si>
  <si>
    <t>DOI</t>
  </si>
  <si>
    <t>Link</t>
  </si>
  <si>
    <t>1.</t>
  </si>
  <si>
    <t>2.</t>
  </si>
  <si>
    <t>3.</t>
  </si>
  <si>
    <t>4.</t>
  </si>
  <si>
    <t>5.</t>
  </si>
  <si>
    <t>Ostale aktivnosti / Other activities</t>
  </si>
  <si>
    <t>ISBN</t>
  </si>
  <si>
    <t>Status</t>
  </si>
  <si>
    <t>Volume(No)</t>
  </si>
  <si>
    <t>* Dodati redova koliko je potrebno za svaku stavku</t>
  </si>
  <si>
    <t xml:space="preserve">Vrsta </t>
  </si>
  <si>
    <t>Bodovi</t>
  </si>
  <si>
    <t>Autorske naučne monografije i univerzitetski udžbenici</t>
  </si>
  <si>
    <t>M</t>
  </si>
  <si>
    <t>Radovi u naučnim časopisima</t>
  </si>
  <si>
    <t>Q</t>
  </si>
  <si>
    <t>Radovi na naučnim konferencijama</t>
  </si>
  <si>
    <t>Stručne monografije i knjige</t>
  </si>
  <si>
    <t>Projekti</t>
  </si>
  <si>
    <t>S</t>
  </si>
  <si>
    <t>P</t>
  </si>
  <si>
    <t>R, I, C</t>
  </si>
  <si>
    <t>Autori</t>
  </si>
  <si>
    <t>Naziv publikacije</t>
  </si>
  <si>
    <t>Izdavač</t>
  </si>
  <si>
    <t>Mjesto</t>
  </si>
  <si>
    <t>Država</t>
  </si>
  <si>
    <t>Godina</t>
  </si>
  <si>
    <t xml:space="preserve">Red. Br. </t>
  </si>
  <si>
    <t>Naziv rada</t>
  </si>
  <si>
    <t>Naziv časopisa</t>
  </si>
  <si>
    <t>Baza</t>
  </si>
  <si>
    <t>Naziv konferencije</t>
  </si>
  <si>
    <t>Vrijeme</t>
  </si>
  <si>
    <t>Rukovodilac</t>
  </si>
  <si>
    <t>Naziv projekta</t>
  </si>
  <si>
    <t>Broj</t>
  </si>
  <si>
    <t>Finansijer</t>
  </si>
  <si>
    <t>Vrijeme trajanja</t>
  </si>
  <si>
    <t>Naziv aktivnosti</t>
  </si>
  <si>
    <t>2021</t>
  </si>
  <si>
    <t>Print ISBN: 978-93-91312-32-9, eBook ISBN: 978-93-91312-46-6</t>
  </si>
  <si>
    <t>Objavljan</t>
  </si>
  <si>
    <r>
      <rPr>
        <b/>
        <sz val="11"/>
        <color theme="1"/>
        <rFont val="Calibri"/>
        <family val="2"/>
        <scheme val="minor"/>
      </rPr>
      <t>Vujadinović, R.</t>
    </r>
    <r>
      <rPr>
        <sz val="11"/>
        <color theme="1"/>
        <rFont val="Calibri"/>
        <family val="2"/>
        <scheme val="minor"/>
      </rPr>
      <t xml:space="preserve">; Pajković, V.; Damjanović M., Simović, S., Nikčević, P. </t>
    </r>
  </si>
  <si>
    <t>Current Approaches in Science and Technology Research, Chapter 6, 2021/BP/10445D-Study on the Impact of Outside Temperature on Remaining Lifespans of Cuffs of Vehicles’ Steering Systems</t>
  </si>
  <si>
    <t xml:space="preserve"> Application of economic analysis of air pollution reduction measures. </t>
  </si>
  <si>
    <t>SCIE</t>
  </si>
  <si>
    <t>Polish Journal of Environmental Studies</t>
  </si>
  <si>
    <t>https://doi.org/10.15244/pjoes/122230</t>
  </si>
  <si>
    <t>http://www.pjoes.com/Application-of-economic-analysis-of-air-pollution-reduction-measures,122230,0,2.html</t>
  </si>
  <si>
    <t xml:space="preserve">1230-1485
</t>
  </si>
  <si>
    <t>https://stm.bookpi.org/CASTR-V8/article/view/1947</t>
  </si>
  <si>
    <r>
      <rPr>
        <b/>
        <sz val="11"/>
        <color theme="1"/>
        <rFont val="Calibri"/>
        <family val="2"/>
        <scheme val="minor"/>
      </rPr>
      <t>Vujadinović, R.</t>
    </r>
    <r>
      <rPr>
        <sz val="11"/>
        <color theme="1"/>
        <rFont val="Calibri"/>
        <family val="2"/>
        <charset val="238"/>
        <scheme val="minor"/>
      </rPr>
      <t xml:space="preserve">; Jovanović, J.Š.; Plevnik, A., Mladenovič, L.; Rye, T. </t>
    </r>
  </si>
  <si>
    <t>Key Challenges in the Status Analysis for the Sustainable Urban Mobility Plan in Podgorica, Montenegro</t>
  </si>
  <si>
    <t> Sustainability </t>
  </si>
  <si>
    <t>1037</t>
  </si>
  <si>
    <t>https://doi.org/10.3390/su13031037</t>
  </si>
  <si>
    <t>https://www.mdpi.com/2071-1050/13/3/1037</t>
  </si>
  <si>
    <t>2071-1050</t>
  </si>
  <si>
    <t>13 (3)</t>
  </si>
  <si>
    <t>30 (1)</t>
  </si>
  <si>
    <t>Economic Analysis of Measures for GHG Emission Reduction</t>
  </si>
  <si>
    <t>https://doi.org/10.3390/su13041712</t>
  </si>
  <si>
    <t>585</t>
  </si>
  <si>
    <t>1712</t>
  </si>
  <si>
    <t>https://www.mdpi.com/2071-1050/13/4/1712</t>
  </si>
  <si>
    <r>
      <t xml:space="preserve">Ćetković, J., Lakić, S., Đurović G., Žarković, M. and </t>
    </r>
    <r>
      <rPr>
        <b/>
        <sz val="11"/>
        <color theme="1"/>
        <rFont val="Calibri"/>
        <family val="2"/>
        <scheme val="minor"/>
      </rPr>
      <t>Vujadinović, R.</t>
    </r>
  </si>
  <si>
    <r>
      <t xml:space="preserve">Ćetković, J.; Lakić, S.; Živković, A.; Žarković, M.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Vujadinović, R. </t>
    </r>
  </si>
  <si>
    <t>13 (4)</t>
  </si>
  <si>
    <r>
      <t xml:space="preserve">Vidosava Vilotijević, Uroš Karadžić, </t>
    </r>
    <r>
      <rPr>
        <b/>
        <sz val="11"/>
        <color theme="1"/>
        <rFont val="Calibri"/>
        <family val="2"/>
        <scheme val="minor"/>
      </rPr>
      <t>Radoje Vujadinović</t>
    </r>
    <r>
      <rPr>
        <sz val="11"/>
        <color theme="1"/>
        <rFont val="Calibri"/>
        <family val="2"/>
        <scheme val="minor"/>
      </rPr>
      <t>, Vuko Kovijanić, Ivan Bozic</t>
    </r>
  </si>
  <si>
    <t xml:space="preserve"> An improved techno-economic approach to determination of more precise installed parameter for small hydropower plants</t>
  </si>
  <si>
    <t>Water</t>
  </si>
  <si>
    <t>https://doi.org/10.3390/w13172419</t>
  </si>
  <si>
    <t>2419</t>
  </si>
  <si>
    <t xml:space="preserve"> 13(17)    </t>
  </si>
  <si>
    <t>2073-4441</t>
  </si>
  <si>
    <t>https://www.mdpi.com/2073-4441/13/17/2419</t>
  </si>
  <si>
    <r>
      <t xml:space="preserve">V. Vilotijević,1, U. Karadžić, V. Kovijanić, I. Božić and </t>
    </r>
    <r>
      <rPr>
        <b/>
        <sz val="11"/>
        <color theme="1"/>
        <rFont val="Calibri"/>
        <family val="2"/>
        <scheme val="minor"/>
      </rPr>
      <t>R. Vujadinović</t>
    </r>
  </si>
  <si>
    <t>The techno-economic analysis of small hydropower plants installed parameters for three different mountain watercourses</t>
  </si>
  <si>
    <t>Beograd</t>
  </si>
  <si>
    <t>Srbija</t>
  </si>
  <si>
    <t>Power Plants 2021/ELEKTRANE 2021</t>
  </si>
  <si>
    <t>http://e2021.drustvo-termicara.com/vesti/power-plants-2021-agenda-18-11-2021</t>
  </si>
  <si>
    <t>18.11.2021</t>
  </si>
  <si>
    <t>https://www.scopus.com/authid/detail.uri?authorId=15833501600</t>
  </si>
  <si>
    <t>6.</t>
  </si>
  <si>
    <t xml:space="preserve">Recenzija/Journa Sustainability-Manuscript number  1112816
</t>
  </si>
  <si>
    <t>Recenzija/Journal  Sustainability-Manuscript number  1209831</t>
  </si>
  <si>
    <t>Recenzija/Journal Sustainability-Manuscript number  1411374</t>
  </si>
  <si>
    <t>Recenzija/Journal Promet - Traffic&amp;Transportation Manuscript number 3936-Article Text-561569311-1-4-20210630</t>
  </si>
  <si>
    <r>
      <t>The International Centre for Sustainable Development of Energy, Water and Environment Systems (SDEWES Centre)/</t>
    </r>
    <r>
      <rPr>
        <sz val="11"/>
        <color rgb="FFFF0000"/>
        <rFont val="Calibri"/>
        <family val="2"/>
        <scheme val="minor"/>
      </rPr>
      <t>Prof. dr Radoje Vujadinović-koordinator za UCG</t>
    </r>
  </si>
  <si>
    <r>
      <t xml:space="preserve">European Climate Initiative (EUKI): Alpe-Adria clean transport alliance </t>
    </r>
    <r>
      <rPr>
        <b/>
        <sz val="12"/>
        <color theme="1"/>
        <rFont val="Calibri"/>
        <family val="2"/>
        <charset val="238"/>
        <scheme val="minor"/>
      </rPr>
      <t>(AACTA)</t>
    </r>
  </si>
  <si>
    <t>17.9045.0-002.99</t>
  </si>
  <si>
    <t>Federal Ministry for the Environment, Nature Conservation and Nuclear Safety (Germany)</t>
  </si>
  <si>
    <t>Croatia, Austria, Slovenia, Montenegro</t>
  </si>
  <si>
    <t>2020-2022</t>
  </si>
  <si>
    <t>U toku</t>
  </si>
  <si>
    <t>Uticaj termičke obrade otpada na smanjenje emisije ugljen dioksida (CO2) na nacionalnom nivou u Sloveniji i Crnoj Gori</t>
  </si>
  <si>
    <t>Bilateralni projekat Crna Gora-Slovenija</t>
  </si>
  <si>
    <t>Crna Gora-Slovenija</t>
  </si>
  <si>
    <t>https://mna.gov.me/vijesti/235203/Crna-Gora-i-Slovenija-u-2021-2022-godini-finansirace-30-zajednickih-naucnoistrazivackih-projekata.html</t>
  </si>
  <si>
    <t xml:space="preserve">2021-2022 </t>
  </si>
  <si>
    <t>University of Pristina in Kosovska Mitrovica (UPKM, Kosovo*)</t>
  </si>
  <si>
    <t>598551-EPP-1-2018-1-XK-EPPKA2-CBHE-JP</t>
  </si>
  <si>
    <t>ERASMUS+ PROGRAMME</t>
  </si>
  <si>
    <t>https://trafsaf.pr.ac.rs/</t>
  </si>
  <si>
    <r>
      <t xml:space="preserve">2018-2020 </t>
    </r>
    <r>
      <rPr>
        <sz val="11"/>
        <color rgb="FFFF0000"/>
        <rFont val="Calibri"/>
        <family val="2"/>
        <scheme val="minor"/>
      </rPr>
      <t>Produžen zbog pandemije COVID-19 i u 2021 godini</t>
    </r>
  </si>
  <si>
    <r>
      <t xml:space="preserve">Improving the process of education through the development of e-learning multimedia platform and smart classrooms </t>
    </r>
    <r>
      <rPr>
        <b/>
        <sz val="12"/>
        <color theme="1"/>
        <rFont val="Calibri"/>
        <family val="2"/>
        <charset val="238"/>
        <scheme val="minor"/>
      </rPr>
      <t>(SMARTEL)</t>
    </r>
  </si>
  <si>
    <t>618534-EPP-1-2020-1-XK-EPPKA2-CBHE-JP</t>
  </si>
  <si>
    <r>
      <t>Improving the Traffic Safety in the Western Balkan Countries through Curriculum Innovation and Development of Undergraduate and Master Studies/</t>
    </r>
    <r>
      <rPr>
        <b/>
        <sz val="11"/>
        <color theme="1"/>
        <rFont val="Calibri"/>
        <family val="2"/>
        <scheme val="minor"/>
      </rPr>
      <t>TRAFSAF</t>
    </r>
  </si>
  <si>
    <t>Mašinski fakultet Univerziteta Crne Gore</t>
  </si>
  <si>
    <r>
      <t>Kontekstualni adaptivni ekspertni sistem za prevenciju rizika transportnih i rudarskih mašina </t>
    </r>
    <r>
      <rPr>
        <b/>
        <sz val="12"/>
        <color rgb="FF434A52"/>
        <rFont val="Arial"/>
        <family val="2"/>
        <charset val="238"/>
      </rPr>
      <t>(HAMRISK)</t>
    </r>
  </si>
  <si>
    <t xml:space="preserve">Ministarstvo nauke Crne Gore/EUREKA </t>
  </si>
  <si>
    <t>Crna Gora</t>
  </si>
  <si>
    <t>2019-2021</t>
  </si>
  <si>
    <t>https://mna.gov.me/vijesti/211968/Rang-lista-pozitivno-ocijenjenih-projekata-po-Konkursu-za-sufinansiranje-naucnoistrazivacke-i-inovativne-djelatnosti-u-2019-godi.html</t>
  </si>
  <si>
    <t>Istraživanje razvoja preduzetništva i preduzetničkih kompetencija u inženjerstvu izmedju Mašinskog fakulteta Univerziteta u Ljubljani i Mašinskog fakulteta Univerziteta Crne Gore, 2021/2022. god</t>
  </si>
  <si>
    <t>Prof. dr Jelena Šaković Jovanović-koordinator/Mašinski fakultet Univerziteta Crne Gore</t>
  </si>
  <si>
    <r>
      <rPr>
        <sz val="11"/>
        <color rgb="FFFF0000"/>
        <rFont val="Calibri"/>
        <family val="2"/>
        <scheme val="minor"/>
      </rPr>
      <t>Prof. dr Radoje Vujadinović-koordinator</t>
    </r>
    <r>
      <rPr>
        <sz val="11"/>
        <color theme="1"/>
        <rFont val="Calibri"/>
        <family val="2"/>
        <scheme val="minor"/>
      </rPr>
      <t>/ Mašinski fakultet Univerziteta Crne Gore</t>
    </r>
  </si>
  <si>
    <t xml:space="preserve">Citati / SCOPUS 13, WoS 12 </t>
  </si>
  <si>
    <t>https://publons.com/researcher/4831425/radoje-vujadinovic/metrics/</t>
  </si>
  <si>
    <t xml:space="preserve"> Book Publisher International</t>
  </si>
  <si>
    <t>London</t>
  </si>
  <si>
    <t>Velika Britanija</t>
  </si>
  <si>
    <t>https://doi.org/10.9734/bpi/castr/v8/10445D</t>
  </si>
  <si>
    <t>https://www.sdewes.org/aacta.php</t>
  </si>
  <si>
    <t>https://smartel.pr.ac.rs/consortium/</t>
  </si>
  <si>
    <t>M2</t>
  </si>
  <si>
    <t>Q2</t>
  </si>
  <si>
    <t>Q1</t>
  </si>
  <si>
    <t>K2</t>
  </si>
  <si>
    <t>I12</t>
  </si>
  <si>
    <t>I14</t>
  </si>
  <si>
    <t>I9</t>
  </si>
  <si>
    <t>I13</t>
  </si>
  <si>
    <t>C1</t>
  </si>
  <si>
    <t>R11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</si>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</sst>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434A5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49" fontId="2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vertical="top" wrapText="1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vertical="top" wrapText="1"/>
    </xf>
    <xf numFmtId="49" fontId="0" fillId="2" borderId="1" xfId="0" applyNumberFormat="1" applyFill="1" applyBorder="1" applyAlignment="1">
      <alignment vertical="top" wrapText="1"/>
    </xf>
    <xf numFmtId="49" fontId="0" fillId="2" borderId="1" xfId="0" applyNumberForma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top" wrapText="1"/>
    </xf>
    <xf numFmtId="2" fontId="0" fillId="0" borderId="0" xfId="0" applyNumberFormat="1" applyAlignment="1"/>
    <xf numFmtId="1" fontId="0" fillId="0" borderId="0" xfId="0" applyNumberFormat="1" applyAlignment="1"/>
    <xf numFmtId="49" fontId="0" fillId="0" borderId="1" xfId="0" applyNumberFormat="1" applyBorder="1" applyAlignment="1">
      <alignment horizontal="left" vertical="top" wrapText="1"/>
    </xf>
    <xf numFmtId="49" fontId="5" fillId="0" borderId="1" xfId="1" applyNumberFormat="1" applyBorder="1" applyAlignment="1">
      <alignment horizontal="center" vertical="center" wrapText="1"/>
    </xf>
    <xf numFmtId="49" fontId="5" fillId="0" borderId="1" xfId="1" applyNumberFormat="1" applyBorder="1" applyAlignment="1">
      <alignment vertical="top" wrapText="1"/>
    </xf>
    <xf numFmtId="0" fontId="0" fillId="0" borderId="0" xfId="0" applyAlignment="1">
      <alignment horizontal="left"/>
    </xf>
    <xf numFmtId="49" fontId="0" fillId="0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2" fontId="0" fillId="3" borderId="1" xfId="0" applyNumberFormat="1" applyFill="1" applyBorder="1" applyAlignment="1">
      <alignment vertical="top" wrapText="1"/>
    </xf>
    <xf numFmtId="2" fontId="0" fillId="3" borderId="1" xfId="0" applyNumberForma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vertical="top" wrapText="1"/>
    </xf>
    <xf numFmtId="49" fontId="0" fillId="0" borderId="2" xfId="0" applyNumberFormat="1" applyFill="1" applyBorder="1" applyAlignment="1">
      <alignment horizontal="left" vertical="top" wrapText="1"/>
    </xf>
    <xf numFmtId="49" fontId="0" fillId="0" borderId="4" xfId="0" applyNumberFormat="1" applyFill="1" applyBorder="1" applyAlignment="1">
      <alignment horizontal="left" vertical="top" wrapText="1"/>
    </xf>
    <xf numFmtId="49" fontId="0" fillId="0" borderId="3" xfId="0" applyNumberFormat="1" applyFill="1" applyBorder="1" applyAlignment="1">
      <alignment horizontal="left" vertical="top" wrapText="1"/>
    </xf>
    <xf numFmtId="49" fontId="5" fillId="0" borderId="1" xfId="1" applyNumberFormat="1" applyFill="1" applyBorder="1" applyAlignment="1">
      <alignment vertical="top" wrapText="1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0" fillId="4" borderId="1" xfId="0" applyNumberFormat="1" applyFill="1" applyBorder="1" applyAlignment="1">
      <alignment vertical="top" wrapText="1"/>
    </xf>
    <xf numFmtId="49" fontId="5" fillId="4" borderId="1" xfId="1" applyNumberFormat="1" applyFill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0" fillId="2" borderId="2" xfId="0" applyNumberFormat="1" applyFill="1" applyBorder="1" applyAlignment="1">
      <alignment horizontal="left" vertical="top" wrapText="1"/>
    </xf>
    <xf numFmtId="49" fontId="0" fillId="2" borderId="4" xfId="0" applyNumberFormat="1" applyFill="1" applyBorder="1" applyAlignment="1">
      <alignment horizontal="left" vertical="top" wrapText="1"/>
    </xf>
    <xf numFmtId="49" fontId="0" fillId="2" borderId="3" xfId="0" applyNumberFormat="1" applyFill="1" applyBorder="1" applyAlignment="1">
      <alignment horizontal="left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dpi.com/2073-4441/13/17/2419" TargetMode="External"/><Relationship Id="rId13" Type="http://schemas.openxmlformats.org/officeDocument/2006/relationships/hyperlink" Target="https://smartel.pr.ac.rs/consortiu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oi.org/10.3390/su13031037" TargetMode="External"/><Relationship Id="rId7" Type="http://schemas.openxmlformats.org/officeDocument/2006/relationships/hyperlink" Target="https://doi.org/10.3390/w13172419" TargetMode="External"/><Relationship Id="rId12" Type="http://schemas.openxmlformats.org/officeDocument/2006/relationships/hyperlink" Target="https://www.scopus.com/authid/detail.uri?authorId=15833501600" TargetMode="External"/><Relationship Id="rId17" Type="http://schemas.openxmlformats.org/officeDocument/2006/relationships/hyperlink" Target="http://www.pjoes.com/Application-of-economic-analysis-of-air-pollution-reduction-measures,122230,0,2.html" TargetMode="External"/><Relationship Id="rId2" Type="http://schemas.openxmlformats.org/officeDocument/2006/relationships/hyperlink" Target="https://stm.bookpi.org/CASTR-V8/article/view/1947" TargetMode="External"/><Relationship Id="rId16" Type="http://schemas.openxmlformats.org/officeDocument/2006/relationships/hyperlink" Target="https://www.sdewes.org/aacta.php" TargetMode="External"/><Relationship Id="rId1" Type="http://schemas.openxmlformats.org/officeDocument/2006/relationships/hyperlink" Target="https://doi.org/10.15244/pjoes/122230" TargetMode="External"/><Relationship Id="rId6" Type="http://schemas.openxmlformats.org/officeDocument/2006/relationships/hyperlink" Target="https://www.mdpi.com/2071-1050/13/4/1712" TargetMode="External"/><Relationship Id="rId11" Type="http://schemas.openxmlformats.org/officeDocument/2006/relationships/hyperlink" Target="https://publons.com/researcher/4831425/radoje-vujadinovic/metrics/" TargetMode="External"/><Relationship Id="rId5" Type="http://schemas.openxmlformats.org/officeDocument/2006/relationships/hyperlink" Target="https://doi.org/10.3390/su13041712" TargetMode="External"/><Relationship Id="rId15" Type="http://schemas.openxmlformats.org/officeDocument/2006/relationships/hyperlink" Target="https://doi.org/10.9734/bpi/castr/v8/10445D" TargetMode="External"/><Relationship Id="rId10" Type="http://schemas.openxmlformats.org/officeDocument/2006/relationships/hyperlink" Target="https://trafsaf.pr.ac.rs/university-of-pristina-kosovska-mitrovica" TargetMode="External"/><Relationship Id="rId4" Type="http://schemas.openxmlformats.org/officeDocument/2006/relationships/hyperlink" Target="https://www.mdpi.com/2071-1050/13/3/1037" TargetMode="External"/><Relationship Id="rId9" Type="http://schemas.openxmlformats.org/officeDocument/2006/relationships/hyperlink" Target="http://e2021.drustvo-termicara.com/vesti/power-plants-2021-agenda-18-11-2021" TargetMode="External"/><Relationship Id="rId14" Type="http://schemas.openxmlformats.org/officeDocument/2006/relationships/hyperlink" Target="https://mna.gov.me/vijesti/211968/Rang-lista-pozitivno-ocijenjenih-projekata-po-Konkursu-za-sufinansiranje-naucnoistrazivacke-i-inovativne-djelatnosti-u-2019-god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zoomScaleNormal="100" zoomScaleSheetLayoutView="85" workbookViewId="0">
      <selection activeCell="N12" sqref="N12"/>
    </sheetView>
  </sheetViews>
  <sheetFormatPr defaultColWidth="9.15625" defaultRowHeight="14.4" x14ac:dyDescent="0.55000000000000004"/>
  <cols>
    <col min="1" max="1" width="8.26171875" style="7" customWidth="1"/>
    <col min="2" max="2" width="18.68359375" style="8" customWidth="1"/>
    <col min="3" max="3" width="28.578125" style="8" customWidth="1"/>
    <col min="4" max="4" width="25" style="8" customWidth="1"/>
    <col min="5" max="5" width="14.578125" style="8" customWidth="1"/>
    <col min="6" max="6" width="15.68359375" style="8" customWidth="1"/>
    <col min="7" max="7" width="13.41796875" style="8" customWidth="1"/>
    <col min="8" max="8" width="19.68359375" style="8" customWidth="1"/>
    <col min="9" max="9" width="16.26171875" style="8" customWidth="1"/>
    <col min="10" max="10" width="14.83984375" style="8" customWidth="1"/>
    <col min="11" max="11" width="14" style="8" customWidth="1"/>
    <col min="12" max="12" width="12.15625" style="22" customWidth="1"/>
    <col min="13" max="13" width="9.15625" style="24"/>
    <col min="14" max="16384" width="9.15625" style="8"/>
  </cols>
  <sheetData>
    <row r="1" spans="1:14" s="2" customFormat="1" x14ac:dyDescent="0.55000000000000004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23" t="s">
        <v>14</v>
      </c>
      <c r="M1" s="24" t="s">
        <v>15</v>
      </c>
    </row>
    <row r="2" spans="1:14" s="5" customFormat="1" x14ac:dyDescent="0.55000000000000004">
      <c r="A2" s="3" t="s">
        <v>32</v>
      </c>
      <c r="B2" s="4" t="s">
        <v>26</v>
      </c>
      <c r="C2" s="4" t="s">
        <v>27</v>
      </c>
      <c r="D2" s="4" t="s">
        <v>28</v>
      </c>
      <c r="E2" s="4" t="s">
        <v>29</v>
      </c>
      <c r="F2" s="4" t="s">
        <v>30</v>
      </c>
      <c r="G2" s="4" t="s">
        <v>31</v>
      </c>
      <c r="H2" s="4" t="s">
        <v>10</v>
      </c>
      <c r="I2" s="4" t="s">
        <v>11</v>
      </c>
      <c r="L2" s="22" t="s">
        <v>17</v>
      </c>
      <c r="M2" s="25"/>
    </row>
    <row r="3" spans="1:14" s="2" customFormat="1" ht="86.4" x14ac:dyDescent="0.55000000000000004">
      <c r="A3" s="5" t="s">
        <v>4</v>
      </c>
      <c r="B3" s="5" t="s">
        <v>47</v>
      </c>
      <c r="C3" s="12" t="s">
        <v>48</v>
      </c>
      <c r="D3" s="2" t="s">
        <v>125</v>
      </c>
      <c r="E3" s="2" t="s">
        <v>126</v>
      </c>
      <c r="F3" s="2" t="s">
        <v>127</v>
      </c>
      <c r="G3" s="2" t="s">
        <v>44</v>
      </c>
      <c r="H3" s="2" t="s">
        <v>45</v>
      </c>
      <c r="I3" s="2" t="s">
        <v>46</v>
      </c>
      <c r="J3" s="31" t="s">
        <v>128</v>
      </c>
      <c r="K3" s="31" t="s">
        <v>55</v>
      </c>
      <c r="L3" s="22" t="s">
        <v>131</v>
      </c>
      <c r="M3" s="24">
        <v>12</v>
      </c>
    </row>
    <row r="4" spans="1:14" s="2" customFormat="1" x14ac:dyDescent="0.55000000000000004">
      <c r="A4" s="5" t="s">
        <v>5</v>
      </c>
      <c r="L4" s="22"/>
      <c r="M4" s="24"/>
    </row>
    <row r="5" spans="1:14" s="2" customFormat="1" x14ac:dyDescent="0.55000000000000004">
      <c r="A5" s="5" t="s">
        <v>6</v>
      </c>
      <c r="L5" s="22"/>
      <c r="M5" s="24"/>
    </row>
    <row r="6" spans="1:14" s="2" customFormat="1" x14ac:dyDescent="0.55000000000000004">
      <c r="A6" s="5" t="s">
        <v>7</v>
      </c>
      <c r="L6" s="22"/>
      <c r="M6" s="24"/>
    </row>
    <row r="7" spans="1:14" s="2" customFormat="1" x14ac:dyDescent="0.55000000000000004">
      <c r="A7" s="5" t="s">
        <v>8</v>
      </c>
      <c r="L7" s="22"/>
      <c r="M7" s="24"/>
    </row>
    <row r="8" spans="1:14" s="2" customFormat="1" x14ac:dyDescent="0.55000000000000004">
      <c r="A8" s="5"/>
      <c r="L8" s="22"/>
      <c r="M8" s="24"/>
    </row>
    <row r="9" spans="1:14" s="2" customFormat="1" x14ac:dyDescent="0.55000000000000004">
      <c r="A9" s="48" t="s">
        <v>13</v>
      </c>
      <c r="B9" s="48"/>
      <c r="C9" s="48"/>
      <c r="L9" s="22"/>
      <c r="M9" s="24"/>
    </row>
    <row r="10" spans="1:14" s="6" customFormat="1" x14ac:dyDescent="0.55000000000000004">
      <c r="A10" s="47" t="s">
        <v>18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23"/>
      <c r="M10" s="26"/>
    </row>
    <row r="11" spans="1:14" s="2" customFormat="1" x14ac:dyDescent="0.55000000000000004">
      <c r="A11" s="3" t="s">
        <v>32</v>
      </c>
      <c r="B11" s="4" t="s">
        <v>26</v>
      </c>
      <c r="C11" s="4" t="s">
        <v>33</v>
      </c>
      <c r="D11" s="4" t="s">
        <v>34</v>
      </c>
      <c r="E11" s="4" t="s">
        <v>35</v>
      </c>
      <c r="F11" s="4" t="s">
        <v>31</v>
      </c>
      <c r="G11" s="4" t="s">
        <v>12</v>
      </c>
      <c r="H11" s="4" t="s">
        <v>0</v>
      </c>
      <c r="I11" s="4" t="s">
        <v>1</v>
      </c>
      <c r="J11" s="4" t="s">
        <v>2</v>
      </c>
      <c r="K11" s="4" t="s">
        <v>3</v>
      </c>
      <c r="L11" s="22" t="s">
        <v>19</v>
      </c>
      <c r="M11" s="24"/>
    </row>
    <row r="12" spans="1:14" ht="115.2" x14ac:dyDescent="0.55000000000000004">
      <c r="A12" s="5" t="s">
        <v>4</v>
      </c>
      <c r="B12" s="13" t="s">
        <v>70</v>
      </c>
      <c r="C12" s="11" t="s">
        <v>49</v>
      </c>
      <c r="D12" s="11" t="s">
        <v>51</v>
      </c>
      <c r="E12" s="11" t="s">
        <v>50</v>
      </c>
      <c r="F12" s="11" t="s">
        <v>44</v>
      </c>
      <c r="G12" s="11" t="s">
        <v>64</v>
      </c>
      <c r="H12" s="11" t="s">
        <v>67</v>
      </c>
      <c r="I12" s="11" t="s">
        <v>54</v>
      </c>
      <c r="J12" s="18" t="s">
        <v>52</v>
      </c>
      <c r="K12" s="18" t="s">
        <v>53</v>
      </c>
      <c r="L12" s="22" t="s">
        <v>132</v>
      </c>
      <c r="M12" s="24">
        <f>16/5</f>
        <v>3.2</v>
      </c>
      <c r="N12" s="36"/>
    </row>
    <row r="13" spans="1:14" ht="57.6" x14ac:dyDescent="0.55000000000000004">
      <c r="A13" s="5" t="s">
        <v>5</v>
      </c>
      <c r="B13" s="32" t="s">
        <v>56</v>
      </c>
      <c r="C13" s="11" t="s">
        <v>57</v>
      </c>
      <c r="D13" s="11" t="s">
        <v>58</v>
      </c>
      <c r="E13" s="11" t="s">
        <v>50</v>
      </c>
      <c r="F13" s="11" t="s">
        <v>44</v>
      </c>
      <c r="G13" s="11" t="s">
        <v>63</v>
      </c>
      <c r="H13" s="11" t="s">
        <v>59</v>
      </c>
      <c r="I13" s="11" t="s">
        <v>62</v>
      </c>
      <c r="J13" s="18" t="s">
        <v>60</v>
      </c>
      <c r="K13" s="18" t="s">
        <v>61</v>
      </c>
      <c r="L13" s="22" t="s">
        <v>133</v>
      </c>
      <c r="M13" s="24">
        <v>20</v>
      </c>
    </row>
    <row r="14" spans="1:14" ht="57.6" x14ac:dyDescent="0.55000000000000004">
      <c r="A14" s="5" t="s">
        <v>6</v>
      </c>
      <c r="B14" s="11" t="s">
        <v>71</v>
      </c>
      <c r="C14" s="11" t="s">
        <v>65</v>
      </c>
      <c r="D14" s="11" t="s">
        <v>58</v>
      </c>
      <c r="E14" s="11" t="s">
        <v>50</v>
      </c>
      <c r="F14" s="11" t="s">
        <v>44</v>
      </c>
      <c r="G14" s="11" t="s">
        <v>72</v>
      </c>
      <c r="H14" s="11" t="s">
        <v>68</v>
      </c>
      <c r="I14" s="11" t="s">
        <v>62</v>
      </c>
      <c r="J14" s="18" t="s">
        <v>66</v>
      </c>
      <c r="K14" s="18" t="s">
        <v>69</v>
      </c>
      <c r="L14" s="22" t="s">
        <v>133</v>
      </c>
      <c r="M14" s="24">
        <f>20/5</f>
        <v>4</v>
      </c>
    </row>
    <row r="15" spans="1:14" ht="57.6" x14ac:dyDescent="0.55000000000000004">
      <c r="A15" s="5" t="s">
        <v>7</v>
      </c>
      <c r="B15" s="11" t="s">
        <v>73</v>
      </c>
      <c r="C15" s="11" t="s">
        <v>74</v>
      </c>
      <c r="D15" s="11" t="s">
        <v>75</v>
      </c>
      <c r="E15" s="11" t="s">
        <v>50</v>
      </c>
      <c r="F15" s="11" t="s">
        <v>44</v>
      </c>
      <c r="G15" s="11" t="s">
        <v>78</v>
      </c>
      <c r="H15" s="11" t="s">
        <v>77</v>
      </c>
      <c r="I15" s="11" t="s">
        <v>79</v>
      </c>
      <c r="J15" s="18" t="s">
        <v>76</v>
      </c>
      <c r="K15" s="18" t="s">
        <v>80</v>
      </c>
      <c r="L15" s="22" t="s">
        <v>133</v>
      </c>
      <c r="M15" s="24">
        <f>20/3</f>
        <v>6.666666666666667</v>
      </c>
    </row>
    <row r="16" spans="1:14" x14ac:dyDescent="0.55000000000000004">
      <c r="A16" s="5" t="s">
        <v>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x14ac:dyDescent="0.5500000000000000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s="45" customFormat="1" ht="15" customHeight="1" x14ac:dyDescent="0.55000000000000004">
      <c r="A18" s="45" t="s">
        <v>20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1:13" x14ac:dyDescent="0.55000000000000004">
      <c r="A19" s="3" t="s">
        <v>32</v>
      </c>
      <c r="B19" s="10" t="s">
        <v>26</v>
      </c>
      <c r="C19" s="10" t="s">
        <v>33</v>
      </c>
      <c r="D19" s="9" t="s">
        <v>36</v>
      </c>
      <c r="E19" s="9" t="s">
        <v>29</v>
      </c>
      <c r="F19" s="10" t="s">
        <v>30</v>
      </c>
      <c r="G19" s="9" t="s">
        <v>37</v>
      </c>
      <c r="H19" s="9" t="s">
        <v>0</v>
      </c>
      <c r="I19" s="9" t="s">
        <v>10</v>
      </c>
      <c r="J19" s="9" t="s">
        <v>3</v>
      </c>
      <c r="K19" s="21"/>
    </row>
    <row r="20" spans="1:13" ht="86.4" x14ac:dyDescent="0.55000000000000004">
      <c r="A20" s="5" t="s">
        <v>4</v>
      </c>
      <c r="B20" s="33" t="s">
        <v>81</v>
      </c>
      <c r="C20" s="11" t="s">
        <v>82</v>
      </c>
      <c r="D20" s="11" t="s">
        <v>85</v>
      </c>
      <c r="E20" s="11" t="s">
        <v>83</v>
      </c>
      <c r="F20" s="11" t="s">
        <v>84</v>
      </c>
      <c r="G20" s="11" t="s">
        <v>87</v>
      </c>
      <c r="H20" s="11"/>
      <c r="I20" s="11"/>
      <c r="J20" s="18" t="s">
        <v>86</v>
      </c>
      <c r="L20" s="22" t="s">
        <v>134</v>
      </c>
      <c r="M20" s="24">
        <f>2/5</f>
        <v>0.4</v>
      </c>
    </row>
    <row r="21" spans="1:13" x14ac:dyDescent="0.55000000000000004">
      <c r="A21" s="5" t="s">
        <v>5</v>
      </c>
      <c r="B21" s="14"/>
      <c r="E21" s="11"/>
      <c r="F21" s="11"/>
      <c r="G21" s="11"/>
      <c r="H21" s="11"/>
      <c r="I21" s="11"/>
      <c r="J21" s="11"/>
    </row>
    <row r="22" spans="1:13" x14ac:dyDescent="0.55000000000000004">
      <c r="A22" s="5" t="s">
        <v>6</v>
      </c>
      <c r="J22" s="19"/>
    </row>
    <row r="23" spans="1:13" x14ac:dyDescent="0.55000000000000004">
      <c r="A23" s="5" t="s">
        <v>7</v>
      </c>
      <c r="J23" s="19"/>
    </row>
    <row r="24" spans="1:13" x14ac:dyDescent="0.55000000000000004">
      <c r="A24" s="5" t="s">
        <v>8</v>
      </c>
    </row>
    <row r="26" spans="1:13" s="2" customFormat="1" x14ac:dyDescent="0.55000000000000004">
      <c r="A26" s="47" t="s">
        <v>21</v>
      </c>
      <c r="B26" s="47"/>
      <c r="C26" s="47"/>
      <c r="D26" s="47"/>
      <c r="E26" s="47"/>
      <c r="F26" s="47"/>
      <c r="G26" s="47"/>
      <c r="H26" s="47"/>
      <c r="I26" s="47"/>
      <c r="J26" s="1"/>
      <c r="K26" s="1"/>
      <c r="L26" s="23"/>
      <c r="M26" s="24"/>
    </row>
    <row r="27" spans="1:13" s="5" customFormat="1" x14ac:dyDescent="0.55000000000000004">
      <c r="A27" s="3" t="s">
        <v>32</v>
      </c>
      <c r="B27" s="10" t="s">
        <v>26</v>
      </c>
      <c r="C27" s="10" t="s">
        <v>27</v>
      </c>
      <c r="D27" s="10" t="s">
        <v>28</v>
      </c>
      <c r="E27" s="10" t="s">
        <v>29</v>
      </c>
      <c r="F27" s="10" t="s">
        <v>30</v>
      </c>
      <c r="G27" s="10" t="s">
        <v>31</v>
      </c>
      <c r="H27" s="10" t="s">
        <v>10</v>
      </c>
      <c r="I27" s="10" t="s">
        <v>11</v>
      </c>
      <c r="L27" s="22" t="s">
        <v>23</v>
      </c>
      <c r="M27" s="25"/>
    </row>
    <row r="28" spans="1:13" s="2" customFormat="1" x14ac:dyDescent="0.55000000000000004">
      <c r="A28" s="5" t="s">
        <v>4</v>
      </c>
      <c r="B28" s="5"/>
      <c r="C28" s="12"/>
      <c r="L28" s="22"/>
      <c r="M28" s="24"/>
    </row>
    <row r="29" spans="1:13" s="2" customFormat="1" x14ac:dyDescent="0.55000000000000004">
      <c r="A29" s="5" t="s">
        <v>5</v>
      </c>
      <c r="L29" s="22"/>
      <c r="M29" s="24"/>
    </row>
    <row r="30" spans="1:13" s="2" customFormat="1" x14ac:dyDescent="0.55000000000000004">
      <c r="A30" s="5" t="s">
        <v>6</v>
      </c>
      <c r="L30" s="22"/>
      <c r="M30" s="24"/>
    </row>
    <row r="31" spans="1:13" s="2" customFormat="1" x14ac:dyDescent="0.55000000000000004">
      <c r="A31" s="5" t="s">
        <v>7</v>
      </c>
      <c r="L31" s="22"/>
      <c r="M31" s="24"/>
    </row>
    <row r="32" spans="1:13" s="2" customFormat="1" x14ac:dyDescent="0.55000000000000004">
      <c r="A32" s="5" t="s">
        <v>8</v>
      </c>
      <c r="L32" s="22"/>
      <c r="M32" s="24"/>
    </row>
    <row r="33" spans="1:14" s="2" customFormat="1" x14ac:dyDescent="0.55000000000000004">
      <c r="A33" s="5"/>
      <c r="L33" s="22"/>
      <c r="M33" s="24"/>
    </row>
    <row r="34" spans="1:14" s="43" customFormat="1" ht="15" customHeight="1" x14ac:dyDescent="0.55000000000000004">
      <c r="A34" s="43" t="s">
        <v>22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1:14" x14ac:dyDescent="0.55000000000000004">
      <c r="A35" s="3" t="s">
        <v>32</v>
      </c>
      <c r="B35" s="9" t="s">
        <v>38</v>
      </c>
      <c r="C35" s="9" t="s">
        <v>39</v>
      </c>
      <c r="D35" s="9" t="s">
        <v>40</v>
      </c>
      <c r="E35" s="9" t="s">
        <v>41</v>
      </c>
      <c r="F35" s="9" t="s">
        <v>29</v>
      </c>
      <c r="G35" s="9" t="s">
        <v>30</v>
      </c>
      <c r="H35" s="9" t="s">
        <v>42</v>
      </c>
      <c r="I35" s="9" t="s">
        <v>3</v>
      </c>
      <c r="J35" s="21"/>
      <c r="L35" s="22" t="s">
        <v>24</v>
      </c>
    </row>
    <row r="36" spans="1:14" ht="129.6" x14ac:dyDescent="0.55000000000000004">
      <c r="A36" s="5" t="s">
        <v>4</v>
      </c>
      <c r="B36" s="34" t="s">
        <v>94</v>
      </c>
      <c r="C36" s="8" t="s">
        <v>95</v>
      </c>
      <c r="D36" s="8" t="s">
        <v>96</v>
      </c>
      <c r="E36" s="8" t="s">
        <v>97</v>
      </c>
      <c r="G36" s="8" t="s">
        <v>98</v>
      </c>
      <c r="H36" s="8" t="s">
        <v>99</v>
      </c>
      <c r="I36" s="19" t="s">
        <v>129</v>
      </c>
      <c r="J36" s="8" t="s">
        <v>100</v>
      </c>
      <c r="L36" s="22" t="s">
        <v>136</v>
      </c>
      <c r="M36" s="24">
        <v>1</v>
      </c>
    </row>
    <row r="37" spans="1:14" ht="115.2" x14ac:dyDescent="0.55000000000000004">
      <c r="A37" s="5" t="s">
        <v>5</v>
      </c>
      <c r="B37" s="8" t="s">
        <v>122</v>
      </c>
      <c r="C37" s="8" t="s">
        <v>101</v>
      </c>
      <c r="E37" s="8" t="s">
        <v>102</v>
      </c>
      <c r="G37" s="8" t="s">
        <v>103</v>
      </c>
      <c r="H37" s="8" t="s">
        <v>105</v>
      </c>
      <c r="I37" s="19" t="s">
        <v>104</v>
      </c>
      <c r="J37" s="8" t="s">
        <v>100</v>
      </c>
      <c r="L37" s="22" t="s">
        <v>135</v>
      </c>
      <c r="M37" s="24">
        <v>2</v>
      </c>
    </row>
    <row r="38" spans="1:14" ht="72" x14ac:dyDescent="0.55000000000000004">
      <c r="A38" s="5" t="s">
        <v>6</v>
      </c>
      <c r="B38" s="8" t="s">
        <v>106</v>
      </c>
      <c r="C38" s="8" t="s">
        <v>113</v>
      </c>
      <c r="D38" s="8" t="s">
        <v>107</v>
      </c>
      <c r="E38" s="8" t="s">
        <v>108</v>
      </c>
      <c r="H38" s="8" t="s">
        <v>110</v>
      </c>
      <c r="I38" s="19" t="s">
        <v>109</v>
      </c>
      <c r="J38" s="8" t="s">
        <v>100</v>
      </c>
      <c r="L38" s="22" t="s">
        <v>136</v>
      </c>
      <c r="M38" s="24">
        <v>1</v>
      </c>
    </row>
    <row r="39" spans="1:14" ht="73.2" x14ac:dyDescent="0.55000000000000004">
      <c r="A39" s="5" t="s">
        <v>7</v>
      </c>
      <c r="B39" s="8" t="s">
        <v>106</v>
      </c>
      <c r="C39" s="8" t="s">
        <v>111</v>
      </c>
      <c r="D39" s="8" t="s">
        <v>112</v>
      </c>
      <c r="E39" s="8" t="s">
        <v>108</v>
      </c>
      <c r="H39" s="8" t="s">
        <v>99</v>
      </c>
      <c r="I39" s="19" t="s">
        <v>130</v>
      </c>
      <c r="J39" s="8" t="s">
        <v>100</v>
      </c>
      <c r="L39" s="22" t="s">
        <v>136</v>
      </c>
      <c r="M39" s="24">
        <v>1</v>
      </c>
    </row>
    <row r="40" spans="1:14" ht="158.4" x14ac:dyDescent="0.55000000000000004">
      <c r="A40" s="5" t="s">
        <v>8</v>
      </c>
      <c r="B40" s="34" t="s">
        <v>114</v>
      </c>
      <c r="C40" s="34" t="s">
        <v>115</v>
      </c>
      <c r="D40" s="34"/>
      <c r="E40" s="34" t="s">
        <v>116</v>
      </c>
      <c r="F40" s="34"/>
      <c r="G40" s="34" t="s">
        <v>117</v>
      </c>
      <c r="H40" s="34" t="s">
        <v>118</v>
      </c>
      <c r="I40" s="35" t="s">
        <v>119</v>
      </c>
      <c r="J40" s="34" t="s">
        <v>100</v>
      </c>
      <c r="L40" s="22" t="s">
        <v>137</v>
      </c>
      <c r="M40" s="24">
        <v>2</v>
      </c>
    </row>
    <row r="41" spans="1:14" ht="115.2" x14ac:dyDescent="0.55000000000000004">
      <c r="A41" s="7" t="s">
        <v>89</v>
      </c>
      <c r="B41" s="8" t="s">
        <v>121</v>
      </c>
      <c r="C41" s="8" t="s">
        <v>120</v>
      </c>
      <c r="E41" s="8" t="s">
        <v>102</v>
      </c>
      <c r="G41" s="8" t="s">
        <v>103</v>
      </c>
      <c r="H41" s="8" t="s">
        <v>105</v>
      </c>
      <c r="I41" s="19" t="s">
        <v>104</v>
      </c>
      <c r="J41" s="8" t="s">
        <v>100</v>
      </c>
      <c r="L41" s="22" t="s">
        <v>138</v>
      </c>
      <c r="M41" s="24">
        <v>1</v>
      </c>
    </row>
    <row r="42" spans="1:14" s="45" customFormat="1" ht="15" customHeight="1" x14ac:dyDescent="0.55000000000000004">
      <c r="A42" s="45" t="s">
        <v>9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</row>
    <row r="43" spans="1:14" x14ac:dyDescent="0.55000000000000004">
      <c r="A43" s="3" t="s">
        <v>32</v>
      </c>
      <c r="B43" s="37" t="s">
        <v>43</v>
      </c>
      <c r="C43" s="38"/>
      <c r="D43" s="38"/>
      <c r="E43" s="38"/>
      <c r="F43" s="38"/>
      <c r="G43" s="38"/>
      <c r="H43" s="38"/>
      <c r="I43" s="39"/>
      <c r="L43" s="22" t="s">
        <v>25</v>
      </c>
    </row>
    <row r="44" spans="1:14" ht="72" x14ac:dyDescent="0.55000000000000004">
      <c r="A44" s="5" t="s">
        <v>4</v>
      </c>
      <c r="B44" s="28" t="s">
        <v>90</v>
      </c>
      <c r="C44" s="29"/>
      <c r="D44" s="29"/>
      <c r="E44" s="29"/>
      <c r="F44" s="29"/>
      <c r="G44" s="29"/>
      <c r="H44" s="29"/>
      <c r="I44" s="30"/>
      <c r="L44" s="22" t="s">
        <v>140</v>
      </c>
      <c r="M44" s="24">
        <v>2</v>
      </c>
    </row>
    <row r="45" spans="1:14" ht="57.6" x14ac:dyDescent="0.55000000000000004">
      <c r="A45" s="5" t="s">
        <v>5</v>
      </c>
      <c r="B45" s="28" t="s">
        <v>91</v>
      </c>
      <c r="C45" s="29"/>
      <c r="D45" s="29"/>
      <c r="E45" s="29"/>
      <c r="F45" s="29"/>
      <c r="G45" s="29"/>
      <c r="H45" s="29"/>
      <c r="I45" s="30"/>
      <c r="L45" s="22" t="s">
        <v>140</v>
      </c>
      <c r="M45" s="24">
        <v>2</v>
      </c>
    </row>
    <row r="46" spans="1:14" ht="100.8" x14ac:dyDescent="0.55000000000000004">
      <c r="A46" s="5" t="s">
        <v>6</v>
      </c>
      <c r="B46" s="28" t="s">
        <v>93</v>
      </c>
      <c r="C46" s="29"/>
      <c r="D46" s="29"/>
      <c r="E46" s="29"/>
      <c r="F46" s="29"/>
      <c r="G46" s="29"/>
      <c r="H46" s="29"/>
      <c r="I46" s="30"/>
      <c r="L46" s="22" t="s">
        <v>140</v>
      </c>
      <c r="M46" s="24">
        <v>2</v>
      </c>
    </row>
    <row r="47" spans="1:14" ht="57.6" x14ac:dyDescent="0.55000000000000004">
      <c r="A47" s="5" t="s">
        <v>7</v>
      </c>
      <c r="B47" s="28" t="s">
        <v>92</v>
      </c>
      <c r="C47" s="29"/>
      <c r="D47" s="29"/>
      <c r="E47" s="29"/>
      <c r="F47" s="29"/>
      <c r="G47" s="29"/>
      <c r="H47" s="29"/>
      <c r="I47" s="30"/>
      <c r="L47" s="22" t="s">
        <v>140</v>
      </c>
      <c r="M47" s="24">
        <v>2</v>
      </c>
    </row>
    <row r="48" spans="1:14" x14ac:dyDescent="0.55000000000000004">
      <c r="A48" s="5" t="s">
        <v>8</v>
      </c>
      <c r="B48" s="40"/>
      <c r="C48" s="41"/>
      <c r="D48" s="41"/>
      <c r="E48" s="41"/>
      <c r="F48" s="41"/>
      <c r="G48" s="41"/>
      <c r="H48" s="41"/>
      <c r="I48" s="42"/>
    </row>
    <row r="49" spans="1:13" ht="57.6" x14ac:dyDescent="0.55000000000000004">
      <c r="A49" s="5" t="s">
        <v>89</v>
      </c>
      <c r="B49" s="8" t="s">
        <v>123</v>
      </c>
      <c r="D49" s="20"/>
      <c r="H49" s="19" t="s">
        <v>124</v>
      </c>
      <c r="I49" s="19" t="s">
        <v>88</v>
      </c>
      <c r="L49" s="22" t="s">
        <v>139</v>
      </c>
      <c r="M49" s="24">
        <f>13*0.5</f>
        <v>6.5</v>
      </c>
    </row>
    <row r="50" spans="1:13" x14ac:dyDescent="0.55000000000000004">
      <c r="A50" s="5"/>
      <c r="L50" s="22" t="s">
        <v>141</v>
      </c>
      <c r="M50" s="24">
        <f>SUM(M3,M12:M15,M20,M36:M40,M41,M44:M49)</f>
        <v>68.766666666666666</v>
      </c>
    </row>
    <row r="51" spans="1:13" x14ac:dyDescent="0.55000000000000004">
      <c r="A51" s="5"/>
    </row>
    <row r="52" spans="1:13" x14ac:dyDescent="0.55000000000000004">
      <c r="A52" s="5"/>
      <c r="B52" s="17"/>
      <c r="C52" s="17"/>
      <c r="M52" s="27"/>
    </row>
  </sheetData>
  <mergeCells count="9">
    <mergeCell ref="B43:I43"/>
    <mergeCell ref="B48:I48"/>
    <mergeCell ref="A34:XFD34"/>
    <mergeCell ref="A42:XFD42"/>
    <mergeCell ref="A1:I1"/>
    <mergeCell ref="A9:C9"/>
    <mergeCell ref="A10:K10"/>
    <mergeCell ref="A18:XFD18"/>
    <mergeCell ref="A26:I26"/>
  </mergeCells>
  <hyperlinks>
    <hyperlink ref="J12" r:id="rId1"/>
    <hyperlink ref="K3" r:id="rId2"/>
    <hyperlink ref="J13" r:id="rId3"/>
    <hyperlink ref="K13" r:id="rId4"/>
    <hyperlink ref="J14" r:id="rId5"/>
    <hyperlink ref="K14" r:id="rId6"/>
    <hyperlink ref="J15" r:id="rId7"/>
    <hyperlink ref="K15" r:id="rId8"/>
    <hyperlink ref="J20" r:id="rId9"/>
    <hyperlink ref="B38" r:id="rId10" display="https://trafsaf.pr.ac.rs/university-of-pristina-kosovska-mitrovica"/>
    <hyperlink ref="H49" r:id="rId11"/>
    <hyperlink ref="I49" r:id="rId12"/>
    <hyperlink ref="I39" r:id="rId13"/>
    <hyperlink ref="I40" r:id="rId14"/>
    <hyperlink ref="J3" r:id="rId15"/>
    <hyperlink ref="I36" r:id="rId16"/>
    <hyperlink ref="K12" r:id="rId17"/>
  </hyperlink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4294967295" verticalDpi="4294967295" r:id="rId18"/>
  <rowBreaks count="1" manualBreakCount="1">
    <brk id="33" max="16383" man="1"/>
  </rowBreaks>
  <colBreaks count="1" manualBreakCount="1">
    <brk id="11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6:I7"/>
  <sheetViews>
    <sheetView workbookViewId="0">
      <selection activeCell="B2" sqref="B2"/>
    </sheetView>
  </sheetViews>
  <sheetFormatPr defaultColWidth="9.15625" defaultRowHeight="14.4" x14ac:dyDescent="0.55000000000000004"/>
  <cols>
    <col min="1" max="16384" width="9.15625" style="15"/>
  </cols>
  <sheetData>
    <row r="6" spans="9:9" x14ac:dyDescent="0.55000000000000004">
      <c r="I6" s="16"/>
    </row>
    <row r="7" spans="9:9" x14ac:dyDescent="0.55000000000000004">
      <c r="I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Monogafije knjige</vt:lpstr>
      <vt:lpstr>Sheet1</vt:lpstr>
      <vt:lpstr>'Monogafije knjige'!Print_Area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Mileta</dc:creator>
  <cp:lastModifiedBy>Igor Vušanović</cp:lastModifiedBy>
  <cp:lastPrinted>2018-11-28T13:27:32Z</cp:lastPrinted>
  <dcterms:created xsi:type="dcterms:W3CDTF">2018-11-06T12:11:31Z</dcterms:created>
  <dcterms:modified xsi:type="dcterms:W3CDTF">2021-12-07T12:51:50Z</dcterms:modified>
</cp:coreProperties>
</file>