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0325" windowHeight="97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Evidencija!$A$1:$U$67</definedName>
    <definedName name="_xlnm.Print_Area" localSheetId="2">Statistika!$A$1:$S$21</definedName>
    <definedName name="_xlnm.Print_Area" localSheetId="1">Zakljucne!$A$1:$E$68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<sst xmlns="http://schemas.openxmlformats.org/spreadsheetml/2006/main" count="170" uniqueCount="169">
  <si>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</si>
  <si>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</si>
  <si>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</si>
  <si>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</si>
  <si>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</si>
  <si>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</si>
  <si>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</si>
  <si>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</si>
  <si>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</si>
  <si>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</si>
  <si>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</si>
  <si>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</si>
  <si>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</si>
  <si>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</si>
  <si>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</si>
  <si>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</si>
  <si>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</si>
  <si>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</si>
  <si>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</si>
  <si>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</si>
  <si>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</si>
  <si>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</si>
  <si>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</si>
  <si>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</si>
  <si>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</si>
  <si>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</si>
  <si>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</si>
  <si>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</si>
  <si>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</si>
  <si>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</si>
  <si>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</si>
  <si>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</si>
  <si>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</si>
  <si>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</si>
  <si>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</si>
  <si>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</si>
  <si>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</si>
  <si>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</si>
  <si>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</si>
  <si>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</si>
  <si>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</si>
  <si>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</si>
  <si>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</si>
  <si>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</si>
  <si>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</si>
  <si>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</si>
  <si>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</si>
  <si>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</si>
  <si>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</si>
  <si>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</si>
  <si>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</si>
  <si>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</si>
  <si>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</si>
  <si>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</si>
  <si>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</si>
  <si>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</si>
  <si>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</si>
  <si>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</si>
  <si>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</si>
  <si>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</si>
  <si>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</si>
  <si>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</si>
  <si>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</si>
  <si>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</si>
  <si>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</si>
  <si>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</si>
  <si>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23 / 19</t>
  </si>
  <si>
    <t>24 / 19</t>
  </si>
  <si>
    <t>25 / 19</t>
  </si>
  <si>
    <t>26 / 19</t>
  </si>
  <si>
    <t>28 / 19</t>
  </si>
  <si>
    <t>Pravilović Mašan</t>
  </si>
  <si>
    <t>Mitrović Sandra</t>
  </si>
  <si>
    <t>Baćović Ivana</t>
  </si>
  <si>
    <t>Cvijović Irena</t>
  </si>
  <si>
    <t>Brkan Andrea</t>
  </si>
  <si>
    <t>Belan Anđela</t>
  </si>
  <si>
    <t>Bećir Dijana</t>
  </si>
  <si>
    <t>Živković Anastasija</t>
  </si>
  <si>
    <t>Bokan Anđela</t>
  </si>
  <si>
    <t>Stanišić Zorka</t>
  </si>
  <si>
    <t>Simeunović Nemanja</t>
  </si>
  <si>
    <t>Mićanović Andrea</t>
  </si>
  <si>
    <t>Radović Irena</t>
  </si>
  <si>
    <t>Vujačić Jovana</t>
  </si>
  <si>
    <t>Vlahović Petar</t>
  </si>
  <si>
    <t>Dragović Anastasija</t>
  </si>
  <si>
    <t>Starovlah Dragan</t>
  </si>
  <si>
    <t>Nikolić Darko</t>
  </si>
  <si>
    <t>Višnjić Andrijana</t>
  </si>
  <si>
    <t>Mitrović Katarina</t>
  </si>
  <si>
    <t>Blagojević Dragica</t>
  </si>
  <si>
    <t>Jurišević Nikolina</t>
  </si>
  <si>
    <t>Vojičić Sanja</t>
  </si>
  <si>
    <t>Pantović Teodora</t>
  </si>
  <si>
    <t>Barjaktarović Jovana</t>
  </si>
  <si>
    <t>29 / 19</t>
  </si>
  <si>
    <t>30 / 19</t>
  </si>
  <si>
    <t>31 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</si>
  <si>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</si>
  <si>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</si>
  <si>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</si>
  <si>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</si>
  <si>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</si>
  <si>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</si>
  <si>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</si>
  <si>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</si>
  <si>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</si>
  <si>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</si>
  <si>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</si>
  <si>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</si>
  <si>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</si>
  <si>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</si>
  <si>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</si>
  <si>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</si>
  <si>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</si>
  <si>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</si>
  <si>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50 / 19</t>
  </si>
  <si>
    <t>51 / 19</t>
  </si>
  <si>
    <t>52 / 19</t>
  </si>
  <si>
    <t>53 / 19</t>
  </si>
  <si>
    <t>Kovačević Slađana</t>
  </si>
  <si>
    <t>Radonjić Sara</t>
  </si>
  <si>
    <t>Bošković Nevena</t>
  </si>
  <si>
    <t>Đurković Danilo</t>
  </si>
  <si>
    <t>Barada Milica</t>
  </si>
  <si>
    <t>Tatar Jovana</t>
  </si>
  <si>
    <t>Pavlović Anđela</t>
  </si>
  <si>
    <t>Srdić Irina</t>
  </si>
  <si>
    <t>Šarčević Ilija</t>
  </si>
  <si>
    <t>Mićanović Tijana</t>
  </si>
  <si>
    <t>Uskoković Ivana</t>
  </si>
  <si>
    <t>Golijanin Mirjana</t>
  </si>
  <si>
    <t>Đurković Vuk</t>
  </si>
  <si>
    <t>Krivokapić Jovana</t>
  </si>
  <si>
    <t>Bezjak Martina</t>
  </si>
  <si>
    <t>Vučićević Marija</t>
  </si>
  <si>
    <t>Lončar Ivana</t>
  </si>
  <si>
    <t>Mijušković Vasilije</t>
  </si>
  <si>
    <t>Salatić Saša</t>
  </si>
  <si>
    <t>Čobeljić Boro</t>
  </si>
  <si>
    <t>Rakočević Veselin</t>
  </si>
  <si>
    <t>Vučetić Miloš</t>
  </si>
  <si>
    <t>Jeretin Andrija</t>
  </si>
  <si>
    <t>Jušković Stefana</t>
  </si>
  <si>
    <t>Kovačević Luka</t>
  </si>
  <si>
    <t>54 / 19</t>
  </si>
  <si>
    <t>55 / 19</t>
  </si>
  <si>
    <t>56 / 19</t>
  </si>
  <si>
    <t>57 / 19</t>
  </si>
  <si>
    <t>58 / 19</t>
  </si>
  <si>
    <t>59 / 19</t>
  </si>
  <si>
    <t>60 / 19</t>
  </si>
  <si>
    <t>22 / 17</t>
  </si>
  <si>
    <t>41 / 17</t>
  </si>
  <si>
    <t>Gajić Ena</t>
  </si>
  <si>
    <t>Marović Doris</t>
  </si>
  <si>
    <t>Mišnić Janko</t>
  </si>
  <si>
    <t>Perović Ivan</t>
  </si>
  <si>
    <t>Nikolić Anastasija</t>
  </si>
  <si>
    <t>Nikčević Milan</t>
  </si>
  <si>
    <t>Matijašević Vasilije</t>
  </si>
  <si>
    <t>Durutović Petar</t>
  </si>
  <si>
    <t>Adžemović Dario</t>
  </si>
  <si>
    <r>
      <t xml:space="preserve">STUDIJSKI PROGRAM: </t>
    </r>
    <r>
      <rPr>
        <b/>
        <sz val="11"/>
        <color indexed="8"/>
        <rFont val="Arial"/>
        <family val="2"/>
      </rPr>
      <t>MENADŽMENT U POMORSTVU I LOGISTIKA</t>
    </r>
  </si>
  <si>
    <r>
      <t xml:space="preserve">PREDMET: </t>
    </r>
    <r>
      <rPr>
        <b/>
        <sz val="10"/>
        <color indexed="8"/>
        <rFont val="Arial"/>
        <family val="2"/>
      </rPr>
      <t>POSLOVNO PRAVO</t>
    </r>
  </si>
  <si>
    <t>ECTS kredita: 6.00</t>
  </si>
  <si>
    <r>
      <t xml:space="preserve">NASTAVNIK: </t>
    </r>
    <r>
      <rPr>
        <b/>
        <sz val="10"/>
        <color indexed="8"/>
        <rFont val="Arial"/>
        <family val="2"/>
      </rPr>
      <t>Prof. dr Jelena Nikčević</t>
    </r>
  </si>
  <si>
    <r>
      <t xml:space="preserve">SARADNIK:  </t>
    </r>
    <r>
      <rPr>
        <b/>
        <sz val="10"/>
        <color indexed="8"/>
        <rFont val="Arial"/>
        <family val="2"/>
      </rPr>
      <t>Prof. dr Jelena Nikčević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</si>
</sst>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58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="130" zoomScaleSheetLayoutView="130" workbookViewId="0">
      <pane ySplit="8" topLeftCell="A12" activePane="bottomLeft" state="frozen"/>
      <selection pane="bottomLeft" activeCell="W60" sqref="W60"/>
    </sheetView>
  </sheetViews>
  <sheetFormatPr defaultColWidth="9.140625" defaultRowHeight="12.75" x14ac:dyDescent="0.2"/>
  <cols>
    <col min="1" max="1" width="9.28515625" style="86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1">
        <v>120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 t="s">
        <v>5</v>
      </c>
      <c r="U1" s="124"/>
    </row>
    <row r="2" spans="1:29" ht="18.75" x14ac:dyDescent="0.3">
      <c r="A2" s="119" t="s">
        <v>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5"/>
      <c r="U2" s="126"/>
    </row>
    <row r="3" spans="1:29" ht="15" x14ac:dyDescent="0.25">
      <c r="A3" s="82" t="s">
        <v>164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3" t="s">
        <v>165</v>
      </c>
      <c r="B4" s="41"/>
      <c r="C4" s="62"/>
      <c r="D4" s="58"/>
      <c r="F4" s="63" t="s">
        <v>166</v>
      </c>
      <c r="H4" s="64"/>
      <c r="I4" s="89" t="s">
        <v>167</v>
      </c>
      <c r="L4" s="20"/>
      <c r="M4" s="58"/>
      <c r="N4" s="58"/>
      <c r="O4" s="58"/>
      <c r="P4" s="58"/>
      <c r="Q4" s="89" t="s">
        <v>168</v>
      </c>
      <c r="R4" s="58"/>
      <c r="S4" s="58"/>
      <c r="T4" s="41"/>
      <c r="U4" s="61"/>
    </row>
    <row r="5" spans="1:29" ht="12.75" customHeight="1" thickBot="1" x14ac:dyDescent="0.25">
      <c r="A5" s="84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27" t="s">
        <v>7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130" t="s">
        <v>21</v>
      </c>
      <c r="U6" s="134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37" t="s">
        <v>43</v>
      </c>
      <c r="D7" s="133" t="s">
        <v>36</v>
      </c>
      <c r="E7" s="133"/>
      <c r="F7" s="133"/>
      <c r="G7" s="133"/>
      <c r="H7" s="133"/>
      <c r="I7" s="133" t="s">
        <v>10</v>
      </c>
      <c r="J7" s="133"/>
      <c r="K7" s="133"/>
      <c r="L7" s="133" t="s">
        <v>36</v>
      </c>
      <c r="M7" s="133"/>
      <c r="N7" s="133"/>
      <c r="O7" s="133" t="s">
        <v>11</v>
      </c>
      <c r="P7" s="133"/>
      <c r="Q7" s="133"/>
      <c r="R7" s="133" t="s">
        <v>19</v>
      </c>
      <c r="S7" s="133"/>
      <c r="T7" s="131"/>
      <c r="U7" s="13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87"/>
      <c r="B8" s="88"/>
      <c r="C8" s="13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2"/>
      <c r="U8" s="136"/>
      <c r="W8" s="139"/>
      <c r="X8" s="139"/>
      <c r="Y8" s="139"/>
      <c r="Z8" s="41"/>
      <c r="AA8" s="112"/>
      <c r="AB8" s="41"/>
      <c r="AC8" s="112"/>
    </row>
    <row r="9" spans="1:29" ht="15" x14ac:dyDescent="0.25">
      <c r="A9" s="110" t="s">
        <v>46</v>
      </c>
      <c r="B9" s="103" t="s">
        <v>71</v>
      </c>
      <c r="C9" s="115">
        <v>4</v>
      </c>
      <c r="D9" s="116"/>
      <c r="E9" s="109">
        <v>8</v>
      </c>
      <c r="F9" s="117"/>
      <c r="G9" s="117"/>
      <c r="H9" s="109"/>
      <c r="I9" s="109"/>
      <c r="J9" s="109"/>
      <c r="K9" s="109"/>
      <c r="L9" s="109"/>
      <c r="M9" s="109"/>
      <c r="N9" s="109"/>
      <c r="O9" s="115">
        <v>18</v>
      </c>
      <c r="P9" s="115">
        <v>16</v>
      </c>
      <c r="Q9" s="109"/>
      <c r="R9" s="115">
        <v>34</v>
      </c>
      <c r="S9" s="109"/>
      <c r="T9" s="75">
        <f>SUM(C9:Q9)+MAX(R9,S9)</f>
        <v>80</v>
      </c>
      <c r="U9" s="76" t="str">
        <f t="shared" ref="U9:U72" si="0">IF(T9&gt;=90,"A",IF(T9&gt;=80,"B",IF(T9&gt;=70,"C",IF(T9&gt;=60,"D",IF(T9&gt;=50,"E",IF(T9=0,"-","F"))))))</f>
        <v>B</v>
      </c>
      <c r="W9" s="140"/>
      <c r="X9" s="140"/>
      <c r="Y9" s="140"/>
      <c r="Z9" s="41"/>
      <c r="AA9" s="112"/>
      <c r="AB9" s="41"/>
      <c r="AC9" s="112"/>
    </row>
    <row r="10" spans="1:29" ht="15" x14ac:dyDescent="0.25">
      <c r="A10" s="111" t="s">
        <v>47</v>
      </c>
      <c r="B10" s="104" t="s">
        <v>72</v>
      </c>
      <c r="C10" s="99">
        <v>5</v>
      </c>
      <c r="D10" s="118"/>
      <c r="E10" s="100">
        <v>1</v>
      </c>
      <c r="F10" s="100"/>
      <c r="G10" s="100"/>
      <c r="H10" s="100"/>
      <c r="I10" s="100"/>
      <c r="J10" s="100"/>
      <c r="K10" s="100"/>
      <c r="L10" s="100"/>
      <c r="M10" s="100"/>
      <c r="N10" s="100"/>
      <c r="O10" s="99">
        <v>13</v>
      </c>
      <c r="P10" s="99">
        <v>14</v>
      </c>
      <c r="Q10" s="100"/>
      <c r="R10" s="100">
        <v>27</v>
      </c>
      <c r="S10" s="100"/>
      <c r="T10" s="75">
        <f t="shared" ref="T10:T73" si="1">SUM(C10:Q10)+MAX(R10,S10)</f>
        <v>60</v>
      </c>
      <c r="U10" s="76" t="str">
        <f t="shared" si="0"/>
        <v>D</v>
      </c>
      <c r="W10" s="140"/>
      <c r="X10" s="140"/>
      <c r="Y10" s="140"/>
      <c r="Z10" s="41"/>
      <c r="AA10" s="112"/>
      <c r="AB10" s="41"/>
      <c r="AC10" s="112"/>
    </row>
    <row r="11" spans="1:29" ht="15" x14ac:dyDescent="0.25">
      <c r="A11" s="111" t="s">
        <v>48</v>
      </c>
      <c r="B11" s="104" t="s">
        <v>73</v>
      </c>
      <c r="C11" s="99">
        <v>5</v>
      </c>
      <c r="D11" s="118">
        <v>7</v>
      </c>
      <c r="E11" s="100">
        <v>10</v>
      </c>
      <c r="F11" s="100"/>
      <c r="G11" s="100"/>
      <c r="H11" s="100"/>
      <c r="I11" s="100"/>
      <c r="J11" s="100"/>
      <c r="K11" s="100"/>
      <c r="L11" s="100"/>
      <c r="M11" s="100"/>
      <c r="N11" s="100"/>
      <c r="O11" s="99">
        <v>17</v>
      </c>
      <c r="P11" s="99">
        <v>17</v>
      </c>
      <c r="Q11" s="100"/>
      <c r="R11" s="99">
        <v>34</v>
      </c>
      <c r="S11" s="100"/>
      <c r="T11" s="75">
        <f t="shared" si="1"/>
        <v>90</v>
      </c>
      <c r="U11" s="76" t="str">
        <f t="shared" si="0"/>
        <v>A</v>
      </c>
      <c r="W11" s="140"/>
      <c r="X11" s="140"/>
      <c r="Y11" s="140"/>
      <c r="Z11" s="41"/>
      <c r="AA11" s="112"/>
      <c r="AB11" s="41"/>
      <c r="AC11" s="112"/>
    </row>
    <row r="12" spans="1:29" ht="15" x14ac:dyDescent="0.25">
      <c r="A12" s="111" t="s">
        <v>49</v>
      </c>
      <c r="B12" s="104" t="s">
        <v>74</v>
      </c>
      <c r="C12" s="99"/>
      <c r="D12" s="118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9"/>
      <c r="P12" s="99"/>
      <c r="Q12" s="100"/>
      <c r="R12" s="99"/>
      <c r="S12" s="100"/>
      <c r="T12" s="75">
        <f t="shared" si="1"/>
        <v>0</v>
      </c>
      <c r="U12" s="76" t="str">
        <f t="shared" si="0"/>
        <v>-</v>
      </c>
      <c r="W12" s="140"/>
      <c r="X12" s="140"/>
      <c r="Y12" s="140"/>
      <c r="Z12" s="41"/>
      <c r="AA12" s="112"/>
      <c r="AB12" s="41"/>
      <c r="AC12" s="112"/>
    </row>
    <row r="13" spans="1:29" ht="15" x14ac:dyDescent="0.25">
      <c r="A13" s="111" t="s">
        <v>50</v>
      </c>
      <c r="B13" s="104" t="s">
        <v>75</v>
      </c>
      <c r="C13" s="99">
        <v>2</v>
      </c>
      <c r="D13" s="118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9">
        <v>14</v>
      </c>
      <c r="P13" s="99">
        <v>15</v>
      </c>
      <c r="Q13" s="100"/>
      <c r="R13" s="99">
        <v>29</v>
      </c>
      <c r="S13" s="100"/>
      <c r="T13" s="75">
        <f t="shared" si="1"/>
        <v>60</v>
      </c>
      <c r="U13" s="76" t="str">
        <f t="shared" si="0"/>
        <v>D</v>
      </c>
      <c r="W13" s="140"/>
      <c r="X13" s="140"/>
      <c r="Y13" s="140"/>
      <c r="Z13" s="41"/>
      <c r="AA13" s="112"/>
      <c r="AB13" s="41"/>
      <c r="AC13" s="112"/>
    </row>
    <row r="14" spans="1:29" ht="15" x14ac:dyDescent="0.25">
      <c r="A14" s="111" t="s">
        <v>51</v>
      </c>
      <c r="B14" s="104" t="s">
        <v>76</v>
      </c>
      <c r="C14" s="99">
        <v>4</v>
      </c>
      <c r="D14" s="118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99">
        <v>13</v>
      </c>
      <c r="P14" s="99">
        <v>13</v>
      </c>
      <c r="Q14" s="100"/>
      <c r="R14" s="100">
        <v>26</v>
      </c>
      <c r="S14" s="100"/>
      <c r="T14" s="75">
        <f t="shared" si="1"/>
        <v>56</v>
      </c>
      <c r="U14" s="76" t="str">
        <f t="shared" si="0"/>
        <v>E</v>
      </c>
      <c r="W14" s="140"/>
      <c r="X14" s="140"/>
      <c r="Y14" s="140"/>
      <c r="Z14" s="41"/>
      <c r="AA14" s="112"/>
      <c r="AB14" s="41"/>
      <c r="AC14" s="112"/>
    </row>
    <row r="15" spans="1:29" ht="15" x14ac:dyDescent="0.25">
      <c r="A15" s="111" t="s">
        <v>52</v>
      </c>
      <c r="B15" s="104" t="s">
        <v>77</v>
      </c>
      <c r="C15" s="99">
        <v>2</v>
      </c>
      <c r="D15" s="118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99">
        <v>12</v>
      </c>
      <c r="P15" s="99">
        <v>12</v>
      </c>
      <c r="Q15" s="100"/>
      <c r="R15" s="99">
        <v>24</v>
      </c>
      <c r="S15" s="100"/>
      <c r="T15" s="75">
        <f t="shared" si="1"/>
        <v>50</v>
      </c>
      <c r="U15" s="76" t="str">
        <f t="shared" si="0"/>
        <v>E</v>
      </c>
      <c r="W15" s="140"/>
      <c r="X15" s="140"/>
      <c r="Y15" s="140"/>
      <c r="Z15" s="41"/>
      <c r="AA15" s="112"/>
      <c r="AB15" s="41"/>
      <c r="AC15" s="112"/>
    </row>
    <row r="16" spans="1:29" ht="15" x14ac:dyDescent="0.25">
      <c r="A16" s="111" t="s">
        <v>53</v>
      </c>
      <c r="B16" s="104" t="s">
        <v>78</v>
      </c>
      <c r="C16" s="99">
        <v>5</v>
      </c>
      <c r="D16" s="118">
        <v>5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99">
        <v>14</v>
      </c>
      <c r="P16" s="99">
        <v>16</v>
      </c>
      <c r="Q16" s="100"/>
      <c r="R16" s="99">
        <v>30</v>
      </c>
      <c r="S16" s="100"/>
      <c r="T16" s="75">
        <f t="shared" si="1"/>
        <v>70</v>
      </c>
      <c r="U16" s="76" t="str">
        <f t="shared" si="0"/>
        <v>C</v>
      </c>
      <c r="W16" s="140"/>
      <c r="X16" s="140"/>
      <c r="Y16" s="140"/>
      <c r="Z16" s="41"/>
      <c r="AA16" s="112"/>
      <c r="AB16" s="41"/>
      <c r="AC16" s="112"/>
    </row>
    <row r="17" spans="1:29" ht="15" x14ac:dyDescent="0.25">
      <c r="A17" s="111" t="s">
        <v>54</v>
      </c>
      <c r="B17" s="104" t="s">
        <v>79</v>
      </c>
      <c r="C17" s="99">
        <v>4</v>
      </c>
      <c r="D17" s="118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9">
        <v>13</v>
      </c>
      <c r="P17" s="99">
        <v>12</v>
      </c>
      <c r="Q17" s="100"/>
      <c r="R17" s="100">
        <v>25</v>
      </c>
      <c r="S17" s="100"/>
      <c r="T17" s="75">
        <f t="shared" si="1"/>
        <v>54</v>
      </c>
      <c r="U17" s="76" t="str">
        <f t="shared" si="0"/>
        <v>E</v>
      </c>
      <c r="W17" s="140"/>
      <c r="X17" s="140"/>
      <c r="Y17" s="140"/>
      <c r="Z17" s="41"/>
      <c r="AA17" s="112"/>
      <c r="AB17" s="41"/>
      <c r="AC17" s="112"/>
    </row>
    <row r="18" spans="1:29" ht="15" x14ac:dyDescent="0.25">
      <c r="A18" s="111" t="s">
        <v>55</v>
      </c>
      <c r="B18" s="104" t="s">
        <v>80</v>
      </c>
      <c r="C18" s="99"/>
      <c r="D18" s="118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99"/>
      <c r="P18" s="99"/>
      <c r="Q18" s="100"/>
      <c r="R18" s="100"/>
      <c r="S18" s="100"/>
      <c r="T18" s="75">
        <f t="shared" si="1"/>
        <v>0</v>
      </c>
      <c r="U18" s="76" t="str">
        <f t="shared" si="0"/>
        <v>-</v>
      </c>
      <c r="W18" s="140"/>
      <c r="X18" s="140"/>
      <c r="Y18" s="140"/>
      <c r="Z18" s="41"/>
      <c r="AA18" s="112"/>
      <c r="AB18" s="41"/>
      <c r="AC18" s="112"/>
    </row>
    <row r="19" spans="1:29" ht="15" x14ac:dyDescent="0.25">
      <c r="A19" s="111" t="s">
        <v>56</v>
      </c>
      <c r="B19" s="104" t="s">
        <v>81</v>
      </c>
      <c r="C19" s="99">
        <v>4</v>
      </c>
      <c r="D19" s="118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99">
        <v>12</v>
      </c>
      <c r="P19" s="99">
        <v>13</v>
      </c>
      <c r="Q19" s="100"/>
      <c r="R19" s="99"/>
      <c r="S19" s="100">
        <v>25</v>
      </c>
      <c r="T19" s="75">
        <f t="shared" si="1"/>
        <v>54</v>
      </c>
      <c r="U19" s="76" t="str">
        <f t="shared" si="0"/>
        <v>E</v>
      </c>
      <c r="W19" s="140"/>
      <c r="X19" s="140"/>
      <c r="Y19" s="140"/>
      <c r="Z19" s="41"/>
      <c r="AA19" s="112"/>
      <c r="AB19" s="41"/>
      <c r="AC19" s="112"/>
    </row>
    <row r="20" spans="1:29" ht="15" x14ac:dyDescent="0.25">
      <c r="A20" s="111" t="s">
        <v>57</v>
      </c>
      <c r="B20" s="104" t="s">
        <v>82</v>
      </c>
      <c r="C20" s="99">
        <v>2</v>
      </c>
      <c r="D20" s="118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99">
        <v>16</v>
      </c>
      <c r="P20" s="99">
        <v>18</v>
      </c>
      <c r="Q20" s="100"/>
      <c r="R20" s="100">
        <v>34</v>
      </c>
      <c r="S20" s="100"/>
      <c r="T20" s="75">
        <f t="shared" si="1"/>
        <v>70</v>
      </c>
      <c r="U20" s="76" t="str">
        <f t="shared" si="0"/>
        <v>C</v>
      </c>
      <c r="W20" s="140"/>
      <c r="X20" s="140"/>
      <c r="Y20" s="140"/>
      <c r="Z20" s="41"/>
      <c r="AA20" s="112"/>
      <c r="AB20" s="41"/>
      <c r="AC20" s="112"/>
    </row>
    <row r="21" spans="1:29" ht="15" x14ac:dyDescent="0.25">
      <c r="A21" s="111" t="s">
        <v>58</v>
      </c>
      <c r="B21" s="104" t="s">
        <v>83</v>
      </c>
      <c r="C21" s="99">
        <v>1</v>
      </c>
      <c r="D21" s="118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9">
        <v>10</v>
      </c>
      <c r="P21" s="99"/>
      <c r="Q21" s="100"/>
      <c r="R21" s="100"/>
      <c r="S21" s="100"/>
      <c r="T21" s="75">
        <f t="shared" si="1"/>
        <v>11</v>
      </c>
      <c r="U21" s="76" t="str">
        <f t="shared" si="0"/>
        <v>F</v>
      </c>
      <c r="W21" s="140"/>
      <c r="X21" s="140"/>
      <c r="Y21" s="140"/>
      <c r="Z21" s="41"/>
      <c r="AA21" s="112"/>
      <c r="AB21" s="41"/>
      <c r="AC21" s="112"/>
    </row>
    <row r="22" spans="1:29" ht="15" x14ac:dyDescent="0.25">
      <c r="A22" s="111" t="s">
        <v>59</v>
      </c>
      <c r="B22" s="104" t="s">
        <v>84</v>
      </c>
      <c r="C22" s="95">
        <v>2</v>
      </c>
      <c r="D22" s="118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95">
        <v>12</v>
      </c>
      <c r="P22" s="95">
        <v>9</v>
      </c>
      <c r="Q22" s="100"/>
      <c r="R22" s="100"/>
      <c r="S22" s="100"/>
      <c r="T22" s="75">
        <f t="shared" si="1"/>
        <v>23</v>
      </c>
      <c r="U22" s="76" t="str">
        <f t="shared" si="0"/>
        <v>F</v>
      </c>
      <c r="W22" s="140"/>
      <c r="X22" s="140"/>
      <c r="Y22" s="140"/>
      <c r="Z22" s="41"/>
      <c r="AA22" s="112"/>
      <c r="AB22" s="41"/>
      <c r="AC22" s="112"/>
    </row>
    <row r="23" spans="1:29" ht="15" x14ac:dyDescent="0.25">
      <c r="A23" s="111" t="s">
        <v>60</v>
      </c>
      <c r="B23" s="104" t="s">
        <v>85</v>
      </c>
      <c r="C23" s="95">
        <v>4</v>
      </c>
      <c r="D23" s="118"/>
      <c r="E23" s="95"/>
      <c r="F23" s="100"/>
      <c r="G23" s="100"/>
      <c r="H23" s="100"/>
      <c r="I23" s="100"/>
      <c r="J23" s="100"/>
      <c r="K23" s="100"/>
      <c r="L23" s="100"/>
      <c r="M23" s="100"/>
      <c r="N23" s="100"/>
      <c r="O23" s="95">
        <v>12</v>
      </c>
      <c r="P23" s="95">
        <v>13</v>
      </c>
      <c r="Q23" s="100"/>
      <c r="R23" s="99"/>
      <c r="S23" s="100">
        <v>25</v>
      </c>
      <c r="T23" s="75">
        <f t="shared" si="1"/>
        <v>54</v>
      </c>
      <c r="U23" s="76" t="str">
        <f t="shared" si="0"/>
        <v>E</v>
      </c>
      <c r="W23" s="140"/>
      <c r="X23" s="140"/>
      <c r="Y23" s="140"/>
      <c r="Z23" s="41"/>
      <c r="AA23" s="112"/>
      <c r="AB23" s="41"/>
      <c r="AC23" s="112"/>
    </row>
    <row r="24" spans="1:29" ht="15" x14ac:dyDescent="0.25">
      <c r="A24" s="111" t="s">
        <v>61</v>
      </c>
      <c r="B24" s="104" t="s">
        <v>86</v>
      </c>
      <c r="C24" s="99">
        <v>4</v>
      </c>
      <c r="D24" s="118">
        <v>5</v>
      </c>
      <c r="E24" s="95"/>
      <c r="F24" s="100"/>
      <c r="G24" s="100"/>
      <c r="H24" s="100"/>
      <c r="I24" s="100"/>
      <c r="J24" s="100"/>
      <c r="K24" s="100"/>
      <c r="L24" s="100"/>
      <c r="M24" s="100"/>
      <c r="N24" s="100"/>
      <c r="O24" s="99">
        <v>13</v>
      </c>
      <c r="P24" s="99">
        <v>13</v>
      </c>
      <c r="Q24" s="100"/>
      <c r="R24" s="100">
        <v>26</v>
      </c>
      <c r="S24" s="100"/>
      <c r="T24" s="75">
        <f t="shared" si="1"/>
        <v>61</v>
      </c>
      <c r="U24" s="76" t="str">
        <f t="shared" si="0"/>
        <v>D</v>
      </c>
      <c r="W24" s="140"/>
      <c r="X24" s="140"/>
      <c r="Y24" s="140"/>
      <c r="Z24" s="41"/>
      <c r="AA24" s="112"/>
      <c r="AB24" s="41"/>
      <c r="AC24" s="112"/>
    </row>
    <row r="25" spans="1:29" ht="15" x14ac:dyDescent="0.25">
      <c r="A25" s="111" t="s">
        <v>62</v>
      </c>
      <c r="B25" s="104" t="s">
        <v>87</v>
      </c>
      <c r="C25" s="99"/>
      <c r="D25" s="118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9"/>
      <c r="P25" s="99"/>
      <c r="Q25" s="100"/>
      <c r="R25" s="99"/>
      <c r="S25" s="100"/>
      <c r="T25" s="75">
        <f t="shared" si="1"/>
        <v>0</v>
      </c>
      <c r="U25" s="76" t="str">
        <f t="shared" si="0"/>
        <v>-</v>
      </c>
      <c r="V25" s="21"/>
      <c r="W25" s="140"/>
      <c r="X25" s="140"/>
      <c r="Y25" s="140"/>
      <c r="Z25" s="41"/>
      <c r="AA25" s="112"/>
      <c r="AB25" s="41"/>
      <c r="AC25" s="112"/>
    </row>
    <row r="26" spans="1:29" ht="15" x14ac:dyDescent="0.25">
      <c r="A26" s="111" t="s">
        <v>63</v>
      </c>
      <c r="B26" s="104" t="s">
        <v>88</v>
      </c>
      <c r="C26" s="99">
        <v>3</v>
      </c>
      <c r="D26" s="118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99">
        <v>12</v>
      </c>
      <c r="P26" s="99">
        <v>14</v>
      </c>
      <c r="Q26" s="100"/>
      <c r="R26" s="100">
        <v>26</v>
      </c>
      <c r="S26" s="100"/>
      <c r="T26" s="75">
        <f t="shared" si="1"/>
        <v>55</v>
      </c>
      <c r="U26" s="76" t="str">
        <f t="shared" si="0"/>
        <v>E</v>
      </c>
      <c r="W26" s="140"/>
      <c r="X26" s="140"/>
      <c r="Y26" s="140"/>
      <c r="Z26" s="41"/>
      <c r="AA26" s="112"/>
      <c r="AB26" s="41"/>
      <c r="AC26" s="112"/>
    </row>
    <row r="27" spans="1:29" ht="15" x14ac:dyDescent="0.25">
      <c r="A27" s="111" t="s">
        <v>64</v>
      </c>
      <c r="B27" s="104" t="s">
        <v>89</v>
      </c>
      <c r="C27" s="99">
        <v>2</v>
      </c>
      <c r="D27" s="11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99">
        <v>8</v>
      </c>
      <c r="P27" s="99">
        <v>14</v>
      </c>
      <c r="Q27" s="100"/>
      <c r="R27" s="100"/>
      <c r="S27" s="100"/>
      <c r="T27" s="75">
        <f t="shared" si="1"/>
        <v>24</v>
      </c>
      <c r="U27" s="76" t="str">
        <f t="shared" si="0"/>
        <v>F</v>
      </c>
      <c r="W27" s="140"/>
      <c r="X27" s="140"/>
      <c r="Y27" s="140"/>
      <c r="Z27" s="41"/>
      <c r="AA27" s="112"/>
      <c r="AB27" s="41"/>
      <c r="AC27" s="112"/>
    </row>
    <row r="28" spans="1:29" ht="15" x14ac:dyDescent="0.25">
      <c r="A28" s="111" t="s">
        <v>65</v>
      </c>
      <c r="B28" s="104" t="s">
        <v>90</v>
      </c>
      <c r="C28" s="99">
        <v>4</v>
      </c>
      <c r="D28" s="11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99">
        <v>14</v>
      </c>
      <c r="P28" s="99">
        <v>17</v>
      </c>
      <c r="Q28" s="100"/>
      <c r="R28" s="100"/>
      <c r="S28" s="100">
        <v>31</v>
      </c>
      <c r="T28" s="75">
        <f t="shared" si="1"/>
        <v>66</v>
      </c>
      <c r="U28" s="76" t="str">
        <f t="shared" si="0"/>
        <v>D</v>
      </c>
      <c r="W28" s="140"/>
      <c r="X28" s="140"/>
      <c r="Y28" s="140"/>
      <c r="Z28" s="41"/>
      <c r="AA28" s="112"/>
      <c r="AB28" s="41"/>
      <c r="AC28" s="112"/>
    </row>
    <row r="29" spans="1:29" ht="15" x14ac:dyDescent="0.25">
      <c r="A29" s="111" t="s">
        <v>66</v>
      </c>
      <c r="B29" s="104" t="s">
        <v>91</v>
      </c>
      <c r="C29" s="99">
        <v>4</v>
      </c>
      <c r="D29" s="118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9">
        <v>15</v>
      </c>
      <c r="P29" s="99">
        <v>14</v>
      </c>
      <c r="Q29" s="100"/>
      <c r="R29" s="100">
        <v>29</v>
      </c>
      <c r="S29" s="100"/>
      <c r="T29" s="75">
        <f t="shared" si="1"/>
        <v>62</v>
      </c>
      <c r="U29" s="76" t="str">
        <f t="shared" si="0"/>
        <v>D</v>
      </c>
      <c r="W29" s="140"/>
      <c r="X29" s="140"/>
      <c r="Y29" s="140"/>
      <c r="Z29" s="41"/>
      <c r="AA29" s="112"/>
      <c r="AB29" s="41"/>
      <c r="AC29" s="112"/>
    </row>
    <row r="30" spans="1:29" ht="15" x14ac:dyDescent="0.25">
      <c r="A30" s="111" t="s">
        <v>67</v>
      </c>
      <c r="B30" s="104" t="s">
        <v>92</v>
      </c>
      <c r="C30" s="99">
        <v>4</v>
      </c>
      <c r="D30" s="11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9">
        <v>12</v>
      </c>
      <c r="P30" s="99">
        <v>16</v>
      </c>
      <c r="Q30" s="100"/>
      <c r="R30" s="100">
        <v>28</v>
      </c>
      <c r="S30" s="100"/>
      <c r="T30" s="75">
        <f t="shared" si="1"/>
        <v>60</v>
      </c>
      <c r="U30" s="76" t="str">
        <f t="shared" si="0"/>
        <v>D</v>
      </c>
      <c r="W30" s="140"/>
      <c r="X30" s="140"/>
      <c r="Y30" s="140"/>
      <c r="Z30" s="41"/>
      <c r="AA30" s="112"/>
      <c r="AB30" s="41"/>
      <c r="AC30" s="112"/>
    </row>
    <row r="31" spans="1:29" ht="15" x14ac:dyDescent="0.25">
      <c r="A31" s="111" t="s">
        <v>68</v>
      </c>
      <c r="B31" s="104" t="s">
        <v>93</v>
      </c>
      <c r="C31" s="99">
        <v>5</v>
      </c>
      <c r="D31" s="11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99">
        <v>8</v>
      </c>
      <c r="P31" s="99">
        <v>12</v>
      </c>
      <c r="Q31" s="100"/>
      <c r="R31" s="99"/>
      <c r="S31" s="100"/>
      <c r="T31" s="75">
        <f t="shared" si="1"/>
        <v>25</v>
      </c>
      <c r="U31" s="76" t="str">
        <f t="shared" si="0"/>
        <v>F</v>
      </c>
      <c r="W31" s="140"/>
      <c r="X31" s="140"/>
      <c r="Y31" s="140"/>
      <c r="Z31" s="41"/>
      <c r="AA31" s="112"/>
      <c r="AB31" s="41"/>
      <c r="AC31" s="112"/>
    </row>
    <row r="32" spans="1:29" ht="15" x14ac:dyDescent="0.25">
      <c r="A32" s="111" t="s">
        <v>69</v>
      </c>
      <c r="B32" s="104" t="s">
        <v>94</v>
      </c>
      <c r="C32" s="99">
        <v>5</v>
      </c>
      <c r="D32" s="118">
        <v>3</v>
      </c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99">
        <v>15</v>
      </c>
      <c r="P32" s="99">
        <v>16</v>
      </c>
      <c r="Q32" s="100"/>
      <c r="R32" s="99">
        <v>31</v>
      </c>
      <c r="S32" s="100"/>
      <c r="T32" s="75">
        <f t="shared" si="1"/>
        <v>70</v>
      </c>
      <c r="U32" s="76" t="str">
        <f t="shared" si="0"/>
        <v>C</v>
      </c>
      <c r="W32" s="140"/>
      <c r="X32" s="140"/>
      <c r="Y32" s="140"/>
      <c r="Z32" s="41"/>
      <c r="AA32" s="112"/>
      <c r="AB32" s="41"/>
      <c r="AC32" s="112"/>
    </row>
    <row r="33" spans="1:29" ht="15" x14ac:dyDescent="0.25">
      <c r="A33" s="111" t="s">
        <v>70</v>
      </c>
      <c r="B33" s="104" t="s">
        <v>95</v>
      </c>
      <c r="C33" s="99">
        <v>4</v>
      </c>
      <c r="D33" s="118">
        <v>4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99">
        <v>17</v>
      </c>
      <c r="P33" s="99">
        <v>14</v>
      </c>
      <c r="Q33" s="100"/>
      <c r="R33" s="100"/>
      <c r="S33" s="100">
        <v>31</v>
      </c>
      <c r="T33" s="75">
        <f t="shared" si="1"/>
        <v>70</v>
      </c>
      <c r="U33" s="76" t="str">
        <f t="shared" si="0"/>
        <v>C</v>
      </c>
      <c r="W33" s="140"/>
      <c r="X33" s="140"/>
      <c r="Y33" s="140"/>
      <c r="Z33" s="41"/>
      <c r="AA33" s="112"/>
      <c r="AB33" s="41"/>
      <c r="AC33" s="112"/>
    </row>
    <row r="34" spans="1:29" ht="15" x14ac:dyDescent="0.25">
      <c r="A34" s="111" t="s">
        <v>96</v>
      </c>
      <c r="B34" s="104" t="s">
        <v>121</v>
      </c>
      <c r="C34" s="99">
        <v>2</v>
      </c>
      <c r="D34" s="118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9">
        <v>6</v>
      </c>
      <c r="P34" s="99"/>
      <c r="Q34" s="100"/>
      <c r="R34" s="99"/>
      <c r="S34" s="100"/>
      <c r="T34" s="75">
        <f t="shared" si="1"/>
        <v>8</v>
      </c>
      <c r="U34" s="76" t="str">
        <f t="shared" si="0"/>
        <v>F</v>
      </c>
      <c r="W34" s="140"/>
      <c r="X34" s="140"/>
      <c r="Y34" s="140"/>
      <c r="Z34" s="41"/>
      <c r="AA34" s="112"/>
      <c r="AB34" s="41"/>
      <c r="AC34" s="112"/>
    </row>
    <row r="35" spans="1:29" ht="15" x14ac:dyDescent="0.25">
      <c r="A35" s="111" t="s">
        <v>97</v>
      </c>
      <c r="B35" s="104" t="s">
        <v>122</v>
      </c>
      <c r="C35" s="99">
        <v>2</v>
      </c>
      <c r="D35" s="118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99">
        <v>12</v>
      </c>
      <c r="P35" s="99">
        <v>13</v>
      </c>
      <c r="Q35" s="100"/>
      <c r="R35" s="100"/>
      <c r="S35" s="100">
        <v>25</v>
      </c>
      <c r="T35" s="75">
        <f t="shared" si="1"/>
        <v>52</v>
      </c>
      <c r="U35" s="76" t="str">
        <f t="shared" si="0"/>
        <v>E</v>
      </c>
      <c r="W35" s="140"/>
      <c r="X35" s="140"/>
      <c r="Y35" s="140"/>
      <c r="Z35" s="41"/>
      <c r="AA35" s="112"/>
      <c r="AB35" s="41"/>
      <c r="AC35" s="112"/>
    </row>
    <row r="36" spans="1:29" ht="15" x14ac:dyDescent="0.25">
      <c r="A36" s="111" t="s">
        <v>98</v>
      </c>
      <c r="B36" s="104" t="s">
        <v>123</v>
      </c>
      <c r="C36" s="99">
        <v>5</v>
      </c>
      <c r="D36" s="118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99">
        <v>13</v>
      </c>
      <c r="P36" s="99">
        <v>15</v>
      </c>
      <c r="Q36" s="100"/>
      <c r="R36" s="99">
        <v>28</v>
      </c>
      <c r="S36" s="100"/>
      <c r="T36" s="75">
        <f t="shared" si="1"/>
        <v>61</v>
      </c>
      <c r="U36" s="76" t="str">
        <f t="shared" si="0"/>
        <v>D</v>
      </c>
      <c r="W36" s="140"/>
      <c r="X36" s="140"/>
      <c r="Y36" s="140"/>
      <c r="Z36" s="41"/>
      <c r="AA36" s="112"/>
      <c r="AB36" s="41"/>
      <c r="AC36" s="112"/>
    </row>
    <row r="37" spans="1:29" ht="15" x14ac:dyDescent="0.25">
      <c r="A37" s="111" t="s">
        <v>99</v>
      </c>
      <c r="B37" s="104" t="s">
        <v>124</v>
      </c>
      <c r="C37" s="99">
        <v>4</v>
      </c>
      <c r="D37" s="118"/>
      <c r="E37" s="118"/>
      <c r="F37" s="100"/>
      <c r="G37" s="100"/>
      <c r="H37" s="100"/>
      <c r="I37" s="100"/>
      <c r="J37" s="100"/>
      <c r="K37" s="100"/>
      <c r="L37" s="100"/>
      <c r="M37" s="100"/>
      <c r="N37" s="100"/>
      <c r="O37" s="99">
        <v>13</v>
      </c>
      <c r="P37" s="99">
        <v>14</v>
      </c>
      <c r="Q37" s="100"/>
      <c r="R37" s="99"/>
      <c r="S37" s="100">
        <v>27</v>
      </c>
      <c r="T37" s="75">
        <f t="shared" si="1"/>
        <v>58</v>
      </c>
      <c r="U37" s="76" t="str">
        <f t="shared" si="0"/>
        <v>E</v>
      </c>
      <c r="W37" s="140"/>
      <c r="X37" s="140"/>
      <c r="Y37" s="140"/>
      <c r="Z37" s="41"/>
      <c r="AA37" s="112"/>
      <c r="AB37" s="41"/>
      <c r="AC37" s="112"/>
    </row>
    <row r="38" spans="1:29" ht="15" x14ac:dyDescent="0.25">
      <c r="A38" s="111" t="s">
        <v>100</v>
      </c>
      <c r="B38" s="104" t="s">
        <v>125</v>
      </c>
      <c r="C38" s="99">
        <v>4</v>
      </c>
      <c r="D38" s="118"/>
      <c r="E38" s="118"/>
      <c r="F38" s="100"/>
      <c r="G38" s="100"/>
      <c r="H38" s="100"/>
      <c r="I38" s="100"/>
      <c r="J38" s="100"/>
      <c r="K38" s="100"/>
      <c r="L38" s="100"/>
      <c r="M38" s="100"/>
      <c r="N38" s="100"/>
      <c r="O38" s="99">
        <v>15</v>
      </c>
      <c r="P38" s="99">
        <v>12</v>
      </c>
      <c r="Q38" s="100"/>
      <c r="R38" s="100">
        <v>27</v>
      </c>
      <c r="S38" s="100"/>
      <c r="T38" s="75">
        <f t="shared" si="1"/>
        <v>58</v>
      </c>
      <c r="U38" s="76" t="str">
        <f t="shared" si="0"/>
        <v>E</v>
      </c>
      <c r="W38" s="140"/>
      <c r="X38" s="140"/>
      <c r="Y38" s="140"/>
      <c r="Z38" s="41"/>
      <c r="AA38" s="112"/>
      <c r="AB38" s="41"/>
      <c r="AC38" s="112"/>
    </row>
    <row r="39" spans="1:29" ht="15" x14ac:dyDescent="0.25">
      <c r="A39" s="111" t="s">
        <v>101</v>
      </c>
      <c r="B39" s="104" t="s">
        <v>126</v>
      </c>
      <c r="C39" s="99">
        <v>2</v>
      </c>
      <c r="D39" s="118"/>
      <c r="E39" s="118"/>
      <c r="F39" s="100"/>
      <c r="G39" s="100"/>
      <c r="H39" s="100"/>
      <c r="I39" s="100"/>
      <c r="J39" s="100"/>
      <c r="K39" s="100"/>
      <c r="L39" s="100"/>
      <c r="M39" s="100"/>
      <c r="N39" s="100"/>
      <c r="O39" s="99">
        <v>12</v>
      </c>
      <c r="P39" s="99">
        <v>13</v>
      </c>
      <c r="Q39" s="100"/>
      <c r="R39" s="99"/>
      <c r="S39" s="100">
        <v>25</v>
      </c>
      <c r="T39" s="75">
        <f t="shared" si="1"/>
        <v>52</v>
      </c>
      <c r="U39" s="76" t="str">
        <f t="shared" si="0"/>
        <v>E</v>
      </c>
      <c r="W39" s="140"/>
      <c r="X39" s="140"/>
      <c r="Y39" s="140"/>
      <c r="Z39" s="41"/>
      <c r="AA39" s="112"/>
      <c r="AB39" s="41"/>
      <c r="AC39" s="112"/>
    </row>
    <row r="40" spans="1:29" ht="15" x14ac:dyDescent="0.25">
      <c r="A40" s="111" t="s">
        <v>102</v>
      </c>
      <c r="B40" s="104" t="s">
        <v>127</v>
      </c>
      <c r="C40" s="99">
        <v>1</v>
      </c>
      <c r="D40" s="118"/>
      <c r="E40" s="118"/>
      <c r="F40" s="100"/>
      <c r="G40" s="100"/>
      <c r="H40" s="100"/>
      <c r="I40" s="100"/>
      <c r="J40" s="100"/>
      <c r="K40" s="100"/>
      <c r="L40" s="100"/>
      <c r="M40" s="100"/>
      <c r="N40" s="100"/>
      <c r="O40" s="99">
        <v>9</v>
      </c>
      <c r="P40" s="99">
        <v>15</v>
      </c>
      <c r="Q40" s="100"/>
      <c r="R40" s="100"/>
      <c r="S40" s="100"/>
      <c r="T40" s="75">
        <f t="shared" si="1"/>
        <v>25</v>
      </c>
      <c r="U40" s="76" t="str">
        <f t="shared" si="0"/>
        <v>F</v>
      </c>
      <c r="W40" s="140"/>
      <c r="X40" s="140"/>
      <c r="Y40" s="140"/>
      <c r="Z40" s="41"/>
      <c r="AA40" s="112"/>
      <c r="AB40" s="41"/>
      <c r="AC40" s="112"/>
    </row>
    <row r="41" spans="1:29" ht="15" x14ac:dyDescent="0.25">
      <c r="A41" s="111" t="s">
        <v>103</v>
      </c>
      <c r="B41" s="104" t="s">
        <v>128</v>
      </c>
      <c r="C41" s="99">
        <v>5</v>
      </c>
      <c r="D41" s="118"/>
      <c r="E41" s="118">
        <v>3</v>
      </c>
      <c r="F41" s="100"/>
      <c r="G41" s="100"/>
      <c r="H41" s="100"/>
      <c r="I41" s="100"/>
      <c r="J41" s="100"/>
      <c r="K41" s="100"/>
      <c r="L41" s="100"/>
      <c r="M41" s="100"/>
      <c r="N41" s="100"/>
      <c r="O41" s="99">
        <v>14</v>
      </c>
      <c r="P41" s="99">
        <v>12</v>
      </c>
      <c r="Q41" s="100"/>
      <c r="R41" s="99">
        <v>26</v>
      </c>
      <c r="S41" s="100"/>
      <c r="T41" s="75">
        <f t="shared" si="1"/>
        <v>60</v>
      </c>
      <c r="U41" s="76" t="str">
        <f t="shared" si="0"/>
        <v>D</v>
      </c>
      <c r="W41" s="140"/>
      <c r="X41" s="140"/>
      <c r="Y41" s="140"/>
      <c r="Z41" s="41"/>
      <c r="AA41" s="112"/>
      <c r="AB41" s="41"/>
      <c r="AC41" s="112"/>
    </row>
    <row r="42" spans="1:29" ht="15" x14ac:dyDescent="0.25">
      <c r="A42" s="111" t="s">
        <v>104</v>
      </c>
      <c r="B42" s="104" t="s">
        <v>129</v>
      </c>
      <c r="C42" s="100">
        <v>1</v>
      </c>
      <c r="D42" s="118"/>
      <c r="E42" s="118"/>
      <c r="F42" s="100"/>
      <c r="G42" s="100"/>
      <c r="H42" s="100"/>
      <c r="I42" s="100"/>
      <c r="J42" s="100"/>
      <c r="K42" s="100"/>
      <c r="L42" s="100"/>
      <c r="M42" s="100"/>
      <c r="N42" s="100"/>
      <c r="O42" s="100">
        <v>11</v>
      </c>
      <c r="P42" s="100"/>
      <c r="Q42" s="100"/>
      <c r="R42" s="100"/>
      <c r="S42" s="100"/>
      <c r="T42" s="75">
        <f t="shared" si="1"/>
        <v>12</v>
      </c>
      <c r="U42" s="76" t="str">
        <f t="shared" si="0"/>
        <v>F</v>
      </c>
      <c r="W42" s="140"/>
      <c r="X42" s="140"/>
      <c r="Y42" s="140"/>
      <c r="Z42" s="41"/>
      <c r="AA42" s="112"/>
      <c r="AB42" s="41"/>
      <c r="AC42" s="112"/>
    </row>
    <row r="43" spans="1:29" ht="15" x14ac:dyDescent="0.25">
      <c r="A43" s="111" t="s">
        <v>105</v>
      </c>
      <c r="B43" s="104" t="s">
        <v>130</v>
      </c>
      <c r="C43" s="99">
        <v>4</v>
      </c>
      <c r="D43" s="118"/>
      <c r="E43" s="118"/>
      <c r="F43" s="100"/>
      <c r="G43" s="100"/>
      <c r="H43" s="100"/>
      <c r="I43" s="100"/>
      <c r="J43" s="100"/>
      <c r="K43" s="100"/>
      <c r="L43" s="100"/>
      <c r="M43" s="100"/>
      <c r="N43" s="100"/>
      <c r="O43" s="99">
        <v>8</v>
      </c>
      <c r="P43" s="99">
        <v>16</v>
      </c>
      <c r="Q43" s="100"/>
      <c r="R43" s="99"/>
      <c r="S43" s="100"/>
      <c r="T43" s="75">
        <f t="shared" si="1"/>
        <v>28</v>
      </c>
      <c r="U43" s="76" t="str">
        <f t="shared" si="0"/>
        <v>F</v>
      </c>
      <c r="W43" s="140"/>
      <c r="X43" s="140"/>
      <c r="Y43" s="140"/>
      <c r="Z43" s="41"/>
      <c r="AA43" s="112"/>
      <c r="AB43" s="41"/>
      <c r="AC43" s="112"/>
    </row>
    <row r="44" spans="1:29" ht="15" x14ac:dyDescent="0.25">
      <c r="A44" s="111" t="s">
        <v>106</v>
      </c>
      <c r="B44" s="104" t="s">
        <v>131</v>
      </c>
      <c r="C44" s="99">
        <v>2</v>
      </c>
      <c r="D44" s="118"/>
      <c r="E44" s="118"/>
      <c r="F44" s="100"/>
      <c r="G44" s="100"/>
      <c r="H44" s="100"/>
      <c r="I44" s="100"/>
      <c r="J44" s="100"/>
      <c r="K44" s="100"/>
      <c r="L44" s="100"/>
      <c r="M44" s="100"/>
      <c r="N44" s="100"/>
      <c r="O44" s="99">
        <v>10</v>
      </c>
      <c r="P44" s="99">
        <v>9</v>
      </c>
      <c r="Q44" s="100"/>
      <c r="R44" s="99"/>
      <c r="S44" s="100"/>
      <c r="T44" s="75">
        <f t="shared" si="1"/>
        <v>21</v>
      </c>
      <c r="U44" s="76" t="str">
        <f t="shared" si="0"/>
        <v>F</v>
      </c>
      <c r="W44" s="140"/>
      <c r="X44" s="140"/>
      <c r="Y44" s="140"/>
      <c r="Z44" s="41"/>
      <c r="AA44" s="112"/>
      <c r="AB44" s="41"/>
      <c r="AC44" s="112"/>
    </row>
    <row r="45" spans="1:29" ht="15" x14ac:dyDescent="0.25">
      <c r="A45" s="111" t="s">
        <v>107</v>
      </c>
      <c r="B45" s="104" t="s">
        <v>132</v>
      </c>
      <c r="C45" s="100"/>
      <c r="D45" s="118"/>
      <c r="E45" s="118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100"/>
      <c r="T45" s="75">
        <f t="shared" si="1"/>
        <v>0</v>
      </c>
      <c r="U45" s="76" t="str">
        <f t="shared" si="0"/>
        <v>-</v>
      </c>
      <c r="W45" s="140"/>
      <c r="X45" s="140"/>
      <c r="Y45" s="140"/>
      <c r="Z45" s="41"/>
      <c r="AA45" s="112"/>
      <c r="AB45" s="41"/>
      <c r="AC45" s="112"/>
    </row>
    <row r="46" spans="1:29" ht="15" x14ac:dyDescent="0.25">
      <c r="A46" s="111" t="s">
        <v>108</v>
      </c>
      <c r="B46" s="104" t="s">
        <v>133</v>
      </c>
      <c r="C46" s="100"/>
      <c r="D46" s="118"/>
      <c r="E46" s="118"/>
      <c r="F46" s="100"/>
      <c r="G46" s="100"/>
      <c r="H46" s="100"/>
      <c r="I46" s="100"/>
      <c r="J46" s="100"/>
      <c r="K46" s="100"/>
      <c r="L46" s="100"/>
      <c r="M46" s="100"/>
      <c r="N46" s="100"/>
      <c r="O46" s="100">
        <v>12</v>
      </c>
      <c r="P46" s="100"/>
      <c r="Q46" s="100"/>
      <c r="R46" s="100"/>
      <c r="S46" s="100"/>
      <c r="T46" s="75">
        <f t="shared" si="1"/>
        <v>12</v>
      </c>
      <c r="U46" s="76" t="str">
        <f t="shared" si="0"/>
        <v>F</v>
      </c>
      <c r="W46" s="140"/>
      <c r="X46" s="140"/>
      <c r="Y46" s="140"/>
      <c r="Z46" s="41"/>
      <c r="AA46" s="112"/>
      <c r="AB46" s="41"/>
      <c r="AC46" s="112"/>
    </row>
    <row r="47" spans="1:29" ht="15" x14ac:dyDescent="0.25">
      <c r="A47" s="111" t="s">
        <v>109</v>
      </c>
      <c r="B47" s="104" t="s">
        <v>134</v>
      </c>
      <c r="C47" s="99">
        <v>4</v>
      </c>
      <c r="D47" s="118"/>
      <c r="E47" s="118"/>
      <c r="F47" s="100"/>
      <c r="G47" s="100"/>
      <c r="H47" s="100"/>
      <c r="I47" s="100"/>
      <c r="J47" s="100"/>
      <c r="K47" s="100"/>
      <c r="L47" s="100"/>
      <c r="M47" s="100"/>
      <c r="N47" s="100"/>
      <c r="O47" s="99">
        <v>9</v>
      </c>
      <c r="P47" s="99">
        <v>13</v>
      </c>
      <c r="Q47" s="100"/>
      <c r="R47" s="100"/>
      <c r="S47" s="100"/>
      <c r="T47" s="75">
        <f t="shared" si="1"/>
        <v>26</v>
      </c>
      <c r="U47" s="76" t="str">
        <f t="shared" si="0"/>
        <v>F</v>
      </c>
      <c r="W47" s="140"/>
      <c r="X47" s="140"/>
      <c r="Y47" s="140"/>
      <c r="Z47" s="41"/>
      <c r="AA47" s="112"/>
      <c r="AB47" s="41"/>
      <c r="AC47" s="112"/>
    </row>
    <row r="48" spans="1:29" ht="15" x14ac:dyDescent="0.25">
      <c r="A48" s="111" t="s">
        <v>110</v>
      </c>
      <c r="B48" s="104" t="s">
        <v>135</v>
      </c>
      <c r="C48" s="100">
        <v>4</v>
      </c>
      <c r="D48" s="118"/>
      <c r="E48" s="118"/>
      <c r="F48" s="100"/>
      <c r="G48" s="100"/>
      <c r="H48" s="100"/>
      <c r="I48" s="100"/>
      <c r="J48" s="100"/>
      <c r="K48" s="100"/>
      <c r="L48" s="100"/>
      <c r="M48" s="100"/>
      <c r="N48" s="100"/>
      <c r="O48" s="100">
        <v>14</v>
      </c>
      <c r="P48" s="100">
        <v>14</v>
      </c>
      <c r="Q48" s="100"/>
      <c r="R48" s="100">
        <v>28</v>
      </c>
      <c r="S48" s="100"/>
      <c r="T48" s="75">
        <f t="shared" si="1"/>
        <v>60</v>
      </c>
      <c r="U48" s="76" t="str">
        <f t="shared" si="0"/>
        <v>D</v>
      </c>
      <c r="W48" s="140"/>
      <c r="X48" s="140"/>
      <c r="Y48" s="140"/>
      <c r="Z48" s="41"/>
      <c r="AA48" s="112"/>
      <c r="AB48" s="41"/>
      <c r="AC48" s="112"/>
    </row>
    <row r="49" spans="1:29" ht="15" x14ac:dyDescent="0.25">
      <c r="A49" s="111" t="s">
        <v>111</v>
      </c>
      <c r="B49" s="104" t="s">
        <v>136</v>
      </c>
      <c r="C49" s="100">
        <v>4</v>
      </c>
      <c r="D49" s="118"/>
      <c r="E49" s="118"/>
      <c r="F49" s="100"/>
      <c r="G49" s="100"/>
      <c r="H49" s="100"/>
      <c r="I49" s="100"/>
      <c r="J49" s="100"/>
      <c r="K49" s="100"/>
      <c r="L49" s="100"/>
      <c r="M49" s="100"/>
      <c r="N49" s="100"/>
      <c r="O49" s="100">
        <v>10</v>
      </c>
      <c r="P49" s="100"/>
      <c r="Q49" s="100"/>
      <c r="R49" s="100"/>
      <c r="S49" s="100"/>
      <c r="T49" s="75">
        <f t="shared" si="1"/>
        <v>14</v>
      </c>
      <c r="U49" s="76" t="str">
        <f t="shared" si="0"/>
        <v>F</v>
      </c>
      <c r="W49" s="140"/>
      <c r="X49" s="140"/>
      <c r="Y49" s="140"/>
      <c r="Z49" s="41"/>
      <c r="AA49" s="112"/>
      <c r="AB49" s="41"/>
      <c r="AC49" s="112"/>
    </row>
    <row r="50" spans="1:29" ht="15" x14ac:dyDescent="0.25">
      <c r="A50" s="111" t="s">
        <v>112</v>
      </c>
      <c r="B50" s="104" t="s">
        <v>137</v>
      </c>
      <c r="C50" s="100">
        <v>4</v>
      </c>
      <c r="D50" s="118"/>
      <c r="E50" s="118"/>
      <c r="F50" s="100"/>
      <c r="G50" s="100"/>
      <c r="H50" s="100"/>
      <c r="I50" s="100"/>
      <c r="J50" s="100"/>
      <c r="K50" s="100"/>
      <c r="L50" s="100"/>
      <c r="M50" s="100"/>
      <c r="N50" s="100"/>
      <c r="O50" s="100">
        <v>14</v>
      </c>
      <c r="P50" s="100">
        <v>12</v>
      </c>
      <c r="Q50" s="100"/>
      <c r="R50" s="100"/>
      <c r="S50" s="100">
        <v>26</v>
      </c>
      <c r="T50" s="75">
        <f t="shared" si="1"/>
        <v>56</v>
      </c>
      <c r="U50" s="76" t="str">
        <f t="shared" si="0"/>
        <v>E</v>
      </c>
      <c r="W50" s="140"/>
      <c r="X50" s="140"/>
      <c r="Y50" s="140"/>
      <c r="Z50" s="41"/>
      <c r="AA50" s="112"/>
      <c r="AB50" s="41"/>
      <c r="AC50" s="112"/>
    </row>
    <row r="51" spans="1:29" ht="15" x14ac:dyDescent="0.25">
      <c r="A51" s="111" t="s">
        <v>113</v>
      </c>
      <c r="B51" s="104" t="s">
        <v>138</v>
      </c>
      <c r="C51" s="100">
        <v>3</v>
      </c>
      <c r="D51" s="118"/>
      <c r="E51" s="118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75">
        <f t="shared" si="1"/>
        <v>3</v>
      </c>
      <c r="U51" s="76" t="str">
        <f t="shared" si="0"/>
        <v>F</v>
      </c>
      <c r="W51" s="140"/>
      <c r="X51" s="140"/>
      <c r="Y51" s="140"/>
      <c r="Z51" s="41"/>
      <c r="AA51" s="112"/>
      <c r="AB51" s="41"/>
      <c r="AC51" s="112"/>
    </row>
    <row r="52" spans="1:29" ht="15" x14ac:dyDescent="0.25">
      <c r="A52" s="111" t="s">
        <v>114</v>
      </c>
      <c r="B52" s="104" t="s">
        <v>139</v>
      </c>
      <c r="C52" s="99">
        <v>5</v>
      </c>
      <c r="D52" s="118">
        <v>5</v>
      </c>
      <c r="E52" s="118"/>
      <c r="F52" s="100"/>
      <c r="G52" s="100"/>
      <c r="H52" s="100"/>
      <c r="I52" s="100"/>
      <c r="J52" s="100"/>
      <c r="K52" s="100"/>
      <c r="L52" s="100"/>
      <c r="M52" s="100"/>
      <c r="N52" s="100"/>
      <c r="O52" s="99">
        <v>12</v>
      </c>
      <c r="P52" s="99">
        <v>16</v>
      </c>
      <c r="Q52" s="100"/>
      <c r="R52" s="99">
        <v>28</v>
      </c>
      <c r="S52" s="100"/>
      <c r="T52" s="75">
        <f t="shared" si="1"/>
        <v>66</v>
      </c>
      <c r="U52" s="76" t="str">
        <f t="shared" si="0"/>
        <v>D</v>
      </c>
      <c r="W52" s="140"/>
      <c r="X52" s="140"/>
      <c r="Y52" s="140"/>
      <c r="Z52" s="41"/>
      <c r="AA52" s="112"/>
      <c r="AB52" s="41"/>
      <c r="AC52" s="112"/>
    </row>
    <row r="53" spans="1:29" ht="15" x14ac:dyDescent="0.25">
      <c r="A53" s="111" t="s">
        <v>115</v>
      </c>
      <c r="B53" s="104" t="s">
        <v>140</v>
      </c>
      <c r="C53" s="100">
        <v>4</v>
      </c>
      <c r="D53" s="118"/>
      <c r="E53" s="118"/>
      <c r="F53" s="100"/>
      <c r="G53" s="100"/>
      <c r="H53" s="100"/>
      <c r="I53" s="100"/>
      <c r="J53" s="100"/>
      <c r="K53" s="100"/>
      <c r="L53" s="100"/>
      <c r="M53" s="100"/>
      <c r="N53" s="100"/>
      <c r="O53" s="100">
        <v>12</v>
      </c>
      <c r="P53" s="100">
        <v>10</v>
      </c>
      <c r="Q53" s="100"/>
      <c r="R53" s="100"/>
      <c r="S53" s="100"/>
      <c r="T53" s="75">
        <f t="shared" si="1"/>
        <v>26</v>
      </c>
      <c r="U53" s="76" t="str">
        <f t="shared" si="0"/>
        <v>F</v>
      </c>
      <c r="W53" s="140"/>
      <c r="X53" s="140"/>
      <c r="Y53" s="140"/>
      <c r="Z53" s="41"/>
      <c r="AA53" s="112"/>
      <c r="AB53" s="41"/>
      <c r="AC53" s="112"/>
    </row>
    <row r="54" spans="1:29" ht="15" x14ac:dyDescent="0.25">
      <c r="A54" s="111" t="s">
        <v>116</v>
      </c>
      <c r="B54" s="104" t="s">
        <v>141</v>
      </c>
      <c r="C54" s="99"/>
      <c r="D54" s="118"/>
      <c r="E54" s="118"/>
      <c r="F54" s="100"/>
      <c r="G54" s="100"/>
      <c r="H54" s="100"/>
      <c r="I54" s="100"/>
      <c r="J54" s="100"/>
      <c r="K54" s="100"/>
      <c r="L54" s="100"/>
      <c r="M54" s="100"/>
      <c r="N54" s="100"/>
      <c r="O54" s="99"/>
      <c r="P54" s="99"/>
      <c r="Q54" s="100"/>
      <c r="R54" s="100"/>
      <c r="S54" s="100"/>
      <c r="T54" s="75">
        <f t="shared" si="1"/>
        <v>0</v>
      </c>
      <c r="U54" s="76" t="str">
        <f t="shared" si="0"/>
        <v>-</v>
      </c>
      <c r="W54" s="140"/>
      <c r="X54" s="140"/>
      <c r="Y54" s="140"/>
      <c r="Z54" s="41"/>
      <c r="AA54" s="112"/>
      <c r="AB54" s="41"/>
      <c r="AC54" s="112"/>
    </row>
    <row r="55" spans="1:29" ht="15" x14ac:dyDescent="0.25">
      <c r="A55" s="111" t="s">
        <v>117</v>
      </c>
      <c r="B55" s="104" t="s">
        <v>142</v>
      </c>
      <c r="C55" s="100"/>
      <c r="D55" s="118"/>
      <c r="E55" s="118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99"/>
      <c r="S55" s="100"/>
      <c r="T55" s="75">
        <f t="shared" si="1"/>
        <v>0</v>
      </c>
      <c r="U55" s="76" t="str">
        <f t="shared" si="0"/>
        <v>-</v>
      </c>
      <c r="W55" s="140"/>
      <c r="X55" s="140"/>
      <c r="Y55" s="140"/>
      <c r="Z55" s="41"/>
      <c r="AA55" s="112"/>
      <c r="AB55" s="41"/>
      <c r="AC55" s="112"/>
    </row>
    <row r="56" spans="1:29" ht="15" x14ac:dyDescent="0.25">
      <c r="A56" s="111" t="s">
        <v>118</v>
      </c>
      <c r="B56" s="104" t="s">
        <v>143</v>
      </c>
      <c r="C56" s="99"/>
      <c r="D56" s="118"/>
      <c r="E56" s="118"/>
      <c r="F56" s="100"/>
      <c r="G56" s="100"/>
      <c r="H56" s="100"/>
      <c r="I56" s="100"/>
      <c r="J56" s="100"/>
      <c r="K56" s="100"/>
      <c r="L56" s="100"/>
      <c r="M56" s="100"/>
      <c r="N56" s="100"/>
      <c r="O56" s="99"/>
      <c r="P56" s="99"/>
      <c r="Q56" s="100"/>
      <c r="R56" s="100"/>
      <c r="S56" s="100"/>
      <c r="T56" s="75">
        <f t="shared" si="1"/>
        <v>0</v>
      </c>
      <c r="U56" s="76" t="str">
        <f t="shared" si="0"/>
        <v>-</v>
      </c>
      <c r="W56" s="140"/>
      <c r="X56" s="140"/>
      <c r="Y56" s="140"/>
      <c r="Z56" s="41"/>
      <c r="AA56" s="112"/>
      <c r="AB56" s="41"/>
      <c r="AC56" s="112"/>
    </row>
    <row r="57" spans="1:29" ht="15" x14ac:dyDescent="0.25">
      <c r="A57" s="111" t="s">
        <v>119</v>
      </c>
      <c r="B57" s="104" t="s">
        <v>144</v>
      </c>
      <c r="C57" s="100"/>
      <c r="D57" s="118"/>
      <c r="E57" s="118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99"/>
      <c r="S57" s="100"/>
      <c r="T57" s="75">
        <f t="shared" si="1"/>
        <v>0</v>
      </c>
      <c r="U57" s="76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1" t="s">
        <v>120</v>
      </c>
      <c r="B58" s="104" t="s">
        <v>145</v>
      </c>
      <c r="C58" s="99">
        <v>3</v>
      </c>
      <c r="D58" s="118"/>
      <c r="E58" s="118"/>
      <c r="F58" s="100"/>
      <c r="G58" s="100"/>
      <c r="H58" s="100"/>
      <c r="I58" s="100"/>
      <c r="J58" s="100"/>
      <c r="K58" s="100"/>
      <c r="L58" s="100"/>
      <c r="M58" s="100"/>
      <c r="N58" s="100"/>
      <c r="O58" s="99"/>
      <c r="P58" s="99"/>
      <c r="Q58" s="100"/>
      <c r="R58" s="100"/>
      <c r="S58" s="100"/>
      <c r="T58" s="75">
        <f t="shared" si="1"/>
        <v>3</v>
      </c>
      <c r="U58" s="76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1" t="s">
        <v>146</v>
      </c>
      <c r="B59" s="104" t="s">
        <v>155</v>
      </c>
      <c r="C59" s="100">
        <v>5</v>
      </c>
      <c r="D59" s="118"/>
      <c r="E59" s="118"/>
      <c r="F59" s="100"/>
      <c r="G59" s="100"/>
      <c r="H59" s="100"/>
      <c r="I59" s="100"/>
      <c r="J59" s="100"/>
      <c r="K59" s="100"/>
      <c r="L59" s="100"/>
      <c r="M59" s="100"/>
      <c r="N59" s="100"/>
      <c r="O59" s="100">
        <v>11</v>
      </c>
      <c r="P59" s="100">
        <v>12</v>
      </c>
      <c r="Q59" s="100"/>
      <c r="R59" s="100"/>
      <c r="S59" s="100"/>
      <c r="T59" s="75">
        <f t="shared" si="1"/>
        <v>28</v>
      </c>
      <c r="U59" s="76" t="str">
        <f t="shared" si="0"/>
        <v>F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1" t="s">
        <v>147</v>
      </c>
      <c r="B60" s="104" t="s">
        <v>156</v>
      </c>
      <c r="C60" s="99">
        <v>5</v>
      </c>
      <c r="D60" s="118"/>
      <c r="E60" s="118"/>
      <c r="F60" s="100"/>
      <c r="G60" s="100"/>
      <c r="H60" s="100"/>
      <c r="I60" s="100"/>
      <c r="J60" s="100"/>
      <c r="K60" s="100"/>
      <c r="L60" s="100"/>
      <c r="M60" s="100"/>
      <c r="N60" s="100"/>
      <c r="O60" s="99">
        <v>12</v>
      </c>
      <c r="P60" s="99">
        <v>15</v>
      </c>
      <c r="Q60" s="100"/>
      <c r="R60" s="99"/>
      <c r="S60" s="100">
        <v>28</v>
      </c>
      <c r="T60" s="75">
        <f t="shared" si="1"/>
        <v>60</v>
      </c>
      <c r="U60" s="76" t="str">
        <f t="shared" si="0"/>
        <v>D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1" t="s">
        <v>148</v>
      </c>
      <c r="B61" s="104" t="s">
        <v>157</v>
      </c>
      <c r="C61" s="100">
        <v>4</v>
      </c>
      <c r="D61" s="118"/>
      <c r="E61" s="118"/>
      <c r="F61" s="100"/>
      <c r="G61" s="100"/>
      <c r="H61" s="100"/>
      <c r="I61" s="100"/>
      <c r="J61" s="100"/>
      <c r="K61" s="100"/>
      <c r="L61" s="100"/>
      <c r="M61" s="100"/>
      <c r="N61" s="100"/>
      <c r="O61" s="100">
        <v>9</v>
      </c>
      <c r="P61" s="100">
        <v>10</v>
      </c>
      <c r="Q61" s="100"/>
      <c r="R61" s="99"/>
      <c r="S61" s="100"/>
      <c r="T61" s="75">
        <f t="shared" si="1"/>
        <v>23</v>
      </c>
      <c r="U61" s="76" t="str">
        <f t="shared" si="0"/>
        <v>F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1" t="s">
        <v>149</v>
      </c>
      <c r="B62" s="104" t="s">
        <v>158</v>
      </c>
      <c r="C62" s="100"/>
      <c r="D62" s="118"/>
      <c r="E62" s="118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99"/>
      <c r="S62" s="100"/>
      <c r="T62" s="75">
        <f t="shared" si="1"/>
        <v>0</v>
      </c>
      <c r="U62" s="76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1" t="s">
        <v>150</v>
      </c>
      <c r="B63" s="104" t="s">
        <v>159</v>
      </c>
      <c r="C63" s="100"/>
      <c r="D63" s="118"/>
      <c r="E63" s="118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75">
        <f t="shared" si="1"/>
        <v>0</v>
      </c>
      <c r="U63" s="76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1" t="s">
        <v>151</v>
      </c>
      <c r="B64" s="104" t="s">
        <v>160</v>
      </c>
      <c r="C64" s="100"/>
      <c r="D64" s="118"/>
      <c r="E64" s="118"/>
      <c r="F64" s="100"/>
      <c r="G64" s="100"/>
      <c r="H64" s="100"/>
      <c r="I64" s="100"/>
      <c r="J64" s="100"/>
      <c r="K64" s="100"/>
      <c r="L64" s="100"/>
      <c r="M64" s="100"/>
      <c r="N64" s="100"/>
      <c r="O64" s="100">
        <v>16</v>
      </c>
      <c r="P64" s="100">
        <v>15</v>
      </c>
      <c r="Q64" s="100"/>
      <c r="R64" s="100">
        <v>31</v>
      </c>
      <c r="S64" s="100"/>
      <c r="T64" s="75">
        <f t="shared" si="1"/>
        <v>62</v>
      </c>
      <c r="U64" s="76" t="str">
        <f t="shared" si="0"/>
        <v>D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1" t="s">
        <v>152</v>
      </c>
      <c r="B65" s="104" t="s">
        <v>161</v>
      </c>
      <c r="C65" s="100">
        <v>4</v>
      </c>
      <c r="D65" s="118"/>
      <c r="E65" s="118"/>
      <c r="F65" s="100"/>
      <c r="G65" s="100"/>
      <c r="H65" s="100"/>
      <c r="I65" s="100"/>
      <c r="J65" s="100"/>
      <c r="K65" s="100"/>
      <c r="L65" s="100"/>
      <c r="M65" s="100"/>
      <c r="N65" s="100"/>
      <c r="O65" s="100">
        <v>14</v>
      </c>
      <c r="P65" s="100">
        <v>10</v>
      </c>
      <c r="Q65" s="100"/>
      <c r="R65" s="99"/>
      <c r="S65" s="100"/>
      <c r="T65" s="75">
        <f t="shared" si="1"/>
        <v>28</v>
      </c>
      <c r="U65" s="76" t="str">
        <f t="shared" si="0"/>
        <v>F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1" t="s">
        <v>153</v>
      </c>
      <c r="B66" s="104" t="s">
        <v>162</v>
      </c>
      <c r="C66" s="99"/>
      <c r="D66" s="118"/>
      <c r="E66" s="118"/>
      <c r="F66" s="100"/>
      <c r="G66" s="100"/>
      <c r="H66" s="100"/>
      <c r="I66" s="100"/>
      <c r="J66" s="100"/>
      <c r="K66" s="100"/>
      <c r="L66" s="100"/>
      <c r="M66" s="100"/>
      <c r="N66" s="100"/>
      <c r="O66" s="99"/>
      <c r="P66" s="99"/>
      <c r="Q66" s="100"/>
      <c r="R66" s="99"/>
      <c r="S66" s="100"/>
      <c r="T66" s="75">
        <f t="shared" si="1"/>
        <v>0</v>
      </c>
      <c r="U66" s="76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1" t="s">
        <v>154</v>
      </c>
      <c r="B67" s="104" t="s">
        <v>163</v>
      </c>
      <c r="C67" s="99"/>
      <c r="D67" s="118"/>
      <c r="E67" s="118"/>
      <c r="F67" s="100"/>
      <c r="G67" s="100"/>
      <c r="H67" s="100"/>
      <c r="I67" s="100"/>
      <c r="J67" s="100"/>
      <c r="K67" s="100"/>
      <c r="L67" s="100"/>
      <c r="M67" s="100"/>
      <c r="N67" s="100"/>
      <c r="O67" s="99"/>
      <c r="P67" s="99"/>
      <c r="Q67" s="100"/>
      <c r="R67" s="100"/>
      <c r="S67" s="100"/>
      <c r="T67" s="75">
        <f t="shared" si="1"/>
        <v>0</v>
      </c>
      <c r="U67" s="76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1"/>
      <c r="B68" s="104"/>
      <c r="C68" s="108"/>
      <c r="D68" s="105"/>
      <c r="E68" s="105"/>
      <c r="F68" s="78"/>
      <c r="G68" s="78"/>
      <c r="H68" s="78"/>
      <c r="I68" s="78"/>
      <c r="J68" s="78"/>
      <c r="K68" s="78"/>
      <c r="L68" s="78"/>
      <c r="M68" s="78"/>
      <c r="N68" s="78"/>
      <c r="O68" s="105"/>
      <c r="P68" s="105"/>
      <c r="Q68" s="78"/>
      <c r="R68" s="78"/>
      <c r="S68" s="78"/>
      <c r="T68" s="113">
        <f t="shared" si="1"/>
        <v>0</v>
      </c>
      <c r="U68" s="80" t="str">
        <f t="shared" si="0"/>
        <v>-</v>
      </c>
    </row>
    <row r="69" spans="1:29" ht="15" x14ac:dyDescent="0.25">
      <c r="A69" s="101"/>
      <c r="B69" s="104"/>
      <c r="C69" s="108"/>
      <c r="D69" s="105"/>
      <c r="E69" s="105"/>
      <c r="F69" s="78"/>
      <c r="G69" s="78"/>
      <c r="H69" s="78"/>
      <c r="I69" s="78"/>
      <c r="J69" s="78"/>
      <c r="K69" s="78"/>
      <c r="L69" s="78"/>
      <c r="M69" s="78"/>
      <c r="N69" s="78"/>
      <c r="O69" s="105"/>
      <c r="P69" s="105"/>
      <c r="Q69" s="78"/>
      <c r="R69" s="79"/>
      <c r="S69" s="78"/>
      <c r="T69" s="113">
        <f t="shared" si="1"/>
        <v>0</v>
      </c>
      <c r="U69" s="80" t="str">
        <f t="shared" si="0"/>
        <v>-</v>
      </c>
    </row>
    <row r="70" spans="1:29" ht="15" x14ac:dyDescent="0.25">
      <c r="A70" s="101"/>
      <c r="B70" s="104"/>
      <c r="C70" s="99"/>
      <c r="D70" s="105"/>
      <c r="E70" s="105"/>
      <c r="F70" s="78"/>
      <c r="G70" s="78"/>
      <c r="H70" s="78"/>
      <c r="I70" s="78"/>
      <c r="J70" s="78"/>
      <c r="K70" s="78"/>
      <c r="L70" s="78"/>
      <c r="M70" s="78"/>
      <c r="N70" s="78"/>
      <c r="O70" s="105"/>
      <c r="P70" s="105"/>
      <c r="Q70" s="78"/>
      <c r="R70" s="78"/>
      <c r="S70" s="78"/>
      <c r="T70" s="113">
        <f t="shared" si="1"/>
        <v>0</v>
      </c>
      <c r="U70" s="80" t="str">
        <f t="shared" si="0"/>
        <v>-</v>
      </c>
    </row>
    <row r="71" spans="1:29" ht="15" x14ac:dyDescent="0.25">
      <c r="A71" s="101"/>
      <c r="B71" s="104"/>
      <c r="C71" s="108"/>
      <c r="D71" s="105"/>
      <c r="E71" s="105"/>
      <c r="F71" s="78"/>
      <c r="G71" s="78"/>
      <c r="H71" s="78"/>
      <c r="I71" s="78"/>
      <c r="J71" s="78"/>
      <c r="K71" s="78"/>
      <c r="L71" s="78"/>
      <c r="M71" s="78"/>
      <c r="N71" s="78"/>
      <c r="O71" s="105"/>
      <c r="P71" s="105"/>
      <c r="Q71" s="78"/>
      <c r="R71" s="79"/>
      <c r="S71" s="78"/>
      <c r="T71" s="113">
        <f t="shared" si="1"/>
        <v>0</v>
      </c>
      <c r="U71" s="80" t="str">
        <f t="shared" si="0"/>
        <v>-</v>
      </c>
    </row>
    <row r="72" spans="1:29" ht="15" x14ac:dyDescent="0.25">
      <c r="A72" s="101"/>
      <c r="B72" s="104"/>
      <c r="C72" s="108"/>
      <c r="D72" s="105"/>
      <c r="E72" s="105"/>
      <c r="F72" s="78"/>
      <c r="G72" s="78"/>
      <c r="H72" s="78"/>
      <c r="I72" s="78"/>
      <c r="J72" s="78"/>
      <c r="K72" s="78"/>
      <c r="L72" s="78"/>
      <c r="M72" s="78"/>
      <c r="N72" s="78"/>
      <c r="O72" s="105"/>
      <c r="P72" s="105"/>
      <c r="Q72" s="78"/>
      <c r="R72" s="79"/>
      <c r="S72" s="78"/>
      <c r="T72" s="113">
        <f t="shared" si="1"/>
        <v>0</v>
      </c>
      <c r="U72" s="80" t="str">
        <f t="shared" si="0"/>
        <v>-</v>
      </c>
    </row>
    <row r="73" spans="1:29" ht="15" x14ac:dyDescent="0.25">
      <c r="A73" s="101"/>
      <c r="B73" s="104"/>
      <c r="C73" s="108"/>
      <c r="D73" s="105"/>
      <c r="E73" s="105"/>
      <c r="F73" s="78"/>
      <c r="G73" s="78"/>
      <c r="H73" s="78"/>
      <c r="I73" s="78"/>
      <c r="J73" s="78"/>
      <c r="K73" s="78"/>
      <c r="L73" s="78"/>
      <c r="M73" s="78"/>
      <c r="N73" s="78"/>
      <c r="O73" s="105"/>
      <c r="P73" s="105"/>
      <c r="Q73" s="78"/>
      <c r="R73" s="79"/>
      <c r="S73" s="78"/>
      <c r="T73" s="113">
        <f t="shared" si="1"/>
        <v>0</v>
      </c>
      <c r="U73" s="80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1"/>
      <c r="B74" s="104"/>
      <c r="C74" s="108"/>
      <c r="D74" s="105"/>
      <c r="E74" s="105"/>
      <c r="F74" s="78"/>
      <c r="G74" s="78"/>
      <c r="H74" s="78"/>
      <c r="I74" s="78"/>
      <c r="J74" s="78"/>
      <c r="K74" s="78"/>
      <c r="L74" s="78"/>
      <c r="M74" s="78"/>
      <c r="N74" s="78"/>
      <c r="O74" s="105"/>
      <c r="P74" s="105"/>
      <c r="Q74" s="78"/>
      <c r="R74" s="79"/>
      <c r="S74" s="78"/>
      <c r="T74" s="113">
        <f t="shared" ref="T74:T78" si="3">SUM(C74:Q74)+MAX(R74,S74)</f>
        <v>0</v>
      </c>
      <c r="U74" s="80" t="str">
        <f t="shared" si="2"/>
        <v>-</v>
      </c>
    </row>
    <row r="75" spans="1:29" ht="15" x14ac:dyDescent="0.25">
      <c r="A75" s="101"/>
      <c r="B75" s="104"/>
      <c r="C75" s="108"/>
      <c r="D75" s="105"/>
      <c r="E75" s="105"/>
      <c r="F75" s="78"/>
      <c r="G75" s="78"/>
      <c r="H75" s="78"/>
      <c r="I75" s="78"/>
      <c r="J75" s="78"/>
      <c r="K75" s="78"/>
      <c r="L75" s="78"/>
      <c r="M75" s="78"/>
      <c r="N75" s="78"/>
      <c r="O75" s="105"/>
      <c r="P75" s="105"/>
      <c r="Q75" s="78"/>
      <c r="R75" s="79"/>
      <c r="S75" s="78"/>
      <c r="T75" s="113">
        <f t="shared" si="3"/>
        <v>0</v>
      </c>
      <c r="U75" s="80" t="str">
        <f t="shared" si="2"/>
        <v>-</v>
      </c>
    </row>
    <row r="76" spans="1:29" ht="15" x14ac:dyDescent="0.25">
      <c r="A76" s="101"/>
      <c r="B76" s="104"/>
      <c r="C76" s="108"/>
      <c r="D76" s="105"/>
      <c r="E76" s="105"/>
      <c r="F76" s="78"/>
      <c r="G76" s="78"/>
      <c r="H76" s="78"/>
      <c r="I76" s="78"/>
      <c r="J76" s="78"/>
      <c r="K76" s="78"/>
      <c r="L76" s="78"/>
      <c r="M76" s="78"/>
      <c r="N76" s="78"/>
      <c r="O76" s="105"/>
      <c r="P76" s="105"/>
      <c r="Q76" s="78"/>
      <c r="R76" s="79"/>
      <c r="S76" s="78"/>
      <c r="T76" s="113">
        <f t="shared" si="3"/>
        <v>0</v>
      </c>
      <c r="U76" s="80" t="str">
        <f t="shared" si="2"/>
        <v>-</v>
      </c>
    </row>
    <row r="77" spans="1:29" ht="15" x14ac:dyDescent="0.25">
      <c r="A77" s="102"/>
      <c r="B77" s="105"/>
      <c r="C77" s="108"/>
      <c r="D77" s="105"/>
      <c r="E77" s="105"/>
      <c r="F77" s="78"/>
      <c r="G77" s="78"/>
      <c r="H77" s="78"/>
      <c r="I77" s="78"/>
      <c r="J77" s="78"/>
      <c r="K77" s="78"/>
      <c r="L77" s="78"/>
      <c r="M77" s="78"/>
      <c r="N77" s="78"/>
      <c r="O77" s="105"/>
      <c r="P77" s="105"/>
      <c r="Q77" s="78"/>
      <c r="R77" s="79"/>
      <c r="S77" s="78"/>
      <c r="T77" s="113">
        <f t="shared" si="3"/>
        <v>0</v>
      </c>
      <c r="U77" s="80" t="str">
        <f t="shared" si="2"/>
        <v>-</v>
      </c>
    </row>
    <row r="78" spans="1:29" ht="15" x14ac:dyDescent="0.25">
      <c r="A78" s="102"/>
      <c r="B78" s="105"/>
      <c r="C78" s="108"/>
      <c r="D78" s="105"/>
      <c r="E78" s="105"/>
      <c r="F78" s="78"/>
      <c r="G78" s="78"/>
      <c r="H78" s="78"/>
      <c r="I78" s="78"/>
      <c r="J78" s="78"/>
      <c r="K78" s="78"/>
      <c r="L78" s="78"/>
      <c r="M78" s="78"/>
      <c r="N78" s="78"/>
      <c r="O78" s="105"/>
      <c r="P78" s="105"/>
      <c r="Q78" s="78"/>
      <c r="R78" s="79"/>
      <c r="S78" s="78"/>
      <c r="T78" s="113">
        <f t="shared" si="3"/>
        <v>0</v>
      </c>
      <c r="U78" s="80" t="str">
        <f t="shared" si="2"/>
        <v>-</v>
      </c>
    </row>
    <row r="79" spans="1:29" x14ac:dyDescent="0.2">
      <c r="A79" s="98"/>
      <c r="B79" s="106"/>
      <c r="C79" s="81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81"/>
      <c r="P79" s="105"/>
      <c r="Q79" s="78"/>
      <c r="R79" s="79"/>
      <c r="S79" s="78"/>
      <c r="T79" s="113"/>
      <c r="U79" s="80" t="str">
        <f t="shared" si="2"/>
        <v>-</v>
      </c>
    </row>
    <row r="80" spans="1:29" x14ac:dyDescent="0.2">
      <c r="A80" s="98"/>
      <c r="B80" s="106"/>
      <c r="C80" s="81"/>
      <c r="D80" s="7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81"/>
      <c r="P80" s="105"/>
      <c r="Q80" s="78"/>
      <c r="R80" s="79"/>
      <c r="S80" s="78"/>
      <c r="T80" s="113">
        <f t="shared" ref="T80:T137" si="4">SUM(D80:Q80)+MAX(R80,S80)</f>
        <v>0</v>
      </c>
      <c r="U80" s="80" t="str">
        <f t="shared" si="2"/>
        <v>-</v>
      </c>
    </row>
    <row r="81" spans="1:21" x14ac:dyDescent="0.2">
      <c r="A81" s="98"/>
      <c r="B81" s="106"/>
      <c r="C81" s="77"/>
      <c r="D81" s="7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7"/>
      <c r="P81" s="105"/>
      <c r="Q81" s="78"/>
      <c r="R81" s="79"/>
      <c r="S81" s="78"/>
      <c r="T81" s="113">
        <f t="shared" si="4"/>
        <v>0</v>
      </c>
      <c r="U81" s="80" t="str">
        <f t="shared" si="2"/>
        <v>-</v>
      </c>
    </row>
    <row r="82" spans="1:21" x14ac:dyDescent="0.2">
      <c r="A82" s="98"/>
      <c r="B82" s="106"/>
      <c r="C82" s="81"/>
      <c r="D82" s="7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81"/>
      <c r="P82" s="105"/>
      <c r="Q82" s="78"/>
      <c r="R82" s="79"/>
      <c r="S82" s="78"/>
      <c r="T82" s="113">
        <f t="shared" si="4"/>
        <v>0</v>
      </c>
      <c r="U82" s="80" t="str">
        <f t="shared" si="2"/>
        <v>-</v>
      </c>
    </row>
    <row r="83" spans="1:21" x14ac:dyDescent="0.2">
      <c r="A83" s="98"/>
      <c r="B83" s="106"/>
      <c r="C83" s="77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7"/>
      <c r="P83" s="105"/>
      <c r="Q83" s="78"/>
      <c r="R83" s="78"/>
      <c r="S83" s="78"/>
      <c r="T83" s="113">
        <f t="shared" si="4"/>
        <v>0</v>
      </c>
      <c r="U83" s="80" t="str">
        <f t="shared" si="2"/>
        <v>-</v>
      </c>
    </row>
    <row r="84" spans="1:21" x14ac:dyDescent="0.2">
      <c r="A84" s="98"/>
      <c r="B84" s="106"/>
      <c r="C84" s="81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81"/>
      <c r="P84" s="105"/>
      <c r="Q84" s="78"/>
      <c r="R84" s="78"/>
      <c r="S84" s="78"/>
      <c r="T84" s="113">
        <f t="shared" si="4"/>
        <v>0</v>
      </c>
      <c r="U84" s="80" t="str">
        <f t="shared" si="2"/>
        <v>-</v>
      </c>
    </row>
    <row r="85" spans="1:21" x14ac:dyDescent="0.2">
      <c r="A85" s="90"/>
      <c r="B85" s="106"/>
      <c r="C85" s="81"/>
      <c r="D85" s="7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81"/>
      <c r="P85" s="105"/>
      <c r="Q85" s="78"/>
      <c r="R85" s="79"/>
      <c r="S85" s="78"/>
      <c r="T85" s="113">
        <f t="shared" si="4"/>
        <v>0</v>
      </c>
      <c r="U85" s="80" t="str">
        <f t="shared" si="2"/>
        <v>-</v>
      </c>
    </row>
    <row r="86" spans="1:21" x14ac:dyDescent="0.2">
      <c r="A86" s="90"/>
      <c r="B86" s="106"/>
      <c r="C86" s="81"/>
      <c r="D86" s="7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81"/>
      <c r="P86" s="105"/>
      <c r="Q86" s="78"/>
      <c r="R86" s="79"/>
      <c r="S86" s="78"/>
      <c r="T86" s="113">
        <f t="shared" si="4"/>
        <v>0</v>
      </c>
      <c r="U86" s="80" t="str">
        <f t="shared" si="2"/>
        <v>-</v>
      </c>
    </row>
    <row r="87" spans="1:21" x14ac:dyDescent="0.2">
      <c r="A87" s="90"/>
      <c r="B87" s="106"/>
      <c r="C87" s="81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81"/>
      <c r="P87" s="105"/>
      <c r="Q87" s="78"/>
      <c r="R87" s="78"/>
      <c r="S87" s="78"/>
      <c r="T87" s="113">
        <f t="shared" si="4"/>
        <v>0</v>
      </c>
      <c r="U87" s="80" t="str">
        <f t="shared" si="2"/>
        <v>-</v>
      </c>
    </row>
    <row r="88" spans="1:21" x14ac:dyDescent="0.2">
      <c r="A88" s="90"/>
      <c r="B88" s="106"/>
      <c r="C88" s="77"/>
      <c r="D88" s="7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7"/>
      <c r="P88" s="105"/>
      <c r="Q88" s="78"/>
      <c r="R88" s="79"/>
      <c r="S88" s="78"/>
      <c r="T88" s="113">
        <f t="shared" si="4"/>
        <v>0</v>
      </c>
      <c r="U88" s="80" t="str">
        <f t="shared" si="2"/>
        <v>-</v>
      </c>
    </row>
    <row r="89" spans="1:21" x14ac:dyDescent="0.2">
      <c r="A89" s="92"/>
      <c r="B89" s="107"/>
      <c r="C89" s="79"/>
      <c r="D89" s="80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7"/>
      <c r="P89" s="105"/>
      <c r="Q89" s="78"/>
      <c r="R89" s="78"/>
      <c r="S89" s="78"/>
      <c r="T89" s="113">
        <f t="shared" si="4"/>
        <v>0</v>
      </c>
      <c r="U89" s="80" t="str">
        <f t="shared" si="2"/>
        <v>-</v>
      </c>
    </row>
    <row r="90" spans="1:21" x14ac:dyDescent="0.2">
      <c r="A90" s="92"/>
      <c r="B90" s="107"/>
      <c r="C90" s="79"/>
      <c r="D90" s="80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7"/>
      <c r="P90" s="105"/>
      <c r="Q90" s="78"/>
      <c r="R90" s="78"/>
      <c r="S90" s="78"/>
      <c r="T90" s="113">
        <f t="shared" si="4"/>
        <v>0</v>
      </c>
      <c r="U90" s="80" t="str">
        <f t="shared" si="2"/>
        <v>-</v>
      </c>
    </row>
    <row r="91" spans="1:21" x14ac:dyDescent="0.2">
      <c r="A91" s="92"/>
      <c r="B91" s="107"/>
      <c r="C91" s="79"/>
      <c r="D91" s="80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97"/>
      <c r="P91" s="105"/>
      <c r="Q91" s="78"/>
      <c r="R91" s="78"/>
      <c r="S91" s="78"/>
      <c r="T91" s="113">
        <f t="shared" si="4"/>
        <v>0</v>
      </c>
      <c r="U91" s="80" t="str">
        <f t="shared" si="2"/>
        <v>-</v>
      </c>
    </row>
    <row r="92" spans="1:21" x14ac:dyDescent="0.2">
      <c r="A92" s="92"/>
      <c r="B92" s="107"/>
      <c r="C92" s="79"/>
      <c r="D92" s="80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97"/>
      <c r="P92" s="105"/>
      <c r="Q92" s="78"/>
      <c r="R92" s="78"/>
      <c r="S92" s="78"/>
      <c r="T92" s="113">
        <f t="shared" si="4"/>
        <v>0</v>
      </c>
      <c r="U92" s="80" t="str">
        <f t="shared" si="2"/>
        <v>-</v>
      </c>
    </row>
    <row r="93" spans="1:21" x14ac:dyDescent="0.2">
      <c r="A93" s="92"/>
      <c r="B93" s="107"/>
      <c r="C93" s="79"/>
      <c r="D93" s="80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97"/>
      <c r="P93" s="105"/>
      <c r="Q93" s="78"/>
      <c r="R93" s="78"/>
      <c r="S93" s="78"/>
      <c r="T93" s="113">
        <f t="shared" si="4"/>
        <v>0</v>
      </c>
      <c r="U93" s="80" t="str">
        <f t="shared" si="2"/>
        <v>-</v>
      </c>
    </row>
    <row r="94" spans="1:21" x14ac:dyDescent="0.2">
      <c r="A94" s="92"/>
      <c r="B94" s="107"/>
      <c r="C94" s="79"/>
      <c r="D94" s="80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97"/>
      <c r="P94" s="105"/>
      <c r="Q94" s="78"/>
      <c r="R94" s="78"/>
      <c r="S94" s="78"/>
      <c r="T94" s="113">
        <f t="shared" si="4"/>
        <v>0</v>
      </c>
      <c r="U94" s="80" t="str">
        <f t="shared" si="2"/>
        <v>-</v>
      </c>
    </row>
    <row r="95" spans="1:21" x14ac:dyDescent="0.2">
      <c r="A95" s="92"/>
      <c r="B95" s="107"/>
      <c r="C95" s="79"/>
      <c r="D95" s="80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7"/>
      <c r="P95" s="105"/>
      <c r="Q95" s="78"/>
      <c r="R95" s="78"/>
      <c r="S95" s="78"/>
      <c r="T95" s="113">
        <f t="shared" si="4"/>
        <v>0</v>
      </c>
      <c r="U95" s="80" t="str">
        <f t="shared" si="2"/>
        <v>-</v>
      </c>
    </row>
    <row r="96" spans="1:21" x14ac:dyDescent="0.2">
      <c r="A96" s="92"/>
      <c r="B96" s="107"/>
      <c r="C96" s="79"/>
      <c r="D96" s="80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97"/>
      <c r="P96" s="105"/>
      <c r="Q96" s="78"/>
      <c r="R96" s="78"/>
      <c r="S96" s="78"/>
      <c r="T96" s="113">
        <f t="shared" si="4"/>
        <v>0</v>
      </c>
      <c r="U96" s="80" t="str">
        <f t="shared" si="2"/>
        <v>-</v>
      </c>
    </row>
    <row r="97" spans="1:21" x14ac:dyDescent="0.2">
      <c r="A97" s="92"/>
      <c r="B97" s="107"/>
      <c r="C97" s="79"/>
      <c r="D97" s="80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97"/>
      <c r="P97" s="105"/>
      <c r="Q97" s="78"/>
      <c r="R97" s="78"/>
      <c r="S97" s="78"/>
      <c r="T97" s="113">
        <f t="shared" si="4"/>
        <v>0</v>
      </c>
      <c r="U97" s="80" t="str">
        <f t="shared" si="2"/>
        <v>-</v>
      </c>
    </row>
    <row r="98" spans="1:21" x14ac:dyDescent="0.2">
      <c r="A98" s="92"/>
      <c r="B98" s="107"/>
      <c r="C98" s="79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105"/>
      <c r="Q98" s="78"/>
      <c r="R98" s="78"/>
      <c r="S98" s="78"/>
      <c r="T98" s="113">
        <f t="shared" si="4"/>
        <v>0</v>
      </c>
      <c r="U98" s="80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1"/>
      <c r="B99" s="107"/>
      <c r="C99" s="79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105"/>
      <c r="Q99" s="78"/>
      <c r="R99" s="78"/>
      <c r="S99" s="78"/>
      <c r="T99" s="113">
        <f t="shared" si="4"/>
        <v>0</v>
      </c>
      <c r="U99" s="80" t="str">
        <f t="shared" si="5"/>
        <v>-</v>
      </c>
    </row>
    <row r="100" spans="1:21" x14ac:dyDescent="0.2">
      <c r="A100" s="91"/>
      <c r="B100" s="107"/>
      <c r="C100" s="79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105"/>
      <c r="Q100" s="78"/>
      <c r="R100" s="78"/>
      <c r="S100" s="78"/>
      <c r="T100" s="113">
        <f t="shared" si="4"/>
        <v>0</v>
      </c>
      <c r="U100" s="80" t="str">
        <f t="shared" si="5"/>
        <v>-</v>
      </c>
    </row>
    <row r="101" spans="1:21" x14ac:dyDescent="0.2">
      <c r="A101" s="91"/>
      <c r="B101" s="107"/>
      <c r="C101" s="79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96"/>
      <c r="P101" s="105"/>
      <c r="Q101" s="78"/>
      <c r="R101" s="78"/>
      <c r="S101" s="78"/>
      <c r="T101" s="113">
        <f t="shared" si="4"/>
        <v>0</v>
      </c>
      <c r="U101" s="80" t="str">
        <f t="shared" si="5"/>
        <v>-</v>
      </c>
    </row>
    <row r="102" spans="1:21" x14ac:dyDescent="0.2">
      <c r="A102" s="91"/>
      <c r="B102" s="107"/>
      <c r="C102" s="79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105"/>
      <c r="Q102" s="78"/>
      <c r="R102" s="78"/>
      <c r="S102" s="78"/>
      <c r="T102" s="113">
        <f t="shared" si="4"/>
        <v>0</v>
      </c>
      <c r="U102" s="80" t="str">
        <f t="shared" si="5"/>
        <v>-</v>
      </c>
    </row>
    <row r="103" spans="1:21" x14ac:dyDescent="0.2">
      <c r="A103" s="91"/>
      <c r="B103" s="107"/>
      <c r="C103" s="79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105"/>
      <c r="Q103" s="78"/>
      <c r="R103" s="78"/>
      <c r="S103" s="78"/>
      <c r="T103" s="113">
        <f t="shared" si="4"/>
        <v>0</v>
      </c>
      <c r="U103" s="80" t="str">
        <f t="shared" si="5"/>
        <v>-</v>
      </c>
    </row>
    <row r="104" spans="1:21" x14ac:dyDescent="0.2">
      <c r="A104" s="91"/>
      <c r="B104" s="107"/>
      <c r="C104" s="79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105"/>
      <c r="Q104" s="78"/>
      <c r="R104" s="78"/>
      <c r="S104" s="78"/>
      <c r="T104" s="113">
        <f t="shared" si="4"/>
        <v>0</v>
      </c>
      <c r="U104" s="80" t="str">
        <f t="shared" si="5"/>
        <v>-</v>
      </c>
    </row>
    <row r="105" spans="1:21" x14ac:dyDescent="0.2">
      <c r="A105" s="91"/>
      <c r="B105" s="107"/>
      <c r="C105" s="79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105"/>
      <c r="Q105" s="78"/>
      <c r="R105" s="78"/>
      <c r="S105" s="78"/>
      <c r="T105" s="113">
        <f t="shared" si="4"/>
        <v>0</v>
      </c>
      <c r="U105" s="80" t="str">
        <f t="shared" si="5"/>
        <v>-</v>
      </c>
    </row>
    <row r="106" spans="1:21" x14ac:dyDescent="0.2">
      <c r="A106" s="91"/>
      <c r="B106" s="107"/>
      <c r="C106" s="79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105"/>
      <c r="Q106" s="78"/>
      <c r="R106" s="78"/>
      <c r="S106" s="78"/>
      <c r="T106" s="113">
        <f t="shared" si="4"/>
        <v>0</v>
      </c>
      <c r="U106" s="80" t="str">
        <f t="shared" si="5"/>
        <v>-</v>
      </c>
    </row>
    <row r="107" spans="1:21" x14ac:dyDescent="0.2">
      <c r="A107" s="91"/>
      <c r="B107" s="107"/>
      <c r="C107" s="79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105"/>
      <c r="Q107" s="78"/>
      <c r="R107" s="78"/>
      <c r="S107" s="78"/>
      <c r="T107" s="113">
        <f t="shared" si="4"/>
        <v>0</v>
      </c>
      <c r="U107" s="80" t="str">
        <f t="shared" si="5"/>
        <v>-</v>
      </c>
    </row>
    <row r="108" spans="1:21" x14ac:dyDescent="0.2">
      <c r="A108" s="91"/>
      <c r="B108" s="107"/>
      <c r="C108" s="79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96"/>
      <c r="P108" s="105"/>
      <c r="Q108" s="78"/>
      <c r="R108" s="78"/>
      <c r="S108" s="78"/>
      <c r="T108" s="113">
        <f t="shared" si="4"/>
        <v>0</v>
      </c>
      <c r="U108" s="80" t="str">
        <f t="shared" si="5"/>
        <v>-</v>
      </c>
    </row>
    <row r="109" spans="1:21" x14ac:dyDescent="0.2">
      <c r="A109" s="91"/>
      <c r="B109" s="107"/>
      <c r="C109" s="79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105"/>
      <c r="Q109" s="78"/>
      <c r="R109" s="78"/>
      <c r="S109" s="78"/>
      <c r="T109" s="113">
        <f t="shared" si="4"/>
        <v>0</v>
      </c>
      <c r="U109" s="80" t="str">
        <f t="shared" si="5"/>
        <v>-</v>
      </c>
    </row>
    <row r="110" spans="1:21" x14ac:dyDescent="0.2">
      <c r="A110" s="91"/>
      <c r="B110" s="107"/>
      <c r="C110" s="79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105"/>
      <c r="Q110" s="78"/>
      <c r="R110" s="78"/>
      <c r="S110" s="78"/>
      <c r="T110" s="113">
        <f t="shared" si="4"/>
        <v>0</v>
      </c>
      <c r="U110" s="80" t="str">
        <f t="shared" si="5"/>
        <v>-</v>
      </c>
    </row>
    <row r="111" spans="1:21" x14ac:dyDescent="0.2">
      <c r="A111" s="91"/>
      <c r="B111" s="107"/>
      <c r="C111" s="79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105"/>
      <c r="Q111" s="78"/>
      <c r="R111" s="78"/>
      <c r="S111" s="78"/>
      <c r="T111" s="113">
        <f t="shared" si="4"/>
        <v>0</v>
      </c>
      <c r="U111" s="80" t="str">
        <f t="shared" si="5"/>
        <v>-</v>
      </c>
    </row>
    <row r="112" spans="1:21" x14ac:dyDescent="0.2">
      <c r="A112" s="91"/>
      <c r="B112" s="107"/>
      <c r="C112" s="79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105"/>
      <c r="Q112" s="78"/>
      <c r="R112" s="78"/>
      <c r="S112" s="78"/>
      <c r="T112" s="113">
        <f t="shared" si="4"/>
        <v>0</v>
      </c>
      <c r="U112" s="80" t="str">
        <f t="shared" si="5"/>
        <v>-</v>
      </c>
    </row>
    <row r="113" spans="1:21" x14ac:dyDescent="0.2">
      <c r="A113" s="91"/>
      <c r="B113" s="107"/>
      <c r="C113" s="79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105"/>
      <c r="Q113" s="78"/>
      <c r="R113" s="78"/>
      <c r="S113" s="78"/>
      <c r="T113" s="113">
        <f t="shared" si="4"/>
        <v>0</v>
      </c>
      <c r="U113" s="80" t="str">
        <f t="shared" si="5"/>
        <v>-</v>
      </c>
    </row>
    <row r="114" spans="1:21" x14ac:dyDescent="0.2">
      <c r="A114" s="91"/>
      <c r="B114" s="107"/>
      <c r="C114" s="79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105"/>
      <c r="Q114" s="78"/>
      <c r="R114" s="78"/>
      <c r="S114" s="78"/>
      <c r="T114" s="113">
        <f t="shared" si="4"/>
        <v>0</v>
      </c>
      <c r="U114" s="80" t="str">
        <f t="shared" si="5"/>
        <v>-</v>
      </c>
    </row>
    <row r="115" spans="1:21" x14ac:dyDescent="0.2">
      <c r="A115" s="91"/>
      <c r="B115" s="107"/>
      <c r="C115" s="79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105"/>
      <c r="Q115" s="78"/>
      <c r="R115" s="78"/>
      <c r="S115" s="78"/>
      <c r="T115" s="113">
        <f t="shared" si="4"/>
        <v>0</v>
      </c>
      <c r="U115" s="80" t="str">
        <f t="shared" si="5"/>
        <v>-</v>
      </c>
    </row>
    <row r="116" spans="1:21" x14ac:dyDescent="0.2">
      <c r="A116" s="91"/>
      <c r="B116" s="107"/>
      <c r="C116" s="79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105"/>
      <c r="Q116" s="78"/>
      <c r="R116" s="78"/>
      <c r="S116" s="78"/>
      <c r="T116" s="113">
        <f t="shared" si="4"/>
        <v>0</v>
      </c>
      <c r="U116" s="80" t="str">
        <f t="shared" si="5"/>
        <v>-</v>
      </c>
    </row>
    <row r="117" spans="1:21" x14ac:dyDescent="0.2">
      <c r="A117" s="91"/>
      <c r="B117" s="107"/>
      <c r="C117" s="79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105"/>
      <c r="Q117" s="78"/>
      <c r="R117" s="78"/>
      <c r="S117" s="78"/>
      <c r="T117" s="113">
        <f t="shared" si="4"/>
        <v>0</v>
      </c>
      <c r="U117" s="80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1"/>
      <c r="B118" s="107"/>
      <c r="C118" s="79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105"/>
      <c r="Q118" s="78"/>
      <c r="R118" s="78"/>
      <c r="S118" s="78"/>
      <c r="T118" s="113">
        <f t="shared" si="4"/>
        <v>0</v>
      </c>
      <c r="U118" s="80" t="str">
        <f t="shared" si="6"/>
        <v>-</v>
      </c>
    </row>
    <row r="119" spans="1:21" x14ac:dyDescent="0.2">
      <c r="A119" s="91"/>
      <c r="B119" s="107"/>
      <c r="C119" s="79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105"/>
      <c r="Q119" s="78"/>
      <c r="R119" s="78"/>
      <c r="S119" s="78"/>
      <c r="T119" s="113">
        <f t="shared" si="4"/>
        <v>0</v>
      </c>
      <c r="U119" s="80" t="str">
        <f t="shared" si="6"/>
        <v>-</v>
      </c>
    </row>
    <row r="120" spans="1:21" x14ac:dyDescent="0.2">
      <c r="A120" s="91"/>
      <c r="B120" s="107"/>
      <c r="C120" s="79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105"/>
      <c r="Q120" s="78"/>
      <c r="R120" s="78"/>
      <c r="S120" s="78"/>
      <c r="T120" s="113">
        <f t="shared" si="4"/>
        <v>0</v>
      </c>
      <c r="U120" s="80" t="str">
        <f t="shared" si="6"/>
        <v>-</v>
      </c>
    </row>
    <row r="121" spans="1:21" x14ac:dyDescent="0.2">
      <c r="A121" s="91"/>
      <c r="B121" s="107"/>
      <c r="C121" s="79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105"/>
      <c r="Q121" s="78"/>
      <c r="R121" s="78"/>
      <c r="S121" s="78"/>
      <c r="T121" s="113">
        <f t="shared" si="4"/>
        <v>0</v>
      </c>
      <c r="U121" s="80" t="str">
        <f t="shared" si="6"/>
        <v>-</v>
      </c>
    </row>
    <row r="122" spans="1:21" x14ac:dyDescent="0.2">
      <c r="A122" s="91"/>
      <c r="B122" s="107"/>
      <c r="C122" s="79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105"/>
      <c r="Q122" s="78"/>
      <c r="R122" s="78"/>
      <c r="S122" s="78"/>
      <c r="T122" s="113">
        <f t="shared" si="4"/>
        <v>0</v>
      </c>
      <c r="U122" s="80" t="str">
        <f t="shared" si="6"/>
        <v>-</v>
      </c>
    </row>
    <row r="123" spans="1:21" x14ac:dyDescent="0.2">
      <c r="A123" s="91"/>
      <c r="B123" s="107"/>
      <c r="C123" s="79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105"/>
      <c r="Q123" s="78"/>
      <c r="R123" s="78"/>
      <c r="S123" s="78"/>
      <c r="T123" s="113">
        <f t="shared" si="4"/>
        <v>0</v>
      </c>
      <c r="U123" s="80" t="str">
        <f t="shared" si="6"/>
        <v>-</v>
      </c>
    </row>
    <row r="124" spans="1:21" x14ac:dyDescent="0.2">
      <c r="A124" s="91"/>
      <c r="B124" s="107"/>
      <c r="C124" s="79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105"/>
      <c r="Q124" s="78"/>
      <c r="R124" s="78"/>
      <c r="S124" s="78"/>
      <c r="T124" s="113">
        <f t="shared" si="4"/>
        <v>0</v>
      </c>
      <c r="U124" s="80" t="str">
        <f t="shared" si="6"/>
        <v>-</v>
      </c>
    </row>
    <row r="125" spans="1:21" x14ac:dyDescent="0.2">
      <c r="A125" s="91"/>
      <c r="B125" s="107"/>
      <c r="C125" s="79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105"/>
      <c r="Q125" s="78"/>
      <c r="R125" s="78"/>
      <c r="S125" s="78"/>
      <c r="T125" s="113">
        <f t="shared" si="4"/>
        <v>0</v>
      </c>
      <c r="U125" s="80" t="str">
        <f t="shared" si="6"/>
        <v>-</v>
      </c>
    </row>
    <row r="126" spans="1:21" x14ac:dyDescent="0.2">
      <c r="A126" s="91"/>
      <c r="B126" s="107"/>
      <c r="C126" s="79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105"/>
      <c r="Q126" s="78"/>
      <c r="R126" s="78"/>
      <c r="S126" s="78"/>
      <c r="T126" s="113">
        <f t="shared" si="4"/>
        <v>0</v>
      </c>
      <c r="U126" s="80" t="str">
        <f t="shared" si="6"/>
        <v>-</v>
      </c>
    </row>
    <row r="127" spans="1:21" x14ac:dyDescent="0.2">
      <c r="A127" s="91"/>
      <c r="B127" s="107"/>
      <c r="C127" s="79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105"/>
      <c r="Q127" s="78"/>
      <c r="R127" s="78"/>
      <c r="S127" s="78"/>
      <c r="T127" s="113">
        <f t="shared" si="4"/>
        <v>0</v>
      </c>
      <c r="U127" s="80" t="str">
        <f t="shared" si="6"/>
        <v>-</v>
      </c>
    </row>
    <row r="128" spans="1:21" x14ac:dyDescent="0.2">
      <c r="A128" s="91"/>
      <c r="B128" s="107"/>
      <c r="C128" s="79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105"/>
      <c r="Q128" s="78"/>
      <c r="R128" s="78"/>
      <c r="S128" s="78"/>
      <c r="T128" s="113">
        <f t="shared" si="4"/>
        <v>0</v>
      </c>
      <c r="U128" s="80" t="str">
        <f t="shared" si="6"/>
        <v>-</v>
      </c>
    </row>
    <row r="129" spans="1:21" x14ac:dyDescent="0.2">
      <c r="A129" s="91"/>
      <c r="B129" s="91"/>
      <c r="C129" s="79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105"/>
      <c r="Q129" s="78"/>
      <c r="R129" s="78"/>
      <c r="S129" s="78"/>
      <c r="T129" s="113">
        <f t="shared" si="4"/>
        <v>0</v>
      </c>
      <c r="U129" s="80" t="str">
        <f t="shared" si="6"/>
        <v>-</v>
      </c>
    </row>
    <row r="130" spans="1:21" x14ac:dyDescent="0.2">
      <c r="A130" s="91"/>
      <c r="B130" s="91"/>
      <c r="C130" s="79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113">
        <f t="shared" si="4"/>
        <v>0</v>
      </c>
      <c r="U130" s="80" t="str">
        <f t="shared" si="6"/>
        <v>-</v>
      </c>
    </row>
    <row r="131" spans="1:21" x14ac:dyDescent="0.2">
      <c r="A131" s="91"/>
      <c r="B131" s="91"/>
      <c r="C131" s="79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113">
        <f t="shared" si="4"/>
        <v>0</v>
      </c>
      <c r="U131" s="80" t="str">
        <f t="shared" si="6"/>
        <v>-</v>
      </c>
    </row>
    <row r="132" spans="1:21" x14ac:dyDescent="0.2">
      <c r="A132" s="91"/>
      <c r="B132" s="91"/>
      <c r="C132" s="79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113">
        <f t="shared" si="4"/>
        <v>0</v>
      </c>
      <c r="U132" s="80" t="str">
        <f t="shared" si="6"/>
        <v>-</v>
      </c>
    </row>
    <row r="133" spans="1:21" x14ac:dyDescent="0.2">
      <c r="A133" s="91"/>
      <c r="B133" s="91"/>
      <c r="C133" s="79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113">
        <f t="shared" si="4"/>
        <v>0</v>
      </c>
      <c r="U133" s="80" t="str">
        <f t="shared" si="6"/>
        <v>-</v>
      </c>
    </row>
    <row r="134" spans="1:21" x14ac:dyDescent="0.2">
      <c r="A134" s="91"/>
      <c r="B134" s="91"/>
      <c r="C134" s="79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113">
        <f t="shared" si="4"/>
        <v>0</v>
      </c>
      <c r="U134" s="80" t="str">
        <f t="shared" si="6"/>
        <v>-</v>
      </c>
    </row>
    <row r="135" spans="1:21" x14ac:dyDescent="0.2">
      <c r="A135" s="91"/>
      <c r="B135" s="91"/>
      <c r="C135" s="79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113">
        <f t="shared" si="4"/>
        <v>0</v>
      </c>
      <c r="U135" s="80" t="str">
        <f t="shared" si="6"/>
        <v>-</v>
      </c>
    </row>
    <row r="136" spans="1:21" x14ac:dyDescent="0.2">
      <c r="A136" s="91"/>
      <c r="B136" s="91"/>
      <c r="C136" s="79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113">
        <f t="shared" si="4"/>
        <v>0</v>
      </c>
      <c r="U136" s="80" t="str">
        <f t="shared" si="6"/>
        <v>-</v>
      </c>
    </row>
    <row r="137" spans="1:21" x14ac:dyDescent="0.2">
      <c r="A137" s="91"/>
      <c r="B137" s="91"/>
      <c r="C137" s="79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113">
        <f t="shared" si="4"/>
        <v>0</v>
      </c>
      <c r="U137" s="80" t="str">
        <f t="shared" si="6"/>
        <v>-</v>
      </c>
    </row>
    <row r="138" spans="1:21" x14ac:dyDescent="0.2">
      <c r="A138" s="91"/>
      <c r="B138" s="91"/>
      <c r="C138" s="79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113">
        <f t="shared" ref="T138:T174" si="7">SUM(D138:Q138)+MAX(R138,S138)</f>
        <v>0</v>
      </c>
      <c r="U138" s="80" t="str">
        <f t="shared" si="6"/>
        <v>-</v>
      </c>
    </row>
    <row r="139" spans="1:21" x14ac:dyDescent="0.2">
      <c r="A139" s="91"/>
      <c r="B139" s="91"/>
      <c r="C139" s="79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113">
        <f t="shared" si="7"/>
        <v>0</v>
      </c>
      <c r="U139" s="80" t="str">
        <f t="shared" si="6"/>
        <v>-</v>
      </c>
    </row>
    <row r="140" spans="1:21" x14ac:dyDescent="0.2">
      <c r="A140" s="91"/>
      <c r="B140" s="91"/>
      <c r="C140" s="79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113">
        <f t="shared" si="7"/>
        <v>0</v>
      </c>
      <c r="U140" s="80" t="str">
        <f t="shared" si="6"/>
        <v>-</v>
      </c>
    </row>
    <row r="141" spans="1:21" x14ac:dyDescent="0.2">
      <c r="A141" s="91"/>
      <c r="B141" s="91"/>
      <c r="C141" s="79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113">
        <f t="shared" si="7"/>
        <v>0</v>
      </c>
      <c r="U141" s="80" t="str">
        <f t="shared" si="6"/>
        <v>-</v>
      </c>
    </row>
    <row r="142" spans="1:21" x14ac:dyDescent="0.2">
      <c r="A142" s="91"/>
      <c r="B142" s="91"/>
      <c r="C142" s="79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113">
        <f t="shared" si="7"/>
        <v>0</v>
      </c>
      <c r="U142" s="80" t="str">
        <f t="shared" si="6"/>
        <v>-</v>
      </c>
    </row>
    <row r="143" spans="1:21" x14ac:dyDescent="0.2">
      <c r="A143" s="91"/>
      <c r="B143" s="91"/>
      <c r="C143" s="79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113">
        <f t="shared" si="7"/>
        <v>0</v>
      </c>
      <c r="U143" s="80" t="str">
        <f t="shared" si="6"/>
        <v>-</v>
      </c>
    </row>
    <row r="144" spans="1:21" x14ac:dyDescent="0.2">
      <c r="A144" s="91"/>
      <c r="B144" s="91"/>
      <c r="C144" s="79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113">
        <f t="shared" si="7"/>
        <v>0</v>
      </c>
      <c r="U144" s="80" t="str">
        <f t="shared" si="6"/>
        <v>-</v>
      </c>
    </row>
    <row r="145" spans="1:21" x14ac:dyDescent="0.2">
      <c r="A145" s="91"/>
      <c r="B145" s="91"/>
      <c r="C145" s="79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113">
        <f t="shared" si="7"/>
        <v>0</v>
      </c>
      <c r="U145" s="80" t="str">
        <f t="shared" si="6"/>
        <v>-</v>
      </c>
    </row>
    <row r="146" spans="1:21" x14ac:dyDescent="0.2">
      <c r="A146" s="91"/>
      <c r="B146" s="91"/>
      <c r="C146" s="79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113">
        <f t="shared" si="7"/>
        <v>0</v>
      </c>
      <c r="U146" s="80" t="str">
        <f t="shared" si="6"/>
        <v>-</v>
      </c>
    </row>
    <row r="147" spans="1:21" x14ac:dyDescent="0.2">
      <c r="A147" s="91"/>
      <c r="B147" s="91"/>
      <c r="C147" s="79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113">
        <f t="shared" si="7"/>
        <v>0</v>
      </c>
      <c r="U147" s="80" t="str">
        <f t="shared" si="6"/>
        <v>-</v>
      </c>
    </row>
    <row r="148" spans="1:21" x14ac:dyDescent="0.2">
      <c r="A148" s="91"/>
      <c r="B148" s="91"/>
      <c r="C148" s="79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113">
        <f t="shared" si="7"/>
        <v>0</v>
      </c>
      <c r="U148" s="80" t="str">
        <f t="shared" si="6"/>
        <v>-</v>
      </c>
    </row>
    <row r="149" spans="1:21" x14ac:dyDescent="0.2">
      <c r="A149" s="91"/>
      <c r="B149" s="91"/>
      <c r="C149" s="79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113">
        <f t="shared" si="7"/>
        <v>0</v>
      </c>
      <c r="U149" s="80" t="str">
        <f t="shared" si="6"/>
        <v>-</v>
      </c>
    </row>
    <row r="150" spans="1:21" x14ac:dyDescent="0.2">
      <c r="A150" s="91"/>
      <c r="B150" s="91"/>
      <c r="C150" s="79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113">
        <f t="shared" si="7"/>
        <v>0</v>
      </c>
      <c r="U150" s="80" t="str">
        <f t="shared" si="6"/>
        <v>-</v>
      </c>
    </row>
    <row r="151" spans="1:21" x14ac:dyDescent="0.2">
      <c r="A151" s="91"/>
      <c r="B151" s="91"/>
      <c r="C151" s="79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113">
        <f t="shared" si="7"/>
        <v>0</v>
      </c>
      <c r="U151" s="80" t="str">
        <f t="shared" si="6"/>
        <v>-</v>
      </c>
    </row>
    <row r="152" spans="1:21" x14ac:dyDescent="0.2">
      <c r="A152" s="91"/>
      <c r="B152" s="91"/>
      <c r="C152" s="79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113">
        <f t="shared" si="7"/>
        <v>0</v>
      </c>
      <c r="U152" s="80" t="str">
        <f t="shared" si="6"/>
        <v>-</v>
      </c>
    </row>
    <row r="153" spans="1:21" x14ac:dyDescent="0.2">
      <c r="A153" s="91"/>
      <c r="B153" s="91"/>
      <c r="C153" s="79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113">
        <f t="shared" si="7"/>
        <v>0</v>
      </c>
      <c r="U153" s="80" t="str">
        <f t="shared" si="6"/>
        <v>-</v>
      </c>
    </row>
    <row r="154" spans="1:21" x14ac:dyDescent="0.2">
      <c r="A154" s="91"/>
      <c r="B154" s="91"/>
      <c r="C154" s="79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113">
        <f t="shared" si="7"/>
        <v>0</v>
      </c>
      <c r="U154" s="80" t="str">
        <f t="shared" si="6"/>
        <v>-</v>
      </c>
    </row>
    <row r="155" spans="1:21" x14ac:dyDescent="0.2">
      <c r="A155" s="91"/>
      <c r="B155" s="91"/>
      <c r="C155" s="79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113">
        <f t="shared" si="7"/>
        <v>0</v>
      </c>
      <c r="U155" s="80" t="str">
        <f t="shared" si="6"/>
        <v>-</v>
      </c>
    </row>
    <row r="156" spans="1:21" x14ac:dyDescent="0.2">
      <c r="A156" s="91"/>
      <c r="B156" s="91"/>
      <c r="C156" s="79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113">
        <f t="shared" si="7"/>
        <v>0</v>
      </c>
      <c r="U156" s="80" t="str">
        <f t="shared" si="6"/>
        <v>-</v>
      </c>
    </row>
    <row r="157" spans="1:21" x14ac:dyDescent="0.2">
      <c r="A157" s="91"/>
      <c r="B157" s="91"/>
      <c r="C157" s="79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113">
        <f t="shared" si="7"/>
        <v>0</v>
      </c>
      <c r="U157" s="80" t="str">
        <f t="shared" si="6"/>
        <v>-</v>
      </c>
    </row>
    <row r="158" spans="1:21" x14ac:dyDescent="0.2">
      <c r="A158" s="91"/>
      <c r="B158" s="91"/>
      <c r="C158" s="79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113">
        <f t="shared" si="7"/>
        <v>0</v>
      </c>
      <c r="U158" s="80" t="str">
        <f t="shared" si="6"/>
        <v>-</v>
      </c>
    </row>
    <row r="159" spans="1:21" x14ac:dyDescent="0.2">
      <c r="A159" s="91"/>
      <c r="B159" s="91"/>
      <c r="C159" s="79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113">
        <f t="shared" si="7"/>
        <v>0</v>
      </c>
      <c r="U159" s="80" t="str">
        <f t="shared" si="6"/>
        <v>-</v>
      </c>
    </row>
    <row r="160" spans="1:21" x14ac:dyDescent="0.2">
      <c r="A160" s="91"/>
      <c r="B160" s="91"/>
      <c r="C160" s="79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113">
        <f t="shared" si="7"/>
        <v>0</v>
      </c>
      <c r="U160" s="80" t="str">
        <f t="shared" si="6"/>
        <v>-</v>
      </c>
    </row>
    <row r="161" spans="1:21" x14ac:dyDescent="0.2">
      <c r="A161" s="91"/>
      <c r="B161" s="91"/>
      <c r="C161" s="79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113">
        <f t="shared" si="7"/>
        <v>0</v>
      </c>
      <c r="U161" s="80" t="str">
        <f t="shared" si="6"/>
        <v>-</v>
      </c>
    </row>
    <row r="162" spans="1:21" x14ac:dyDescent="0.2">
      <c r="A162" s="91"/>
      <c r="B162" s="91"/>
      <c r="C162" s="79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113">
        <f t="shared" si="7"/>
        <v>0</v>
      </c>
      <c r="U162" s="80" t="str">
        <f t="shared" si="6"/>
        <v>-</v>
      </c>
    </row>
    <row r="163" spans="1:21" x14ac:dyDescent="0.2">
      <c r="A163" s="91"/>
      <c r="B163" s="91"/>
      <c r="C163" s="79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113">
        <f t="shared" si="7"/>
        <v>0</v>
      </c>
      <c r="U163" s="80" t="str">
        <f t="shared" si="6"/>
        <v>-</v>
      </c>
    </row>
    <row r="164" spans="1:21" x14ac:dyDescent="0.2">
      <c r="A164" s="91"/>
      <c r="B164" s="91"/>
      <c r="C164" s="79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113">
        <f t="shared" si="7"/>
        <v>0</v>
      </c>
      <c r="U164" s="80" t="str">
        <f t="shared" si="6"/>
        <v>-</v>
      </c>
    </row>
    <row r="165" spans="1:21" x14ac:dyDescent="0.2">
      <c r="A165" s="91"/>
      <c r="B165" s="91"/>
      <c r="C165" s="79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113">
        <f t="shared" si="7"/>
        <v>0</v>
      </c>
      <c r="U165" s="80" t="str">
        <f t="shared" si="6"/>
        <v>-</v>
      </c>
    </row>
    <row r="166" spans="1:21" x14ac:dyDescent="0.2">
      <c r="A166" s="91"/>
      <c r="B166" s="91"/>
      <c r="C166" s="79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113">
        <f t="shared" si="7"/>
        <v>0</v>
      </c>
      <c r="U166" s="80" t="str">
        <f t="shared" si="6"/>
        <v>-</v>
      </c>
    </row>
    <row r="167" spans="1:21" x14ac:dyDescent="0.2">
      <c r="A167" s="91"/>
      <c r="B167" s="91"/>
      <c r="C167" s="79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113">
        <f t="shared" si="7"/>
        <v>0</v>
      </c>
      <c r="U167" s="80" t="str">
        <f t="shared" si="6"/>
        <v>-</v>
      </c>
    </row>
    <row r="168" spans="1:21" x14ac:dyDescent="0.2">
      <c r="A168" s="91"/>
      <c r="B168" s="91"/>
      <c r="C168" s="79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113">
        <f t="shared" si="7"/>
        <v>0</v>
      </c>
      <c r="U168" s="80" t="str">
        <f t="shared" si="6"/>
        <v>-</v>
      </c>
    </row>
    <row r="169" spans="1:21" x14ac:dyDescent="0.2">
      <c r="A169" s="91"/>
      <c r="B169" s="91"/>
      <c r="C169" s="79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113">
        <f t="shared" si="7"/>
        <v>0</v>
      </c>
      <c r="U169" s="80" t="str">
        <f t="shared" si="6"/>
        <v>-</v>
      </c>
    </row>
    <row r="170" spans="1:21" x14ac:dyDescent="0.2">
      <c r="A170" s="91"/>
      <c r="B170" s="91"/>
      <c r="C170" s="79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113">
        <f t="shared" si="7"/>
        <v>0</v>
      </c>
      <c r="U170" s="80" t="str">
        <f t="shared" si="6"/>
        <v>-</v>
      </c>
    </row>
    <row r="171" spans="1:21" x14ac:dyDescent="0.2">
      <c r="A171" s="91"/>
      <c r="B171" s="91"/>
      <c r="C171" s="79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113">
        <f t="shared" si="7"/>
        <v>0</v>
      </c>
      <c r="U171" s="80" t="str">
        <f t="shared" si="6"/>
        <v>-</v>
      </c>
    </row>
    <row r="172" spans="1:21" x14ac:dyDescent="0.2">
      <c r="A172" s="91"/>
      <c r="B172" s="91"/>
      <c r="C172" s="79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113">
        <f t="shared" si="7"/>
        <v>0</v>
      </c>
      <c r="U172" s="80" t="str">
        <f t="shared" si="6"/>
        <v>-</v>
      </c>
    </row>
    <row r="173" spans="1:21" x14ac:dyDescent="0.2">
      <c r="A173" s="91"/>
      <c r="B173" s="91"/>
      <c r="C173" s="79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113">
        <f t="shared" si="7"/>
        <v>0</v>
      </c>
      <c r="U173" s="80" t="str">
        <f t="shared" si="6"/>
        <v>-</v>
      </c>
    </row>
    <row r="174" spans="1:21" x14ac:dyDescent="0.2">
      <c r="A174" s="91"/>
      <c r="B174" s="91"/>
      <c r="C174" s="79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113">
        <f t="shared" si="7"/>
        <v>0</v>
      </c>
      <c r="U174" s="80" t="str">
        <f t="shared" si="6"/>
        <v>-</v>
      </c>
    </row>
    <row r="175" spans="1:21" x14ac:dyDescent="0.2">
      <c r="A175" s="91"/>
      <c r="B175" s="91"/>
      <c r="C175" s="79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114">
        <f t="shared" ref="T175:T180" si="8">SUM(C175:Q175)+MAX(R175:S175)</f>
        <v>0</v>
      </c>
      <c r="U175" s="80" t="str">
        <f t="shared" si="6"/>
        <v>-</v>
      </c>
    </row>
    <row r="176" spans="1:21" x14ac:dyDescent="0.2">
      <c r="A176" s="91"/>
      <c r="B176" s="91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114">
        <f t="shared" si="8"/>
        <v>0</v>
      </c>
      <c r="U176" s="80" t="str">
        <f t="shared" si="6"/>
        <v>-</v>
      </c>
    </row>
    <row r="177" spans="1:21" x14ac:dyDescent="0.2">
      <c r="A177" s="91"/>
      <c r="B177" s="91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114">
        <f t="shared" si="8"/>
        <v>0</v>
      </c>
      <c r="U177" s="80" t="str">
        <f t="shared" si="6"/>
        <v>-</v>
      </c>
    </row>
    <row r="178" spans="1:21" x14ac:dyDescent="0.2">
      <c r="A178" s="91"/>
      <c r="B178" s="91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114">
        <f t="shared" si="8"/>
        <v>0</v>
      </c>
      <c r="U178" s="80" t="str">
        <f t="shared" si="6"/>
        <v>-</v>
      </c>
    </row>
    <row r="179" spans="1:21" x14ac:dyDescent="0.2">
      <c r="A179" s="91"/>
      <c r="B179" s="91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114">
        <f t="shared" si="8"/>
        <v>0</v>
      </c>
      <c r="U179" s="80" t="str">
        <f t="shared" si="6"/>
        <v>-</v>
      </c>
    </row>
    <row r="180" spans="1:21" x14ac:dyDescent="0.2">
      <c r="A180" s="91"/>
      <c r="B180" s="91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114">
        <f t="shared" si="8"/>
        <v>0</v>
      </c>
      <c r="U180" s="80" t="str">
        <f t="shared" si="6"/>
        <v>-</v>
      </c>
    </row>
    <row r="181" spans="1:21" x14ac:dyDescent="0.2">
      <c r="A181" s="91"/>
      <c r="B181" s="91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114">
        <f t="shared" ref="T181:T244" si="9">SUM(C181:Q181)+MAX(R181:S181)</f>
        <v>0</v>
      </c>
      <c r="U181" s="80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1"/>
      <c r="B182" s="91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114">
        <f t="shared" si="9"/>
        <v>0</v>
      </c>
      <c r="U182" s="80" t="str">
        <f t="shared" si="10"/>
        <v>-</v>
      </c>
    </row>
    <row r="183" spans="1:21" x14ac:dyDescent="0.2">
      <c r="A183" s="91"/>
      <c r="B183" s="91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114">
        <f t="shared" si="9"/>
        <v>0</v>
      </c>
      <c r="U183" s="80" t="str">
        <f t="shared" si="10"/>
        <v>-</v>
      </c>
    </row>
    <row r="184" spans="1:21" x14ac:dyDescent="0.2">
      <c r="A184" s="91"/>
      <c r="B184" s="91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114">
        <f t="shared" si="9"/>
        <v>0</v>
      </c>
      <c r="U184" s="80" t="str">
        <f t="shared" si="10"/>
        <v>-</v>
      </c>
    </row>
    <row r="185" spans="1:21" x14ac:dyDescent="0.2">
      <c r="A185" s="91"/>
      <c r="B185" s="91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114">
        <f t="shared" si="9"/>
        <v>0</v>
      </c>
      <c r="U185" s="80" t="str">
        <f t="shared" si="10"/>
        <v>-</v>
      </c>
    </row>
    <row r="186" spans="1:21" x14ac:dyDescent="0.2">
      <c r="A186" s="91"/>
      <c r="B186" s="91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114">
        <f t="shared" si="9"/>
        <v>0</v>
      </c>
      <c r="U186" s="80" t="str">
        <f t="shared" si="10"/>
        <v>-</v>
      </c>
    </row>
    <row r="187" spans="1:21" x14ac:dyDescent="0.2">
      <c r="A187" s="91"/>
      <c r="B187" s="91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114">
        <f t="shared" si="9"/>
        <v>0</v>
      </c>
      <c r="U187" s="80" t="str">
        <f t="shared" si="10"/>
        <v>-</v>
      </c>
    </row>
    <row r="188" spans="1:21" x14ac:dyDescent="0.2">
      <c r="A188" s="91"/>
      <c r="B188" s="91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114">
        <f t="shared" si="9"/>
        <v>0</v>
      </c>
      <c r="U188" s="80" t="str">
        <f t="shared" si="10"/>
        <v>-</v>
      </c>
    </row>
    <row r="189" spans="1:21" x14ac:dyDescent="0.2">
      <c r="A189" s="91"/>
      <c r="B189" s="91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114">
        <f t="shared" si="9"/>
        <v>0</v>
      </c>
      <c r="U189" s="80" t="str">
        <f t="shared" si="10"/>
        <v>-</v>
      </c>
    </row>
    <row r="190" spans="1:21" x14ac:dyDescent="0.2">
      <c r="A190" s="91"/>
      <c r="B190" s="91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114">
        <f t="shared" si="9"/>
        <v>0</v>
      </c>
      <c r="U190" s="80" t="str">
        <f t="shared" si="10"/>
        <v>-</v>
      </c>
    </row>
    <row r="191" spans="1:21" x14ac:dyDescent="0.2">
      <c r="A191" s="91"/>
      <c r="B191" s="91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114">
        <f t="shared" si="9"/>
        <v>0</v>
      </c>
      <c r="U191" s="80" t="str">
        <f t="shared" si="10"/>
        <v>-</v>
      </c>
    </row>
    <row r="192" spans="1:21" x14ac:dyDescent="0.2">
      <c r="A192" s="91"/>
      <c r="B192" s="91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114">
        <f t="shared" si="9"/>
        <v>0</v>
      </c>
      <c r="U192" s="80" t="str">
        <f t="shared" si="10"/>
        <v>-</v>
      </c>
    </row>
    <row r="193" spans="1:21" x14ac:dyDescent="0.2">
      <c r="A193" s="91"/>
      <c r="B193" s="91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114">
        <f t="shared" si="9"/>
        <v>0</v>
      </c>
      <c r="U193" s="80" t="str">
        <f t="shared" si="10"/>
        <v>-</v>
      </c>
    </row>
    <row r="194" spans="1:21" x14ac:dyDescent="0.2">
      <c r="A194" s="91"/>
      <c r="B194" s="91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114">
        <f t="shared" si="9"/>
        <v>0</v>
      </c>
      <c r="U194" s="80" t="str">
        <f t="shared" si="10"/>
        <v>-</v>
      </c>
    </row>
    <row r="195" spans="1:21" x14ac:dyDescent="0.2">
      <c r="A195" s="91"/>
      <c r="B195" s="91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114">
        <f t="shared" si="9"/>
        <v>0</v>
      </c>
      <c r="U195" s="80" t="str">
        <f t="shared" si="10"/>
        <v>-</v>
      </c>
    </row>
    <row r="196" spans="1:21" x14ac:dyDescent="0.2">
      <c r="A196" s="91"/>
      <c r="B196" s="91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114">
        <f t="shared" si="9"/>
        <v>0</v>
      </c>
      <c r="U196" s="80" t="str">
        <f t="shared" si="10"/>
        <v>-</v>
      </c>
    </row>
    <row r="197" spans="1:21" x14ac:dyDescent="0.2">
      <c r="A197" s="91"/>
      <c r="B197" s="91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114">
        <f t="shared" si="9"/>
        <v>0</v>
      </c>
      <c r="U197" s="80" t="str">
        <f t="shared" si="10"/>
        <v>-</v>
      </c>
    </row>
    <row r="198" spans="1:21" x14ac:dyDescent="0.2">
      <c r="A198" s="91"/>
      <c r="B198" s="91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114">
        <f t="shared" si="9"/>
        <v>0</v>
      </c>
      <c r="U198" s="80" t="str">
        <f t="shared" si="10"/>
        <v>-</v>
      </c>
    </row>
    <row r="199" spans="1:21" x14ac:dyDescent="0.2">
      <c r="A199" s="91"/>
      <c r="B199" s="91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114">
        <f t="shared" si="9"/>
        <v>0</v>
      </c>
      <c r="U199" s="80" t="str">
        <f t="shared" si="10"/>
        <v>-</v>
      </c>
    </row>
    <row r="200" spans="1:21" x14ac:dyDescent="0.2">
      <c r="A200" s="91"/>
      <c r="B200" s="91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114">
        <f t="shared" si="9"/>
        <v>0</v>
      </c>
      <c r="U200" s="80" t="str">
        <f t="shared" si="10"/>
        <v>-</v>
      </c>
    </row>
    <row r="201" spans="1:21" x14ac:dyDescent="0.2">
      <c r="A201" s="91"/>
      <c r="B201" s="91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114">
        <f t="shared" si="9"/>
        <v>0</v>
      </c>
      <c r="U201" s="80" t="str">
        <f t="shared" si="10"/>
        <v>-</v>
      </c>
    </row>
    <row r="202" spans="1:21" x14ac:dyDescent="0.2">
      <c r="A202" s="91"/>
      <c r="B202" s="91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114">
        <f t="shared" si="9"/>
        <v>0</v>
      </c>
      <c r="U202" s="80" t="str">
        <f t="shared" si="10"/>
        <v>-</v>
      </c>
    </row>
    <row r="203" spans="1:21" x14ac:dyDescent="0.2">
      <c r="A203" s="91"/>
      <c r="B203" s="91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114">
        <f t="shared" si="9"/>
        <v>0</v>
      </c>
      <c r="U203" s="80" t="str">
        <f t="shared" si="10"/>
        <v>-</v>
      </c>
    </row>
    <row r="204" spans="1:21" x14ac:dyDescent="0.2">
      <c r="A204" s="91"/>
      <c r="B204" s="91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114">
        <f t="shared" si="9"/>
        <v>0</v>
      </c>
      <c r="U204" s="80" t="str">
        <f t="shared" si="10"/>
        <v>-</v>
      </c>
    </row>
    <row r="205" spans="1:21" x14ac:dyDescent="0.2">
      <c r="A205" s="91"/>
      <c r="B205" s="91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114">
        <f t="shared" si="9"/>
        <v>0</v>
      </c>
      <c r="U205" s="80" t="str">
        <f t="shared" si="10"/>
        <v>-</v>
      </c>
    </row>
    <row r="206" spans="1:21" x14ac:dyDescent="0.2">
      <c r="A206" s="91"/>
      <c r="B206" s="91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114">
        <f t="shared" si="9"/>
        <v>0</v>
      </c>
      <c r="U206" s="80" t="str">
        <f t="shared" si="10"/>
        <v>-</v>
      </c>
    </row>
    <row r="207" spans="1:21" x14ac:dyDescent="0.2">
      <c r="A207" s="91"/>
      <c r="B207" s="91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114">
        <f t="shared" si="9"/>
        <v>0</v>
      </c>
      <c r="U207" s="80" t="str">
        <f t="shared" si="10"/>
        <v>-</v>
      </c>
    </row>
    <row r="208" spans="1:21" x14ac:dyDescent="0.2">
      <c r="A208" s="91"/>
      <c r="B208" s="91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114">
        <f t="shared" si="9"/>
        <v>0</v>
      </c>
      <c r="U208" s="80" t="str">
        <f t="shared" si="10"/>
        <v>-</v>
      </c>
    </row>
    <row r="209" spans="1:21" x14ac:dyDescent="0.2">
      <c r="A209" s="91"/>
      <c r="B209" s="91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114">
        <f t="shared" si="9"/>
        <v>0</v>
      </c>
      <c r="U209" s="80" t="str">
        <f t="shared" si="10"/>
        <v>-</v>
      </c>
    </row>
    <row r="210" spans="1:21" x14ac:dyDescent="0.2">
      <c r="A210" s="91"/>
      <c r="B210" s="91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114">
        <f t="shared" si="9"/>
        <v>0</v>
      </c>
      <c r="U210" s="80" t="str">
        <f t="shared" si="10"/>
        <v>-</v>
      </c>
    </row>
    <row r="211" spans="1:21" x14ac:dyDescent="0.2">
      <c r="A211" s="91"/>
      <c r="B211" s="91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114">
        <f t="shared" si="9"/>
        <v>0</v>
      </c>
      <c r="U211" s="80" t="str">
        <f t="shared" si="10"/>
        <v>-</v>
      </c>
    </row>
    <row r="212" spans="1:21" x14ac:dyDescent="0.2">
      <c r="A212" s="91"/>
      <c r="B212" s="91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114">
        <f t="shared" si="9"/>
        <v>0</v>
      </c>
      <c r="U212" s="80" t="str">
        <f t="shared" si="10"/>
        <v>-</v>
      </c>
    </row>
    <row r="213" spans="1:21" x14ac:dyDescent="0.2">
      <c r="A213" s="91"/>
      <c r="B213" s="91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114">
        <f t="shared" si="9"/>
        <v>0</v>
      </c>
      <c r="U213" s="80" t="str">
        <f t="shared" si="10"/>
        <v>-</v>
      </c>
    </row>
    <row r="214" spans="1:21" x14ac:dyDescent="0.2">
      <c r="A214" s="91"/>
      <c r="B214" s="91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114">
        <f t="shared" si="9"/>
        <v>0</v>
      </c>
      <c r="U214" s="80" t="str">
        <f t="shared" si="10"/>
        <v>-</v>
      </c>
    </row>
    <row r="215" spans="1:21" x14ac:dyDescent="0.2">
      <c r="A215" s="91"/>
      <c r="B215" s="91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114">
        <f t="shared" si="9"/>
        <v>0</v>
      </c>
      <c r="U215" s="80" t="str">
        <f t="shared" si="10"/>
        <v>-</v>
      </c>
    </row>
    <row r="216" spans="1:21" x14ac:dyDescent="0.2">
      <c r="A216" s="91"/>
      <c r="B216" s="91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114">
        <f t="shared" si="9"/>
        <v>0</v>
      </c>
      <c r="U216" s="80" t="str">
        <f t="shared" si="10"/>
        <v>-</v>
      </c>
    </row>
    <row r="217" spans="1:21" x14ac:dyDescent="0.2">
      <c r="A217" s="91"/>
      <c r="B217" s="91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114">
        <f t="shared" si="9"/>
        <v>0</v>
      </c>
      <c r="U217" s="80" t="str">
        <f t="shared" si="10"/>
        <v>-</v>
      </c>
    </row>
    <row r="218" spans="1:21" x14ac:dyDescent="0.2">
      <c r="A218" s="91"/>
      <c r="B218" s="91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114">
        <f t="shared" si="9"/>
        <v>0</v>
      </c>
      <c r="U218" s="80" t="str">
        <f t="shared" si="10"/>
        <v>-</v>
      </c>
    </row>
    <row r="219" spans="1:21" x14ac:dyDescent="0.2">
      <c r="A219" s="91"/>
      <c r="B219" s="91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114">
        <f t="shared" si="9"/>
        <v>0</v>
      </c>
      <c r="U219" s="80" t="str">
        <f t="shared" si="10"/>
        <v>-</v>
      </c>
    </row>
    <row r="220" spans="1:21" x14ac:dyDescent="0.2">
      <c r="A220" s="91"/>
      <c r="B220" s="91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114">
        <f t="shared" si="9"/>
        <v>0</v>
      </c>
      <c r="U220" s="80" t="str">
        <f t="shared" si="10"/>
        <v>-</v>
      </c>
    </row>
    <row r="221" spans="1:21" x14ac:dyDescent="0.2">
      <c r="A221" s="91"/>
      <c r="B221" s="91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114">
        <f t="shared" si="9"/>
        <v>0</v>
      </c>
      <c r="U221" s="80" t="str">
        <f t="shared" si="10"/>
        <v>-</v>
      </c>
    </row>
    <row r="222" spans="1:21" x14ac:dyDescent="0.2">
      <c r="A222" s="91"/>
      <c r="B222" s="91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114">
        <f t="shared" si="9"/>
        <v>0</v>
      </c>
      <c r="U222" s="80" t="str">
        <f t="shared" si="10"/>
        <v>-</v>
      </c>
    </row>
    <row r="223" spans="1:21" x14ac:dyDescent="0.2">
      <c r="A223" s="91"/>
      <c r="B223" s="91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114">
        <f t="shared" si="9"/>
        <v>0</v>
      </c>
      <c r="U223" s="80" t="str">
        <f t="shared" si="10"/>
        <v>-</v>
      </c>
    </row>
    <row r="224" spans="1:21" x14ac:dyDescent="0.2">
      <c r="A224" s="91"/>
      <c r="B224" s="91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114">
        <f t="shared" si="9"/>
        <v>0</v>
      </c>
      <c r="U224" s="80" t="str">
        <f t="shared" si="10"/>
        <v>-</v>
      </c>
    </row>
    <row r="225" spans="1:21" x14ac:dyDescent="0.2">
      <c r="A225" s="91"/>
      <c r="B225" s="91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114">
        <f t="shared" si="9"/>
        <v>0</v>
      </c>
      <c r="U225" s="80" t="str">
        <f t="shared" si="10"/>
        <v>-</v>
      </c>
    </row>
    <row r="226" spans="1:21" x14ac:dyDescent="0.2">
      <c r="A226" s="91"/>
      <c r="B226" s="91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114">
        <f t="shared" si="9"/>
        <v>0</v>
      </c>
      <c r="U226" s="80" t="str">
        <f t="shared" si="10"/>
        <v>-</v>
      </c>
    </row>
    <row r="227" spans="1:21" x14ac:dyDescent="0.2">
      <c r="A227" s="91"/>
      <c r="B227" s="91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114">
        <f t="shared" si="9"/>
        <v>0</v>
      </c>
      <c r="U227" s="80" t="str">
        <f t="shared" si="10"/>
        <v>-</v>
      </c>
    </row>
    <row r="228" spans="1:21" x14ac:dyDescent="0.2">
      <c r="A228" s="91"/>
      <c r="B228" s="91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114">
        <f t="shared" si="9"/>
        <v>0</v>
      </c>
      <c r="U228" s="80" t="str">
        <f t="shared" si="10"/>
        <v>-</v>
      </c>
    </row>
    <row r="229" spans="1:21" x14ac:dyDescent="0.2">
      <c r="A229" s="91"/>
      <c r="B229" s="91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114">
        <f t="shared" si="9"/>
        <v>0</v>
      </c>
      <c r="U229" s="80" t="str">
        <f t="shared" si="10"/>
        <v>-</v>
      </c>
    </row>
    <row r="230" spans="1:21" x14ac:dyDescent="0.2">
      <c r="A230" s="91"/>
      <c r="B230" s="91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114">
        <f t="shared" si="9"/>
        <v>0</v>
      </c>
      <c r="U230" s="80" t="str">
        <f t="shared" si="10"/>
        <v>-</v>
      </c>
    </row>
    <row r="231" spans="1:21" x14ac:dyDescent="0.2">
      <c r="A231" s="91"/>
      <c r="B231" s="91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114">
        <f t="shared" si="9"/>
        <v>0</v>
      </c>
      <c r="U231" s="80" t="str">
        <f t="shared" si="10"/>
        <v>-</v>
      </c>
    </row>
    <row r="232" spans="1:21" x14ac:dyDescent="0.2">
      <c r="A232" s="91"/>
      <c r="B232" s="91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114">
        <f t="shared" si="9"/>
        <v>0</v>
      </c>
      <c r="U232" s="80" t="str">
        <f t="shared" si="10"/>
        <v>-</v>
      </c>
    </row>
    <row r="233" spans="1:21" x14ac:dyDescent="0.2">
      <c r="A233" s="91"/>
      <c r="B233" s="91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114">
        <f t="shared" si="9"/>
        <v>0</v>
      </c>
      <c r="U233" s="80" t="str">
        <f t="shared" si="10"/>
        <v>-</v>
      </c>
    </row>
    <row r="234" spans="1:21" x14ac:dyDescent="0.2">
      <c r="A234" s="91"/>
      <c r="B234" s="91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114">
        <f t="shared" si="9"/>
        <v>0</v>
      </c>
      <c r="U234" s="80" t="str">
        <f t="shared" si="10"/>
        <v>-</v>
      </c>
    </row>
    <row r="235" spans="1:21" x14ac:dyDescent="0.2">
      <c r="A235" s="91"/>
      <c r="B235" s="91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114">
        <f t="shared" si="9"/>
        <v>0</v>
      </c>
      <c r="U235" s="80" t="str">
        <f t="shared" si="10"/>
        <v>-</v>
      </c>
    </row>
    <row r="236" spans="1:21" x14ac:dyDescent="0.2">
      <c r="A236" s="91"/>
      <c r="B236" s="91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114">
        <f t="shared" si="9"/>
        <v>0</v>
      </c>
      <c r="U236" s="80" t="str">
        <f t="shared" si="10"/>
        <v>-</v>
      </c>
    </row>
    <row r="237" spans="1:21" x14ac:dyDescent="0.2">
      <c r="A237" s="93"/>
      <c r="B237" s="94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114">
        <f t="shared" si="9"/>
        <v>0</v>
      </c>
      <c r="U237" s="80" t="str">
        <f t="shared" si="10"/>
        <v>-</v>
      </c>
    </row>
    <row r="238" spans="1:21" x14ac:dyDescent="0.2">
      <c r="A238" s="93"/>
      <c r="B238" s="94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114">
        <f t="shared" si="9"/>
        <v>0</v>
      </c>
      <c r="U238" s="80" t="str">
        <f t="shared" si="10"/>
        <v>-</v>
      </c>
    </row>
    <row r="239" spans="1:21" x14ac:dyDescent="0.2">
      <c r="A239" s="93"/>
      <c r="B239" s="94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114">
        <f t="shared" si="9"/>
        <v>0</v>
      </c>
      <c r="U239" s="80" t="str">
        <f t="shared" si="10"/>
        <v>-</v>
      </c>
    </row>
    <row r="240" spans="1:21" x14ac:dyDescent="0.2">
      <c r="A240" s="93"/>
      <c r="B240" s="94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114">
        <f t="shared" si="9"/>
        <v>0</v>
      </c>
      <c r="U240" s="80" t="str">
        <f t="shared" si="10"/>
        <v>-</v>
      </c>
    </row>
    <row r="241" spans="1:21" x14ac:dyDescent="0.2">
      <c r="A241" s="93"/>
      <c r="B241" s="94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114">
        <f t="shared" si="9"/>
        <v>0</v>
      </c>
      <c r="U241" s="80" t="str">
        <f t="shared" si="10"/>
        <v>-</v>
      </c>
    </row>
    <row r="242" spans="1:21" x14ac:dyDescent="0.2">
      <c r="A242" s="93"/>
      <c r="B242" s="94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114">
        <f t="shared" si="9"/>
        <v>0</v>
      </c>
      <c r="U242" s="80" t="str">
        <f t="shared" si="10"/>
        <v>-</v>
      </c>
    </row>
    <row r="243" spans="1:21" x14ac:dyDescent="0.2">
      <c r="A243" s="93"/>
      <c r="B243" s="94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114">
        <f t="shared" si="9"/>
        <v>0</v>
      </c>
      <c r="U243" s="80" t="str">
        <f t="shared" si="10"/>
        <v>-</v>
      </c>
    </row>
    <row r="244" spans="1:21" x14ac:dyDescent="0.2">
      <c r="A244" s="93"/>
      <c r="B244" s="94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114">
        <f t="shared" si="9"/>
        <v>0</v>
      </c>
      <c r="U244" s="80" t="str">
        <f t="shared" si="10"/>
        <v>-</v>
      </c>
    </row>
    <row r="245" spans="1:21" x14ac:dyDescent="0.2">
      <c r="A245" s="93"/>
      <c r="B245" s="94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114">
        <f t="shared" ref="T245:T308" si="11">SUM(C245:Q245)+MAX(R245:S245)</f>
        <v>0</v>
      </c>
      <c r="U245" s="80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3"/>
      <c r="B246" s="94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114">
        <f t="shared" si="11"/>
        <v>0</v>
      </c>
      <c r="U246" s="80" t="str">
        <f t="shared" si="12"/>
        <v>-</v>
      </c>
    </row>
    <row r="247" spans="1:21" x14ac:dyDescent="0.2">
      <c r="A247" s="93"/>
      <c r="B247" s="94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114">
        <f t="shared" si="11"/>
        <v>0</v>
      </c>
      <c r="U247" s="80" t="str">
        <f t="shared" si="12"/>
        <v>-</v>
      </c>
    </row>
    <row r="248" spans="1:21" x14ac:dyDescent="0.2">
      <c r="A248" s="93"/>
      <c r="B248" s="94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114">
        <f t="shared" si="11"/>
        <v>0</v>
      </c>
      <c r="U248" s="80" t="str">
        <f t="shared" si="12"/>
        <v>-</v>
      </c>
    </row>
    <row r="249" spans="1:21" x14ac:dyDescent="0.2">
      <c r="A249" s="93"/>
      <c r="B249" s="94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114">
        <f t="shared" si="11"/>
        <v>0</v>
      </c>
      <c r="U249" s="80" t="str">
        <f t="shared" si="12"/>
        <v>-</v>
      </c>
    </row>
    <row r="250" spans="1:21" x14ac:dyDescent="0.2">
      <c r="A250" s="93"/>
      <c r="B250" s="94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114">
        <f t="shared" si="11"/>
        <v>0</v>
      </c>
      <c r="U250" s="80" t="str">
        <f t="shared" si="12"/>
        <v>-</v>
      </c>
    </row>
    <row r="251" spans="1:21" x14ac:dyDescent="0.2">
      <c r="A251" s="93"/>
      <c r="B251" s="94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114">
        <f t="shared" si="11"/>
        <v>0</v>
      </c>
      <c r="U251" s="80" t="str">
        <f t="shared" si="12"/>
        <v>-</v>
      </c>
    </row>
    <row r="252" spans="1:21" x14ac:dyDescent="0.2">
      <c r="A252" s="93"/>
      <c r="B252" s="94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114">
        <f t="shared" si="11"/>
        <v>0</v>
      </c>
      <c r="U252" s="80" t="str">
        <f t="shared" si="12"/>
        <v>-</v>
      </c>
    </row>
    <row r="253" spans="1:21" x14ac:dyDescent="0.2">
      <c r="A253" s="93"/>
      <c r="B253" s="94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114">
        <f t="shared" si="11"/>
        <v>0</v>
      </c>
      <c r="U253" s="80" t="str">
        <f t="shared" si="12"/>
        <v>-</v>
      </c>
    </row>
    <row r="254" spans="1:21" x14ac:dyDescent="0.2">
      <c r="A254" s="93"/>
      <c r="B254" s="94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114">
        <f t="shared" si="11"/>
        <v>0</v>
      </c>
      <c r="U254" s="80" t="str">
        <f t="shared" si="12"/>
        <v>-</v>
      </c>
    </row>
    <row r="255" spans="1:21" x14ac:dyDescent="0.2">
      <c r="A255" s="93"/>
      <c r="B255" s="94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114">
        <f t="shared" si="11"/>
        <v>0</v>
      </c>
      <c r="U255" s="80" t="str">
        <f t="shared" si="12"/>
        <v>-</v>
      </c>
    </row>
    <row r="256" spans="1:21" x14ac:dyDescent="0.2">
      <c r="A256" s="93"/>
      <c r="B256" s="94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114">
        <f t="shared" si="11"/>
        <v>0</v>
      </c>
      <c r="U256" s="80" t="str">
        <f t="shared" si="12"/>
        <v>-</v>
      </c>
    </row>
    <row r="257" spans="1:21" x14ac:dyDescent="0.2">
      <c r="A257" s="93"/>
      <c r="B257" s="94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114">
        <f t="shared" si="11"/>
        <v>0</v>
      </c>
      <c r="U257" s="80" t="str">
        <f t="shared" si="12"/>
        <v>-</v>
      </c>
    </row>
    <row r="258" spans="1:21" x14ac:dyDescent="0.2">
      <c r="A258" s="93"/>
      <c r="B258" s="94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114">
        <f t="shared" si="11"/>
        <v>0</v>
      </c>
      <c r="U258" s="80" t="str">
        <f t="shared" si="12"/>
        <v>-</v>
      </c>
    </row>
    <row r="259" spans="1:21" x14ac:dyDescent="0.2">
      <c r="A259" s="93"/>
      <c r="B259" s="94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114">
        <f t="shared" si="11"/>
        <v>0</v>
      </c>
      <c r="U259" s="80" t="str">
        <f t="shared" si="12"/>
        <v>-</v>
      </c>
    </row>
    <row r="260" spans="1:21" x14ac:dyDescent="0.2">
      <c r="A260" s="93"/>
      <c r="B260" s="94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114">
        <f t="shared" si="11"/>
        <v>0</v>
      </c>
      <c r="U260" s="80" t="str">
        <f t="shared" si="12"/>
        <v>-</v>
      </c>
    </row>
    <row r="261" spans="1:21" x14ac:dyDescent="0.2">
      <c r="A261" s="93"/>
      <c r="B261" s="94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114">
        <f t="shared" si="11"/>
        <v>0</v>
      </c>
      <c r="U261" s="80" t="str">
        <f t="shared" si="12"/>
        <v>-</v>
      </c>
    </row>
    <row r="262" spans="1:21" x14ac:dyDescent="0.2">
      <c r="A262" s="93"/>
      <c r="B262" s="94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114">
        <f t="shared" si="11"/>
        <v>0</v>
      </c>
      <c r="U262" s="80" t="str">
        <f t="shared" si="12"/>
        <v>-</v>
      </c>
    </row>
    <row r="263" spans="1:21" x14ac:dyDescent="0.2">
      <c r="A263" s="93"/>
      <c r="B263" s="94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114">
        <f t="shared" si="11"/>
        <v>0</v>
      </c>
      <c r="U263" s="80" t="str">
        <f t="shared" si="12"/>
        <v>-</v>
      </c>
    </row>
    <row r="264" spans="1:21" x14ac:dyDescent="0.2">
      <c r="A264" s="93"/>
      <c r="B264" s="94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114">
        <f t="shared" si="11"/>
        <v>0</v>
      </c>
      <c r="U264" s="80" t="str">
        <f t="shared" si="12"/>
        <v>-</v>
      </c>
    </row>
    <row r="265" spans="1:21" x14ac:dyDescent="0.2">
      <c r="A265" s="93"/>
      <c r="B265" s="94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114">
        <f t="shared" si="11"/>
        <v>0</v>
      </c>
      <c r="U265" s="80" t="str">
        <f t="shared" si="12"/>
        <v>-</v>
      </c>
    </row>
    <row r="266" spans="1:21" x14ac:dyDescent="0.2">
      <c r="A266" s="93"/>
      <c r="B266" s="94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114">
        <f t="shared" si="11"/>
        <v>0</v>
      </c>
      <c r="U266" s="80" t="str">
        <f t="shared" si="12"/>
        <v>-</v>
      </c>
    </row>
    <row r="267" spans="1:21" x14ac:dyDescent="0.2">
      <c r="A267" s="93"/>
      <c r="B267" s="94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114">
        <f t="shared" si="11"/>
        <v>0</v>
      </c>
      <c r="U267" s="80" t="str">
        <f t="shared" si="12"/>
        <v>-</v>
      </c>
    </row>
    <row r="268" spans="1:21" x14ac:dyDescent="0.2">
      <c r="A268" s="93"/>
      <c r="B268" s="94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114">
        <f t="shared" si="11"/>
        <v>0</v>
      </c>
      <c r="U268" s="80" t="str">
        <f t="shared" si="12"/>
        <v>-</v>
      </c>
    </row>
    <row r="269" spans="1:21" x14ac:dyDescent="0.2">
      <c r="A269" s="93"/>
      <c r="B269" s="94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114">
        <f t="shared" si="11"/>
        <v>0</v>
      </c>
      <c r="U269" s="80" t="str">
        <f t="shared" si="12"/>
        <v>-</v>
      </c>
    </row>
    <row r="270" spans="1:21" x14ac:dyDescent="0.2">
      <c r="A270" s="93"/>
      <c r="B270" s="94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114">
        <f t="shared" si="11"/>
        <v>0</v>
      </c>
      <c r="U270" s="80" t="str">
        <f t="shared" si="12"/>
        <v>-</v>
      </c>
    </row>
    <row r="271" spans="1:21" x14ac:dyDescent="0.2">
      <c r="A271" s="93"/>
      <c r="B271" s="94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114">
        <f t="shared" si="11"/>
        <v>0</v>
      </c>
      <c r="U271" s="80" t="str">
        <f t="shared" si="12"/>
        <v>-</v>
      </c>
    </row>
    <row r="272" spans="1:21" x14ac:dyDescent="0.2">
      <c r="A272" s="93"/>
      <c r="B272" s="94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114">
        <f t="shared" si="11"/>
        <v>0</v>
      </c>
      <c r="U272" s="80" t="str">
        <f t="shared" si="12"/>
        <v>-</v>
      </c>
    </row>
    <row r="273" spans="1:21" x14ac:dyDescent="0.2">
      <c r="A273" s="93"/>
      <c r="B273" s="94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114">
        <f t="shared" si="11"/>
        <v>0</v>
      </c>
      <c r="U273" s="80" t="str">
        <f t="shared" si="12"/>
        <v>-</v>
      </c>
    </row>
    <row r="274" spans="1:21" x14ac:dyDescent="0.2">
      <c r="A274" s="93"/>
      <c r="B274" s="94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114">
        <f t="shared" si="11"/>
        <v>0</v>
      </c>
      <c r="U274" s="80" t="str">
        <f t="shared" si="12"/>
        <v>-</v>
      </c>
    </row>
    <row r="275" spans="1:21" x14ac:dyDescent="0.2">
      <c r="A275" s="93"/>
      <c r="B275" s="94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114">
        <f t="shared" si="11"/>
        <v>0</v>
      </c>
      <c r="U275" s="80" t="str">
        <f t="shared" si="12"/>
        <v>-</v>
      </c>
    </row>
    <row r="276" spans="1:21" x14ac:dyDescent="0.2">
      <c r="A276" s="93"/>
      <c r="B276" s="94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114">
        <f t="shared" si="11"/>
        <v>0</v>
      </c>
      <c r="U276" s="80" t="str">
        <f t="shared" si="12"/>
        <v>-</v>
      </c>
    </row>
    <row r="277" spans="1:21" x14ac:dyDescent="0.2">
      <c r="A277" s="93"/>
      <c r="B277" s="94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114">
        <f t="shared" si="11"/>
        <v>0</v>
      </c>
      <c r="U277" s="80" t="str">
        <f t="shared" si="12"/>
        <v>-</v>
      </c>
    </row>
    <row r="278" spans="1:21" x14ac:dyDescent="0.2">
      <c r="A278" s="93"/>
      <c r="B278" s="94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114">
        <f t="shared" si="11"/>
        <v>0</v>
      </c>
      <c r="U278" s="80" t="str">
        <f t="shared" si="12"/>
        <v>-</v>
      </c>
    </row>
    <row r="279" spans="1:21" x14ac:dyDescent="0.2">
      <c r="A279" s="93"/>
      <c r="B279" s="94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114">
        <f t="shared" si="11"/>
        <v>0</v>
      </c>
      <c r="U279" s="80" t="str">
        <f t="shared" si="12"/>
        <v>-</v>
      </c>
    </row>
    <row r="280" spans="1:21" x14ac:dyDescent="0.2">
      <c r="A280" s="93"/>
      <c r="B280" s="94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114">
        <f t="shared" si="11"/>
        <v>0</v>
      </c>
      <c r="U280" s="80" t="str">
        <f t="shared" si="12"/>
        <v>-</v>
      </c>
    </row>
    <row r="281" spans="1:21" x14ac:dyDescent="0.2">
      <c r="A281" s="93"/>
      <c r="B281" s="94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114">
        <f t="shared" si="11"/>
        <v>0</v>
      </c>
      <c r="U281" s="80" t="str">
        <f t="shared" si="12"/>
        <v>-</v>
      </c>
    </row>
    <row r="282" spans="1:21" x14ac:dyDescent="0.2">
      <c r="A282" s="93"/>
      <c r="B282" s="94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114">
        <f t="shared" si="11"/>
        <v>0</v>
      </c>
      <c r="U282" s="80" t="str">
        <f t="shared" si="12"/>
        <v>-</v>
      </c>
    </row>
    <row r="283" spans="1:21" x14ac:dyDescent="0.2">
      <c r="A283" s="93"/>
      <c r="B283" s="94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114">
        <f t="shared" si="11"/>
        <v>0</v>
      </c>
      <c r="U283" s="80" t="str">
        <f t="shared" si="12"/>
        <v>-</v>
      </c>
    </row>
    <row r="284" spans="1:21" x14ac:dyDescent="0.2">
      <c r="A284" s="93"/>
      <c r="B284" s="94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114">
        <f t="shared" si="11"/>
        <v>0</v>
      </c>
      <c r="U284" s="80" t="str">
        <f t="shared" si="12"/>
        <v>-</v>
      </c>
    </row>
    <row r="285" spans="1:21" x14ac:dyDescent="0.2">
      <c r="A285" s="93"/>
      <c r="B285" s="94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114">
        <f t="shared" si="11"/>
        <v>0</v>
      </c>
      <c r="U285" s="80" t="str">
        <f t="shared" si="12"/>
        <v>-</v>
      </c>
    </row>
    <row r="286" spans="1:21" x14ac:dyDescent="0.2">
      <c r="A286" s="93"/>
      <c r="B286" s="94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114">
        <f t="shared" si="11"/>
        <v>0</v>
      </c>
      <c r="U286" s="80" t="str">
        <f t="shared" si="12"/>
        <v>-</v>
      </c>
    </row>
    <row r="287" spans="1:21" x14ac:dyDescent="0.2">
      <c r="A287" s="93"/>
      <c r="B287" s="94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114">
        <f t="shared" si="11"/>
        <v>0</v>
      </c>
      <c r="U287" s="80" t="str">
        <f t="shared" si="12"/>
        <v>-</v>
      </c>
    </row>
    <row r="288" spans="1:21" x14ac:dyDescent="0.2">
      <c r="A288" s="93"/>
      <c r="B288" s="94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114">
        <f t="shared" si="11"/>
        <v>0</v>
      </c>
      <c r="U288" s="80" t="str">
        <f t="shared" si="12"/>
        <v>-</v>
      </c>
    </row>
    <row r="289" spans="1:21" x14ac:dyDescent="0.2">
      <c r="A289" s="93"/>
      <c r="B289" s="94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114">
        <f t="shared" si="11"/>
        <v>0</v>
      </c>
      <c r="U289" s="80" t="str">
        <f t="shared" si="12"/>
        <v>-</v>
      </c>
    </row>
    <row r="290" spans="1:21" x14ac:dyDescent="0.2">
      <c r="A290" s="93"/>
      <c r="B290" s="94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114">
        <f t="shared" si="11"/>
        <v>0</v>
      </c>
      <c r="U290" s="80" t="str">
        <f t="shared" si="12"/>
        <v>-</v>
      </c>
    </row>
    <row r="291" spans="1:21" x14ac:dyDescent="0.2">
      <c r="A291" s="93"/>
      <c r="B291" s="94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114">
        <f t="shared" si="11"/>
        <v>0</v>
      </c>
      <c r="U291" s="80" t="str">
        <f t="shared" si="12"/>
        <v>-</v>
      </c>
    </row>
    <row r="292" spans="1:21" x14ac:dyDescent="0.2">
      <c r="A292" s="93"/>
      <c r="B292" s="94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114">
        <f t="shared" si="11"/>
        <v>0</v>
      </c>
      <c r="U292" s="80" t="str">
        <f t="shared" si="12"/>
        <v>-</v>
      </c>
    </row>
    <row r="293" spans="1:21" x14ac:dyDescent="0.2">
      <c r="A293" s="93"/>
      <c r="B293" s="94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114">
        <f t="shared" si="11"/>
        <v>0</v>
      </c>
      <c r="U293" s="80" t="str">
        <f t="shared" si="12"/>
        <v>-</v>
      </c>
    </row>
    <row r="294" spans="1:21" x14ac:dyDescent="0.2">
      <c r="A294" s="93"/>
      <c r="B294" s="94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114">
        <f t="shared" si="11"/>
        <v>0</v>
      </c>
      <c r="U294" s="80" t="str">
        <f t="shared" si="12"/>
        <v>-</v>
      </c>
    </row>
    <row r="295" spans="1:21" x14ac:dyDescent="0.2">
      <c r="A295" s="93"/>
      <c r="B295" s="94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114">
        <f t="shared" si="11"/>
        <v>0</v>
      </c>
      <c r="U295" s="80" t="str">
        <f t="shared" si="12"/>
        <v>-</v>
      </c>
    </row>
    <row r="296" spans="1:21" x14ac:dyDescent="0.2">
      <c r="A296" s="93"/>
      <c r="B296" s="94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114">
        <f t="shared" si="11"/>
        <v>0</v>
      </c>
      <c r="U296" s="80" t="str">
        <f t="shared" si="12"/>
        <v>-</v>
      </c>
    </row>
    <row r="297" spans="1:21" x14ac:dyDescent="0.2">
      <c r="A297" s="93"/>
      <c r="B297" s="94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114">
        <f t="shared" si="11"/>
        <v>0</v>
      </c>
      <c r="U297" s="80" t="str">
        <f t="shared" si="12"/>
        <v>-</v>
      </c>
    </row>
    <row r="298" spans="1:21" x14ac:dyDescent="0.2">
      <c r="A298" s="93"/>
      <c r="B298" s="94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114">
        <f t="shared" si="11"/>
        <v>0</v>
      </c>
      <c r="U298" s="80" t="str">
        <f t="shared" si="12"/>
        <v>-</v>
      </c>
    </row>
    <row r="299" spans="1:21" x14ac:dyDescent="0.2">
      <c r="A299" s="93"/>
      <c r="B299" s="94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114">
        <f t="shared" si="11"/>
        <v>0</v>
      </c>
      <c r="U299" s="80" t="str">
        <f t="shared" si="12"/>
        <v>-</v>
      </c>
    </row>
    <row r="300" spans="1:21" x14ac:dyDescent="0.2">
      <c r="A300" s="93"/>
      <c r="B300" s="94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114">
        <f t="shared" si="11"/>
        <v>0</v>
      </c>
      <c r="U300" s="80" t="str">
        <f t="shared" si="12"/>
        <v>-</v>
      </c>
    </row>
    <row r="301" spans="1:21" x14ac:dyDescent="0.2">
      <c r="A301" s="93"/>
      <c r="B301" s="94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114">
        <f t="shared" si="11"/>
        <v>0</v>
      </c>
      <c r="U301" s="80" t="str">
        <f t="shared" si="12"/>
        <v>-</v>
      </c>
    </row>
    <row r="302" spans="1:21" x14ac:dyDescent="0.2">
      <c r="A302" s="93"/>
      <c r="B302" s="94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114">
        <f t="shared" si="11"/>
        <v>0</v>
      </c>
      <c r="U302" s="80" t="str">
        <f t="shared" si="12"/>
        <v>-</v>
      </c>
    </row>
    <row r="303" spans="1:21" x14ac:dyDescent="0.2">
      <c r="A303" s="93"/>
      <c r="B303" s="94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114">
        <f t="shared" si="11"/>
        <v>0</v>
      </c>
      <c r="U303" s="80" t="str">
        <f t="shared" si="12"/>
        <v>-</v>
      </c>
    </row>
    <row r="304" spans="1:21" x14ac:dyDescent="0.2">
      <c r="A304" s="93"/>
      <c r="B304" s="94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114">
        <f t="shared" si="11"/>
        <v>0</v>
      </c>
      <c r="U304" s="80" t="str">
        <f t="shared" si="12"/>
        <v>-</v>
      </c>
    </row>
    <row r="305" spans="1:21" x14ac:dyDescent="0.2">
      <c r="A305" s="93"/>
      <c r="B305" s="94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114">
        <f t="shared" si="11"/>
        <v>0</v>
      </c>
      <c r="U305" s="80" t="str">
        <f t="shared" si="12"/>
        <v>-</v>
      </c>
    </row>
    <row r="306" spans="1:21" x14ac:dyDescent="0.2">
      <c r="A306" s="93"/>
      <c r="B306" s="94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114">
        <f t="shared" si="11"/>
        <v>0</v>
      </c>
      <c r="U306" s="80" t="str">
        <f t="shared" si="12"/>
        <v>-</v>
      </c>
    </row>
    <row r="307" spans="1:21" x14ac:dyDescent="0.2">
      <c r="A307" s="93"/>
      <c r="B307" s="94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114">
        <f t="shared" si="11"/>
        <v>0</v>
      </c>
      <c r="U307" s="80" t="str">
        <f t="shared" si="12"/>
        <v>-</v>
      </c>
    </row>
    <row r="308" spans="1:21" x14ac:dyDescent="0.2">
      <c r="A308" s="93"/>
      <c r="B308" s="94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114">
        <f t="shared" si="11"/>
        <v>0</v>
      </c>
      <c r="U308" s="80" t="str">
        <f t="shared" si="12"/>
        <v>-</v>
      </c>
    </row>
    <row r="309" spans="1:21" x14ac:dyDescent="0.2">
      <c r="A309" s="93"/>
      <c r="B309" s="94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114">
        <f t="shared" ref="T309:T372" si="13">SUM(C309:Q309)+MAX(R309:S309)</f>
        <v>0</v>
      </c>
      <c r="U309" s="80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3"/>
      <c r="B310" s="94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114">
        <f t="shared" si="13"/>
        <v>0</v>
      </c>
      <c r="U310" s="80" t="str">
        <f t="shared" si="14"/>
        <v>-</v>
      </c>
    </row>
    <row r="311" spans="1:21" x14ac:dyDescent="0.2">
      <c r="A311" s="93"/>
      <c r="B311" s="94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114">
        <f t="shared" si="13"/>
        <v>0</v>
      </c>
      <c r="U311" s="80" t="str">
        <f t="shared" si="14"/>
        <v>-</v>
      </c>
    </row>
    <row r="312" spans="1:21" x14ac:dyDescent="0.2">
      <c r="A312" s="93"/>
      <c r="B312" s="94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114">
        <f t="shared" si="13"/>
        <v>0</v>
      </c>
      <c r="U312" s="80" t="str">
        <f t="shared" si="14"/>
        <v>-</v>
      </c>
    </row>
    <row r="313" spans="1:21" x14ac:dyDescent="0.2">
      <c r="A313" s="93"/>
      <c r="B313" s="94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114">
        <f t="shared" si="13"/>
        <v>0</v>
      </c>
      <c r="U313" s="80" t="str">
        <f t="shared" si="14"/>
        <v>-</v>
      </c>
    </row>
    <row r="314" spans="1:21" x14ac:dyDescent="0.2">
      <c r="A314" s="93"/>
      <c r="B314" s="94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114">
        <f t="shared" si="13"/>
        <v>0</v>
      </c>
      <c r="U314" s="80" t="str">
        <f t="shared" si="14"/>
        <v>-</v>
      </c>
    </row>
    <row r="315" spans="1:21" x14ac:dyDescent="0.2">
      <c r="A315" s="93"/>
      <c r="B315" s="94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114">
        <f t="shared" si="13"/>
        <v>0</v>
      </c>
      <c r="U315" s="80" t="str">
        <f t="shared" si="14"/>
        <v>-</v>
      </c>
    </row>
    <row r="316" spans="1:21" x14ac:dyDescent="0.2">
      <c r="A316" s="93"/>
      <c r="B316" s="94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114">
        <f t="shared" si="13"/>
        <v>0</v>
      </c>
      <c r="U316" s="80" t="str">
        <f t="shared" si="14"/>
        <v>-</v>
      </c>
    </row>
    <row r="317" spans="1:21" x14ac:dyDescent="0.2">
      <c r="A317" s="93"/>
      <c r="B317" s="94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114">
        <f t="shared" si="13"/>
        <v>0</v>
      </c>
      <c r="U317" s="80" t="str">
        <f t="shared" si="14"/>
        <v>-</v>
      </c>
    </row>
    <row r="318" spans="1:21" x14ac:dyDescent="0.2">
      <c r="A318" s="93"/>
      <c r="B318" s="94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114">
        <f t="shared" si="13"/>
        <v>0</v>
      </c>
      <c r="U318" s="80" t="str">
        <f t="shared" si="14"/>
        <v>-</v>
      </c>
    </row>
    <row r="319" spans="1:21" x14ac:dyDescent="0.2">
      <c r="A319" s="93"/>
      <c r="B319" s="94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114">
        <f t="shared" si="13"/>
        <v>0</v>
      </c>
      <c r="U319" s="80" t="str">
        <f t="shared" si="14"/>
        <v>-</v>
      </c>
    </row>
    <row r="320" spans="1:21" x14ac:dyDescent="0.2">
      <c r="A320" s="93"/>
      <c r="B320" s="94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114">
        <f t="shared" si="13"/>
        <v>0</v>
      </c>
      <c r="U320" s="80" t="str">
        <f t="shared" si="14"/>
        <v>-</v>
      </c>
    </row>
    <row r="321" spans="1:21" x14ac:dyDescent="0.2">
      <c r="A321" s="93"/>
      <c r="B321" s="94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114">
        <f t="shared" si="13"/>
        <v>0</v>
      </c>
      <c r="U321" s="80" t="str">
        <f t="shared" si="14"/>
        <v>-</v>
      </c>
    </row>
    <row r="322" spans="1:21" x14ac:dyDescent="0.2">
      <c r="A322" s="93"/>
      <c r="B322" s="94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114">
        <f t="shared" si="13"/>
        <v>0</v>
      </c>
      <c r="U322" s="80" t="str">
        <f t="shared" si="14"/>
        <v>-</v>
      </c>
    </row>
    <row r="323" spans="1:21" x14ac:dyDescent="0.2">
      <c r="A323" s="93"/>
      <c r="B323" s="94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114">
        <f t="shared" si="13"/>
        <v>0</v>
      </c>
      <c r="U323" s="80" t="str">
        <f t="shared" si="14"/>
        <v>-</v>
      </c>
    </row>
    <row r="324" spans="1:21" x14ac:dyDescent="0.2">
      <c r="A324" s="93"/>
      <c r="B324" s="94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114">
        <f t="shared" si="13"/>
        <v>0</v>
      </c>
      <c r="U324" s="80" t="str">
        <f t="shared" si="14"/>
        <v>-</v>
      </c>
    </row>
    <row r="325" spans="1:21" x14ac:dyDescent="0.2">
      <c r="A325" s="93"/>
      <c r="B325" s="94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114">
        <f t="shared" si="13"/>
        <v>0</v>
      </c>
      <c r="U325" s="80" t="str">
        <f t="shared" si="14"/>
        <v>-</v>
      </c>
    </row>
    <row r="326" spans="1:21" x14ac:dyDescent="0.2">
      <c r="A326" s="93"/>
      <c r="B326" s="94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114">
        <f t="shared" si="13"/>
        <v>0</v>
      </c>
      <c r="U326" s="80" t="str">
        <f t="shared" si="14"/>
        <v>-</v>
      </c>
    </row>
    <row r="327" spans="1:21" x14ac:dyDescent="0.2">
      <c r="A327" s="93"/>
      <c r="B327" s="94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114">
        <f t="shared" si="13"/>
        <v>0</v>
      </c>
      <c r="U327" s="80" t="str">
        <f t="shared" si="14"/>
        <v>-</v>
      </c>
    </row>
    <row r="328" spans="1:21" x14ac:dyDescent="0.2">
      <c r="A328" s="93"/>
      <c r="B328" s="94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114">
        <f t="shared" si="13"/>
        <v>0</v>
      </c>
      <c r="U328" s="80" t="str">
        <f t="shared" si="14"/>
        <v>-</v>
      </c>
    </row>
    <row r="329" spans="1:21" x14ac:dyDescent="0.2">
      <c r="A329" s="93"/>
      <c r="B329" s="94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114">
        <f t="shared" si="13"/>
        <v>0</v>
      </c>
      <c r="U329" s="80" t="str">
        <f t="shared" si="14"/>
        <v>-</v>
      </c>
    </row>
    <row r="330" spans="1:21" x14ac:dyDescent="0.2">
      <c r="A330" s="93"/>
      <c r="B330" s="94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114">
        <f t="shared" si="13"/>
        <v>0</v>
      </c>
      <c r="U330" s="80" t="str">
        <f t="shared" si="14"/>
        <v>-</v>
      </c>
    </row>
    <row r="331" spans="1:21" x14ac:dyDescent="0.2">
      <c r="A331" s="93"/>
      <c r="B331" s="94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114">
        <f t="shared" si="13"/>
        <v>0</v>
      </c>
      <c r="U331" s="80" t="str">
        <f t="shared" si="14"/>
        <v>-</v>
      </c>
    </row>
    <row r="332" spans="1:21" x14ac:dyDescent="0.2">
      <c r="A332" s="93"/>
      <c r="B332" s="94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114">
        <f t="shared" si="13"/>
        <v>0</v>
      </c>
      <c r="U332" s="80" t="str">
        <f t="shared" si="14"/>
        <v>-</v>
      </c>
    </row>
    <row r="333" spans="1:21" x14ac:dyDescent="0.2">
      <c r="A333" s="93"/>
      <c r="B333" s="94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114">
        <f t="shared" si="13"/>
        <v>0</v>
      </c>
      <c r="U333" s="80" t="str">
        <f t="shared" si="14"/>
        <v>-</v>
      </c>
    </row>
    <row r="334" spans="1:21" x14ac:dyDescent="0.2">
      <c r="A334" s="93"/>
      <c r="B334" s="94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114">
        <f t="shared" si="13"/>
        <v>0</v>
      </c>
      <c r="U334" s="80" t="str">
        <f t="shared" si="14"/>
        <v>-</v>
      </c>
    </row>
    <row r="335" spans="1:21" x14ac:dyDescent="0.2">
      <c r="A335" s="93"/>
      <c r="B335" s="94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114">
        <f t="shared" si="13"/>
        <v>0</v>
      </c>
      <c r="U335" s="80" t="str">
        <f t="shared" si="14"/>
        <v>-</v>
      </c>
    </row>
    <row r="336" spans="1:21" x14ac:dyDescent="0.2">
      <c r="A336" s="93"/>
      <c r="B336" s="94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114">
        <f t="shared" si="13"/>
        <v>0</v>
      </c>
      <c r="U336" s="80" t="str">
        <f t="shared" si="14"/>
        <v>-</v>
      </c>
    </row>
    <row r="337" spans="1:21" x14ac:dyDescent="0.2">
      <c r="A337" s="93"/>
      <c r="B337" s="94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114">
        <f t="shared" si="13"/>
        <v>0</v>
      </c>
      <c r="U337" s="80" t="str">
        <f t="shared" si="14"/>
        <v>-</v>
      </c>
    </row>
    <row r="338" spans="1:21" x14ac:dyDescent="0.2">
      <c r="A338" s="93"/>
      <c r="B338" s="94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114">
        <f t="shared" si="13"/>
        <v>0</v>
      </c>
      <c r="U338" s="80" t="str">
        <f t="shared" si="14"/>
        <v>-</v>
      </c>
    </row>
    <row r="339" spans="1:21" x14ac:dyDescent="0.2">
      <c r="A339" s="93"/>
      <c r="B339" s="94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114">
        <f t="shared" si="13"/>
        <v>0</v>
      </c>
      <c r="U339" s="80" t="str">
        <f t="shared" si="14"/>
        <v>-</v>
      </c>
    </row>
    <row r="340" spans="1:21" x14ac:dyDescent="0.2">
      <c r="A340" s="93"/>
      <c r="B340" s="94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114">
        <f t="shared" si="13"/>
        <v>0</v>
      </c>
      <c r="U340" s="80" t="str">
        <f t="shared" si="14"/>
        <v>-</v>
      </c>
    </row>
    <row r="341" spans="1:21" x14ac:dyDescent="0.2">
      <c r="A341" s="93"/>
      <c r="B341" s="94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114">
        <f t="shared" si="13"/>
        <v>0</v>
      </c>
      <c r="U341" s="80" t="str">
        <f t="shared" si="14"/>
        <v>-</v>
      </c>
    </row>
    <row r="342" spans="1:21" x14ac:dyDescent="0.2">
      <c r="A342" s="93"/>
      <c r="B342" s="94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114">
        <f t="shared" si="13"/>
        <v>0</v>
      </c>
      <c r="U342" s="80" t="str">
        <f t="shared" si="14"/>
        <v>-</v>
      </c>
    </row>
    <row r="343" spans="1:21" x14ac:dyDescent="0.2">
      <c r="A343" s="93"/>
      <c r="B343" s="94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114">
        <f t="shared" si="13"/>
        <v>0</v>
      </c>
      <c r="U343" s="80" t="str">
        <f t="shared" si="14"/>
        <v>-</v>
      </c>
    </row>
    <row r="344" spans="1:21" x14ac:dyDescent="0.2">
      <c r="A344" s="93"/>
      <c r="B344" s="94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114">
        <f t="shared" si="13"/>
        <v>0</v>
      </c>
      <c r="U344" s="80" t="str">
        <f t="shared" si="14"/>
        <v>-</v>
      </c>
    </row>
    <row r="345" spans="1:21" x14ac:dyDescent="0.2">
      <c r="A345" s="93"/>
      <c r="B345" s="94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114">
        <f t="shared" si="13"/>
        <v>0</v>
      </c>
      <c r="U345" s="80" t="str">
        <f t="shared" si="14"/>
        <v>-</v>
      </c>
    </row>
    <row r="346" spans="1:21" x14ac:dyDescent="0.2">
      <c r="A346" s="93"/>
      <c r="B346" s="94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114">
        <f t="shared" si="13"/>
        <v>0</v>
      </c>
      <c r="U346" s="80" t="str">
        <f t="shared" si="14"/>
        <v>-</v>
      </c>
    </row>
    <row r="347" spans="1:21" x14ac:dyDescent="0.2">
      <c r="A347" s="93"/>
      <c r="B347" s="94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114">
        <f t="shared" si="13"/>
        <v>0</v>
      </c>
      <c r="U347" s="80" t="str">
        <f t="shared" si="14"/>
        <v>-</v>
      </c>
    </row>
    <row r="348" spans="1:21" x14ac:dyDescent="0.2">
      <c r="A348" s="93"/>
      <c r="B348" s="94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114">
        <f t="shared" si="13"/>
        <v>0</v>
      </c>
      <c r="U348" s="80" t="str">
        <f t="shared" si="14"/>
        <v>-</v>
      </c>
    </row>
    <row r="349" spans="1:21" x14ac:dyDescent="0.2">
      <c r="A349" s="93"/>
      <c r="B349" s="94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114">
        <f t="shared" si="13"/>
        <v>0</v>
      </c>
      <c r="U349" s="80" t="str">
        <f t="shared" si="14"/>
        <v>-</v>
      </c>
    </row>
    <row r="350" spans="1:21" x14ac:dyDescent="0.2">
      <c r="A350" s="93"/>
      <c r="B350" s="94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114">
        <f t="shared" si="13"/>
        <v>0</v>
      </c>
      <c r="U350" s="80" t="str">
        <f t="shared" si="14"/>
        <v>-</v>
      </c>
    </row>
    <row r="351" spans="1:21" x14ac:dyDescent="0.2">
      <c r="A351" s="93"/>
      <c r="B351" s="94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114">
        <f t="shared" si="13"/>
        <v>0</v>
      </c>
      <c r="U351" s="80" t="str">
        <f t="shared" si="14"/>
        <v>-</v>
      </c>
    </row>
    <row r="352" spans="1:21" x14ac:dyDescent="0.2">
      <c r="A352" s="93"/>
      <c r="B352" s="94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114">
        <f t="shared" si="13"/>
        <v>0</v>
      </c>
      <c r="U352" s="80" t="str">
        <f t="shared" si="14"/>
        <v>-</v>
      </c>
    </row>
    <row r="353" spans="1:21" x14ac:dyDescent="0.2">
      <c r="A353" s="93"/>
      <c r="B353" s="94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114">
        <f t="shared" si="13"/>
        <v>0</v>
      </c>
      <c r="U353" s="80" t="str">
        <f t="shared" si="14"/>
        <v>-</v>
      </c>
    </row>
    <row r="354" spans="1:21" x14ac:dyDescent="0.2">
      <c r="A354" s="93"/>
      <c r="B354" s="94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114">
        <f t="shared" si="13"/>
        <v>0</v>
      </c>
      <c r="U354" s="80" t="str">
        <f t="shared" si="14"/>
        <v>-</v>
      </c>
    </row>
    <row r="355" spans="1:21" x14ac:dyDescent="0.2">
      <c r="A355" s="93"/>
      <c r="B355" s="94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114">
        <f t="shared" si="13"/>
        <v>0</v>
      </c>
      <c r="U355" s="80" t="str">
        <f t="shared" si="14"/>
        <v>-</v>
      </c>
    </row>
    <row r="356" spans="1:21" x14ac:dyDescent="0.2">
      <c r="A356" s="93"/>
      <c r="B356" s="94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114">
        <f t="shared" si="13"/>
        <v>0</v>
      </c>
      <c r="U356" s="80" t="str">
        <f t="shared" si="14"/>
        <v>-</v>
      </c>
    </row>
    <row r="357" spans="1:21" x14ac:dyDescent="0.2">
      <c r="A357" s="93"/>
      <c r="B357" s="94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114">
        <f t="shared" si="13"/>
        <v>0</v>
      </c>
      <c r="U357" s="80" t="str">
        <f t="shared" si="14"/>
        <v>-</v>
      </c>
    </row>
    <row r="358" spans="1:21" x14ac:dyDescent="0.2">
      <c r="A358" s="93"/>
      <c r="B358" s="94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114">
        <f t="shared" si="13"/>
        <v>0</v>
      </c>
      <c r="U358" s="80" t="str">
        <f t="shared" si="14"/>
        <v>-</v>
      </c>
    </row>
    <row r="359" spans="1:21" x14ac:dyDescent="0.2">
      <c r="A359" s="93"/>
      <c r="B359" s="94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114">
        <f t="shared" si="13"/>
        <v>0</v>
      </c>
      <c r="U359" s="80" t="str">
        <f t="shared" si="14"/>
        <v>-</v>
      </c>
    </row>
    <row r="360" spans="1:21" x14ac:dyDescent="0.2">
      <c r="A360" s="93"/>
      <c r="B360" s="94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114">
        <f t="shared" si="13"/>
        <v>0</v>
      </c>
      <c r="U360" s="80" t="str">
        <f t="shared" si="14"/>
        <v>-</v>
      </c>
    </row>
    <row r="361" spans="1:21" x14ac:dyDescent="0.2">
      <c r="A361" s="93"/>
      <c r="B361" s="94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114">
        <f t="shared" si="13"/>
        <v>0</v>
      </c>
      <c r="U361" s="80" t="str">
        <f t="shared" si="14"/>
        <v>-</v>
      </c>
    </row>
    <row r="362" spans="1:21" x14ac:dyDescent="0.2">
      <c r="A362" s="93"/>
      <c r="B362" s="94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114">
        <f t="shared" si="13"/>
        <v>0</v>
      </c>
      <c r="U362" s="80" t="str">
        <f t="shared" si="14"/>
        <v>-</v>
      </c>
    </row>
    <row r="363" spans="1:21" x14ac:dyDescent="0.2">
      <c r="A363" s="93"/>
      <c r="B363" s="94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114">
        <f t="shared" si="13"/>
        <v>0</v>
      </c>
      <c r="U363" s="80" t="str">
        <f t="shared" si="14"/>
        <v>-</v>
      </c>
    </row>
    <row r="364" spans="1:21" x14ac:dyDescent="0.2">
      <c r="A364" s="93"/>
      <c r="B364" s="94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114">
        <f t="shared" si="13"/>
        <v>0</v>
      </c>
      <c r="U364" s="80" t="str">
        <f t="shared" si="14"/>
        <v>-</v>
      </c>
    </row>
    <row r="365" spans="1:21" x14ac:dyDescent="0.2">
      <c r="A365" s="93"/>
      <c r="B365" s="94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114">
        <f t="shared" si="13"/>
        <v>0</v>
      </c>
      <c r="U365" s="80" t="str">
        <f t="shared" si="14"/>
        <v>-</v>
      </c>
    </row>
    <row r="366" spans="1:21" x14ac:dyDescent="0.2">
      <c r="A366" s="93"/>
      <c r="B366" s="94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114">
        <f t="shared" si="13"/>
        <v>0</v>
      </c>
      <c r="U366" s="80" t="str">
        <f t="shared" si="14"/>
        <v>-</v>
      </c>
    </row>
    <row r="367" spans="1:21" x14ac:dyDescent="0.2">
      <c r="A367" s="93"/>
      <c r="B367" s="94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114">
        <f t="shared" si="13"/>
        <v>0</v>
      </c>
      <c r="U367" s="80" t="str">
        <f t="shared" si="14"/>
        <v>-</v>
      </c>
    </row>
    <row r="368" spans="1:21" x14ac:dyDescent="0.2">
      <c r="A368" s="93"/>
      <c r="B368" s="94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114">
        <f t="shared" si="13"/>
        <v>0</v>
      </c>
      <c r="U368" s="80" t="str">
        <f t="shared" si="14"/>
        <v>-</v>
      </c>
    </row>
    <row r="369" spans="1:21" x14ac:dyDescent="0.2">
      <c r="A369" s="93"/>
      <c r="B369" s="94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114">
        <f t="shared" si="13"/>
        <v>0</v>
      </c>
      <c r="U369" s="80" t="str">
        <f t="shared" si="14"/>
        <v>-</v>
      </c>
    </row>
    <row r="370" spans="1:21" x14ac:dyDescent="0.2">
      <c r="A370" s="93"/>
      <c r="B370" s="94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114">
        <f t="shared" si="13"/>
        <v>0</v>
      </c>
      <c r="U370" s="80" t="str">
        <f t="shared" si="14"/>
        <v>-</v>
      </c>
    </row>
    <row r="371" spans="1:21" x14ac:dyDescent="0.2">
      <c r="A371" s="93"/>
      <c r="B371" s="94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114">
        <f t="shared" si="13"/>
        <v>0</v>
      </c>
      <c r="U371" s="80" t="str">
        <f t="shared" si="14"/>
        <v>-</v>
      </c>
    </row>
    <row r="372" spans="1:21" x14ac:dyDescent="0.2">
      <c r="A372" s="93"/>
      <c r="B372" s="94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114">
        <f t="shared" si="13"/>
        <v>0</v>
      </c>
      <c r="U372" s="80" t="str">
        <f t="shared" si="14"/>
        <v>-</v>
      </c>
    </row>
    <row r="373" spans="1:21" x14ac:dyDescent="0.2">
      <c r="A373" s="93"/>
      <c r="B373" s="94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114">
        <f t="shared" ref="T373:T436" si="15">SUM(C373:Q373)+MAX(R373:S373)</f>
        <v>0</v>
      </c>
      <c r="U373" s="80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3"/>
      <c r="B374" s="94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114">
        <f t="shared" si="15"/>
        <v>0</v>
      </c>
      <c r="U374" s="80" t="str">
        <f t="shared" si="16"/>
        <v>-</v>
      </c>
    </row>
    <row r="375" spans="1:21" x14ac:dyDescent="0.2">
      <c r="A375" s="93"/>
      <c r="B375" s="94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114">
        <f t="shared" si="15"/>
        <v>0</v>
      </c>
      <c r="U375" s="80" t="str">
        <f t="shared" si="16"/>
        <v>-</v>
      </c>
    </row>
    <row r="376" spans="1:21" x14ac:dyDescent="0.2">
      <c r="A376" s="93"/>
      <c r="B376" s="94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114">
        <f t="shared" si="15"/>
        <v>0</v>
      </c>
      <c r="U376" s="80" t="str">
        <f t="shared" si="16"/>
        <v>-</v>
      </c>
    </row>
    <row r="377" spans="1:21" x14ac:dyDescent="0.2">
      <c r="A377" s="93"/>
      <c r="B377" s="94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114">
        <f t="shared" si="15"/>
        <v>0</v>
      </c>
      <c r="U377" s="80" t="str">
        <f t="shared" si="16"/>
        <v>-</v>
      </c>
    </row>
    <row r="378" spans="1:21" x14ac:dyDescent="0.2">
      <c r="A378" s="93"/>
      <c r="B378" s="94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114">
        <f t="shared" si="15"/>
        <v>0</v>
      </c>
      <c r="U378" s="80" t="str">
        <f t="shared" si="16"/>
        <v>-</v>
      </c>
    </row>
    <row r="379" spans="1:21" x14ac:dyDescent="0.2">
      <c r="A379" s="93"/>
      <c r="B379" s="94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114">
        <f t="shared" si="15"/>
        <v>0</v>
      </c>
      <c r="U379" s="80" t="str">
        <f t="shared" si="16"/>
        <v>-</v>
      </c>
    </row>
    <row r="380" spans="1:21" x14ac:dyDescent="0.2">
      <c r="A380" s="93"/>
      <c r="B380" s="94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114">
        <f t="shared" si="15"/>
        <v>0</v>
      </c>
      <c r="U380" s="80" t="str">
        <f t="shared" si="16"/>
        <v>-</v>
      </c>
    </row>
    <row r="381" spans="1:21" x14ac:dyDescent="0.2">
      <c r="A381" s="93"/>
      <c r="B381" s="94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114">
        <f t="shared" si="15"/>
        <v>0</v>
      </c>
      <c r="U381" s="80" t="str">
        <f t="shared" si="16"/>
        <v>-</v>
      </c>
    </row>
    <row r="382" spans="1:21" x14ac:dyDescent="0.2">
      <c r="A382" s="93"/>
      <c r="B382" s="94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114">
        <f t="shared" si="15"/>
        <v>0</v>
      </c>
      <c r="U382" s="80" t="str">
        <f t="shared" si="16"/>
        <v>-</v>
      </c>
    </row>
    <row r="383" spans="1:21" x14ac:dyDescent="0.2">
      <c r="A383" s="93"/>
      <c r="B383" s="94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114">
        <f t="shared" si="15"/>
        <v>0</v>
      </c>
      <c r="U383" s="80" t="str">
        <f t="shared" si="16"/>
        <v>-</v>
      </c>
    </row>
    <row r="384" spans="1:21" x14ac:dyDescent="0.2">
      <c r="A384" s="93"/>
      <c r="B384" s="94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114">
        <f t="shared" si="15"/>
        <v>0</v>
      </c>
      <c r="U384" s="80" t="str">
        <f t="shared" si="16"/>
        <v>-</v>
      </c>
    </row>
    <row r="385" spans="1:21" x14ac:dyDescent="0.2">
      <c r="A385" s="93"/>
      <c r="B385" s="94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114">
        <f t="shared" si="15"/>
        <v>0</v>
      </c>
      <c r="U385" s="80" t="str">
        <f t="shared" si="16"/>
        <v>-</v>
      </c>
    </row>
    <row r="386" spans="1:21" x14ac:dyDescent="0.2">
      <c r="A386" s="93"/>
      <c r="B386" s="94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114">
        <f t="shared" si="15"/>
        <v>0</v>
      </c>
      <c r="U386" s="80" t="str">
        <f t="shared" si="16"/>
        <v>-</v>
      </c>
    </row>
    <row r="387" spans="1:21" x14ac:dyDescent="0.2">
      <c r="A387" s="93"/>
      <c r="B387" s="94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114">
        <f t="shared" si="15"/>
        <v>0</v>
      </c>
      <c r="U387" s="80" t="str">
        <f t="shared" si="16"/>
        <v>-</v>
      </c>
    </row>
    <row r="388" spans="1:21" x14ac:dyDescent="0.2">
      <c r="A388" s="93"/>
      <c r="B388" s="94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114">
        <f t="shared" si="15"/>
        <v>0</v>
      </c>
      <c r="U388" s="80" t="str">
        <f t="shared" si="16"/>
        <v>-</v>
      </c>
    </row>
    <row r="389" spans="1:21" x14ac:dyDescent="0.2">
      <c r="A389" s="93"/>
      <c r="B389" s="94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114">
        <f t="shared" si="15"/>
        <v>0</v>
      </c>
      <c r="U389" s="80" t="str">
        <f t="shared" si="16"/>
        <v>-</v>
      </c>
    </row>
    <row r="390" spans="1:21" x14ac:dyDescent="0.2">
      <c r="A390" s="93"/>
      <c r="B390" s="94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114">
        <f t="shared" si="15"/>
        <v>0</v>
      </c>
      <c r="U390" s="80" t="str">
        <f t="shared" si="16"/>
        <v>-</v>
      </c>
    </row>
    <row r="391" spans="1:21" x14ac:dyDescent="0.2">
      <c r="A391" s="93"/>
      <c r="B391" s="94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114">
        <f t="shared" si="15"/>
        <v>0</v>
      </c>
      <c r="U391" s="80" t="str">
        <f t="shared" si="16"/>
        <v>-</v>
      </c>
    </row>
    <row r="392" spans="1:21" x14ac:dyDescent="0.2">
      <c r="A392" s="93"/>
      <c r="B392" s="94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114">
        <f t="shared" si="15"/>
        <v>0</v>
      </c>
      <c r="U392" s="80" t="str">
        <f t="shared" si="16"/>
        <v>-</v>
      </c>
    </row>
    <row r="393" spans="1:21" x14ac:dyDescent="0.2">
      <c r="A393" s="93"/>
      <c r="B393" s="94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114">
        <f t="shared" si="15"/>
        <v>0</v>
      </c>
      <c r="U393" s="80" t="str">
        <f t="shared" si="16"/>
        <v>-</v>
      </c>
    </row>
    <row r="394" spans="1:21" x14ac:dyDescent="0.2">
      <c r="A394" s="93"/>
      <c r="B394" s="94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114">
        <f t="shared" si="15"/>
        <v>0</v>
      </c>
      <c r="U394" s="80" t="str">
        <f t="shared" si="16"/>
        <v>-</v>
      </c>
    </row>
    <row r="395" spans="1:21" x14ac:dyDescent="0.2">
      <c r="A395" s="93"/>
      <c r="B395" s="94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114">
        <f t="shared" si="15"/>
        <v>0</v>
      </c>
      <c r="U395" s="80" t="str">
        <f t="shared" si="16"/>
        <v>-</v>
      </c>
    </row>
    <row r="396" spans="1:21" x14ac:dyDescent="0.2">
      <c r="A396" s="93"/>
      <c r="B396" s="94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114">
        <f t="shared" si="15"/>
        <v>0</v>
      </c>
      <c r="U396" s="80" t="str">
        <f t="shared" si="16"/>
        <v>-</v>
      </c>
    </row>
    <row r="397" spans="1:21" x14ac:dyDescent="0.2">
      <c r="A397" s="93"/>
      <c r="B397" s="94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114">
        <f t="shared" si="15"/>
        <v>0</v>
      </c>
      <c r="U397" s="80" t="str">
        <f t="shared" si="16"/>
        <v>-</v>
      </c>
    </row>
    <row r="398" spans="1:21" x14ac:dyDescent="0.2">
      <c r="A398" s="93"/>
      <c r="B398" s="94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114">
        <f t="shared" si="15"/>
        <v>0</v>
      </c>
      <c r="U398" s="80" t="str">
        <f t="shared" si="16"/>
        <v>-</v>
      </c>
    </row>
    <row r="399" spans="1:21" x14ac:dyDescent="0.2">
      <c r="A399" s="93"/>
      <c r="B399" s="94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114">
        <f t="shared" si="15"/>
        <v>0</v>
      </c>
      <c r="U399" s="80" t="str">
        <f t="shared" si="16"/>
        <v>-</v>
      </c>
    </row>
    <row r="400" spans="1:21" x14ac:dyDescent="0.2">
      <c r="A400" s="93"/>
      <c r="B400" s="94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114">
        <f t="shared" si="15"/>
        <v>0</v>
      </c>
      <c r="U400" s="80" t="str">
        <f t="shared" si="16"/>
        <v>-</v>
      </c>
    </row>
    <row r="401" spans="1:21" x14ac:dyDescent="0.2">
      <c r="A401" s="93"/>
      <c r="B401" s="94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114">
        <f t="shared" si="15"/>
        <v>0</v>
      </c>
      <c r="U401" s="80" t="str">
        <f t="shared" si="16"/>
        <v>-</v>
      </c>
    </row>
    <row r="402" spans="1:21" x14ac:dyDescent="0.2">
      <c r="A402" s="93"/>
      <c r="B402" s="94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114">
        <f t="shared" si="15"/>
        <v>0</v>
      </c>
      <c r="U402" s="80" t="str">
        <f t="shared" si="16"/>
        <v>-</v>
      </c>
    </row>
    <row r="403" spans="1:21" x14ac:dyDescent="0.2">
      <c r="A403" s="93"/>
      <c r="B403" s="94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114">
        <f t="shared" si="15"/>
        <v>0</v>
      </c>
      <c r="U403" s="80" t="str">
        <f t="shared" si="16"/>
        <v>-</v>
      </c>
    </row>
    <row r="404" spans="1:21" x14ac:dyDescent="0.2">
      <c r="A404" s="93"/>
      <c r="B404" s="94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114">
        <f t="shared" si="15"/>
        <v>0</v>
      </c>
      <c r="U404" s="80" t="str">
        <f t="shared" si="16"/>
        <v>-</v>
      </c>
    </row>
    <row r="405" spans="1:21" x14ac:dyDescent="0.2">
      <c r="A405" s="93"/>
      <c r="B405" s="94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114">
        <f t="shared" si="15"/>
        <v>0</v>
      </c>
      <c r="U405" s="80" t="str">
        <f t="shared" si="16"/>
        <v>-</v>
      </c>
    </row>
    <row r="406" spans="1:21" x14ac:dyDescent="0.2">
      <c r="A406" s="93"/>
      <c r="B406" s="94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114">
        <f t="shared" si="15"/>
        <v>0</v>
      </c>
      <c r="U406" s="80" t="str">
        <f t="shared" si="16"/>
        <v>-</v>
      </c>
    </row>
    <row r="407" spans="1:21" x14ac:dyDescent="0.2">
      <c r="A407" s="93"/>
      <c r="B407" s="94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114">
        <f t="shared" si="15"/>
        <v>0</v>
      </c>
      <c r="U407" s="80" t="str">
        <f t="shared" si="16"/>
        <v>-</v>
      </c>
    </row>
    <row r="408" spans="1:21" x14ac:dyDescent="0.2">
      <c r="A408" s="93"/>
      <c r="B408" s="94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114">
        <f t="shared" si="15"/>
        <v>0</v>
      </c>
      <c r="U408" s="80" t="str">
        <f t="shared" si="16"/>
        <v>-</v>
      </c>
    </row>
    <row r="409" spans="1:21" x14ac:dyDescent="0.2">
      <c r="A409" s="93"/>
      <c r="B409" s="94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114">
        <f t="shared" si="15"/>
        <v>0</v>
      </c>
      <c r="U409" s="80" t="str">
        <f t="shared" si="16"/>
        <v>-</v>
      </c>
    </row>
    <row r="410" spans="1:21" x14ac:dyDescent="0.2">
      <c r="A410" s="93"/>
      <c r="B410" s="94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114">
        <f t="shared" si="15"/>
        <v>0</v>
      </c>
      <c r="U410" s="80" t="str">
        <f t="shared" si="16"/>
        <v>-</v>
      </c>
    </row>
    <row r="411" spans="1:21" x14ac:dyDescent="0.2">
      <c r="A411" s="93"/>
      <c r="B411" s="94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114">
        <f t="shared" si="15"/>
        <v>0</v>
      </c>
      <c r="U411" s="80" t="str">
        <f t="shared" si="16"/>
        <v>-</v>
      </c>
    </row>
    <row r="412" spans="1:21" x14ac:dyDescent="0.2">
      <c r="A412" s="93"/>
      <c r="B412" s="94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114">
        <f t="shared" si="15"/>
        <v>0</v>
      </c>
      <c r="U412" s="80" t="str">
        <f t="shared" si="16"/>
        <v>-</v>
      </c>
    </row>
    <row r="413" spans="1:21" x14ac:dyDescent="0.2">
      <c r="A413" s="93"/>
      <c r="B413" s="94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114">
        <f t="shared" si="15"/>
        <v>0</v>
      </c>
      <c r="U413" s="80" t="str">
        <f t="shared" si="16"/>
        <v>-</v>
      </c>
    </row>
    <row r="414" spans="1:21" x14ac:dyDescent="0.2">
      <c r="A414" s="93"/>
      <c r="B414" s="94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114">
        <f t="shared" si="15"/>
        <v>0</v>
      </c>
      <c r="U414" s="80" t="str">
        <f t="shared" si="16"/>
        <v>-</v>
      </c>
    </row>
    <row r="415" spans="1:21" x14ac:dyDescent="0.2">
      <c r="A415" s="93"/>
      <c r="B415" s="94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114">
        <f t="shared" si="15"/>
        <v>0</v>
      </c>
      <c r="U415" s="80" t="str">
        <f t="shared" si="16"/>
        <v>-</v>
      </c>
    </row>
    <row r="416" spans="1:21" x14ac:dyDescent="0.2">
      <c r="A416" s="93"/>
      <c r="B416" s="94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114">
        <f t="shared" si="15"/>
        <v>0</v>
      </c>
      <c r="U416" s="80" t="str">
        <f t="shared" si="16"/>
        <v>-</v>
      </c>
    </row>
    <row r="417" spans="1:21" x14ac:dyDescent="0.2">
      <c r="A417" s="93"/>
      <c r="B417" s="94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114">
        <f t="shared" si="15"/>
        <v>0</v>
      </c>
      <c r="U417" s="80" t="str">
        <f t="shared" si="16"/>
        <v>-</v>
      </c>
    </row>
    <row r="418" spans="1:21" x14ac:dyDescent="0.2">
      <c r="A418" s="93"/>
      <c r="B418" s="94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114">
        <f t="shared" si="15"/>
        <v>0</v>
      </c>
      <c r="U418" s="80" t="str">
        <f t="shared" si="16"/>
        <v>-</v>
      </c>
    </row>
    <row r="419" spans="1:21" x14ac:dyDescent="0.2">
      <c r="A419" s="93"/>
      <c r="B419" s="94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114">
        <f t="shared" si="15"/>
        <v>0</v>
      </c>
      <c r="U419" s="80" t="str">
        <f t="shared" si="16"/>
        <v>-</v>
      </c>
    </row>
    <row r="420" spans="1:21" x14ac:dyDescent="0.2">
      <c r="A420" s="93"/>
      <c r="B420" s="94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114">
        <f t="shared" si="15"/>
        <v>0</v>
      </c>
      <c r="U420" s="80" t="str">
        <f t="shared" si="16"/>
        <v>-</v>
      </c>
    </row>
    <row r="421" spans="1:21" x14ac:dyDescent="0.2">
      <c r="A421" s="93"/>
      <c r="B421" s="94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114">
        <f t="shared" si="15"/>
        <v>0</v>
      </c>
      <c r="U421" s="80" t="str">
        <f t="shared" si="16"/>
        <v>-</v>
      </c>
    </row>
    <row r="422" spans="1:21" x14ac:dyDescent="0.2">
      <c r="A422" s="93"/>
      <c r="B422" s="94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114">
        <f t="shared" si="15"/>
        <v>0</v>
      </c>
      <c r="U422" s="80" t="str">
        <f t="shared" si="16"/>
        <v>-</v>
      </c>
    </row>
    <row r="423" spans="1:21" x14ac:dyDescent="0.2">
      <c r="A423" s="93"/>
      <c r="B423" s="94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114">
        <f t="shared" si="15"/>
        <v>0</v>
      </c>
      <c r="U423" s="80" t="str">
        <f t="shared" si="16"/>
        <v>-</v>
      </c>
    </row>
    <row r="424" spans="1:21" x14ac:dyDescent="0.2">
      <c r="A424" s="93"/>
      <c r="B424" s="94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114">
        <f t="shared" si="15"/>
        <v>0</v>
      </c>
      <c r="U424" s="80" t="str">
        <f t="shared" si="16"/>
        <v>-</v>
      </c>
    </row>
    <row r="425" spans="1:21" x14ac:dyDescent="0.2">
      <c r="A425" s="93"/>
      <c r="B425" s="94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114">
        <f t="shared" si="15"/>
        <v>0</v>
      </c>
      <c r="U425" s="80" t="str">
        <f t="shared" si="16"/>
        <v>-</v>
      </c>
    </row>
    <row r="426" spans="1:21" x14ac:dyDescent="0.2">
      <c r="A426" s="93"/>
      <c r="B426" s="94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114">
        <f t="shared" si="15"/>
        <v>0</v>
      </c>
      <c r="U426" s="80" t="str">
        <f t="shared" si="16"/>
        <v>-</v>
      </c>
    </row>
    <row r="427" spans="1:21" x14ac:dyDescent="0.2">
      <c r="A427" s="93"/>
      <c r="B427" s="94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114">
        <f t="shared" si="15"/>
        <v>0</v>
      </c>
      <c r="U427" s="80" t="str">
        <f t="shared" si="16"/>
        <v>-</v>
      </c>
    </row>
    <row r="428" spans="1:21" x14ac:dyDescent="0.2">
      <c r="A428" s="93"/>
      <c r="B428" s="94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114">
        <f t="shared" si="15"/>
        <v>0</v>
      </c>
      <c r="U428" s="80" t="str">
        <f t="shared" si="16"/>
        <v>-</v>
      </c>
    </row>
    <row r="429" spans="1:21" x14ac:dyDescent="0.2">
      <c r="A429" s="93"/>
      <c r="B429" s="94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114">
        <f t="shared" si="15"/>
        <v>0</v>
      </c>
      <c r="U429" s="80" t="str">
        <f t="shared" si="16"/>
        <v>-</v>
      </c>
    </row>
    <row r="430" spans="1:21" x14ac:dyDescent="0.2">
      <c r="A430" s="93"/>
      <c r="B430" s="94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114">
        <f t="shared" si="15"/>
        <v>0</v>
      </c>
      <c r="U430" s="80" t="str">
        <f t="shared" si="16"/>
        <v>-</v>
      </c>
    </row>
    <row r="431" spans="1:21" x14ac:dyDescent="0.2">
      <c r="A431" s="93"/>
      <c r="B431" s="94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114">
        <f t="shared" si="15"/>
        <v>0</v>
      </c>
      <c r="U431" s="80" t="str">
        <f t="shared" si="16"/>
        <v>-</v>
      </c>
    </row>
    <row r="432" spans="1:21" x14ac:dyDescent="0.2">
      <c r="A432" s="93"/>
      <c r="B432" s="94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114">
        <f t="shared" si="15"/>
        <v>0</v>
      </c>
      <c r="U432" s="80" t="str">
        <f t="shared" si="16"/>
        <v>-</v>
      </c>
    </row>
    <row r="433" spans="1:21" x14ac:dyDescent="0.2">
      <c r="A433" s="93"/>
      <c r="B433" s="94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114">
        <f t="shared" si="15"/>
        <v>0</v>
      </c>
      <c r="U433" s="80" t="str">
        <f t="shared" si="16"/>
        <v>-</v>
      </c>
    </row>
    <row r="434" spans="1:21" x14ac:dyDescent="0.2">
      <c r="A434" s="93"/>
      <c r="B434" s="94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114">
        <f t="shared" si="15"/>
        <v>0</v>
      </c>
      <c r="U434" s="80" t="str">
        <f t="shared" si="16"/>
        <v>-</v>
      </c>
    </row>
    <row r="435" spans="1:21" x14ac:dyDescent="0.2">
      <c r="A435" s="93"/>
      <c r="B435" s="94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114">
        <f t="shared" si="15"/>
        <v>0</v>
      </c>
      <c r="U435" s="80" t="str">
        <f t="shared" si="16"/>
        <v>-</v>
      </c>
    </row>
    <row r="436" spans="1:21" x14ac:dyDescent="0.2">
      <c r="A436" s="93"/>
      <c r="B436" s="94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114">
        <f t="shared" si="15"/>
        <v>0</v>
      </c>
      <c r="U436" s="80" t="str">
        <f t="shared" si="16"/>
        <v>-</v>
      </c>
    </row>
    <row r="437" spans="1:21" x14ac:dyDescent="0.2">
      <c r="A437" s="93"/>
      <c r="B437" s="94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114">
        <f t="shared" ref="T437:T500" si="17">SUM(C437:Q437)+MAX(R437:S437)</f>
        <v>0</v>
      </c>
      <c r="U437" s="80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3"/>
      <c r="B438" s="94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114">
        <f t="shared" si="17"/>
        <v>0</v>
      </c>
      <c r="U438" s="80" t="str">
        <f t="shared" si="18"/>
        <v>-</v>
      </c>
    </row>
    <row r="439" spans="1:21" x14ac:dyDescent="0.2">
      <c r="A439" s="93"/>
      <c r="B439" s="94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114">
        <f t="shared" si="17"/>
        <v>0</v>
      </c>
      <c r="U439" s="80" t="str">
        <f t="shared" si="18"/>
        <v>-</v>
      </c>
    </row>
    <row r="440" spans="1:21" x14ac:dyDescent="0.2">
      <c r="A440" s="93"/>
      <c r="B440" s="94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114">
        <f t="shared" si="17"/>
        <v>0</v>
      </c>
      <c r="U440" s="80" t="str">
        <f t="shared" si="18"/>
        <v>-</v>
      </c>
    </row>
    <row r="441" spans="1:21" x14ac:dyDescent="0.2">
      <c r="A441" s="93"/>
      <c r="B441" s="94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114">
        <f t="shared" si="17"/>
        <v>0</v>
      </c>
      <c r="U441" s="80" t="str">
        <f t="shared" si="18"/>
        <v>-</v>
      </c>
    </row>
    <row r="442" spans="1:21" x14ac:dyDescent="0.2">
      <c r="A442" s="93"/>
      <c r="B442" s="94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114">
        <f t="shared" si="17"/>
        <v>0</v>
      </c>
      <c r="U442" s="80" t="str">
        <f t="shared" si="18"/>
        <v>-</v>
      </c>
    </row>
    <row r="443" spans="1:21" x14ac:dyDescent="0.2">
      <c r="A443" s="93"/>
      <c r="B443" s="94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114">
        <f t="shared" si="17"/>
        <v>0</v>
      </c>
      <c r="U443" s="80" t="str">
        <f t="shared" si="18"/>
        <v>-</v>
      </c>
    </row>
    <row r="444" spans="1:21" x14ac:dyDescent="0.2">
      <c r="A444" s="93"/>
      <c r="B444" s="94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114">
        <f t="shared" si="17"/>
        <v>0</v>
      </c>
      <c r="U444" s="80" t="str">
        <f t="shared" si="18"/>
        <v>-</v>
      </c>
    </row>
    <row r="445" spans="1:21" x14ac:dyDescent="0.2">
      <c r="A445" s="93"/>
      <c r="B445" s="94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114">
        <f t="shared" si="17"/>
        <v>0</v>
      </c>
      <c r="U445" s="80" t="str">
        <f t="shared" si="18"/>
        <v>-</v>
      </c>
    </row>
    <row r="446" spans="1:21" x14ac:dyDescent="0.2">
      <c r="A446" s="93"/>
      <c r="B446" s="94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114">
        <f t="shared" si="17"/>
        <v>0</v>
      </c>
      <c r="U446" s="80" t="str">
        <f t="shared" si="18"/>
        <v>-</v>
      </c>
    </row>
    <row r="447" spans="1:21" x14ac:dyDescent="0.2">
      <c r="A447" s="93"/>
      <c r="B447" s="94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114">
        <f t="shared" si="17"/>
        <v>0</v>
      </c>
      <c r="U447" s="80" t="str">
        <f t="shared" si="18"/>
        <v>-</v>
      </c>
    </row>
    <row r="448" spans="1:21" x14ac:dyDescent="0.2">
      <c r="A448" s="93"/>
      <c r="B448" s="94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114">
        <f t="shared" si="17"/>
        <v>0</v>
      </c>
      <c r="U448" s="80" t="str">
        <f t="shared" si="18"/>
        <v>-</v>
      </c>
    </row>
    <row r="449" spans="1:21" x14ac:dyDescent="0.2">
      <c r="A449" s="93"/>
      <c r="B449" s="94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114">
        <f t="shared" si="17"/>
        <v>0</v>
      </c>
      <c r="U449" s="80" t="str">
        <f t="shared" si="18"/>
        <v>-</v>
      </c>
    </row>
    <row r="450" spans="1:21" x14ac:dyDescent="0.2">
      <c r="A450" s="93"/>
      <c r="B450" s="94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114">
        <f t="shared" si="17"/>
        <v>0</v>
      </c>
      <c r="U450" s="80" t="str">
        <f t="shared" si="18"/>
        <v>-</v>
      </c>
    </row>
    <row r="451" spans="1:21" x14ac:dyDescent="0.2">
      <c r="A451" s="93"/>
      <c r="B451" s="94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114">
        <f t="shared" si="17"/>
        <v>0</v>
      </c>
      <c r="U451" s="80" t="str">
        <f t="shared" si="18"/>
        <v>-</v>
      </c>
    </row>
    <row r="452" spans="1:21" x14ac:dyDescent="0.2">
      <c r="A452" s="93"/>
      <c r="B452" s="94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114">
        <f t="shared" si="17"/>
        <v>0</v>
      </c>
      <c r="U452" s="80" t="str">
        <f t="shared" si="18"/>
        <v>-</v>
      </c>
    </row>
    <row r="453" spans="1:21" x14ac:dyDescent="0.2">
      <c r="A453" s="93"/>
      <c r="B453" s="94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114">
        <f t="shared" si="17"/>
        <v>0</v>
      </c>
      <c r="U453" s="80" t="str">
        <f t="shared" si="18"/>
        <v>-</v>
      </c>
    </row>
    <row r="454" spans="1:21" x14ac:dyDescent="0.2">
      <c r="A454" s="93"/>
      <c r="B454" s="94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114">
        <f t="shared" si="17"/>
        <v>0</v>
      </c>
      <c r="U454" s="80" t="str">
        <f t="shared" si="18"/>
        <v>-</v>
      </c>
    </row>
    <row r="455" spans="1:21" x14ac:dyDescent="0.2">
      <c r="A455" s="93"/>
      <c r="B455" s="94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114">
        <f t="shared" si="17"/>
        <v>0</v>
      </c>
      <c r="U455" s="80" t="str">
        <f t="shared" si="18"/>
        <v>-</v>
      </c>
    </row>
    <row r="456" spans="1:21" x14ac:dyDescent="0.2">
      <c r="A456" s="93"/>
      <c r="B456" s="94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114">
        <f t="shared" si="17"/>
        <v>0</v>
      </c>
      <c r="U456" s="80" t="str">
        <f t="shared" si="18"/>
        <v>-</v>
      </c>
    </row>
    <row r="457" spans="1:21" x14ac:dyDescent="0.2">
      <c r="A457" s="93"/>
      <c r="B457" s="94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114">
        <f t="shared" si="17"/>
        <v>0</v>
      </c>
      <c r="U457" s="80" t="str">
        <f t="shared" si="18"/>
        <v>-</v>
      </c>
    </row>
    <row r="458" spans="1:21" x14ac:dyDescent="0.2">
      <c r="A458" s="93"/>
      <c r="B458" s="94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114">
        <f t="shared" si="17"/>
        <v>0</v>
      </c>
      <c r="U458" s="80" t="str">
        <f t="shared" si="18"/>
        <v>-</v>
      </c>
    </row>
    <row r="459" spans="1:21" x14ac:dyDescent="0.2">
      <c r="A459" s="93"/>
      <c r="B459" s="94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114">
        <f t="shared" si="17"/>
        <v>0</v>
      </c>
      <c r="U459" s="80" t="str">
        <f t="shared" si="18"/>
        <v>-</v>
      </c>
    </row>
    <row r="460" spans="1:21" x14ac:dyDescent="0.2">
      <c r="A460" s="93"/>
      <c r="B460" s="94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114">
        <f t="shared" si="17"/>
        <v>0</v>
      </c>
      <c r="U460" s="80" t="str">
        <f t="shared" si="18"/>
        <v>-</v>
      </c>
    </row>
    <row r="461" spans="1:21" x14ac:dyDescent="0.2">
      <c r="A461" s="93"/>
      <c r="B461" s="94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114">
        <f t="shared" si="17"/>
        <v>0</v>
      </c>
      <c r="U461" s="80" t="str">
        <f t="shared" si="18"/>
        <v>-</v>
      </c>
    </row>
    <row r="462" spans="1:21" x14ac:dyDescent="0.2">
      <c r="A462" s="93"/>
      <c r="B462" s="94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114">
        <f t="shared" si="17"/>
        <v>0</v>
      </c>
      <c r="U462" s="80" t="str">
        <f t="shared" si="18"/>
        <v>-</v>
      </c>
    </row>
    <row r="463" spans="1:21" x14ac:dyDescent="0.2">
      <c r="A463" s="93"/>
      <c r="B463" s="94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114">
        <f t="shared" si="17"/>
        <v>0</v>
      </c>
      <c r="U463" s="80" t="str">
        <f t="shared" si="18"/>
        <v>-</v>
      </c>
    </row>
    <row r="464" spans="1:21" x14ac:dyDescent="0.2">
      <c r="A464" s="93"/>
      <c r="B464" s="94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114">
        <f t="shared" si="17"/>
        <v>0</v>
      </c>
      <c r="U464" s="80" t="str">
        <f t="shared" si="18"/>
        <v>-</v>
      </c>
    </row>
    <row r="465" spans="1:21" x14ac:dyDescent="0.2">
      <c r="A465" s="93"/>
      <c r="B465" s="94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114">
        <f t="shared" si="17"/>
        <v>0</v>
      </c>
      <c r="U465" s="80" t="str">
        <f t="shared" si="18"/>
        <v>-</v>
      </c>
    </row>
    <row r="466" spans="1:21" x14ac:dyDescent="0.2">
      <c r="A466" s="85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114">
        <f t="shared" si="17"/>
        <v>0</v>
      </c>
      <c r="U466" s="80" t="str">
        <f t="shared" si="18"/>
        <v>-</v>
      </c>
    </row>
    <row r="467" spans="1:21" x14ac:dyDescent="0.2">
      <c r="A467" s="85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114">
        <f t="shared" si="17"/>
        <v>0</v>
      </c>
      <c r="U467" s="80" t="str">
        <f t="shared" si="18"/>
        <v>-</v>
      </c>
    </row>
    <row r="468" spans="1:21" x14ac:dyDescent="0.2">
      <c r="A468" s="85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114">
        <f t="shared" si="17"/>
        <v>0</v>
      </c>
      <c r="U468" s="80" t="str">
        <f t="shared" si="18"/>
        <v>-</v>
      </c>
    </row>
    <row r="469" spans="1:21" x14ac:dyDescent="0.2">
      <c r="A469" s="85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114">
        <f t="shared" si="17"/>
        <v>0</v>
      </c>
      <c r="U469" s="80" t="str">
        <f t="shared" si="18"/>
        <v>-</v>
      </c>
    </row>
    <row r="470" spans="1:21" x14ac:dyDescent="0.2">
      <c r="A470" s="85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114">
        <f t="shared" si="17"/>
        <v>0</v>
      </c>
      <c r="U470" s="80" t="str">
        <f t="shared" si="18"/>
        <v>-</v>
      </c>
    </row>
    <row r="471" spans="1:21" x14ac:dyDescent="0.2">
      <c r="A471" s="85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114">
        <f t="shared" si="17"/>
        <v>0</v>
      </c>
      <c r="U471" s="80" t="str">
        <f t="shared" si="18"/>
        <v>-</v>
      </c>
    </row>
    <row r="472" spans="1:21" x14ac:dyDescent="0.2">
      <c r="A472" s="85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114">
        <f t="shared" si="17"/>
        <v>0</v>
      </c>
      <c r="U472" s="80" t="str">
        <f t="shared" si="18"/>
        <v>-</v>
      </c>
    </row>
    <row r="473" spans="1:21" x14ac:dyDescent="0.2">
      <c r="A473" s="85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114">
        <f t="shared" si="17"/>
        <v>0</v>
      </c>
      <c r="U473" s="80" t="str">
        <f t="shared" si="18"/>
        <v>-</v>
      </c>
    </row>
    <row r="474" spans="1:21" x14ac:dyDescent="0.2">
      <c r="A474" s="85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114">
        <f t="shared" si="17"/>
        <v>0</v>
      </c>
      <c r="U474" s="80" t="str">
        <f t="shared" si="18"/>
        <v>-</v>
      </c>
    </row>
    <row r="475" spans="1:21" x14ac:dyDescent="0.2">
      <c r="A475" s="85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114">
        <f t="shared" si="17"/>
        <v>0</v>
      </c>
      <c r="U475" s="80" t="str">
        <f t="shared" si="18"/>
        <v>-</v>
      </c>
    </row>
    <row r="476" spans="1:21" x14ac:dyDescent="0.2">
      <c r="A476" s="85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114">
        <f t="shared" si="17"/>
        <v>0</v>
      </c>
      <c r="U476" s="80" t="str">
        <f t="shared" si="18"/>
        <v>-</v>
      </c>
    </row>
    <row r="477" spans="1:21" x14ac:dyDescent="0.2">
      <c r="A477" s="85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114">
        <f t="shared" si="17"/>
        <v>0</v>
      </c>
      <c r="U477" s="80" t="str">
        <f t="shared" si="18"/>
        <v>-</v>
      </c>
    </row>
    <row r="478" spans="1:21" x14ac:dyDescent="0.2">
      <c r="A478" s="85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114">
        <f t="shared" si="17"/>
        <v>0</v>
      </c>
      <c r="U478" s="80" t="str">
        <f t="shared" si="18"/>
        <v>-</v>
      </c>
    </row>
    <row r="479" spans="1:21" x14ac:dyDescent="0.2">
      <c r="A479" s="85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114">
        <f t="shared" si="17"/>
        <v>0</v>
      </c>
      <c r="U479" s="80" t="str">
        <f t="shared" si="18"/>
        <v>-</v>
      </c>
    </row>
    <row r="480" spans="1:21" x14ac:dyDescent="0.2">
      <c r="A480" s="85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114">
        <f t="shared" si="17"/>
        <v>0</v>
      </c>
      <c r="U480" s="80" t="str">
        <f t="shared" si="18"/>
        <v>-</v>
      </c>
    </row>
    <row r="481" spans="1:21" x14ac:dyDescent="0.2">
      <c r="A481" s="85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114">
        <f t="shared" si="17"/>
        <v>0</v>
      </c>
      <c r="U481" s="80" t="str">
        <f t="shared" si="18"/>
        <v>-</v>
      </c>
    </row>
    <row r="482" spans="1:21" x14ac:dyDescent="0.2">
      <c r="A482" s="85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114">
        <f t="shared" si="17"/>
        <v>0</v>
      </c>
      <c r="U482" s="80" t="str">
        <f t="shared" si="18"/>
        <v>-</v>
      </c>
    </row>
    <row r="483" spans="1:21" x14ac:dyDescent="0.2">
      <c r="A483" s="85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114">
        <f t="shared" si="17"/>
        <v>0</v>
      </c>
      <c r="U483" s="80" t="str">
        <f t="shared" si="18"/>
        <v>-</v>
      </c>
    </row>
    <row r="484" spans="1:21" x14ac:dyDescent="0.2">
      <c r="A484" s="85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114">
        <f t="shared" si="17"/>
        <v>0</v>
      </c>
      <c r="U484" s="80" t="str">
        <f t="shared" si="18"/>
        <v>-</v>
      </c>
    </row>
    <row r="485" spans="1:21" x14ac:dyDescent="0.2">
      <c r="A485" s="85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114">
        <f t="shared" si="17"/>
        <v>0</v>
      </c>
      <c r="U485" s="80" t="str">
        <f t="shared" si="18"/>
        <v>-</v>
      </c>
    </row>
    <row r="486" spans="1:21" x14ac:dyDescent="0.2">
      <c r="A486" s="85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114">
        <f t="shared" si="17"/>
        <v>0</v>
      </c>
      <c r="U486" s="80" t="str">
        <f t="shared" si="18"/>
        <v>-</v>
      </c>
    </row>
    <row r="487" spans="1:21" x14ac:dyDescent="0.2">
      <c r="A487" s="85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114">
        <f t="shared" si="17"/>
        <v>0</v>
      </c>
      <c r="U487" s="80" t="str">
        <f t="shared" si="18"/>
        <v>-</v>
      </c>
    </row>
    <row r="488" spans="1:21" x14ac:dyDescent="0.2">
      <c r="A488" s="85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114">
        <f t="shared" si="17"/>
        <v>0</v>
      </c>
      <c r="U488" s="80" t="str">
        <f t="shared" si="18"/>
        <v>-</v>
      </c>
    </row>
    <row r="489" spans="1:21" x14ac:dyDescent="0.2">
      <c r="A489" s="85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114">
        <f t="shared" si="17"/>
        <v>0</v>
      </c>
      <c r="U489" s="80" t="str">
        <f t="shared" si="18"/>
        <v>-</v>
      </c>
    </row>
    <row r="490" spans="1:21" x14ac:dyDescent="0.2">
      <c r="A490" s="85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114">
        <f t="shared" si="17"/>
        <v>0</v>
      </c>
      <c r="U490" s="80" t="str">
        <f t="shared" si="18"/>
        <v>-</v>
      </c>
    </row>
    <row r="491" spans="1:21" x14ac:dyDescent="0.2">
      <c r="A491" s="85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114">
        <f t="shared" si="17"/>
        <v>0</v>
      </c>
      <c r="U491" s="80" t="str">
        <f t="shared" si="18"/>
        <v>-</v>
      </c>
    </row>
    <row r="492" spans="1:21" x14ac:dyDescent="0.2">
      <c r="A492" s="85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114">
        <f t="shared" si="17"/>
        <v>0</v>
      </c>
      <c r="U492" s="80" t="str">
        <f t="shared" si="18"/>
        <v>-</v>
      </c>
    </row>
    <row r="493" spans="1:21" x14ac:dyDescent="0.2">
      <c r="A493" s="85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114">
        <f t="shared" si="17"/>
        <v>0</v>
      </c>
      <c r="U493" s="80" t="str">
        <f t="shared" si="18"/>
        <v>-</v>
      </c>
    </row>
    <row r="494" spans="1:21" x14ac:dyDescent="0.2">
      <c r="A494" s="85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114">
        <f t="shared" si="17"/>
        <v>0</v>
      </c>
      <c r="U494" s="80" t="str">
        <f t="shared" si="18"/>
        <v>-</v>
      </c>
    </row>
    <row r="495" spans="1:21" x14ac:dyDescent="0.2">
      <c r="A495" s="85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114">
        <f t="shared" si="17"/>
        <v>0</v>
      </c>
      <c r="U495" s="80" t="str">
        <f t="shared" si="18"/>
        <v>-</v>
      </c>
    </row>
    <row r="496" spans="1:21" x14ac:dyDescent="0.2">
      <c r="A496" s="85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114">
        <f t="shared" si="17"/>
        <v>0</v>
      </c>
      <c r="U496" s="80" t="str">
        <f t="shared" si="18"/>
        <v>-</v>
      </c>
    </row>
    <row r="497" spans="1:21" x14ac:dyDescent="0.2">
      <c r="A497" s="85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114">
        <f t="shared" si="17"/>
        <v>0</v>
      </c>
      <c r="U497" s="80" t="str">
        <f t="shared" si="18"/>
        <v>-</v>
      </c>
    </row>
    <row r="498" spans="1:21" x14ac:dyDescent="0.2">
      <c r="A498" s="85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114">
        <f t="shared" si="17"/>
        <v>0</v>
      </c>
      <c r="U498" s="80" t="str">
        <f t="shared" si="18"/>
        <v>-</v>
      </c>
    </row>
    <row r="499" spans="1:21" x14ac:dyDescent="0.2">
      <c r="A499" s="85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114">
        <f t="shared" si="17"/>
        <v>0</v>
      </c>
      <c r="U499" s="80" t="str">
        <f t="shared" si="18"/>
        <v>-</v>
      </c>
    </row>
    <row r="500" spans="1:21" x14ac:dyDescent="0.2">
      <c r="A500" s="85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114">
        <f t="shared" si="17"/>
        <v>0</v>
      </c>
      <c r="U500" s="80" t="str">
        <f t="shared" si="18"/>
        <v>-</v>
      </c>
    </row>
    <row r="501" spans="1:21" x14ac:dyDescent="0.2">
      <c r="A501" s="85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114">
        <f t="shared" ref="T501:T564" si="19">SUM(C501:Q501)+MAX(R501:S501)</f>
        <v>0</v>
      </c>
      <c r="U501" s="80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5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114">
        <f t="shared" si="19"/>
        <v>0</v>
      </c>
      <c r="U502" s="80" t="str">
        <f t="shared" si="20"/>
        <v>-</v>
      </c>
    </row>
    <row r="503" spans="1:21" x14ac:dyDescent="0.2">
      <c r="A503" s="85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114">
        <f t="shared" si="19"/>
        <v>0</v>
      </c>
      <c r="U503" s="80" t="str">
        <f t="shared" si="20"/>
        <v>-</v>
      </c>
    </row>
    <row r="504" spans="1:21" x14ac:dyDescent="0.2">
      <c r="A504" s="85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114">
        <f t="shared" si="19"/>
        <v>0</v>
      </c>
      <c r="U504" s="80" t="str">
        <f t="shared" si="20"/>
        <v>-</v>
      </c>
    </row>
    <row r="505" spans="1:21" x14ac:dyDescent="0.2">
      <c r="A505" s="85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114">
        <f t="shared" si="19"/>
        <v>0</v>
      </c>
      <c r="U505" s="80" t="str">
        <f t="shared" si="20"/>
        <v>-</v>
      </c>
    </row>
    <row r="506" spans="1:21" x14ac:dyDescent="0.2">
      <c r="A506" s="85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114">
        <f t="shared" si="19"/>
        <v>0</v>
      </c>
      <c r="U506" s="80" t="str">
        <f t="shared" si="20"/>
        <v>-</v>
      </c>
    </row>
    <row r="507" spans="1:21" x14ac:dyDescent="0.2">
      <c r="A507" s="85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114">
        <f t="shared" si="19"/>
        <v>0</v>
      </c>
      <c r="U507" s="80" t="str">
        <f t="shared" si="20"/>
        <v>-</v>
      </c>
    </row>
    <row r="508" spans="1:21" x14ac:dyDescent="0.2">
      <c r="A508" s="85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114">
        <f t="shared" si="19"/>
        <v>0</v>
      </c>
      <c r="U508" s="80" t="str">
        <f t="shared" si="20"/>
        <v>-</v>
      </c>
    </row>
    <row r="509" spans="1:21" x14ac:dyDescent="0.2">
      <c r="A509" s="85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114">
        <f t="shared" si="19"/>
        <v>0</v>
      </c>
      <c r="U509" s="80" t="str">
        <f t="shared" si="20"/>
        <v>-</v>
      </c>
    </row>
    <row r="510" spans="1:21" x14ac:dyDescent="0.2">
      <c r="A510" s="85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114">
        <f t="shared" si="19"/>
        <v>0</v>
      </c>
      <c r="U510" s="80" t="str">
        <f t="shared" si="20"/>
        <v>-</v>
      </c>
    </row>
    <row r="511" spans="1:21" x14ac:dyDescent="0.2">
      <c r="A511" s="85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114">
        <f t="shared" si="19"/>
        <v>0</v>
      </c>
      <c r="U511" s="80" t="str">
        <f t="shared" si="20"/>
        <v>-</v>
      </c>
    </row>
    <row r="512" spans="1:21" x14ac:dyDescent="0.2">
      <c r="A512" s="85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114">
        <f t="shared" si="19"/>
        <v>0</v>
      </c>
      <c r="U512" s="80" t="str">
        <f t="shared" si="20"/>
        <v>-</v>
      </c>
    </row>
    <row r="513" spans="1:21" x14ac:dyDescent="0.2">
      <c r="A513" s="85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114">
        <f t="shared" si="19"/>
        <v>0</v>
      </c>
      <c r="U513" s="80" t="str">
        <f t="shared" si="20"/>
        <v>-</v>
      </c>
    </row>
    <row r="514" spans="1:21" x14ac:dyDescent="0.2">
      <c r="A514" s="85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114">
        <f t="shared" si="19"/>
        <v>0</v>
      </c>
      <c r="U514" s="80" t="str">
        <f t="shared" si="20"/>
        <v>-</v>
      </c>
    </row>
    <row r="515" spans="1:21" x14ac:dyDescent="0.2">
      <c r="A515" s="85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114">
        <f t="shared" si="19"/>
        <v>0</v>
      </c>
      <c r="U515" s="80" t="str">
        <f t="shared" si="20"/>
        <v>-</v>
      </c>
    </row>
    <row r="516" spans="1:21" x14ac:dyDescent="0.2">
      <c r="A516" s="85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114">
        <f t="shared" si="19"/>
        <v>0</v>
      </c>
      <c r="U516" s="80" t="str">
        <f t="shared" si="20"/>
        <v>-</v>
      </c>
    </row>
    <row r="517" spans="1:21" x14ac:dyDescent="0.2">
      <c r="A517" s="85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114">
        <f t="shared" si="19"/>
        <v>0</v>
      </c>
      <c r="U517" s="80" t="str">
        <f t="shared" si="20"/>
        <v>-</v>
      </c>
    </row>
    <row r="518" spans="1:21" x14ac:dyDescent="0.2">
      <c r="A518" s="85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114">
        <f t="shared" si="19"/>
        <v>0</v>
      </c>
      <c r="U518" s="80" t="str">
        <f t="shared" si="20"/>
        <v>-</v>
      </c>
    </row>
    <row r="519" spans="1:21" x14ac:dyDescent="0.2">
      <c r="A519" s="85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114">
        <f t="shared" si="19"/>
        <v>0</v>
      </c>
      <c r="U519" s="80" t="str">
        <f t="shared" si="20"/>
        <v>-</v>
      </c>
    </row>
    <row r="520" spans="1:21" x14ac:dyDescent="0.2">
      <c r="A520" s="85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114">
        <f t="shared" si="19"/>
        <v>0</v>
      </c>
      <c r="U520" s="80" t="str">
        <f t="shared" si="20"/>
        <v>-</v>
      </c>
    </row>
    <row r="521" spans="1:21" x14ac:dyDescent="0.2">
      <c r="A521" s="85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114">
        <f t="shared" si="19"/>
        <v>0</v>
      </c>
      <c r="U521" s="80" t="str">
        <f t="shared" si="20"/>
        <v>-</v>
      </c>
    </row>
    <row r="522" spans="1:21" x14ac:dyDescent="0.2">
      <c r="A522" s="85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114">
        <f t="shared" si="19"/>
        <v>0</v>
      </c>
      <c r="U522" s="80" t="str">
        <f t="shared" si="20"/>
        <v>-</v>
      </c>
    </row>
    <row r="523" spans="1:21" x14ac:dyDescent="0.2">
      <c r="A523" s="85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114">
        <f t="shared" si="19"/>
        <v>0</v>
      </c>
      <c r="U523" s="80" t="str">
        <f t="shared" si="20"/>
        <v>-</v>
      </c>
    </row>
    <row r="524" spans="1:21" x14ac:dyDescent="0.2">
      <c r="A524" s="85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114">
        <f t="shared" si="19"/>
        <v>0</v>
      </c>
      <c r="U524" s="80" t="str">
        <f t="shared" si="20"/>
        <v>-</v>
      </c>
    </row>
    <row r="525" spans="1:21" x14ac:dyDescent="0.2">
      <c r="A525" s="85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114">
        <f t="shared" si="19"/>
        <v>0</v>
      </c>
      <c r="U525" s="80" t="str">
        <f t="shared" si="20"/>
        <v>-</v>
      </c>
    </row>
    <row r="526" spans="1:21" x14ac:dyDescent="0.2">
      <c r="A526" s="85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114">
        <f t="shared" si="19"/>
        <v>0</v>
      </c>
      <c r="U526" s="80" t="str">
        <f t="shared" si="20"/>
        <v>-</v>
      </c>
    </row>
    <row r="527" spans="1:21" x14ac:dyDescent="0.2">
      <c r="A527" s="85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114">
        <f t="shared" si="19"/>
        <v>0</v>
      </c>
      <c r="U527" s="80" t="str">
        <f t="shared" si="20"/>
        <v>-</v>
      </c>
    </row>
    <row r="528" spans="1:21" x14ac:dyDescent="0.2">
      <c r="A528" s="85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114">
        <f t="shared" si="19"/>
        <v>0</v>
      </c>
      <c r="U528" s="80" t="str">
        <f t="shared" si="20"/>
        <v>-</v>
      </c>
    </row>
    <row r="529" spans="1:21" x14ac:dyDescent="0.2">
      <c r="A529" s="85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114">
        <f t="shared" si="19"/>
        <v>0</v>
      </c>
      <c r="U529" s="80" t="str">
        <f t="shared" si="20"/>
        <v>-</v>
      </c>
    </row>
    <row r="530" spans="1:21" x14ac:dyDescent="0.2">
      <c r="A530" s="85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114">
        <f t="shared" si="19"/>
        <v>0</v>
      </c>
      <c r="U530" s="80" t="str">
        <f t="shared" si="20"/>
        <v>-</v>
      </c>
    </row>
    <row r="531" spans="1:21" x14ac:dyDescent="0.2">
      <c r="A531" s="85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114">
        <f t="shared" si="19"/>
        <v>0</v>
      </c>
      <c r="U531" s="80" t="str">
        <f t="shared" si="20"/>
        <v>-</v>
      </c>
    </row>
    <row r="532" spans="1:21" x14ac:dyDescent="0.2">
      <c r="A532" s="85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114">
        <f t="shared" si="19"/>
        <v>0</v>
      </c>
      <c r="U532" s="80" t="str">
        <f t="shared" si="20"/>
        <v>-</v>
      </c>
    </row>
    <row r="533" spans="1:21" x14ac:dyDescent="0.2">
      <c r="A533" s="85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114">
        <f t="shared" si="19"/>
        <v>0</v>
      </c>
      <c r="U533" s="80" t="str">
        <f t="shared" si="20"/>
        <v>-</v>
      </c>
    </row>
    <row r="534" spans="1:21" x14ac:dyDescent="0.2">
      <c r="A534" s="85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114">
        <f t="shared" si="19"/>
        <v>0</v>
      </c>
      <c r="U534" s="80" t="str">
        <f t="shared" si="20"/>
        <v>-</v>
      </c>
    </row>
    <row r="535" spans="1:21" x14ac:dyDescent="0.2">
      <c r="A535" s="85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114">
        <f t="shared" si="19"/>
        <v>0</v>
      </c>
      <c r="U535" s="80" t="str">
        <f t="shared" si="20"/>
        <v>-</v>
      </c>
    </row>
    <row r="536" spans="1:21" x14ac:dyDescent="0.2">
      <c r="A536" s="85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114">
        <f t="shared" si="19"/>
        <v>0</v>
      </c>
      <c r="U536" s="80" t="str">
        <f t="shared" si="20"/>
        <v>-</v>
      </c>
    </row>
    <row r="537" spans="1:21" x14ac:dyDescent="0.2">
      <c r="A537" s="85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114">
        <f t="shared" si="19"/>
        <v>0</v>
      </c>
      <c r="U537" s="80" t="str">
        <f t="shared" si="20"/>
        <v>-</v>
      </c>
    </row>
    <row r="538" spans="1:21" x14ac:dyDescent="0.2">
      <c r="A538" s="85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114">
        <f t="shared" si="19"/>
        <v>0</v>
      </c>
      <c r="U538" s="80" t="str">
        <f t="shared" si="20"/>
        <v>-</v>
      </c>
    </row>
    <row r="539" spans="1:21" x14ac:dyDescent="0.2">
      <c r="A539" s="85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114">
        <f t="shared" si="19"/>
        <v>0</v>
      </c>
      <c r="U539" s="80" t="str">
        <f t="shared" si="20"/>
        <v>-</v>
      </c>
    </row>
    <row r="540" spans="1:21" x14ac:dyDescent="0.2">
      <c r="A540" s="85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114">
        <f t="shared" si="19"/>
        <v>0</v>
      </c>
      <c r="U540" s="80" t="str">
        <f t="shared" si="20"/>
        <v>-</v>
      </c>
    </row>
    <row r="541" spans="1:21" x14ac:dyDescent="0.2">
      <c r="A541" s="85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114">
        <f t="shared" si="19"/>
        <v>0</v>
      </c>
      <c r="U541" s="80" t="str">
        <f t="shared" si="20"/>
        <v>-</v>
      </c>
    </row>
    <row r="542" spans="1:21" x14ac:dyDescent="0.2">
      <c r="A542" s="85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114">
        <f t="shared" si="19"/>
        <v>0</v>
      </c>
      <c r="U542" s="80" t="str">
        <f t="shared" si="20"/>
        <v>-</v>
      </c>
    </row>
    <row r="543" spans="1:21" x14ac:dyDescent="0.2">
      <c r="A543" s="85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114">
        <f t="shared" si="19"/>
        <v>0</v>
      </c>
      <c r="U543" s="80" t="str">
        <f t="shared" si="20"/>
        <v>-</v>
      </c>
    </row>
    <row r="544" spans="1:21" x14ac:dyDescent="0.2">
      <c r="A544" s="85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114">
        <f t="shared" si="19"/>
        <v>0</v>
      </c>
      <c r="U544" s="80" t="str">
        <f t="shared" si="20"/>
        <v>-</v>
      </c>
    </row>
    <row r="545" spans="1:21" x14ac:dyDescent="0.2">
      <c r="A545" s="85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114">
        <f t="shared" si="19"/>
        <v>0</v>
      </c>
      <c r="U545" s="80" t="str">
        <f t="shared" si="20"/>
        <v>-</v>
      </c>
    </row>
    <row r="546" spans="1:21" x14ac:dyDescent="0.2">
      <c r="A546" s="85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114">
        <f t="shared" si="19"/>
        <v>0</v>
      </c>
      <c r="U546" s="80" t="str">
        <f t="shared" si="20"/>
        <v>-</v>
      </c>
    </row>
    <row r="547" spans="1:21" x14ac:dyDescent="0.2">
      <c r="A547" s="85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114">
        <f t="shared" si="19"/>
        <v>0</v>
      </c>
      <c r="U547" s="80" t="str">
        <f t="shared" si="20"/>
        <v>-</v>
      </c>
    </row>
    <row r="548" spans="1:21" x14ac:dyDescent="0.2">
      <c r="A548" s="85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114">
        <f t="shared" si="19"/>
        <v>0</v>
      </c>
      <c r="U548" s="80" t="str">
        <f t="shared" si="20"/>
        <v>-</v>
      </c>
    </row>
    <row r="549" spans="1:21" x14ac:dyDescent="0.2">
      <c r="A549" s="85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114">
        <f t="shared" si="19"/>
        <v>0</v>
      </c>
      <c r="U549" s="80" t="str">
        <f t="shared" si="20"/>
        <v>-</v>
      </c>
    </row>
    <row r="550" spans="1:21" x14ac:dyDescent="0.2">
      <c r="A550" s="85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114">
        <f t="shared" si="19"/>
        <v>0</v>
      </c>
      <c r="U550" s="80" t="str">
        <f t="shared" si="20"/>
        <v>-</v>
      </c>
    </row>
    <row r="551" spans="1:21" x14ac:dyDescent="0.2">
      <c r="A551" s="85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114">
        <f t="shared" si="19"/>
        <v>0</v>
      </c>
      <c r="U551" s="80" t="str">
        <f t="shared" si="20"/>
        <v>-</v>
      </c>
    </row>
    <row r="552" spans="1:21" x14ac:dyDescent="0.2">
      <c r="A552" s="85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114">
        <f t="shared" si="19"/>
        <v>0</v>
      </c>
      <c r="U552" s="80" t="str">
        <f t="shared" si="20"/>
        <v>-</v>
      </c>
    </row>
    <row r="553" spans="1:21" x14ac:dyDescent="0.2">
      <c r="A553" s="85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114">
        <f t="shared" si="19"/>
        <v>0</v>
      </c>
      <c r="U553" s="80" t="str">
        <f t="shared" si="20"/>
        <v>-</v>
      </c>
    </row>
    <row r="554" spans="1:21" x14ac:dyDescent="0.2">
      <c r="A554" s="85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114">
        <f t="shared" si="19"/>
        <v>0</v>
      </c>
      <c r="U554" s="80" t="str">
        <f t="shared" si="20"/>
        <v>-</v>
      </c>
    </row>
    <row r="555" spans="1:21" x14ac:dyDescent="0.2">
      <c r="A555" s="85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114">
        <f t="shared" si="19"/>
        <v>0</v>
      </c>
      <c r="U555" s="80" t="str">
        <f t="shared" si="20"/>
        <v>-</v>
      </c>
    </row>
    <row r="556" spans="1:21" x14ac:dyDescent="0.2">
      <c r="A556" s="85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114">
        <f t="shared" si="19"/>
        <v>0</v>
      </c>
      <c r="U556" s="80" t="str">
        <f t="shared" si="20"/>
        <v>-</v>
      </c>
    </row>
    <row r="557" spans="1:21" x14ac:dyDescent="0.2">
      <c r="A557" s="85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114">
        <f t="shared" si="19"/>
        <v>0</v>
      </c>
      <c r="U557" s="80" t="str">
        <f t="shared" si="20"/>
        <v>-</v>
      </c>
    </row>
    <row r="558" spans="1:21" x14ac:dyDescent="0.2">
      <c r="A558" s="85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114">
        <f t="shared" si="19"/>
        <v>0</v>
      </c>
      <c r="U558" s="80" t="str">
        <f t="shared" si="20"/>
        <v>-</v>
      </c>
    </row>
    <row r="559" spans="1:21" x14ac:dyDescent="0.2">
      <c r="A559" s="85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114">
        <f t="shared" si="19"/>
        <v>0</v>
      </c>
      <c r="U559" s="80" t="str">
        <f t="shared" si="20"/>
        <v>-</v>
      </c>
    </row>
    <row r="560" spans="1:21" x14ac:dyDescent="0.2">
      <c r="A560" s="85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114">
        <f t="shared" si="19"/>
        <v>0</v>
      </c>
      <c r="U560" s="80" t="str">
        <f t="shared" si="20"/>
        <v>-</v>
      </c>
    </row>
    <row r="561" spans="1:21" x14ac:dyDescent="0.2">
      <c r="A561" s="85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114">
        <f t="shared" si="19"/>
        <v>0</v>
      </c>
      <c r="U561" s="80" t="str">
        <f t="shared" si="20"/>
        <v>-</v>
      </c>
    </row>
    <row r="562" spans="1:21" x14ac:dyDescent="0.2">
      <c r="A562" s="85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114">
        <f t="shared" si="19"/>
        <v>0</v>
      </c>
      <c r="U562" s="80" t="str">
        <f t="shared" si="20"/>
        <v>-</v>
      </c>
    </row>
    <row r="563" spans="1:21" x14ac:dyDescent="0.2">
      <c r="A563" s="85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114">
        <f t="shared" si="19"/>
        <v>0</v>
      </c>
      <c r="U563" s="80" t="str">
        <f t="shared" si="20"/>
        <v>-</v>
      </c>
    </row>
    <row r="564" spans="1:21" x14ac:dyDescent="0.2">
      <c r="A564" s="85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114">
        <f t="shared" si="19"/>
        <v>0</v>
      </c>
      <c r="U564" s="80" t="str">
        <f t="shared" si="20"/>
        <v>-</v>
      </c>
    </row>
    <row r="565" spans="1:21" x14ac:dyDescent="0.2">
      <c r="A565" s="85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114">
        <f>SUM(C565:Q565)+MAX(R565:S565)</f>
        <v>0</v>
      </c>
      <c r="U565" s="80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MENADŽMENT U POMORSTVU I LOGISTIKA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 POSLOVNO PRAVO</v>
      </c>
      <c r="B5" s="3"/>
      <c r="C5" s="5"/>
      <c r="D5" s="5" t="str">
        <f>Evidencija!F4</f>
        <v>ECTS kredita: 6.00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4" t="s">
        <v>13</v>
      </c>
      <c r="B7" s="147" t="s">
        <v>18</v>
      </c>
      <c r="C7" s="152" t="s">
        <v>14</v>
      </c>
      <c r="D7" s="153"/>
      <c r="E7" s="141" t="s">
        <v>15</v>
      </c>
    </row>
    <row r="8" spans="1:6" s="9" customFormat="1" ht="12.75" customHeight="1" thickBot="1" x14ac:dyDescent="0.25">
      <c r="A8" s="145"/>
      <c r="B8" s="148"/>
      <c r="C8" s="150" t="s">
        <v>16</v>
      </c>
      <c r="D8" s="151" t="s">
        <v>17</v>
      </c>
      <c r="E8" s="142"/>
    </row>
    <row r="9" spans="1:6" s="9" customFormat="1" ht="13.5" customHeight="1" thickBot="1" x14ac:dyDescent="0.25">
      <c r="A9" s="146"/>
      <c r="B9" s="149"/>
      <c r="C9" s="150"/>
      <c r="D9" s="151"/>
      <c r="E9" s="143"/>
    </row>
    <row r="10" spans="1:6" x14ac:dyDescent="0.2">
      <c r="A10" s="43" t="str">
        <f>Evidencija!A9</f>
        <v>1 / 19</v>
      </c>
      <c r="B10" s="44" t="str">
        <f>Evidencija!B9</f>
        <v>Pravilović Mašan</v>
      </c>
      <c r="C10" s="45">
        <f>IF(SUM(Evidencija!C9:Q9)=0,"-",SUM(Evidencija!C9:Q9))</f>
        <v>46</v>
      </c>
      <c r="D10" s="46">
        <f>IF(SUM(Evidencija!R9:S9)=0,"-",MAX(Evidencija!R9:S9))</f>
        <v>34</v>
      </c>
      <c r="E10" s="47" t="str">
        <f>Evidencija!U9</f>
        <v>B</v>
      </c>
      <c r="F10" s="10"/>
    </row>
    <row r="11" spans="1:6" x14ac:dyDescent="0.2">
      <c r="A11" s="43" t="str">
        <f>Evidencija!A10</f>
        <v>2 / 19</v>
      </c>
      <c r="B11" s="44" t="str">
        <f>Evidencija!B10</f>
        <v>Mitrović Sandra</v>
      </c>
      <c r="C11" s="45">
        <f>IF(SUM(Evidencija!C10:Q10)=0,"-",SUM(Evidencija!C10:Q10))</f>
        <v>33</v>
      </c>
      <c r="D11" s="46">
        <f>IF(SUM(Evidencija!R10:S10)=0,"-",MAX(Evidencija!R10:S10))</f>
        <v>27</v>
      </c>
      <c r="E11" s="47" t="str">
        <f>Evidencija!U10</f>
        <v>D</v>
      </c>
      <c r="F11" s="10"/>
    </row>
    <row r="12" spans="1:6" x14ac:dyDescent="0.2">
      <c r="A12" s="43" t="str">
        <f>Evidencija!A11</f>
        <v>3 / 19</v>
      </c>
      <c r="B12" s="44" t="str">
        <f>Evidencija!B11</f>
        <v>Baćović Ivana</v>
      </c>
      <c r="C12" s="45">
        <f>IF(SUM(Evidencija!C11:Q11)=0,"-",SUM(Evidencija!C11:Q11))</f>
        <v>56</v>
      </c>
      <c r="D12" s="46">
        <f>IF(SUM(Evidencija!R11:S11)=0,"-",MAX(Evidencija!R11:S11))</f>
        <v>34</v>
      </c>
      <c r="E12" s="47" t="str">
        <f>Evidencija!U11</f>
        <v>A</v>
      </c>
      <c r="F12" s="10"/>
    </row>
    <row r="13" spans="1:6" x14ac:dyDescent="0.2">
      <c r="A13" s="43" t="str">
        <f>Evidencija!A12</f>
        <v>4 / 19</v>
      </c>
      <c r="B13" s="44" t="str">
        <f>Evidencija!B12</f>
        <v>Cvijović Irena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5 / 19</v>
      </c>
      <c r="B14" s="44" t="str">
        <f>Evidencija!B13</f>
        <v>Brkan Andrea</v>
      </c>
      <c r="C14" s="45">
        <f>IF(SUM(Evidencija!C13:Q13)=0,"-",SUM(Evidencija!C13:Q13))</f>
        <v>31</v>
      </c>
      <c r="D14" s="46">
        <f>IF(SUM(Evidencija!R13:S13)=0,"-",MAX(Evidencija!R13:S13))</f>
        <v>29</v>
      </c>
      <c r="E14" s="47" t="str">
        <f>Evidencija!U13</f>
        <v>D</v>
      </c>
      <c r="F14" s="10"/>
    </row>
    <row r="15" spans="1:6" x14ac:dyDescent="0.2">
      <c r="A15" s="43" t="str">
        <f>Evidencija!A14</f>
        <v>6 / 19</v>
      </c>
      <c r="B15" s="44" t="str">
        <f>Evidencija!B14</f>
        <v>Belan Anđela</v>
      </c>
      <c r="C15" s="45">
        <f>IF(SUM(Evidencija!C14:Q14)=0,"-",SUM(Evidencija!C14:Q14))</f>
        <v>30</v>
      </c>
      <c r="D15" s="46">
        <f>IF(SUM(Evidencija!R14:S14)=0,"-",MAX(Evidencija!R14:S14))</f>
        <v>26</v>
      </c>
      <c r="E15" s="47" t="str">
        <f>Evidencija!U14</f>
        <v>E</v>
      </c>
      <c r="F15" s="10"/>
    </row>
    <row r="16" spans="1:6" x14ac:dyDescent="0.2">
      <c r="A16" s="43" t="str">
        <f>Evidencija!A15</f>
        <v>7 / 19</v>
      </c>
      <c r="B16" s="44" t="str">
        <f>Evidencija!B15</f>
        <v>Bećir Dijana</v>
      </c>
      <c r="C16" s="45">
        <f>IF(SUM(Evidencija!C15:Q15)=0,"-",SUM(Evidencija!C15:Q15))</f>
        <v>26</v>
      </c>
      <c r="D16" s="46">
        <f>IF(SUM(Evidencija!R15:S15)=0,"-",MAX(Evidencija!R15:S15))</f>
        <v>24</v>
      </c>
      <c r="E16" s="47" t="str">
        <f>Evidencija!U15</f>
        <v>E</v>
      </c>
      <c r="F16" s="10"/>
    </row>
    <row r="17" spans="1:6" x14ac:dyDescent="0.2">
      <c r="A17" s="43" t="str">
        <f>Evidencija!A16</f>
        <v>8 / 19</v>
      </c>
      <c r="B17" s="44" t="str">
        <f>Evidencija!B16</f>
        <v>Živković Anastasija</v>
      </c>
      <c r="C17" s="45">
        <f>IF(SUM(Evidencija!C16:Q16)=0,"-",SUM(Evidencija!C16:Q16))</f>
        <v>40</v>
      </c>
      <c r="D17" s="46">
        <f>IF(SUM(Evidencija!R16:S16)=0,"-",MAX(Evidencija!R16:S16))</f>
        <v>30</v>
      </c>
      <c r="E17" s="47" t="str">
        <f>Evidencija!U16</f>
        <v>C</v>
      </c>
      <c r="F17" s="10"/>
    </row>
    <row r="18" spans="1:6" x14ac:dyDescent="0.2">
      <c r="A18" s="43" t="str">
        <f>Evidencija!A17</f>
        <v>9 / 19</v>
      </c>
      <c r="B18" s="44" t="str">
        <f>Evidencija!B17</f>
        <v>Bokan Anđela</v>
      </c>
      <c r="C18" s="45">
        <f>IF(SUM(Evidencija!C17:Q17)=0,"-",SUM(Evidencija!C17:Q17))</f>
        <v>29</v>
      </c>
      <c r="D18" s="46">
        <f>IF(SUM(Evidencija!R17:S17)=0,"-",MAX(Evidencija!R17:S17))</f>
        <v>25</v>
      </c>
      <c r="E18" s="47" t="str">
        <f>Evidencija!U17</f>
        <v>E</v>
      </c>
      <c r="F18" s="10"/>
    </row>
    <row r="19" spans="1:6" x14ac:dyDescent="0.2">
      <c r="A19" s="43" t="str">
        <f>Evidencija!A18</f>
        <v>10 / 19</v>
      </c>
      <c r="B19" s="44" t="str">
        <f>Evidencija!B18</f>
        <v>Stanišić Zorka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11 / 19</v>
      </c>
      <c r="B20" s="44" t="str">
        <f>Evidencija!B19</f>
        <v>Simeunović Nemanja</v>
      </c>
      <c r="C20" s="45">
        <f>IF(SUM(Evidencija!C19:Q19)=0,"-",SUM(Evidencija!C19:Q19))</f>
        <v>29</v>
      </c>
      <c r="D20" s="46">
        <f>IF(SUM(Evidencija!R19:S19)=0,"-",MAX(Evidencija!R19:S19))</f>
        <v>25</v>
      </c>
      <c r="E20" s="47" t="str">
        <f>Evidencija!U19</f>
        <v>E</v>
      </c>
      <c r="F20" s="10"/>
    </row>
    <row r="21" spans="1:6" x14ac:dyDescent="0.2">
      <c r="A21" s="43" t="str">
        <f>Evidencija!A20</f>
        <v>12 / 19</v>
      </c>
      <c r="B21" s="44" t="str">
        <f>Evidencija!B20</f>
        <v>Mićanović Andrea</v>
      </c>
      <c r="C21" s="45">
        <f>IF(SUM(Evidencija!C20:Q20)=0,"-",SUM(Evidencija!C20:Q20))</f>
        <v>36</v>
      </c>
      <c r="D21" s="46">
        <f>IF(SUM(Evidencija!R20:S20)=0,"-",MAX(Evidencija!R20:S20))</f>
        <v>34</v>
      </c>
      <c r="E21" s="47" t="str">
        <f>Evidencija!U20</f>
        <v>C</v>
      </c>
      <c r="F21" s="10"/>
    </row>
    <row r="22" spans="1:6" x14ac:dyDescent="0.2">
      <c r="A22" s="43" t="str">
        <f>Evidencija!A21</f>
        <v>13 / 19</v>
      </c>
      <c r="B22" s="44" t="str">
        <f>Evidencija!B21</f>
        <v>Radović Irena</v>
      </c>
      <c r="C22" s="45">
        <f>IF(SUM(Evidencija!C21:Q21)=0,"-",SUM(Evidencija!C21:Q21))</f>
        <v>11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14 / 19</v>
      </c>
      <c r="B23" s="44" t="str">
        <f>Evidencija!B22</f>
        <v>Vujačić Jovana</v>
      </c>
      <c r="C23" s="45">
        <f>IF(SUM(Evidencija!C22:Q22)=0,"-",SUM(Evidencija!C22:Q22))</f>
        <v>23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2">
      <c r="A24" s="43" t="str">
        <f>Evidencija!A23</f>
        <v>15 / 19</v>
      </c>
      <c r="B24" s="44" t="str">
        <f>Evidencija!B23</f>
        <v>Vlahović Petar</v>
      </c>
      <c r="C24" s="45">
        <f>IF(SUM(Evidencija!C23:Q23)=0,"-",SUM(Evidencija!C23:Q23))</f>
        <v>29</v>
      </c>
      <c r="D24" s="46">
        <f>IF(SUM(Evidencija!R23:S23)=0,"-",MAX(Evidencija!R23:S23))</f>
        <v>25</v>
      </c>
      <c r="E24" s="47" t="str">
        <f>Evidencija!U23</f>
        <v>E</v>
      </c>
      <c r="F24" s="11"/>
    </row>
    <row r="25" spans="1:6" x14ac:dyDescent="0.2">
      <c r="A25" s="43" t="str">
        <f>Evidencija!A24</f>
        <v>16 / 19</v>
      </c>
      <c r="B25" s="44" t="str">
        <f>Evidencija!B24</f>
        <v>Dragović Anastasija</v>
      </c>
      <c r="C25" s="45">
        <f>IF(SUM(Evidencija!C24:Q24)=0,"-",SUM(Evidencija!C24:Q24))</f>
        <v>35</v>
      </c>
      <c r="D25" s="46">
        <f>IF(SUM(Evidencija!R24:S24)=0,"-",MAX(Evidencija!R24:S24))</f>
        <v>26</v>
      </c>
      <c r="E25" s="47" t="str">
        <f>Evidencija!U24</f>
        <v>D</v>
      </c>
      <c r="F25" s="11"/>
    </row>
    <row r="26" spans="1:6" x14ac:dyDescent="0.2">
      <c r="A26" s="43" t="str">
        <f>Evidencija!A25</f>
        <v>17 / 19</v>
      </c>
      <c r="B26" s="44" t="str">
        <f>Evidencija!B25</f>
        <v>Starovlah Dragan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18 / 19</v>
      </c>
      <c r="B27" s="44" t="str">
        <f>Evidencija!B26</f>
        <v>Nikolić Darko</v>
      </c>
      <c r="C27" s="45">
        <f>IF(SUM(Evidencija!C26:Q26)=0,"-",SUM(Evidencija!C26:Q26))</f>
        <v>29</v>
      </c>
      <c r="D27" s="46">
        <f>IF(SUM(Evidencija!R26:S26)=0,"-",MAX(Evidencija!R26:S26))</f>
        <v>26</v>
      </c>
      <c r="E27" s="47" t="str">
        <f>Evidencija!U26</f>
        <v>E</v>
      </c>
      <c r="F27" s="11"/>
    </row>
    <row r="28" spans="1:6" x14ac:dyDescent="0.2">
      <c r="A28" s="43" t="str">
        <f>Evidencija!A27</f>
        <v>19 / 19</v>
      </c>
      <c r="B28" s="44" t="str">
        <f>Evidencija!B27</f>
        <v>Višnjić Andrijana</v>
      </c>
      <c r="C28" s="45">
        <f>IF(SUM(Evidencija!C27:Q27)=0,"-",SUM(Evidencija!C27:Q27))</f>
        <v>24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2">
      <c r="A29" s="43" t="str">
        <f>Evidencija!A28</f>
        <v>20 / 19</v>
      </c>
      <c r="B29" s="44" t="str">
        <f>Evidencija!B28</f>
        <v>Mitrović Katarina</v>
      </c>
      <c r="C29" s="45">
        <f>IF(SUM(Evidencija!C28:Q28)=0,"-",SUM(Evidencija!C28:Q28))</f>
        <v>35</v>
      </c>
      <c r="D29" s="46">
        <f>IF(SUM(Evidencija!R28:S28)=0,"-",MAX(Evidencija!R28:S28))</f>
        <v>31</v>
      </c>
      <c r="E29" s="47" t="str">
        <f>Evidencija!U28</f>
        <v>D</v>
      </c>
      <c r="F29" s="11"/>
    </row>
    <row r="30" spans="1:6" x14ac:dyDescent="0.2">
      <c r="A30" s="43" t="str">
        <f>Evidencija!A29</f>
        <v>23 / 19</v>
      </c>
      <c r="B30" s="44" t="str">
        <f>Evidencija!B29</f>
        <v>Blagojević Dragica</v>
      </c>
      <c r="C30" s="45">
        <f>IF(SUM(Evidencija!C29:Q29)=0,"-",SUM(Evidencija!C29:Q29))</f>
        <v>33</v>
      </c>
      <c r="D30" s="46">
        <f>IF(SUM(Evidencija!R29:S29)=0,"-",MAX(Evidencija!R29:S29))</f>
        <v>29</v>
      </c>
      <c r="E30" s="47" t="str">
        <f>Evidencija!U29</f>
        <v>D</v>
      </c>
      <c r="F30" s="11"/>
    </row>
    <row r="31" spans="1:6" x14ac:dyDescent="0.2">
      <c r="A31" s="43" t="str">
        <f>Evidencija!A30</f>
        <v>24 / 19</v>
      </c>
      <c r="B31" s="44" t="str">
        <f>Evidencija!B30</f>
        <v>Jurišević Nikolina</v>
      </c>
      <c r="C31" s="45">
        <f>IF(SUM(Evidencija!C30:Q30)=0,"-",SUM(Evidencija!C30:Q30))</f>
        <v>32</v>
      </c>
      <c r="D31" s="46">
        <f>IF(SUM(Evidencija!R30:S30)=0,"-",MAX(Evidencija!R30:S30))</f>
        <v>28</v>
      </c>
      <c r="E31" s="47" t="str">
        <f>Evidencija!U30</f>
        <v>D</v>
      </c>
      <c r="F31" s="11"/>
    </row>
    <row r="32" spans="1:6" x14ac:dyDescent="0.2">
      <c r="A32" s="43" t="str">
        <f>Evidencija!A31</f>
        <v>25 / 19</v>
      </c>
      <c r="B32" s="44" t="str">
        <f>Evidencija!B31</f>
        <v>Vojičić Sanja</v>
      </c>
      <c r="C32" s="45">
        <f>IF(SUM(Evidencija!C31:Q31)=0,"-",SUM(Evidencija!C31:Q31))</f>
        <v>25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26 / 19</v>
      </c>
      <c r="B33" s="44" t="str">
        <f>Evidencija!B32</f>
        <v>Pantović Teodora</v>
      </c>
      <c r="C33" s="45">
        <f>IF(SUM(Evidencija!C32:Q32)=0,"-",SUM(Evidencija!C32:Q32))</f>
        <v>39</v>
      </c>
      <c r="D33" s="46">
        <f>IF(SUM(Evidencija!R32:S32)=0,"-",MAX(Evidencija!R32:S32))</f>
        <v>31</v>
      </c>
      <c r="E33" s="47" t="str">
        <f>Evidencija!U32</f>
        <v>C</v>
      </c>
      <c r="F33" s="11"/>
    </row>
    <row r="34" spans="1:6" x14ac:dyDescent="0.2">
      <c r="A34" s="43" t="str">
        <f>Evidencija!A33</f>
        <v>28 / 19</v>
      </c>
      <c r="B34" s="44" t="str">
        <f>Evidencija!B33</f>
        <v>Barjaktarović Jovana</v>
      </c>
      <c r="C34" s="45">
        <f>IF(SUM(Evidencija!C33:Q33)=0,"-",SUM(Evidencija!C33:Q33))</f>
        <v>39</v>
      </c>
      <c r="D34" s="46">
        <f>IF(SUM(Evidencija!R33:S33)=0,"-",MAX(Evidencija!R33:S33))</f>
        <v>31</v>
      </c>
      <c r="E34" s="47" t="str">
        <f>Evidencija!U33</f>
        <v>C</v>
      </c>
      <c r="F34" s="11"/>
    </row>
    <row r="35" spans="1:6" x14ac:dyDescent="0.2">
      <c r="A35" s="43" t="str">
        <f>Evidencija!A34</f>
        <v>29 / 19</v>
      </c>
      <c r="B35" s="44" t="str">
        <f>Evidencija!B34</f>
        <v>Kovačević Slađana</v>
      </c>
      <c r="C35" s="45">
        <f>IF(SUM(Evidencija!C34:Q34)=0,"-",SUM(Evidencija!C34:Q34))</f>
        <v>8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30 / 19</v>
      </c>
      <c r="B36" s="44" t="str">
        <f>Evidencija!B35</f>
        <v>Radonjić Sara</v>
      </c>
      <c r="C36" s="45">
        <f>IF(SUM(Evidencija!C35:Q35)=0,"-",SUM(Evidencija!C35:Q35))</f>
        <v>27</v>
      </c>
      <c r="D36" s="46">
        <f>IF(SUM(Evidencija!R35:S35)=0,"-",MAX(Evidencija!R35:S35))</f>
        <v>25</v>
      </c>
      <c r="E36" s="47" t="str">
        <f>Evidencija!U35</f>
        <v>E</v>
      </c>
      <c r="F36" s="11"/>
    </row>
    <row r="37" spans="1:6" x14ac:dyDescent="0.2">
      <c r="A37" s="43" t="str">
        <f>Evidencija!A36</f>
        <v>31 / 19</v>
      </c>
      <c r="B37" s="44" t="str">
        <f>Evidencija!B36</f>
        <v>Bošković Nevena</v>
      </c>
      <c r="C37" s="45">
        <f>IF(SUM(Evidencija!C36:Q36)=0,"-",SUM(Evidencija!C36:Q36))</f>
        <v>33</v>
      </c>
      <c r="D37" s="46">
        <f>IF(SUM(Evidencija!R36:S36)=0,"-",MAX(Evidencija!R36:S36))</f>
        <v>28</v>
      </c>
      <c r="E37" s="47" t="str">
        <f>Evidencija!U36</f>
        <v>D</v>
      </c>
      <c r="F37" s="11"/>
    </row>
    <row r="38" spans="1:6" x14ac:dyDescent="0.2">
      <c r="A38" s="43" t="str">
        <f>Evidencija!A37</f>
        <v>32 / 19</v>
      </c>
      <c r="B38" s="44" t="str">
        <f>Evidencija!B37</f>
        <v>Đurković Danilo</v>
      </c>
      <c r="C38" s="45">
        <f>IF(SUM(Evidencija!C37:Q37)=0,"-",SUM(Evidencija!C37:Q37))</f>
        <v>31</v>
      </c>
      <c r="D38" s="46">
        <f>IF(SUM(Evidencija!R37:S37)=0,"-",MAX(Evidencija!R37:S37))</f>
        <v>27</v>
      </c>
      <c r="E38" s="47" t="str">
        <f>Evidencija!U37</f>
        <v>E</v>
      </c>
      <c r="F38" s="11"/>
    </row>
    <row r="39" spans="1:6" x14ac:dyDescent="0.2">
      <c r="A39" s="43" t="str">
        <f>Evidencija!A38</f>
        <v>33 / 19</v>
      </c>
      <c r="B39" s="44" t="str">
        <f>Evidencija!B38</f>
        <v>Barada Milica</v>
      </c>
      <c r="C39" s="45">
        <f>IF(SUM(Evidencija!C38:Q38)=0,"-",SUM(Evidencija!C38:Q38))</f>
        <v>31</v>
      </c>
      <c r="D39" s="46">
        <f>IF(SUM(Evidencija!R38:S38)=0,"-",MAX(Evidencija!R38:S38))</f>
        <v>27</v>
      </c>
      <c r="E39" s="47" t="str">
        <f>Evidencija!U38</f>
        <v>E</v>
      </c>
      <c r="F39" s="11"/>
    </row>
    <row r="40" spans="1:6" x14ac:dyDescent="0.2">
      <c r="A40" s="43" t="str">
        <f>Evidencija!A39</f>
        <v>34 / 19</v>
      </c>
      <c r="B40" s="44" t="str">
        <f>Evidencija!B39</f>
        <v>Tatar Jovana</v>
      </c>
      <c r="C40" s="45">
        <f>IF(SUM(Evidencija!C39:Q39)=0,"-",SUM(Evidencija!C39:Q39))</f>
        <v>27</v>
      </c>
      <c r="D40" s="46">
        <f>IF(SUM(Evidencija!R39:S39)=0,"-",MAX(Evidencija!R39:S39))</f>
        <v>25</v>
      </c>
      <c r="E40" s="47" t="str">
        <f>Evidencija!U39</f>
        <v>E</v>
      </c>
      <c r="F40" s="11"/>
    </row>
    <row r="41" spans="1:6" x14ac:dyDescent="0.2">
      <c r="A41" s="43" t="str">
        <f>Evidencija!A40</f>
        <v>35 / 19</v>
      </c>
      <c r="B41" s="44" t="str">
        <f>Evidencija!B40</f>
        <v>Pavlović Anđela</v>
      </c>
      <c r="C41" s="45">
        <f>IF(SUM(Evidencija!C40:Q40)=0,"-",SUM(Evidencija!C40:Q40))</f>
        <v>25</v>
      </c>
      <c r="D41" s="46" t="str">
        <f>IF(SUM(Evidencija!R40:S40)=0,"-",MAX(Evidencija!R40:S40))</f>
        <v>-</v>
      </c>
      <c r="E41" s="47" t="str">
        <f>Evidencija!U40</f>
        <v>F</v>
      </c>
      <c r="F41" s="11"/>
    </row>
    <row r="42" spans="1:6" x14ac:dyDescent="0.2">
      <c r="A42" s="43" t="str">
        <f>Evidencija!A41</f>
        <v>36 / 19</v>
      </c>
      <c r="B42" s="44" t="str">
        <f>Evidencija!B41</f>
        <v>Srdić Irina</v>
      </c>
      <c r="C42" s="45">
        <f>IF(SUM(Evidencija!C41:Q41)=0,"-",SUM(Evidencija!C41:Q41))</f>
        <v>34</v>
      </c>
      <c r="D42" s="46">
        <f>IF(SUM(Evidencija!R41:S41)=0,"-",MAX(Evidencija!R41:S41))</f>
        <v>26</v>
      </c>
      <c r="E42" s="47" t="str">
        <f>Evidencija!U41</f>
        <v>D</v>
      </c>
      <c r="F42" s="11"/>
    </row>
    <row r="43" spans="1:6" x14ac:dyDescent="0.2">
      <c r="A43" s="43" t="str">
        <f>Evidencija!A42</f>
        <v>37 / 19</v>
      </c>
      <c r="B43" s="44" t="str">
        <f>Evidencija!B42</f>
        <v>Šarčević Ilija</v>
      </c>
      <c r="C43" s="45">
        <f>IF(SUM(Evidencija!C42:Q42)=0,"-",SUM(Evidencija!C42:Q42))</f>
        <v>12</v>
      </c>
      <c r="D43" s="46" t="str">
        <f>IF(SUM(Evidencija!R42:S42)=0,"-",MAX(Evidencija!R42:S42))</f>
        <v>-</v>
      </c>
      <c r="E43" s="47" t="str">
        <f>Evidencija!U42</f>
        <v>F</v>
      </c>
      <c r="F43" s="11"/>
    </row>
    <row r="44" spans="1:6" x14ac:dyDescent="0.2">
      <c r="A44" s="43" t="str">
        <f>Evidencija!A43</f>
        <v>38 / 19</v>
      </c>
      <c r="B44" s="44" t="str">
        <f>Evidencija!B43</f>
        <v>Mićanović Tijana</v>
      </c>
      <c r="C44" s="45">
        <f>IF(SUM(Evidencija!C43:Q43)=0,"-",SUM(Evidencija!C43:Q43))</f>
        <v>28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39 / 19</v>
      </c>
      <c r="B45" s="44" t="str">
        <f>Evidencija!B44</f>
        <v>Uskoković Ivana</v>
      </c>
      <c r="C45" s="45">
        <f>IF(SUM(Evidencija!C44:Q44)=0,"-",SUM(Evidencija!C44:Q44))</f>
        <v>21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2">
      <c r="A46" s="43" t="str">
        <f>Evidencija!A45</f>
        <v>40 / 19</v>
      </c>
      <c r="B46" s="44" t="str">
        <f>Evidencija!B45</f>
        <v>Golijanin Mirjana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 t="str">
        <f>Evidencija!A46</f>
        <v>41 / 19</v>
      </c>
      <c r="B47" s="44" t="str">
        <f>Evidencija!B46</f>
        <v>Đurković Vuk</v>
      </c>
      <c r="C47" s="45">
        <f>IF(SUM(Evidencija!C46:Q46)=0,"-",SUM(Evidencija!C46:Q46))</f>
        <v>12</v>
      </c>
      <c r="D47" s="46" t="str">
        <f>IF(SUM(Evidencija!R46:S46)=0,"-",MAX(Evidencija!R46:S46))</f>
        <v>-</v>
      </c>
      <c r="E47" s="47" t="str">
        <f>Evidencija!U46</f>
        <v>F</v>
      </c>
      <c r="F47" s="11"/>
    </row>
    <row r="48" spans="1:6" x14ac:dyDescent="0.2">
      <c r="A48" s="43" t="str">
        <f>Evidencija!A47</f>
        <v>42 / 19</v>
      </c>
      <c r="B48" s="44" t="str">
        <f>Evidencija!B47</f>
        <v>Krivokapić Jovana</v>
      </c>
      <c r="C48" s="45">
        <f>IF(SUM(Evidencija!C47:Q47)=0,"-",SUM(Evidencija!C47:Q47))</f>
        <v>26</v>
      </c>
      <c r="D48" s="46" t="str">
        <f>IF(SUM(Evidencija!R47:S47)=0,"-",MAX(Evidencija!R47:S47))</f>
        <v>-</v>
      </c>
      <c r="E48" s="47" t="str">
        <f>Evidencija!U47</f>
        <v>F</v>
      </c>
      <c r="F48" s="11"/>
    </row>
    <row r="49" spans="1:6" x14ac:dyDescent="0.2">
      <c r="A49" s="43" t="str">
        <f>Evidencija!A48</f>
        <v>43 / 19</v>
      </c>
      <c r="B49" s="44" t="str">
        <f>Evidencija!B48</f>
        <v>Bezjak Martina</v>
      </c>
      <c r="C49" s="45">
        <f>IF(SUM(Evidencija!C48:Q48)=0,"-",SUM(Evidencija!C48:Q48))</f>
        <v>32</v>
      </c>
      <c r="D49" s="46">
        <f>IF(SUM(Evidencija!R48:S48)=0,"-",MAX(Evidencija!R48:S48))</f>
        <v>28</v>
      </c>
      <c r="E49" s="47" t="str">
        <f>Evidencija!U48</f>
        <v>D</v>
      </c>
      <c r="F49" s="11"/>
    </row>
    <row r="50" spans="1:6" x14ac:dyDescent="0.2">
      <c r="A50" s="43" t="str">
        <f>Evidencija!A49</f>
        <v>44 / 19</v>
      </c>
      <c r="B50" s="44" t="str">
        <f>Evidencija!B49</f>
        <v>Vučićević Marija</v>
      </c>
      <c r="C50" s="45">
        <f>IF(SUM(Evidencija!C49:Q49)=0,"-",SUM(Evidencija!C49:Q49))</f>
        <v>14</v>
      </c>
      <c r="D50" s="46" t="str">
        <f>IF(SUM(Evidencija!R49:S49)=0,"-",MAX(Evidencija!R49:S49))</f>
        <v>-</v>
      </c>
      <c r="E50" s="47" t="str">
        <f>Evidencija!U49</f>
        <v>F</v>
      </c>
      <c r="F50" s="11"/>
    </row>
    <row r="51" spans="1:6" x14ac:dyDescent="0.2">
      <c r="A51" s="43" t="str">
        <f>Evidencija!A50</f>
        <v>45 / 19</v>
      </c>
      <c r="B51" s="44" t="str">
        <f>Evidencija!B50</f>
        <v>Lončar Ivana</v>
      </c>
      <c r="C51" s="45">
        <f>IF(SUM(Evidencija!C50:Q50)=0,"-",SUM(Evidencija!C50:Q50))</f>
        <v>30</v>
      </c>
      <c r="D51" s="46">
        <f>IF(SUM(Evidencija!R50:S50)=0,"-",MAX(Evidencija!R50:S50))</f>
        <v>26</v>
      </c>
      <c r="E51" s="47" t="str">
        <f>Evidencija!U50</f>
        <v>E</v>
      </c>
      <c r="F51" s="11"/>
    </row>
    <row r="52" spans="1:6" x14ac:dyDescent="0.2">
      <c r="A52" s="43" t="str">
        <f>Evidencija!A51</f>
        <v>46 / 19</v>
      </c>
      <c r="B52" s="44" t="str">
        <f>Evidencija!B51</f>
        <v>Mijušković Vasilije</v>
      </c>
      <c r="C52" s="45">
        <f>IF(SUM(Evidencija!C51:Q51)=0,"-",SUM(Evidencija!C51:Q51))</f>
        <v>3</v>
      </c>
      <c r="D52" s="46" t="str">
        <f>IF(SUM(Evidencija!R51:S51)=0,"-",MAX(Evidencija!R51:S51))</f>
        <v>-</v>
      </c>
      <c r="E52" s="47" t="str">
        <f>Evidencija!U51</f>
        <v>F</v>
      </c>
      <c r="F52" s="11"/>
    </row>
    <row r="53" spans="1:6" x14ac:dyDescent="0.2">
      <c r="A53" s="43" t="str">
        <f>Evidencija!A52</f>
        <v>47 / 19</v>
      </c>
      <c r="B53" s="44" t="str">
        <f>Evidencija!B52</f>
        <v>Salatić Saša</v>
      </c>
      <c r="C53" s="45">
        <f>IF(SUM(Evidencija!C52:Q52)=0,"-",SUM(Evidencija!C52:Q52))</f>
        <v>38</v>
      </c>
      <c r="D53" s="46">
        <f>IF(SUM(Evidencija!R52:S52)=0,"-",MAX(Evidencija!R52:S52))</f>
        <v>28</v>
      </c>
      <c r="E53" s="47" t="str">
        <f>Evidencija!U52</f>
        <v>D</v>
      </c>
      <c r="F53" s="11"/>
    </row>
    <row r="54" spans="1:6" x14ac:dyDescent="0.2">
      <c r="A54" s="43" t="str">
        <f>Evidencija!A53</f>
        <v>48 / 19</v>
      </c>
      <c r="B54" s="44" t="str">
        <f>Evidencija!B53</f>
        <v>Čobeljić Boro</v>
      </c>
      <c r="C54" s="45">
        <f>IF(SUM(Evidencija!C53:Q53)=0,"-",SUM(Evidencija!C53:Q53))</f>
        <v>26</v>
      </c>
      <c r="D54" s="46" t="str">
        <f>IF(SUM(Evidencija!R53:S53)=0,"-",MAX(Evidencija!R53:S53))</f>
        <v>-</v>
      </c>
      <c r="E54" s="47" t="str">
        <f>Evidencija!U53</f>
        <v>F</v>
      </c>
      <c r="F54" s="11"/>
    </row>
    <row r="55" spans="1:6" x14ac:dyDescent="0.2">
      <c r="A55" s="43" t="str">
        <f>Evidencija!A54</f>
        <v>49 / 19</v>
      </c>
      <c r="B55" s="44" t="str">
        <f>Evidencija!B54</f>
        <v>Rakočević Veselin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 t="str">
        <f>Evidencija!A55</f>
        <v>50 / 19</v>
      </c>
      <c r="B56" s="44" t="str">
        <f>Evidencija!B55</f>
        <v>Vučetić Miloš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 t="str">
        <f>Evidencija!A56</f>
        <v>51 / 19</v>
      </c>
      <c r="B57" s="44" t="str">
        <f>Evidencija!B56</f>
        <v>Jeretin Andrija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 t="str">
        <f>Evidencija!A57</f>
        <v>52 / 19</v>
      </c>
      <c r="B58" s="44" t="str">
        <f>Evidencija!B57</f>
        <v>Jušković Stefana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53 / 19</v>
      </c>
      <c r="B59" s="44" t="str">
        <f>Evidencija!B58</f>
        <v>Kovačević Luka</v>
      </c>
      <c r="C59" s="45">
        <f>IF(SUM(Evidencija!C58:Q58)=0,"-",SUM(Evidencija!C58:Q58))</f>
        <v>3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54 / 19</v>
      </c>
      <c r="B60" s="44" t="str">
        <f>Evidencija!B59</f>
        <v>Gajić Ena</v>
      </c>
      <c r="C60" s="45">
        <f>IF(SUM(Evidencija!C59:Q59)=0,"-",SUM(Evidencija!C59:Q59))</f>
        <v>28</v>
      </c>
      <c r="D60" s="46" t="str">
        <f>IF(SUM(Evidencija!R59:S59)=0,"-",MAX(Evidencija!R59:S59))</f>
        <v>-</v>
      </c>
      <c r="E60" s="47" t="str">
        <f>Evidencija!U59</f>
        <v>F</v>
      </c>
      <c r="F60" s="11"/>
    </row>
    <row r="61" spans="1:6" x14ac:dyDescent="0.2">
      <c r="A61" s="43" t="str">
        <f>Evidencija!A60</f>
        <v>55 / 19</v>
      </c>
      <c r="B61" s="44" t="str">
        <f>Evidencija!B60</f>
        <v>Marović Doris</v>
      </c>
      <c r="C61" s="45">
        <f>IF(SUM(Evidencija!C60:Q60)=0,"-",SUM(Evidencija!C60:Q60))</f>
        <v>32</v>
      </c>
      <c r="D61" s="46">
        <f>IF(SUM(Evidencija!R60:S60)=0,"-",MAX(Evidencija!R60:S60))</f>
        <v>28</v>
      </c>
      <c r="E61" s="47" t="str">
        <f>Evidencija!U60</f>
        <v>D</v>
      </c>
      <c r="F61" s="11"/>
    </row>
    <row r="62" spans="1:6" x14ac:dyDescent="0.2">
      <c r="A62" s="43" t="str">
        <f>Evidencija!A61</f>
        <v>56 / 19</v>
      </c>
      <c r="B62" s="44" t="str">
        <f>Evidencija!B61</f>
        <v>Mišnić Janko</v>
      </c>
      <c r="C62" s="45">
        <f>IF(SUM(Evidencija!C61:Q61)=0,"-",SUM(Evidencija!C61:Q61))</f>
        <v>23</v>
      </c>
      <c r="D62" s="46" t="str">
        <f>IF(SUM(Evidencija!R61:S61)=0,"-",MAX(Evidencija!R61:S61))</f>
        <v>-</v>
      </c>
      <c r="E62" s="47" t="str">
        <f>Evidencija!U61</f>
        <v>F</v>
      </c>
      <c r="F62" s="11"/>
    </row>
    <row r="63" spans="1:6" x14ac:dyDescent="0.2">
      <c r="A63" s="43" t="str">
        <f>Evidencija!A62</f>
        <v>57 / 19</v>
      </c>
      <c r="B63" s="44" t="str">
        <f>Evidencija!B62</f>
        <v>Perović Ivan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 t="str">
        <f>Evidencija!A63</f>
        <v>58 / 19</v>
      </c>
      <c r="B64" s="44" t="str">
        <f>Evidencija!B63</f>
        <v>Nikolić Anastasija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 t="str">
        <f>Evidencija!A64</f>
        <v>59 / 19</v>
      </c>
      <c r="B65" s="44" t="str">
        <f>Evidencija!B64</f>
        <v>Nikčević Milan</v>
      </c>
      <c r="C65" s="45">
        <f>IF(SUM(Evidencija!C64:Q64)=0,"-",SUM(Evidencija!C64:Q64))</f>
        <v>31</v>
      </c>
      <c r="D65" s="46">
        <f>IF(SUM(Evidencija!R64:S64)=0,"-",MAX(Evidencija!R64:S64))</f>
        <v>31</v>
      </c>
      <c r="E65" s="47" t="str">
        <f>Evidencija!U64</f>
        <v>D</v>
      </c>
      <c r="F65" s="11"/>
    </row>
    <row r="66" spans="1:6" x14ac:dyDescent="0.2">
      <c r="A66" s="43" t="str">
        <f>Evidencija!A65</f>
        <v>60 / 19</v>
      </c>
      <c r="B66" s="44" t="str">
        <f>Evidencija!B65</f>
        <v>Matijašević Vasilije</v>
      </c>
      <c r="C66" s="45">
        <f>IF(SUM(Evidencija!C65:Q65)=0,"-",SUM(Evidencija!C65:Q65))</f>
        <v>28</v>
      </c>
      <c r="D66" s="46" t="str">
        <f>IF(SUM(Evidencija!R65:S65)=0,"-",MAX(Evidencija!R65:S65))</f>
        <v>-</v>
      </c>
      <c r="E66" s="47" t="str">
        <f>Evidencija!U65</f>
        <v>F</v>
      </c>
      <c r="F66" s="11"/>
    </row>
    <row r="67" spans="1:6" x14ac:dyDescent="0.2">
      <c r="A67" s="43" t="str">
        <f>Evidencija!A66</f>
        <v>22 / 17</v>
      </c>
      <c r="B67" s="44" t="str">
        <f>Evidencija!B66</f>
        <v>Durutović Petar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 t="str">
        <f>Evidencija!A67</f>
        <v>41 / 17</v>
      </c>
      <c r="B68" s="44" t="str">
        <f>Evidencija!B67</f>
        <v>Adžemović Dario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B</v>
      </c>
      <c r="E1" s="24" t="str">
        <f>Zakljucne!A3</f>
        <v>STUDIJSKI PROGRAM: MENADŽMENT U POMORSTVU I LOGISTIKA</v>
      </c>
      <c r="F1" s="25"/>
      <c r="G1" s="25"/>
      <c r="H1" s="25"/>
    </row>
    <row r="2" spans="1:19" ht="15" x14ac:dyDescent="0.25">
      <c r="A2" s="22" t="str">
        <f>Zakljucne!E11</f>
        <v>D</v>
      </c>
      <c r="E2" s="24" t="str">
        <f>Zakljucne!A5</f>
        <v>PREDMET: POSLOVNO PRAVO</v>
      </c>
      <c r="F2" s="25"/>
      <c r="G2" s="25"/>
      <c r="H2" s="25"/>
    </row>
    <row r="3" spans="1:19" ht="15" x14ac:dyDescent="0.25">
      <c r="A3" s="22" t="str">
        <f>Zakljucne!E12</f>
        <v>A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 Prof. dr Jelena Nikčević</v>
      </c>
      <c r="F4" s="25"/>
      <c r="G4" s="25"/>
    </row>
    <row r="5" spans="1:19" ht="15" x14ac:dyDescent="0.25">
      <c r="A5" s="22" t="str">
        <f>Zakljucne!E14</f>
        <v>D</v>
      </c>
      <c r="E5" s="23" t="str">
        <f>Evidencija!F4</f>
        <v>ECTS kredita: 6.00</v>
      </c>
    </row>
    <row r="6" spans="1:19" ht="15" x14ac:dyDescent="0.25">
      <c r="A6" s="22" t="str">
        <f>Zakljucne!E15</f>
        <v>E</v>
      </c>
    </row>
    <row r="7" spans="1:19" ht="15" x14ac:dyDescent="0.25">
      <c r="A7" s="22" t="str">
        <f>Zakljucne!E16</f>
        <v>E</v>
      </c>
    </row>
    <row r="8" spans="1:19" ht="15.75" thickBot="1" x14ac:dyDescent="0.3">
      <c r="A8" s="22" t="str">
        <f>Zakljucne!E17</f>
        <v>C</v>
      </c>
    </row>
    <row r="9" spans="1:19" ht="15.75" thickBot="1" x14ac:dyDescent="0.3">
      <c r="A9" s="22" t="str">
        <f>Zakljucne!E18</f>
        <v>E</v>
      </c>
      <c r="C9" s="26" t="s">
        <v>31</v>
      </c>
      <c r="D9" s="154" t="s">
        <v>32</v>
      </c>
      <c r="E9" s="155"/>
      <c r="F9" s="156" t="s">
        <v>28</v>
      </c>
      <c r="G9" s="157"/>
      <c r="H9" s="154" t="s">
        <v>30</v>
      </c>
      <c r="I9" s="155"/>
      <c r="J9" s="156" t="s">
        <v>26</v>
      </c>
      <c r="K9" s="157"/>
      <c r="L9" s="154" t="s">
        <v>27</v>
      </c>
      <c r="M9" s="155"/>
      <c r="N9" s="156" t="s">
        <v>29</v>
      </c>
      <c r="O9" s="157"/>
      <c r="P9" s="154" t="s">
        <v>33</v>
      </c>
      <c r="Q9" s="155"/>
      <c r="R9" s="156" t="s">
        <v>34</v>
      </c>
      <c r="S9" s="155"/>
    </row>
    <row r="10" spans="1:19" ht="15.75" thickBot="1" x14ac:dyDescent="0.3">
      <c r="A10" s="22" t="str">
        <f>Zakljucne!E19</f>
        <v>-</v>
      </c>
      <c r="C10" s="27">
        <f>D10+F10+H10+J10+L10+N10</f>
        <v>47</v>
      </c>
      <c r="D10" s="28">
        <f>COUNTIF($A$1:$A$300,"A")</f>
        <v>1</v>
      </c>
      <c r="E10" s="29">
        <f>D10/$C$10*100</f>
        <v>2.1276595744680851</v>
      </c>
      <c r="F10" s="30">
        <f>COUNTIF($A$1:$A$300,"B")</f>
        <v>1</v>
      </c>
      <c r="G10" s="31">
        <f>F10/$C$10*100</f>
        <v>2.1276595744680851</v>
      </c>
      <c r="H10" s="28">
        <f>COUNTIF($A$1:$A$300,"C")</f>
        <v>4</v>
      </c>
      <c r="I10" s="29">
        <f>H10/$C$10*100</f>
        <v>8.5106382978723403</v>
      </c>
      <c r="J10" s="30">
        <f>COUNTIF($A$1:$A$300,"D")</f>
        <v>12</v>
      </c>
      <c r="K10" s="31">
        <f>J10/$C$10*100</f>
        <v>25.531914893617021</v>
      </c>
      <c r="L10" s="28">
        <f>COUNTIF($A$1:$A$300,"E")</f>
        <v>11</v>
      </c>
      <c r="M10" s="29">
        <f>L10/$C$10*100</f>
        <v>23.404255319148938</v>
      </c>
      <c r="N10" s="30">
        <f>COUNTIF($A$1:$A$300,"F")</f>
        <v>18</v>
      </c>
      <c r="O10" s="31">
        <f>N10/$C$10*100</f>
        <v>38.297872340425535</v>
      </c>
      <c r="P10" s="32">
        <f>D10+F10+H10+J10+L10</f>
        <v>29</v>
      </c>
      <c r="Q10" s="29">
        <f>P10/$C$10*100</f>
        <v>61.702127659574465</v>
      </c>
      <c r="R10" s="33">
        <f>N10</f>
        <v>18</v>
      </c>
      <c r="S10" s="29">
        <f>R10/$C$10*100</f>
        <v>38.297872340425535</v>
      </c>
    </row>
    <row r="11" spans="1:19" ht="15" x14ac:dyDescent="0.25">
      <c r="A11" s="22" t="str">
        <f>Zakljucne!E20</f>
        <v>E</v>
      </c>
      <c r="C11" s="34"/>
      <c r="D11" s="35"/>
      <c r="E11" s="36"/>
    </row>
    <row r="12" spans="1:19" ht="15" x14ac:dyDescent="0.25">
      <c r="A12" s="22" t="str">
        <f>Zakljucne!E21</f>
        <v>C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E</v>
      </c>
      <c r="G15" s="38"/>
      <c r="H15" s="38"/>
    </row>
    <row r="16" spans="1:19" ht="15" x14ac:dyDescent="0.25">
      <c r="A16" s="22" t="str">
        <f>Zakljucne!E25</f>
        <v>D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E</v>
      </c>
      <c r="G18" s="37"/>
      <c r="H18" s="38"/>
    </row>
    <row r="19" spans="1:12" ht="15" x14ac:dyDescent="0.25">
      <c r="A19" s="22" t="str">
        <f>Zakljucne!E28</f>
        <v>F</v>
      </c>
      <c r="G19" s="37"/>
      <c r="H19" s="38"/>
    </row>
    <row r="20" spans="1:12" ht="15" x14ac:dyDescent="0.25">
      <c r="A20" s="22" t="str">
        <f>Zakljucne!E29</f>
        <v>D</v>
      </c>
      <c r="G20" s="37"/>
      <c r="H20" s="38"/>
    </row>
    <row r="21" spans="1:12" ht="15" x14ac:dyDescent="0.25">
      <c r="A21" s="22" t="str">
        <f>Zakljucne!E30</f>
        <v>D</v>
      </c>
      <c r="G21" s="37"/>
      <c r="H21" s="38"/>
    </row>
    <row r="22" spans="1:12" ht="15" x14ac:dyDescent="0.25">
      <c r="A22" s="22" t="str">
        <f>Zakljucne!E31</f>
        <v>D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C</v>
      </c>
      <c r="G24" s="37"/>
      <c r="H24" s="38"/>
    </row>
    <row r="25" spans="1:12" ht="15" x14ac:dyDescent="0.25">
      <c r="A25" s="22" t="str">
        <f>Zakljucne!E34</f>
        <v>C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E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D</v>
      </c>
      <c r="G28" s="37"/>
      <c r="H28" s="38"/>
    </row>
    <row r="29" spans="1:12" ht="15" x14ac:dyDescent="0.25">
      <c r="A29" s="22" t="str">
        <f>Zakljucne!E38</f>
        <v>E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E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E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F</v>
      </c>
      <c r="G32" s="37"/>
      <c r="H32" s="38"/>
    </row>
    <row r="33" spans="1:12" ht="15" x14ac:dyDescent="0.25">
      <c r="A33" s="22" t="str">
        <f>Zakljucne!E42</f>
        <v>D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F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F</v>
      </c>
      <c r="G38" s="37"/>
      <c r="H38" s="38"/>
      <c r="L38" s="25"/>
    </row>
    <row r="39" spans="1:12" ht="15" x14ac:dyDescent="0.25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D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F</v>
      </c>
      <c r="G41" s="37"/>
      <c r="H41" s="38"/>
    </row>
    <row r="42" spans="1:12" ht="15" x14ac:dyDescent="0.25">
      <c r="A42" s="22" t="str">
        <f>Zakljucne!E51</f>
        <v>E</v>
      </c>
      <c r="G42" s="37"/>
      <c r="H42" s="38"/>
    </row>
    <row r="43" spans="1:12" ht="15" x14ac:dyDescent="0.25">
      <c r="A43" s="22" t="str">
        <f>Zakljucne!E52</f>
        <v>F</v>
      </c>
      <c r="G43" s="37"/>
      <c r="H43" s="38"/>
    </row>
    <row r="44" spans="1:12" ht="15" x14ac:dyDescent="0.25">
      <c r="A44" s="22" t="str">
        <f>Zakljucne!E53</f>
        <v>D</v>
      </c>
      <c r="G44" s="37"/>
      <c r="H44" s="38"/>
    </row>
    <row r="45" spans="1:12" ht="15" x14ac:dyDescent="0.25">
      <c r="A45" s="22" t="str">
        <f>Zakljucne!E54</f>
        <v>F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F</v>
      </c>
      <c r="G51" s="37"/>
      <c r="H51" s="38"/>
    </row>
    <row r="52" spans="1:8" ht="15" x14ac:dyDescent="0.25">
      <c r="A52" s="22" t="str">
        <f>Zakljucne!E61</f>
        <v>D</v>
      </c>
      <c r="G52" s="37"/>
      <c r="H52" s="38"/>
    </row>
    <row r="53" spans="1:8" ht="15" x14ac:dyDescent="0.25">
      <c r="A53" s="22" t="str">
        <f>Zakljucne!E62</f>
        <v>F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D</v>
      </c>
      <c r="G56" s="37"/>
      <c r="H56" s="38"/>
    </row>
    <row r="57" spans="1:8" ht="15" x14ac:dyDescent="0.25">
      <c r="A57" s="22" t="str">
        <f>Zakljucne!E66</f>
        <v>F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2020-01-16T15:24:38Z</dcterms:modified>
  <cp:category>Formular FZP Zeljko Pekic</cp:category>
</cp:coreProperties>
</file>