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Planovi rada - ljetnji semestar 2019\KO - 2019\REZULTATI\Septembarski rok\"/>
    </mc:Choice>
  </mc:AlternateContent>
  <bookViews>
    <workbookView xWindow="-105" yWindow="495" windowWidth="30930" windowHeight="16890"/>
  </bookViews>
  <sheets>
    <sheet name="Evidencija" sheetId="1" r:id="rId1"/>
    <sheet name="Zakljucne" sheetId="2" r:id="rId2"/>
    <sheet name="Statistika" sheetId="3" r:id="rId3"/>
  </sheets>
  <externalReferences>
    <externalReference r:id="rId4"/>
  </externalReferences>
  <definedNames>
    <definedName name="Citava_tabela">#REF!</definedName>
    <definedName name="_xlnm.Print_Area" localSheetId="0">Evidencija!$A$1:$U$80</definedName>
    <definedName name="_xlnm.Print_Area" localSheetId="2">Statistika!$A$1:$S$21</definedName>
    <definedName name="_xlnm.Print_Area" localSheetId="1">Zakljucne!$A$1:$E$81</definedName>
    <definedName name="_xlnm.Print_Titles" localSheetId="1">Zakljucne!$1:$9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73" i="3" l="1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83" i="3"/>
  <c r="A384" i="3"/>
  <c r="A385" i="3"/>
  <c r="A386" i="3"/>
  <c r="A387" i="3"/>
  <c r="A388" i="3"/>
  <c r="A389" i="3"/>
  <c r="A390" i="3"/>
  <c r="A391" i="3"/>
  <c r="A392" i="3"/>
  <c r="A393" i="3"/>
  <c r="A394" i="3"/>
  <c r="A395" i="3"/>
  <c r="A396" i="3"/>
  <c r="A397" i="3"/>
  <c r="A398" i="3"/>
  <c r="A399" i="3"/>
  <c r="A400" i="3"/>
  <c r="A401" i="3"/>
  <c r="A402" i="3"/>
  <c r="A403" i="3"/>
  <c r="A404" i="3"/>
  <c r="A405" i="3"/>
  <c r="A406" i="3"/>
  <c r="A407" i="3"/>
  <c r="A408" i="3"/>
  <c r="A409" i="3"/>
  <c r="A410" i="3"/>
  <c r="A411" i="3"/>
  <c r="A412" i="3"/>
  <c r="A413" i="3"/>
  <c r="A414" i="3"/>
  <c r="A415" i="3"/>
  <c r="A416" i="3"/>
  <c r="A417" i="3"/>
  <c r="A418" i="3"/>
  <c r="A419" i="3"/>
  <c r="A420" i="3"/>
  <c r="A421" i="3"/>
  <c r="A422" i="3"/>
  <c r="A423" i="3"/>
  <c r="A424" i="3"/>
  <c r="A425" i="3"/>
  <c r="A426" i="3"/>
  <c r="A427" i="3"/>
  <c r="A428" i="3"/>
  <c r="A429" i="3"/>
  <c r="A430" i="3"/>
  <c r="A431" i="3"/>
  <c r="A432" i="3"/>
  <c r="A433" i="3"/>
  <c r="A434" i="3"/>
  <c r="A435" i="3"/>
  <c r="A436" i="3"/>
  <c r="A437" i="3"/>
  <c r="A438" i="3"/>
  <c r="A439" i="3"/>
  <c r="A440" i="3"/>
  <c r="A441" i="3"/>
  <c r="A442" i="3"/>
  <c r="A443" i="3"/>
  <c r="A444" i="3"/>
  <c r="A445" i="3"/>
  <c r="A446" i="3"/>
  <c r="A447" i="3"/>
  <c r="A448" i="3"/>
  <c r="A449" i="3"/>
  <c r="A450" i="3"/>
  <c r="A451" i="3"/>
  <c r="A452" i="3"/>
  <c r="A453" i="3"/>
  <c r="A454" i="3"/>
  <c r="A455" i="3"/>
  <c r="A456" i="3"/>
  <c r="A457" i="3"/>
  <c r="A458" i="3"/>
  <c r="A459" i="3"/>
  <c r="A460" i="3"/>
  <c r="A461" i="3"/>
  <c r="A462" i="3"/>
  <c r="A463" i="3"/>
  <c r="A464" i="3"/>
  <c r="A465" i="3"/>
  <c r="A466" i="3"/>
  <c r="A467" i="3"/>
  <c r="A468" i="3"/>
  <c r="A469" i="3"/>
  <c r="A470" i="3"/>
  <c r="A471" i="3"/>
  <c r="A472" i="3"/>
  <c r="A473" i="3"/>
  <c r="A474" i="3"/>
  <c r="A475" i="3"/>
  <c r="A476" i="3"/>
  <c r="A477" i="3"/>
  <c r="A478" i="3"/>
  <c r="A479" i="3"/>
  <c r="A480" i="3"/>
  <c r="A481" i="3"/>
  <c r="A482" i="3"/>
  <c r="A483" i="3"/>
  <c r="A484" i="3"/>
  <c r="A485" i="3"/>
  <c r="A486" i="3"/>
  <c r="A487" i="3"/>
  <c r="A488" i="3"/>
  <c r="A489" i="3"/>
  <c r="A490" i="3"/>
  <c r="A491" i="3"/>
  <c r="A492" i="3"/>
  <c r="A493" i="3"/>
  <c r="A494" i="3"/>
  <c r="A495" i="3"/>
  <c r="A496" i="3"/>
  <c r="A497" i="3"/>
  <c r="A498" i="3"/>
  <c r="A499" i="3"/>
  <c r="A500" i="3"/>
  <c r="A501" i="3"/>
  <c r="A502" i="3"/>
  <c r="A503" i="3"/>
  <c r="A504" i="3"/>
  <c r="A505" i="3"/>
  <c r="A506" i="3"/>
  <c r="A507" i="3"/>
  <c r="A508" i="3"/>
  <c r="A509" i="3"/>
  <c r="A510" i="3"/>
  <c r="A511" i="3"/>
  <c r="A512" i="3"/>
  <c r="A513" i="3"/>
  <c r="A514" i="3"/>
  <c r="A515" i="3"/>
  <c r="A516" i="3"/>
  <c r="A517" i="3"/>
  <c r="A518" i="3"/>
  <c r="A519" i="3"/>
  <c r="A520" i="3"/>
  <c r="A521" i="3"/>
  <c r="A522" i="3"/>
  <c r="A523" i="3"/>
  <c r="A524" i="3"/>
  <c r="A525" i="3"/>
  <c r="A526" i="3"/>
  <c r="A527" i="3"/>
  <c r="A528" i="3"/>
  <c r="A529" i="3"/>
  <c r="A530" i="3"/>
  <c r="A531" i="3"/>
  <c r="A532" i="3"/>
  <c r="A533" i="3"/>
  <c r="A534" i="3"/>
  <c r="A535" i="3"/>
  <c r="A536" i="3"/>
  <c r="A537" i="3"/>
  <c r="A538" i="3"/>
  <c r="A539" i="3"/>
  <c r="A540" i="3"/>
  <c r="A541" i="3"/>
  <c r="A542" i="3"/>
  <c r="A543" i="3"/>
  <c r="A544" i="3"/>
  <c r="A545" i="3"/>
  <c r="A546" i="3"/>
  <c r="A547" i="3"/>
  <c r="A548" i="3"/>
  <c r="A549" i="3"/>
  <c r="A550" i="3"/>
  <c r="A551" i="3"/>
  <c r="A552" i="3"/>
  <c r="A553" i="3"/>
  <c r="A554" i="3"/>
  <c r="A555" i="3"/>
  <c r="A556" i="3"/>
  <c r="A557" i="3"/>
  <c r="A558" i="3"/>
  <c r="A559" i="3"/>
  <c r="A560" i="3"/>
  <c r="A561" i="3"/>
  <c r="A562" i="3"/>
  <c r="A563" i="3"/>
  <c r="A564" i="3"/>
  <c r="A565" i="3"/>
  <c r="A566" i="3"/>
  <c r="A567" i="3"/>
  <c r="A568" i="3"/>
  <c r="A569" i="3"/>
  <c r="A570" i="3"/>
  <c r="A571" i="3"/>
  <c r="A572" i="3"/>
  <c r="A573" i="3"/>
  <c r="A574" i="3"/>
  <c r="A575" i="3"/>
  <c r="A576" i="3"/>
  <c r="A577" i="3"/>
  <c r="A578" i="3"/>
  <c r="A579" i="3"/>
  <c r="A580" i="3"/>
  <c r="A581" i="3"/>
  <c r="A582" i="3"/>
  <c r="A583" i="3"/>
  <c r="A584" i="3"/>
  <c r="A585" i="3"/>
  <c r="A586" i="3"/>
  <c r="A587" i="3"/>
  <c r="A588" i="3"/>
  <c r="A589" i="3"/>
  <c r="A590" i="3"/>
  <c r="A591" i="3"/>
  <c r="A592" i="3"/>
  <c r="A593" i="3"/>
  <c r="A594" i="3"/>
  <c r="A595" i="3"/>
  <c r="A596" i="3"/>
  <c r="A597" i="3"/>
  <c r="A598" i="3"/>
  <c r="A599" i="3"/>
  <c r="A600" i="3"/>
  <c r="A601" i="3"/>
  <c r="A602" i="3"/>
  <c r="A603" i="3"/>
  <c r="A604" i="3"/>
  <c r="A605" i="3"/>
  <c r="A606" i="3"/>
  <c r="A607" i="3"/>
  <c r="A608" i="3"/>
  <c r="A609" i="3"/>
  <c r="A610" i="3"/>
  <c r="A611" i="3"/>
  <c r="A612" i="3"/>
  <c r="A613" i="3"/>
  <c r="A614" i="3"/>
  <c r="A615" i="3"/>
  <c r="A616" i="3"/>
  <c r="A617" i="3"/>
  <c r="A618" i="3"/>
  <c r="A619" i="3"/>
  <c r="A620" i="3"/>
  <c r="A621" i="3"/>
  <c r="A622" i="3"/>
  <c r="A623" i="3"/>
  <c r="A624" i="3"/>
  <c r="A625" i="3"/>
  <c r="A626" i="3"/>
  <c r="A627" i="3"/>
  <c r="A628" i="3"/>
  <c r="A629" i="3"/>
  <c r="A630" i="3"/>
  <c r="A631" i="3"/>
  <c r="A632" i="3"/>
  <c r="A633" i="3"/>
  <c r="A634" i="3"/>
  <c r="A635" i="3"/>
  <c r="A636" i="3"/>
  <c r="A637" i="3"/>
  <c r="A638" i="3"/>
  <c r="A639" i="3"/>
  <c r="A640" i="3"/>
  <c r="A641" i="3"/>
  <c r="A642" i="3"/>
  <c r="A643" i="3"/>
  <c r="A644" i="3"/>
  <c r="A645" i="3"/>
  <c r="A646" i="3"/>
  <c r="A647" i="3"/>
  <c r="A648" i="3"/>
  <c r="A649" i="3"/>
  <c r="A650" i="3"/>
  <c r="A651" i="3"/>
  <c r="A652" i="3"/>
  <c r="A653" i="3"/>
  <c r="A654" i="3"/>
  <c r="A655" i="3"/>
  <c r="A656" i="3"/>
  <c r="A657" i="3"/>
  <c r="A658" i="3"/>
  <c r="A659" i="3"/>
  <c r="A660" i="3"/>
  <c r="A661" i="3"/>
  <c r="A662" i="3"/>
  <c r="A663" i="3"/>
  <c r="A664" i="3"/>
  <c r="A665" i="3"/>
  <c r="A666" i="3"/>
  <c r="A667" i="3"/>
  <c r="A668" i="3"/>
  <c r="A669" i="3"/>
  <c r="A670" i="3"/>
  <c r="A671" i="3"/>
  <c r="A672" i="3"/>
  <c r="A673" i="3"/>
  <c r="A674" i="3"/>
  <c r="A675" i="3"/>
  <c r="A676" i="3"/>
  <c r="A677" i="3"/>
  <c r="A678" i="3"/>
  <c r="A679" i="3"/>
  <c r="A680" i="3"/>
  <c r="A681" i="3"/>
  <c r="A682" i="3"/>
  <c r="A683" i="3"/>
  <c r="A684" i="3"/>
  <c r="A685" i="3"/>
  <c r="A686" i="3"/>
  <c r="A687" i="3"/>
  <c r="A688" i="3"/>
  <c r="A689" i="3"/>
  <c r="A690" i="3"/>
  <c r="A691" i="3"/>
  <c r="A692" i="3"/>
  <c r="A693" i="3"/>
  <c r="A694" i="3"/>
  <c r="A695" i="3"/>
  <c r="A696" i="3"/>
  <c r="A697" i="3"/>
  <c r="A698" i="3"/>
  <c r="A699" i="3"/>
  <c r="A700" i="3"/>
  <c r="A701" i="3"/>
  <c r="A702" i="3"/>
  <c r="A703" i="3"/>
  <c r="A704" i="3"/>
  <c r="A705" i="3"/>
  <c r="A706" i="3"/>
  <c r="A707" i="3"/>
  <c r="A708" i="3"/>
  <c r="A709" i="3"/>
  <c r="A710" i="3"/>
  <c r="A711" i="3"/>
  <c r="A712" i="3"/>
  <c r="A713" i="3"/>
  <c r="A714" i="3"/>
  <c r="A715" i="3"/>
  <c r="A716" i="3"/>
  <c r="A717" i="3"/>
  <c r="A718" i="3"/>
  <c r="A719" i="3"/>
  <c r="A720" i="3"/>
  <c r="A721" i="3"/>
  <c r="A722" i="3"/>
  <c r="A723" i="3"/>
  <c r="A724" i="3"/>
  <c r="A725" i="3"/>
  <c r="A726" i="3"/>
  <c r="A727" i="3"/>
  <c r="A728" i="3"/>
  <c r="A729" i="3"/>
  <c r="A730" i="3"/>
  <c r="A731" i="3"/>
  <c r="A732" i="3"/>
  <c r="A733" i="3"/>
  <c r="A734" i="3"/>
  <c r="A735" i="3"/>
  <c r="A736" i="3"/>
  <c r="A737" i="3"/>
  <c r="A738" i="3"/>
  <c r="A739" i="3"/>
  <c r="A740" i="3"/>
  <c r="A741" i="3"/>
  <c r="A742" i="3"/>
  <c r="A743" i="3"/>
  <c r="A744" i="3"/>
  <c r="A745" i="3"/>
  <c r="A746" i="3"/>
  <c r="A747" i="3"/>
  <c r="A748" i="3"/>
  <c r="A749" i="3"/>
  <c r="A750" i="3"/>
  <c r="A751" i="3"/>
  <c r="A752" i="3"/>
  <c r="A753" i="3"/>
  <c r="A754" i="3"/>
  <c r="A755" i="3"/>
  <c r="A756" i="3"/>
  <c r="A757" i="3"/>
  <c r="A758" i="3"/>
  <c r="A759" i="3"/>
  <c r="A760" i="3"/>
  <c r="A761" i="3"/>
  <c r="A762" i="3"/>
  <c r="A763" i="3"/>
  <c r="A764" i="3"/>
  <c r="A765" i="3"/>
  <c r="A766" i="3"/>
  <c r="A767" i="3"/>
  <c r="A768" i="3"/>
  <c r="A769" i="3"/>
  <c r="A770" i="3"/>
  <c r="A771" i="3"/>
  <c r="A772" i="3"/>
  <c r="A773" i="3"/>
  <c r="A774" i="3"/>
  <c r="A775" i="3"/>
  <c r="A776" i="3"/>
  <c r="A777" i="3"/>
  <c r="A778" i="3"/>
  <c r="A779" i="3"/>
  <c r="A780" i="3"/>
  <c r="A781" i="3"/>
  <c r="A782" i="3"/>
  <c r="A783" i="3"/>
  <c r="A784" i="3"/>
  <c r="A785" i="3"/>
  <c r="A786" i="3"/>
  <c r="A787" i="3"/>
  <c r="A788" i="3"/>
  <c r="A789" i="3"/>
  <c r="A790" i="3"/>
  <c r="A791" i="3"/>
  <c r="A792" i="3"/>
  <c r="A793" i="3"/>
  <c r="A794" i="3"/>
  <c r="A795" i="3"/>
  <c r="A796" i="3"/>
  <c r="A797" i="3"/>
  <c r="A798" i="3"/>
  <c r="A799" i="3"/>
  <c r="A800" i="3"/>
  <c r="A801" i="3"/>
  <c r="A802" i="3"/>
  <c r="A803" i="3"/>
  <c r="A804" i="3"/>
  <c r="A805" i="3"/>
  <c r="A806" i="3"/>
  <c r="A807" i="3"/>
  <c r="A808" i="3"/>
  <c r="A809" i="3"/>
  <c r="A810" i="3"/>
  <c r="A811" i="3"/>
  <c r="A812" i="3"/>
  <c r="A813" i="3"/>
  <c r="A814" i="3"/>
  <c r="A815" i="3"/>
  <c r="A816" i="3"/>
  <c r="A817" i="3"/>
  <c r="A818" i="3"/>
  <c r="A819" i="3"/>
  <c r="A820" i="3"/>
  <c r="A821" i="3"/>
  <c r="A822" i="3"/>
  <c r="A823" i="3"/>
  <c r="A824" i="3"/>
  <c r="A825" i="3"/>
  <c r="C11" i="2"/>
  <c r="D11" i="2"/>
  <c r="C12" i="2"/>
  <c r="D12" i="2"/>
  <c r="C13" i="2"/>
  <c r="D13" i="2"/>
  <c r="C14" i="2"/>
  <c r="D14" i="2"/>
  <c r="C15" i="2"/>
  <c r="D15" i="2"/>
  <c r="C16" i="2"/>
  <c r="D16" i="2"/>
  <c r="C17" i="2"/>
  <c r="D17" i="2"/>
  <c r="C18" i="2"/>
  <c r="D18" i="2"/>
  <c r="C19" i="2"/>
  <c r="D19" i="2"/>
  <c r="E19" i="2"/>
  <c r="C20" i="2"/>
  <c r="D20" i="2"/>
  <c r="C21" i="2"/>
  <c r="D21" i="2"/>
  <c r="C22" i="2"/>
  <c r="D22" i="2"/>
  <c r="C23" i="2"/>
  <c r="D23" i="2"/>
  <c r="C24" i="2"/>
  <c r="D24" i="2"/>
  <c r="C25" i="2"/>
  <c r="D25" i="2"/>
  <c r="C26" i="2"/>
  <c r="D26" i="2"/>
  <c r="C27" i="2"/>
  <c r="D27" i="2"/>
  <c r="C28" i="2"/>
  <c r="D28" i="2"/>
  <c r="C29" i="2"/>
  <c r="D29" i="2"/>
  <c r="C30" i="2"/>
  <c r="D30" i="2"/>
  <c r="C31" i="2"/>
  <c r="D31" i="2"/>
  <c r="C32" i="2"/>
  <c r="D32" i="2"/>
  <c r="C33" i="2"/>
  <c r="D33" i="2"/>
  <c r="C34" i="2"/>
  <c r="D34" i="2"/>
  <c r="C35" i="2"/>
  <c r="D35" i="2"/>
  <c r="E35" i="2"/>
  <c r="C36" i="2"/>
  <c r="D36" i="2"/>
  <c r="C37" i="2"/>
  <c r="D37" i="2"/>
  <c r="C38" i="2"/>
  <c r="D38" i="2"/>
  <c r="C39" i="2"/>
  <c r="D39" i="2"/>
  <c r="E39" i="2"/>
  <c r="C40" i="2"/>
  <c r="D40" i="2"/>
  <c r="C41" i="2"/>
  <c r="D41" i="2"/>
  <c r="C42" i="2"/>
  <c r="D42" i="2"/>
  <c r="C43" i="2"/>
  <c r="D43" i="2"/>
  <c r="E43" i="2"/>
  <c r="C44" i="2"/>
  <c r="D44" i="2"/>
  <c r="C45" i="2"/>
  <c r="D45" i="2"/>
  <c r="C46" i="2"/>
  <c r="D46" i="2"/>
  <c r="C47" i="2"/>
  <c r="D47" i="2"/>
  <c r="C48" i="2"/>
  <c r="D48" i="2"/>
  <c r="C49" i="2"/>
  <c r="D49" i="2"/>
  <c r="C50" i="2"/>
  <c r="D50" i="2"/>
  <c r="C51" i="2"/>
  <c r="D51" i="2"/>
  <c r="C52" i="2"/>
  <c r="D52" i="2"/>
  <c r="C53" i="2"/>
  <c r="D53" i="2"/>
  <c r="C54" i="2"/>
  <c r="D54" i="2"/>
  <c r="C55" i="2"/>
  <c r="D55" i="2"/>
  <c r="E55" i="2"/>
  <c r="C56" i="2"/>
  <c r="D56" i="2"/>
  <c r="C57" i="2"/>
  <c r="D57" i="2"/>
  <c r="C58" i="2"/>
  <c r="D58" i="2"/>
  <c r="C59" i="2"/>
  <c r="D59" i="2"/>
  <c r="C60" i="2"/>
  <c r="D60" i="2"/>
  <c r="C61" i="2"/>
  <c r="D61" i="2"/>
  <c r="C62" i="2"/>
  <c r="D62" i="2"/>
  <c r="C63" i="2"/>
  <c r="D63" i="2"/>
  <c r="C64" i="2"/>
  <c r="D64" i="2"/>
  <c r="C65" i="2"/>
  <c r="D65" i="2"/>
  <c r="C66" i="2"/>
  <c r="D66" i="2"/>
  <c r="C67" i="2"/>
  <c r="D67" i="2"/>
  <c r="C68" i="2"/>
  <c r="D68" i="2"/>
  <c r="C69" i="2"/>
  <c r="D69" i="2"/>
  <c r="C70" i="2"/>
  <c r="D70" i="2"/>
  <c r="C71" i="2"/>
  <c r="D71" i="2"/>
  <c r="E71" i="2"/>
  <c r="C72" i="2"/>
  <c r="D72" i="2"/>
  <c r="C73" i="2"/>
  <c r="D73" i="2"/>
  <c r="C74" i="2"/>
  <c r="D74" i="2"/>
  <c r="C75" i="2"/>
  <c r="D75" i="2"/>
  <c r="C76" i="2"/>
  <c r="D76" i="2"/>
  <c r="C77" i="2"/>
  <c r="D77" i="2"/>
  <c r="C78" i="2"/>
  <c r="D78" i="2"/>
  <c r="C79" i="2"/>
  <c r="D79" i="2"/>
  <c r="C80" i="2"/>
  <c r="D80" i="2"/>
  <c r="C81" i="2"/>
  <c r="D81" i="2"/>
  <c r="D10" i="2"/>
  <c r="C10" i="2"/>
  <c r="A1000" i="3"/>
  <c r="A999" i="3"/>
  <c r="A998" i="3"/>
  <c r="A997" i="3"/>
  <c r="A996" i="3"/>
  <c r="A995" i="3"/>
  <c r="A994" i="3"/>
  <c r="A993" i="3"/>
  <c r="A992" i="3"/>
  <c r="A991" i="3"/>
  <c r="A990" i="3"/>
  <c r="A989" i="3"/>
  <c r="A988" i="3"/>
  <c r="A987" i="3"/>
  <c r="A986" i="3"/>
  <c r="A985" i="3"/>
  <c r="A984" i="3"/>
  <c r="A983" i="3"/>
  <c r="A982" i="3"/>
  <c r="A981" i="3"/>
  <c r="A980" i="3"/>
  <c r="A979" i="3"/>
  <c r="A978" i="3"/>
  <c r="A977" i="3"/>
  <c r="A976" i="3"/>
  <c r="A975" i="3"/>
  <c r="A974" i="3"/>
  <c r="A973" i="3"/>
  <c r="A972" i="3"/>
  <c r="A971" i="3"/>
  <c r="A970" i="3"/>
  <c r="A969" i="3"/>
  <c r="A968" i="3"/>
  <c r="A967" i="3"/>
  <c r="A966" i="3"/>
  <c r="A965" i="3"/>
  <c r="A964" i="3"/>
  <c r="A963" i="3"/>
  <c r="A962" i="3"/>
  <c r="A961" i="3"/>
  <c r="A960" i="3"/>
  <c r="A959" i="3"/>
  <c r="A958" i="3"/>
  <c r="A957" i="3"/>
  <c r="A956" i="3"/>
  <c r="A955" i="3"/>
  <c r="A954" i="3"/>
  <c r="A953" i="3"/>
  <c r="A952" i="3"/>
  <c r="A951" i="3"/>
  <c r="A950" i="3"/>
  <c r="A949" i="3"/>
  <c r="A948" i="3"/>
  <c r="A947" i="3"/>
  <c r="A946" i="3"/>
  <c r="A945" i="3"/>
  <c r="A944" i="3"/>
  <c r="A943" i="3"/>
  <c r="A942" i="3"/>
  <c r="A941" i="3"/>
  <c r="A940" i="3"/>
  <c r="A939" i="3"/>
  <c r="A938" i="3"/>
  <c r="A937" i="3"/>
  <c r="A936" i="3"/>
  <c r="A935" i="3"/>
  <c r="A934" i="3"/>
  <c r="A933" i="3"/>
  <c r="A932" i="3"/>
  <c r="A931" i="3"/>
  <c r="A930" i="3"/>
  <c r="A929" i="3"/>
  <c r="A928" i="3"/>
  <c r="A927" i="3"/>
  <c r="A926" i="3"/>
  <c r="A925" i="3"/>
  <c r="A924" i="3"/>
  <c r="A923" i="3"/>
  <c r="A922" i="3"/>
  <c r="A921" i="3"/>
  <c r="A920" i="3"/>
  <c r="A919" i="3"/>
  <c r="A918" i="3"/>
  <c r="A917" i="3"/>
  <c r="A916" i="3"/>
  <c r="A915" i="3"/>
  <c r="A914" i="3"/>
  <c r="A913" i="3"/>
  <c r="A912" i="3"/>
  <c r="A911" i="3"/>
  <c r="A910" i="3"/>
  <c r="A909" i="3"/>
  <c r="A908" i="3"/>
  <c r="A907" i="3"/>
  <c r="A906" i="3"/>
  <c r="A905" i="3"/>
  <c r="A904" i="3"/>
  <c r="A903" i="3"/>
  <c r="A902" i="3"/>
  <c r="A901" i="3"/>
  <c r="A900" i="3"/>
  <c r="A899" i="3"/>
  <c r="A898" i="3"/>
  <c r="A897" i="3"/>
  <c r="A896" i="3"/>
  <c r="A895" i="3"/>
  <c r="A894" i="3"/>
  <c r="A893" i="3"/>
  <c r="A892" i="3"/>
  <c r="A891" i="3"/>
  <c r="A890" i="3"/>
  <c r="A889" i="3"/>
  <c r="A888" i="3"/>
  <c r="A887" i="3"/>
  <c r="A886" i="3"/>
  <c r="A885" i="3"/>
  <c r="A884" i="3"/>
  <c r="A883" i="3"/>
  <c r="A882" i="3"/>
  <c r="A881" i="3"/>
  <c r="A880" i="3"/>
  <c r="A879" i="3"/>
  <c r="A878" i="3"/>
  <c r="A877" i="3"/>
  <c r="A876" i="3"/>
  <c r="A875" i="3"/>
  <c r="A874" i="3"/>
  <c r="A873" i="3"/>
  <c r="A872" i="3"/>
  <c r="A871" i="3"/>
  <c r="A870" i="3"/>
  <c r="A869" i="3"/>
  <c r="A868" i="3"/>
  <c r="A867" i="3"/>
  <c r="A866" i="3"/>
  <c r="A865" i="3"/>
  <c r="A864" i="3"/>
  <c r="A863" i="3"/>
  <c r="A862" i="3"/>
  <c r="A861" i="3"/>
  <c r="A860" i="3"/>
  <c r="A859" i="3"/>
  <c r="A858" i="3"/>
  <c r="A857" i="3"/>
  <c r="A856" i="3"/>
  <c r="A855" i="3"/>
  <c r="A854" i="3"/>
  <c r="A853" i="3"/>
  <c r="A852" i="3"/>
  <c r="A851" i="3"/>
  <c r="A850" i="3"/>
  <c r="A849" i="3"/>
  <c r="A848" i="3"/>
  <c r="A847" i="3"/>
  <c r="A846" i="3"/>
  <c r="A845" i="3"/>
  <c r="A844" i="3"/>
  <c r="A843" i="3"/>
  <c r="A842" i="3"/>
  <c r="A841" i="3"/>
  <c r="A840" i="3"/>
  <c r="A839" i="3"/>
  <c r="A838" i="3"/>
  <c r="A837" i="3"/>
  <c r="A836" i="3"/>
  <c r="A835" i="3"/>
  <c r="A834" i="3"/>
  <c r="A833" i="3"/>
  <c r="A832" i="3"/>
  <c r="A831" i="3"/>
  <c r="A830" i="3"/>
  <c r="A829" i="3"/>
  <c r="A828" i="3"/>
  <c r="A827" i="3"/>
  <c r="A826" i="3"/>
  <c r="E5" i="3"/>
  <c r="E4" i="3"/>
  <c r="E2" i="3"/>
  <c r="T10" i="1"/>
  <c r="U10" i="1" s="1"/>
  <c r="A2" i="3" s="1"/>
  <c r="T11" i="1"/>
  <c r="U11" i="1" s="1"/>
  <c r="A3" i="3" s="1"/>
  <c r="T12" i="1"/>
  <c r="U12" i="1" s="1"/>
  <c r="E13" i="2" s="1"/>
  <c r="T13" i="1"/>
  <c r="U13" i="1" s="1"/>
  <c r="E14" i="2" s="1"/>
  <c r="T14" i="1"/>
  <c r="U14" i="1" s="1"/>
  <c r="A6" i="3" s="1"/>
  <c r="T15" i="1"/>
  <c r="U15" i="1" s="1"/>
  <c r="A7" i="3" s="1"/>
  <c r="T16" i="1"/>
  <c r="U16" i="1" s="1"/>
  <c r="E17" i="2" s="1"/>
  <c r="T17" i="1"/>
  <c r="U17" i="1" s="1"/>
  <c r="E18" i="2" s="1"/>
  <c r="T18" i="1"/>
  <c r="U18" i="1" s="1"/>
  <c r="A10" i="3" s="1"/>
  <c r="T19" i="1"/>
  <c r="U19" i="1" s="1"/>
  <c r="A11" i="3" s="1"/>
  <c r="T20" i="1"/>
  <c r="U20" i="1" s="1"/>
  <c r="E21" i="2" s="1"/>
  <c r="T21" i="1"/>
  <c r="U21" i="1" s="1"/>
  <c r="E22" i="2" s="1"/>
  <c r="T22" i="1"/>
  <c r="U22" i="1" s="1"/>
  <c r="A14" i="3" s="1"/>
  <c r="T23" i="1"/>
  <c r="U23" i="1" s="1"/>
  <c r="A15" i="3" s="1"/>
  <c r="T24" i="1"/>
  <c r="U24" i="1" s="1"/>
  <c r="E25" i="2" s="1"/>
  <c r="T25" i="1"/>
  <c r="U25" i="1" s="1"/>
  <c r="E26" i="2" s="1"/>
  <c r="T26" i="1"/>
  <c r="U26" i="1" s="1"/>
  <c r="A18" i="3" s="1"/>
  <c r="T27" i="1"/>
  <c r="U27" i="1" s="1"/>
  <c r="A19" i="3" s="1"/>
  <c r="T28" i="1"/>
  <c r="U28" i="1" s="1"/>
  <c r="E29" i="2" s="1"/>
  <c r="T29" i="1"/>
  <c r="U29" i="1" s="1"/>
  <c r="E30" i="2" s="1"/>
  <c r="T30" i="1"/>
  <c r="U30" i="1" s="1"/>
  <c r="A22" i="3" s="1"/>
  <c r="T31" i="1"/>
  <c r="U31" i="1" s="1"/>
  <c r="A23" i="3" s="1"/>
  <c r="T32" i="1"/>
  <c r="U32" i="1" s="1"/>
  <c r="E33" i="2" s="1"/>
  <c r="T33" i="1"/>
  <c r="U33" i="1" s="1"/>
  <c r="E34" i="2" s="1"/>
  <c r="T34" i="1"/>
  <c r="U34" i="1" s="1"/>
  <c r="A26" i="3" s="1"/>
  <c r="T35" i="1"/>
  <c r="U35" i="1" s="1"/>
  <c r="A27" i="3" s="1"/>
  <c r="T36" i="1"/>
  <c r="U36" i="1" s="1"/>
  <c r="E37" i="2" s="1"/>
  <c r="T37" i="1"/>
  <c r="U37" i="1" s="1"/>
  <c r="E38" i="2" s="1"/>
  <c r="T38" i="1"/>
  <c r="U38" i="1" s="1"/>
  <c r="A30" i="3" s="1"/>
  <c r="T39" i="1"/>
  <c r="U39" i="1" s="1"/>
  <c r="A31" i="3" s="1"/>
  <c r="T40" i="1"/>
  <c r="U40" i="1" s="1"/>
  <c r="E41" i="2" s="1"/>
  <c r="T41" i="1"/>
  <c r="U41" i="1" s="1"/>
  <c r="E42" i="2" s="1"/>
  <c r="T42" i="1"/>
  <c r="U42" i="1" s="1"/>
  <c r="A34" i="3" s="1"/>
  <c r="T43" i="1"/>
  <c r="U43" i="1" s="1"/>
  <c r="A35" i="3" s="1"/>
  <c r="T44" i="1"/>
  <c r="U44" i="1" s="1"/>
  <c r="E45" i="2" s="1"/>
  <c r="T45" i="1"/>
  <c r="U45" i="1" s="1"/>
  <c r="E46" i="2" s="1"/>
  <c r="T46" i="1"/>
  <c r="U46" i="1" s="1"/>
  <c r="A38" i="3" s="1"/>
  <c r="T47" i="1"/>
  <c r="U47" i="1" s="1"/>
  <c r="A39" i="3" s="1"/>
  <c r="T48" i="1"/>
  <c r="U48" i="1" s="1"/>
  <c r="E49" i="2" s="1"/>
  <c r="T49" i="1"/>
  <c r="U49" i="1" s="1"/>
  <c r="E50" i="2" s="1"/>
  <c r="T50" i="1"/>
  <c r="U50" i="1" s="1"/>
  <c r="A42" i="3" s="1"/>
  <c r="T51" i="1"/>
  <c r="U51" i="1" s="1"/>
  <c r="A43" i="3" s="1"/>
  <c r="T52" i="1"/>
  <c r="U52" i="1" s="1"/>
  <c r="E53" i="2" s="1"/>
  <c r="T53" i="1"/>
  <c r="U53" i="1" s="1"/>
  <c r="E54" i="2" s="1"/>
  <c r="T54" i="1"/>
  <c r="U54" i="1" s="1"/>
  <c r="A46" i="3" s="1"/>
  <c r="T55" i="1"/>
  <c r="U55" i="1" s="1"/>
  <c r="A47" i="3" s="1"/>
  <c r="T56" i="1"/>
  <c r="U56" i="1" s="1"/>
  <c r="E57" i="2" s="1"/>
  <c r="T57" i="1"/>
  <c r="U57" i="1" s="1"/>
  <c r="E58" i="2" s="1"/>
  <c r="T58" i="1"/>
  <c r="U58" i="1" s="1"/>
  <c r="A50" i="3" s="1"/>
  <c r="T59" i="1"/>
  <c r="U59" i="1" s="1"/>
  <c r="A51" i="3" s="1"/>
  <c r="T60" i="1"/>
  <c r="U60" i="1" s="1"/>
  <c r="E61" i="2" s="1"/>
  <c r="T61" i="1"/>
  <c r="U61" i="1" s="1"/>
  <c r="E62" i="2" s="1"/>
  <c r="T62" i="1"/>
  <c r="U62" i="1" s="1"/>
  <c r="A54" i="3" s="1"/>
  <c r="T63" i="1"/>
  <c r="U63" i="1" s="1"/>
  <c r="A55" i="3" s="1"/>
  <c r="T64" i="1"/>
  <c r="U64" i="1" s="1"/>
  <c r="E65" i="2" s="1"/>
  <c r="T65" i="1"/>
  <c r="U65" i="1" s="1"/>
  <c r="E66" i="2" s="1"/>
  <c r="T66" i="1"/>
  <c r="U66" i="1" s="1"/>
  <c r="A58" i="3" s="1"/>
  <c r="T67" i="1"/>
  <c r="U67" i="1" s="1"/>
  <c r="A59" i="3" s="1"/>
  <c r="T68" i="1"/>
  <c r="U68" i="1" s="1"/>
  <c r="E69" i="2" s="1"/>
  <c r="T69" i="1"/>
  <c r="U69" i="1" s="1"/>
  <c r="E70" i="2" s="1"/>
  <c r="T70" i="1"/>
  <c r="U70" i="1" s="1"/>
  <c r="A62" i="3" s="1"/>
  <c r="T71" i="1"/>
  <c r="U71" i="1" s="1"/>
  <c r="A63" i="3" s="1"/>
  <c r="T72" i="1"/>
  <c r="U72" i="1" s="1"/>
  <c r="E73" i="2" s="1"/>
  <c r="T73" i="1"/>
  <c r="U73" i="1" s="1"/>
  <c r="E74" i="2" s="1"/>
  <c r="T74" i="1"/>
  <c r="U74" i="1" s="1"/>
  <c r="A66" i="3" s="1"/>
  <c r="T75" i="1"/>
  <c r="U75" i="1" s="1"/>
  <c r="A67" i="3" s="1"/>
  <c r="T76" i="1"/>
  <c r="U76" i="1" s="1"/>
  <c r="E77" i="2" s="1"/>
  <c r="T77" i="1"/>
  <c r="U77" i="1" s="1"/>
  <c r="E78" i="2" s="1"/>
  <c r="T78" i="1"/>
  <c r="U78" i="1" s="1"/>
  <c r="A70" i="3" s="1"/>
  <c r="T79" i="1"/>
  <c r="U79" i="1" s="1"/>
  <c r="A71" i="3" s="1"/>
  <c r="T80" i="1"/>
  <c r="U80" i="1" s="1"/>
  <c r="E81" i="2" s="1"/>
  <c r="E67" i="2" l="1"/>
  <c r="E79" i="2"/>
  <c r="E63" i="2"/>
  <c r="E75" i="2"/>
  <c r="E59" i="2"/>
  <c r="E47" i="2"/>
  <c r="E31" i="2"/>
  <c r="E23" i="2"/>
  <c r="E11" i="2"/>
  <c r="E15" i="2"/>
  <c r="E27" i="2"/>
  <c r="E51" i="2"/>
  <c r="A61" i="3"/>
  <c r="A49" i="3"/>
  <c r="A33" i="3"/>
  <c r="A21" i="3"/>
  <c r="A5" i="3"/>
  <c r="E80" i="2"/>
  <c r="E76" i="2"/>
  <c r="E72" i="2"/>
  <c r="E68" i="2"/>
  <c r="E64" i="2"/>
  <c r="E60" i="2"/>
  <c r="E56" i="2"/>
  <c r="E52" i="2"/>
  <c r="E48" i="2"/>
  <c r="E44" i="2"/>
  <c r="E40" i="2"/>
  <c r="E36" i="2"/>
  <c r="E32" i="2"/>
  <c r="E28" i="2"/>
  <c r="E24" i="2"/>
  <c r="E20" i="2"/>
  <c r="E16" i="2"/>
  <c r="E12" i="2"/>
  <c r="A72" i="3"/>
  <c r="A68" i="3"/>
  <c r="A64" i="3"/>
  <c r="A60" i="3"/>
  <c r="A56" i="3"/>
  <c r="A52" i="3"/>
  <c r="A48" i="3"/>
  <c r="A44" i="3"/>
  <c r="A40" i="3"/>
  <c r="A36" i="3"/>
  <c r="A32" i="3"/>
  <c r="A28" i="3"/>
  <c r="A24" i="3"/>
  <c r="A20" i="3"/>
  <c r="A16" i="3"/>
  <c r="A12" i="3"/>
  <c r="A8" i="3"/>
  <c r="A4" i="3"/>
  <c r="A65" i="3"/>
  <c r="A57" i="3"/>
  <c r="A45" i="3"/>
  <c r="A37" i="3"/>
  <c r="A29" i="3"/>
  <c r="A17" i="3"/>
  <c r="A13" i="3"/>
  <c r="A69" i="3"/>
  <c r="A53" i="3"/>
  <c r="A41" i="3"/>
  <c r="A25" i="3"/>
  <c r="A9" i="3"/>
  <c r="T9" i="1" l="1"/>
  <c r="U9" i="1" s="1"/>
  <c r="A1" i="3" l="1"/>
  <c r="E10" i="2"/>
  <c r="L10" i="3" l="1"/>
  <c r="D10" i="3"/>
  <c r="H10" i="3"/>
  <c r="F10" i="3"/>
  <c r="J10" i="3"/>
  <c r="N10" i="3"/>
  <c r="C10" i="3" l="1"/>
  <c r="K10" i="3" s="1"/>
  <c r="P10" i="3"/>
  <c r="R10" i="3"/>
  <c r="M10" i="3" l="1"/>
  <c r="O10" i="3"/>
  <c r="Q10" i="3"/>
  <c r="S10" i="3"/>
  <c r="I10" i="3"/>
  <c r="E10" i="3"/>
  <c r="G10" i="3"/>
</calcChain>
</file>

<file path=xl/sharedStrings.xml><?xml version="1.0" encoding="utf-8"?>
<sst xmlns="http://schemas.openxmlformats.org/spreadsheetml/2006/main" count="338" uniqueCount="189">
  <si>
    <t>Popunjava predmetni nastavnik</t>
  </si>
  <si>
    <t>OBRAZAC za evidenciju osvojenih poena na predmetu i predlog ocjene</t>
  </si>
  <si>
    <t>STUDIJSKI PROGRAM: MENADŽMENT U POMORSTVU I LOGISTIKA</t>
  </si>
  <si>
    <r>
      <t xml:space="preserve">STUDIJE: </t>
    </r>
    <r>
      <rPr>
        <b/>
        <sz val="11"/>
        <color indexed="8"/>
        <rFont val="Arial"/>
        <family val="2"/>
      </rPr>
      <t>Osnovne</t>
    </r>
  </si>
  <si>
    <r>
      <t xml:space="preserve">PREDMET: </t>
    </r>
    <r>
      <rPr>
        <b/>
        <sz val="10"/>
        <color indexed="8"/>
        <rFont val="Arial"/>
        <family val="2"/>
      </rPr>
      <t>TEORIJA MENADŽMENTA</t>
    </r>
  </si>
  <si>
    <r>
      <t xml:space="preserve">ECTS kredita: </t>
    </r>
    <r>
      <rPr>
        <b/>
        <sz val="8"/>
        <color indexed="8"/>
        <rFont val="Arial"/>
        <family val="2"/>
      </rPr>
      <t>7</t>
    </r>
  </si>
  <si>
    <r>
      <t xml:space="preserve">NASTAVNIK: </t>
    </r>
    <r>
      <rPr>
        <b/>
        <sz val="10"/>
        <color indexed="8"/>
        <rFont val="Arial"/>
        <family val="2"/>
      </rPr>
      <t>Prof.dr Boban Melović</t>
    </r>
  </si>
  <si>
    <r>
      <t xml:space="preserve">SARADNIK:  </t>
    </r>
    <r>
      <rPr>
        <b/>
        <sz val="10"/>
        <color indexed="8"/>
        <rFont val="Arial"/>
        <family val="2"/>
      </rPr>
      <t>Prof.dr Boban Melović</t>
    </r>
  </si>
  <si>
    <t>Evid.</t>
  </si>
  <si>
    <t>BROJ OSVOJENIH POENA ZA SVAKI OBLIK PROVJERE ZNANJA STUDENTA</t>
  </si>
  <si>
    <t>UKUPNO POENA</t>
  </si>
  <si>
    <t>PREDLOG OCJENE</t>
  </si>
  <si>
    <t>broj</t>
  </si>
  <si>
    <t>Prezime i ime</t>
  </si>
  <si>
    <t>PRISUSTVO NASTAVI</t>
  </si>
  <si>
    <t>RED.</t>
  </si>
  <si>
    <t>POP.</t>
  </si>
  <si>
    <t>1 / 18</t>
  </si>
  <si>
    <t>Dejanović Nina</t>
  </si>
  <si>
    <t>2 / 18</t>
  </si>
  <si>
    <t>Mićunović Marko</t>
  </si>
  <si>
    <t>3 / 18</t>
  </si>
  <si>
    <t>Giljača Tamara</t>
  </si>
  <si>
    <t>4 / 18</t>
  </si>
  <si>
    <t>Janković Vanja</t>
  </si>
  <si>
    <t>5 / 18</t>
  </si>
  <si>
    <t>Pavićević Teodora</t>
  </si>
  <si>
    <t>6 / 18</t>
  </si>
  <si>
    <t>Radulović Milica</t>
  </si>
  <si>
    <t>7 / 18</t>
  </si>
  <si>
    <t>Stanišić Milica</t>
  </si>
  <si>
    <t>8 / 18</t>
  </si>
  <si>
    <t>Vuković Ksenija</t>
  </si>
  <si>
    <t>10 / 18</t>
  </si>
  <si>
    <t>Bašić Marko</t>
  </si>
  <si>
    <t>11 / 18</t>
  </si>
  <si>
    <t>Karadžić Aleksandar</t>
  </si>
  <si>
    <t>12 / 18</t>
  </si>
  <si>
    <t>Milović Nemanja</t>
  </si>
  <si>
    <t>13 / 18</t>
  </si>
  <si>
    <t>Pešić Srđan</t>
  </si>
  <si>
    <t>14 / 18</t>
  </si>
  <si>
    <t>Burić Nikolina</t>
  </si>
  <si>
    <t>15 / 18</t>
  </si>
  <si>
    <t>Kontić Marija</t>
  </si>
  <si>
    <t>16 / 18</t>
  </si>
  <si>
    <t>Balić Anja</t>
  </si>
  <si>
    <t>17 / 18</t>
  </si>
  <si>
    <t>Dabović Jelena</t>
  </si>
  <si>
    <t>18 / 18</t>
  </si>
  <si>
    <t>Eraković Mirjana</t>
  </si>
  <si>
    <t>19 / 18</t>
  </si>
  <si>
    <t>Gažević Marija</t>
  </si>
  <si>
    <t>20 / 18</t>
  </si>
  <si>
    <t>Vuksanović Suzana</t>
  </si>
  <si>
    <t>21 / 18</t>
  </si>
  <si>
    <t>Medunjanin Adisa</t>
  </si>
  <si>
    <t>22 / 18</t>
  </si>
  <si>
    <t>Hanjalić Sanela</t>
  </si>
  <si>
    <t>23 / 18</t>
  </si>
  <si>
    <t>Durković Lenka</t>
  </si>
  <si>
    <t>24 / 18</t>
  </si>
  <si>
    <t>Dujović Anđela</t>
  </si>
  <si>
    <t>25 / 18</t>
  </si>
  <si>
    <t>Nedović Jovana</t>
  </si>
  <si>
    <t>26 / 18</t>
  </si>
  <si>
    <t>Pejović Miloš</t>
  </si>
  <si>
    <t>27 / 18</t>
  </si>
  <si>
    <t>Krković Kristina</t>
  </si>
  <si>
    <t>28 / 18</t>
  </si>
  <si>
    <t>Popović Jelena</t>
  </si>
  <si>
    <t>29 / 18</t>
  </si>
  <si>
    <t>Babić Ilija</t>
  </si>
  <si>
    <t>30 / 18</t>
  </si>
  <si>
    <t>Simić Emilija</t>
  </si>
  <si>
    <t>31 / 18</t>
  </si>
  <si>
    <t>Buzić Marija</t>
  </si>
  <si>
    <t>32 / 18</t>
  </si>
  <si>
    <t>Milović Jovana</t>
  </si>
  <si>
    <t>33 / 18</t>
  </si>
  <si>
    <t>Fiković Risto</t>
  </si>
  <si>
    <t>34 / 18</t>
  </si>
  <si>
    <t>Pavlović Danijela</t>
  </si>
  <si>
    <t>35 / 18</t>
  </si>
  <si>
    <t>Lalić Krsto</t>
  </si>
  <si>
    <t>37 / 18</t>
  </si>
  <si>
    <t>Dragović Andrea</t>
  </si>
  <si>
    <t>38 / 18</t>
  </si>
  <si>
    <t>Popović Nikola</t>
  </si>
  <si>
    <t>39 / 18</t>
  </si>
  <si>
    <t>Vilotijević Jelka</t>
  </si>
  <si>
    <t>40 / 18</t>
  </si>
  <si>
    <t>Čavor Aleksandra</t>
  </si>
  <si>
    <t>41 / 18</t>
  </si>
  <si>
    <t>Damjanović Ksenija</t>
  </si>
  <si>
    <t>42 / 18</t>
  </si>
  <si>
    <t>Meštrović Ivona</t>
  </si>
  <si>
    <t>43 / 18</t>
  </si>
  <si>
    <t>Vukasović Tamara</t>
  </si>
  <si>
    <t>44 / 18</t>
  </si>
  <si>
    <t>Marićević Andrea</t>
  </si>
  <si>
    <t>46 / 18</t>
  </si>
  <si>
    <t>Banović Andrea</t>
  </si>
  <si>
    <t>47 / 18</t>
  </si>
  <si>
    <t>Vukošić Helena</t>
  </si>
  <si>
    <t>49 / 18</t>
  </si>
  <si>
    <t>Izgarević Miloš</t>
  </si>
  <si>
    <t>50 / 18</t>
  </si>
  <si>
    <t>Štrbac Danilo</t>
  </si>
  <si>
    <t>51 / 18</t>
  </si>
  <si>
    <t>Mićović Marko</t>
  </si>
  <si>
    <t>52 / 18</t>
  </si>
  <si>
    <t>Marsenić Danica</t>
  </si>
  <si>
    <t>53 / 18</t>
  </si>
  <si>
    <t>Damjanović Jasna</t>
  </si>
  <si>
    <t>54 / 18</t>
  </si>
  <si>
    <t>Zečević Nikolina</t>
  </si>
  <si>
    <t>55 / 18</t>
  </si>
  <si>
    <t>Šćekić Nemanja</t>
  </si>
  <si>
    <t>56 / 18</t>
  </si>
  <si>
    <t>Mitrović Nemanja</t>
  </si>
  <si>
    <t>57 / 18</t>
  </si>
  <si>
    <t>Vukojević Dušan</t>
  </si>
  <si>
    <t>58 / 18</t>
  </si>
  <si>
    <t>Matić Milica</t>
  </si>
  <si>
    <t>59 / 18</t>
  </si>
  <si>
    <t>Damjanić Marija</t>
  </si>
  <si>
    <t>60 / 18</t>
  </si>
  <si>
    <t>Smolović Novak</t>
  </si>
  <si>
    <t>61 / 18</t>
  </si>
  <si>
    <t>Vujović Zorana</t>
  </si>
  <si>
    <t>Smolović Bojan</t>
  </si>
  <si>
    <t>Tešanović Radomir</t>
  </si>
  <si>
    <t>20 / 17</t>
  </si>
  <si>
    <t>Ivanović Nemanja</t>
  </si>
  <si>
    <t>22 / 17</t>
  </si>
  <si>
    <t>Durutović Petar</t>
  </si>
  <si>
    <t>29 / 17</t>
  </si>
  <si>
    <t>Radulović Ksenija</t>
  </si>
  <si>
    <t>31 / 17</t>
  </si>
  <si>
    <t>Živanić Anđela</t>
  </si>
  <si>
    <t>33 / 17</t>
  </si>
  <si>
    <t>Prelević Bojana</t>
  </si>
  <si>
    <t>34 / 17</t>
  </si>
  <si>
    <t>Kažić Ivana</t>
  </si>
  <si>
    <t>37 / 17</t>
  </si>
  <si>
    <t>Pljevaljčić Vitko</t>
  </si>
  <si>
    <t>41 / 17</t>
  </si>
  <si>
    <t>Adžemović Dario</t>
  </si>
  <si>
    <t>43 / 17</t>
  </si>
  <si>
    <t>Bulatović Marija</t>
  </si>
  <si>
    <t>45 / 17</t>
  </si>
  <si>
    <t>Marković Luka</t>
  </si>
  <si>
    <t>49 / 17</t>
  </si>
  <si>
    <t>Hudiček Snežana</t>
  </si>
  <si>
    <t>52 / 17</t>
  </si>
  <si>
    <t>Dašić Marina</t>
  </si>
  <si>
    <t>55 / 17</t>
  </si>
  <si>
    <t>Bakočević Maša</t>
  </si>
  <si>
    <t>8/17</t>
  </si>
  <si>
    <t>10/17</t>
  </si>
  <si>
    <t>Case study (5)</t>
  </si>
  <si>
    <t xml:space="preserve">Esej (5) </t>
  </si>
  <si>
    <t>CS</t>
  </si>
  <si>
    <t xml:space="preserve">E </t>
  </si>
  <si>
    <t>Aktivnost, domaći, prisustvo na času (10)</t>
  </si>
  <si>
    <t>A/D/P</t>
  </si>
  <si>
    <t>KOLOKVIJUM (40)</t>
  </si>
  <si>
    <t>ZAVRŠNI ISPIT (40)</t>
  </si>
  <si>
    <t>OBRAZAC ZA ZAKLJUČNE OCJENE</t>
  </si>
  <si>
    <r>
      <t xml:space="preserve">NASTAVNIK: </t>
    </r>
    <r>
      <rPr>
        <b/>
        <sz val="10"/>
        <color indexed="8"/>
        <rFont val="Arial"/>
        <family val="2"/>
      </rPr>
      <t>Doc.dr Boban Melović</t>
    </r>
  </si>
  <si>
    <t>Evidencioni broj</t>
  </si>
  <si>
    <t>Prezime I ime</t>
  </si>
  <si>
    <t>Osvojeni broj poena</t>
  </si>
  <si>
    <t>Zaključna ocjena</t>
  </si>
  <si>
    <t>U toku semestra</t>
  </si>
  <si>
    <t>Na završnom ispitu</t>
  </si>
  <si>
    <t>PREDMET: TEORIJA MENADŽMENTA</t>
  </si>
  <si>
    <t>Broj</t>
  </si>
  <si>
    <t>A</t>
  </si>
  <si>
    <t>B</t>
  </si>
  <si>
    <t>C</t>
  </si>
  <si>
    <t>D</t>
  </si>
  <si>
    <t>E</t>
  </si>
  <si>
    <t>F</t>
  </si>
  <si>
    <t>Uspješan</t>
  </si>
  <si>
    <t>Neuspješan</t>
  </si>
  <si>
    <r>
      <t>STUDIJSKI PROGRAM:</t>
    </r>
    <r>
      <rPr>
        <b/>
        <sz val="11"/>
        <color indexed="8"/>
        <rFont val="Arial"/>
        <family val="2"/>
      </rPr>
      <t xml:space="preserve"> </t>
    </r>
    <r>
      <rPr>
        <sz val="11"/>
        <color indexed="8"/>
        <rFont val="Arial"/>
        <family val="2"/>
      </rPr>
      <t>MENADŽMENT U POMORSTVU I LOGISTIKA</t>
    </r>
  </si>
  <si>
    <t>ECTS kredita: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</si>
</sst>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family val="2"/>
      <scheme val="minor"/>
    </font>
    <font>
      <b/>
      <i/>
      <sz val="14"/>
      <color indexed="8"/>
      <name val="Arial"/>
      <family val="2"/>
      <charset val="238"/>
    </font>
    <font>
      <b/>
      <i/>
      <sz val="7"/>
      <color indexed="8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Arial"/>
      <family val="2"/>
    </font>
    <font>
      <b/>
      <sz val="10"/>
      <name val="Arial"/>
      <family val="2"/>
    </font>
    <font>
      <b/>
      <sz val="11"/>
      <color indexed="8"/>
      <name val="Arial"/>
      <family val="2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</font>
    <font>
      <b/>
      <sz val="10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8"/>
      <color indexed="8"/>
      <name val="Arial"/>
      <family val="2"/>
    </font>
    <font>
      <b/>
      <sz val="8"/>
      <name val="Arial"/>
      <family val="2"/>
    </font>
    <font>
      <sz val="10"/>
      <color indexed="8"/>
      <name val="Arial"/>
      <family val="2"/>
    </font>
    <font>
      <b/>
      <sz val="8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sz val="6"/>
      <color indexed="8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  <charset val="238"/>
    </font>
    <font>
      <sz val="10"/>
      <color theme="1"/>
      <name val="Arial"/>
      <family val="2"/>
    </font>
    <font>
      <b/>
      <i/>
      <sz val="14"/>
      <name val="Arial"/>
      <family val="2"/>
    </font>
    <font>
      <b/>
      <sz val="14"/>
      <name val="Arial"/>
      <family val="2"/>
    </font>
    <font>
      <sz val="10"/>
      <name val="Arial"/>
    </font>
    <font>
      <b/>
      <sz val="11"/>
      <color indexed="8"/>
      <name val="Arial"/>
      <family val="2"/>
      <charset val="238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17" fillId="0" borderId="0"/>
    <xf numFmtId="0" fontId="22" fillId="0" borderId="0"/>
    <xf numFmtId="0" fontId="17" fillId="0" borderId="0"/>
    <xf numFmtId="0" fontId="17" fillId="0" borderId="0"/>
    <xf numFmtId="0" fontId="17" fillId="0" borderId="0"/>
  </cellStyleXfs>
  <cellXfs count="134">
    <xf numFmtId="0" fontId="0" fillId="0" borderId="0" xfId="0"/>
    <xf numFmtId="0" fontId="3" fillId="2" borderId="0" xfId="0" applyFont="1" applyFill="1" applyProtection="1">
      <protection locked="0"/>
    </xf>
    <xf numFmtId="49" fontId="4" fillId="2" borderId="4" xfId="0" applyNumberFormat="1" applyFont="1" applyFill="1" applyBorder="1" applyAlignment="1" applyProtection="1">
      <alignment horizontal="left"/>
      <protection locked="0"/>
    </xf>
    <xf numFmtId="0" fontId="5" fillId="2" borderId="0" xfId="0" applyFont="1" applyFill="1" applyProtection="1">
      <protection locked="0"/>
    </xf>
    <xf numFmtId="0" fontId="4" fillId="2" borderId="0" xfId="0" applyFont="1" applyFill="1" applyProtection="1">
      <protection locked="0"/>
    </xf>
    <xf numFmtId="0" fontId="3" fillId="2" borderId="5" xfId="0" applyFont="1" applyFill="1" applyBorder="1" applyProtection="1">
      <protection locked="0"/>
    </xf>
    <xf numFmtId="49" fontId="7" fillId="2" borderId="4" xfId="0" applyNumberFormat="1" applyFont="1" applyFill="1" applyBorder="1" applyAlignment="1" applyProtection="1">
      <alignment horizontal="left"/>
      <protection locked="0"/>
    </xf>
    <xf numFmtId="0" fontId="9" fillId="2" borderId="0" xfId="0" applyFont="1" applyFill="1" applyProtection="1">
      <protection locked="0"/>
    </xf>
    <xf numFmtId="0" fontId="10" fillId="2" borderId="0" xfId="0" applyFont="1" applyFill="1" applyAlignment="1" applyProtection="1">
      <alignment horizontal="left"/>
      <protection locked="0"/>
    </xf>
    <xf numFmtId="0" fontId="12" fillId="2" borderId="0" xfId="0" applyFont="1" applyFill="1" applyAlignment="1" applyProtection="1">
      <alignment horizontal="left"/>
      <protection locked="0"/>
    </xf>
    <xf numFmtId="0" fontId="13" fillId="2" borderId="0" xfId="0" applyFont="1" applyFill="1" applyProtection="1">
      <protection locked="0"/>
    </xf>
    <xf numFmtId="49" fontId="3" fillId="2" borderId="4" xfId="0" applyNumberFormat="1" applyFont="1" applyFill="1" applyBorder="1" applyAlignment="1" applyProtection="1">
      <alignment horizontal="left"/>
      <protection locked="0"/>
    </xf>
    <xf numFmtId="0" fontId="10" fillId="2" borderId="0" xfId="0" applyFont="1" applyFill="1" applyProtection="1">
      <protection locked="0"/>
    </xf>
    <xf numFmtId="49" fontId="9" fillId="2" borderId="6" xfId="0" applyNumberFormat="1" applyFont="1" applyFill="1" applyBorder="1" applyAlignment="1" applyProtection="1">
      <alignment horizontal="center"/>
      <protection locked="0"/>
    </xf>
    <xf numFmtId="49" fontId="9" fillId="2" borderId="13" xfId="0" applyNumberFormat="1" applyFont="1" applyFill="1" applyBorder="1" applyAlignment="1" applyProtection="1">
      <alignment horizontal="center"/>
      <protection locked="0"/>
    </xf>
    <xf numFmtId="0" fontId="9" fillId="2" borderId="14" xfId="0" applyFont="1" applyFill="1" applyBorder="1" applyAlignment="1" applyProtection="1">
      <alignment horizontal="center"/>
      <protection locked="0"/>
    </xf>
    <xf numFmtId="49" fontId="3" fillId="2" borderId="13" xfId="0" applyNumberFormat="1" applyFont="1" applyFill="1" applyBorder="1" applyAlignment="1" applyProtection="1">
      <alignment horizontal="left"/>
      <protection locked="0"/>
    </xf>
    <xf numFmtId="0" fontId="9" fillId="2" borderId="19" xfId="0" applyFont="1" applyFill="1" applyBorder="1" applyAlignment="1" applyProtection="1">
      <alignment horizontal="center"/>
      <protection locked="0"/>
    </xf>
    <xf numFmtId="0" fontId="8" fillId="2" borderId="19" xfId="0" applyFont="1" applyFill="1" applyBorder="1" applyAlignment="1" applyProtection="1">
      <alignment horizontal="center"/>
      <protection locked="0"/>
    </xf>
    <xf numFmtId="0" fontId="14" fillId="2" borderId="19" xfId="0" applyFont="1" applyFill="1" applyBorder="1" applyAlignment="1" applyProtection="1">
      <alignment horizontal="center"/>
      <protection locked="0"/>
    </xf>
    <xf numFmtId="0" fontId="5" fillId="0" borderId="22" xfId="0" quotePrefix="1" applyFont="1" applyBorder="1" applyAlignment="1" applyProtection="1">
      <alignment horizontal="center"/>
      <protection locked="0"/>
    </xf>
    <xf numFmtId="0" fontId="3" fillId="0" borderId="23" xfId="0" applyFont="1" applyBorder="1" applyAlignment="1" applyProtection="1">
      <alignment horizontal="center" vertical="center"/>
      <protection locked="0"/>
    </xf>
    <xf numFmtId="0" fontId="17" fillId="0" borderId="23" xfId="0" applyFont="1" applyBorder="1" applyAlignment="1" applyProtection="1">
      <alignment horizontal="center"/>
      <protection locked="0"/>
    </xf>
    <xf numFmtId="0" fontId="3" fillId="0" borderId="22" xfId="0" applyFont="1" applyBorder="1" applyAlignment="1" applyProtection="1">
      <alignment horizontal="center"/>
      <protection locked="0"/>
    </xf>
    <xf numFmtId="0" fontId="3" fillId="0" borderId="23" xfId="0" applyFont="1" applyBorder="1" applyAlignment="1" applyProtection="1">
      <alignment horizontal="center"/>
      <protection locked="0"/>
    </xf>
    <xf numFmtId="0" fontId="3" fillId="0" borderId="22" xfId="0" quotePrefix="1" applyFont="1" applyBorder="1" applyAlignment="1" applyProtection="1">
      <alignment horizontal="center"/>
      <protection locked="0"/>
    </xf>
    <xf numFmtId="0" fontId="18" fillId="0" borderId="23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5" fillId="0" borderId="16" xfId="0" quotePrefix="1" applyFont="1" applyBorder="1" applyAlignment="1" applyProtection="1">
      <alignment horizontal="center"/>
      <protection locked="0"/>
    </xf>
    <xf numFmtId="0" fontId="0" fillId="0" borderId="16" xfId="0" applyBorder="1" applyAlignment="1">
      <alignment horizontal="center" vertical="center"/>
    </xf>
    <xf numFmtId="0" fontId="17" fillId="0" borderId="16" xfId="0" applyFont="1" applyBorder="1" applyAlignment="1" applyProtection="1">
      <alignment horizontal="center"/>
      <protection locked="0"/>
    </xf>
    <xf numFmtId="0" fontId="3" fillId="0" borderId="16" xfId="0" applyFont="1" applyBorder="1" applyAlignment="1" applyProtection="1">
      <alignment horizontal="center"/>
      <protection locked="0"/>
    </xf>
    <xf numFmtId="0" fontId="17" fillId="0" borderId="16" xfId="0" quotePrefix="1" applyFont="1" applyBorder="1" applyAlignment="1" applyProtection="1">
      <alignment horizontal="center"/>
      <protection locked="0"/>
    </xf>
    <xf numFmtId="0" fontId="3" fillId="0" borderId="16" xfId="0" quotePrefix="1" applyFont="1" applyBorder="1" applyAlignment="1" applyProtection="1">
      <alignment horizontal="center"/>
      <protection locked="0"/>
    </xf>
    <xf numFmtId="0" fontId="5" fillId="0" borderId="16" xfId="0" applyFont="1" applyBorder="1" applyAlignment="1" applyProtection="1">
      <alignment horizontal="center"/>
      <protection locked="0"/>
    </xf>
    <xf numFmtId="49" fontId="3" fillId="2" borderId="0" xfId="0" applyNumberFormat="1" applyFont="1" applyFill="1" applyAlignment="1" applyProtection="1">
      <alignment horizontal="left"/>
      <protection locked="0"/>
    </xf>
    <xf numFmtId="0" fontId="3" fillId="2" borderId="0" xfId="0" applyFont="1" applyFill="1"/>
    <xf numFmtId="49" fontId="8" fillId="0" borderId="22" xfId="0" applyNumberFormat="1" applyFont="1" applyBorder="1" applyAlignment="1" applyProtection="1">
      <alignment horizontal="center"/>
      <protection locked="0"/>
    </xf>
    <xf numFmtId="49" fontId="8" fillId="0" borderId="16" xfId="0" applyNumberFormat="1" applyFont="1" applyBorder="1" applyAlignment="1" applyProtection="1">
      <alignment horizontal="center"/>
      <protection locked="0"/>
    </xf>
    <xf numFmtId="0" fontId="8" fillId="0" borderId="16" xfId="0" applyFont="1" applyBorder="1" applyAlignment="1" applyProtection="1">
      <alignment horizontal="center"/>
      <protection locked="0"/>
    </xf>
    <xf numFmtId="0" fontId="3" fillId="2" borderId="0" xfId="0" applyFont="1" applyFill="1" applyAlignment="1" applyProtection="1">
      <alignment horizontal="left"/>
      <protection locked="0"/>
    </xf>
    <xf numFmtId="0" fontId="14" fillId="2" borderId="7" xfId="0" applyFont="1" applyFill="1" applyBorder="1" applyAlignment="1" applyProtection="1">
      <alignment horizontal="left"/>
      <protection locked="0"/>
    </xf>
    <xf numFmtId="0" fontId="3" fillId="2" borderId="14" xfId="0" applyFont="1" applyFill="1" applyBorder="1" applyAlignment="1" applyProtection="1">
      <alignment horizontal="left"/>
      <protection locked="0"/>
    </xf>
    <xf numFmtId="49" fontId="17" fillId="0" borderId="22" xfId="0" applyNumberFormat="1" applyFont="1" applyBorder="1" applyAlignment="1" applyProtection="1">
      <alignment horizontal="left" vertical="center"/>
      <protection locked="0"/>
    </xf>
    <xf numFmtId="49" fontId="17" fillId="0" borderId="16" xfId="0" applyNumberFormat="1" applyFont="1" applyBorder="1" applyAlignment="1" applyProtection="1">
      <alignment horizontal="left" vertical="center"/>
      <protection locked="0"/>
    </xf>
    <xf numFmtId="0" fontId="19" fillId="0" borderId="16" xfId="0" applyFont="1" applyBorder="1" applyAlignment="1" applyProtection="1">
      <alignment horizontal="left" vertical="center"/>
      <protection locked="0"/>
    </xf>
    <xf numFmtId="0" fontId="17" fillId="0" borderId="16" xfId="0" applyFont="1" applyBorder="1" applyAlignment="1" applyProtection="1">
      <alignment horizontal="left" vertical="center"/>
      <protection locked="0"/>
    </xf>
    <xf numFmtId="0" fontId="17" fillId="0" borderId="23" xfId="0" applyFont="1" applyBorder="1" applyAlignment="1" applyProtection="1">
      <alignment horizontal="center" vertical="center"/>
      <protection locked="0"/>
    </xf>
    <xf numFmtId="0" fontId="19" fillId="0" borderId="16" xfId="0" applyFont="1" applyBorder="1" applyAlignment="1">
      <alignment horizontal="center" vertical="center"/>
    </xf>
    <xf numFmtId="0" fontId="19" fillId="4" borderId="16" xfId="0" applyFont="1" applyFill="1" applyBorder="1" applyAlignment="1">
      <alignment horizontal="center" vertical="center"/>
    </xf>
    <xf numFmtId="0" fontId="13" fillId="2" borderId="19" xfId="0" applyFont="1" applyFill="1" applyBorder="1" applyAlignment="1" applyProtection="1">
      <alignment horizontal="center"/>
      <protection locked="0"/>
    </xf>
    <xf numFmtId="0" fontId="11" fillId="2" borderId="19" xfId="0" applyFont="1" applyFill="1" applyBorder="1" applyAlignment="1" applyProtection="1">
      <alignment horizontal="center"/>
      <protection locked="0"/>
    </xf>
    <xf numFmtId="0" fontId="20" fillId="2" borderId="1" xfId="1" applyFont="1" applyFill="1" applyBorder="1"/>
    <xf numFmtId="0" fontId="21" fillId="2" borderId="2" xfId="1" applyFont="1" applyFill="1" applyBorder="1" applyAlignment="1">
      <alignment horizontal="left"/>
    </xf>
    <xf numFmtId="0" fontId="17" fillId="2" borderId="2" xfId="1" applyFill="1" applyBorder="1" applyAlignment="1">
      <alignment horizontal="right"/>
    </xf>
    <xf numFmtId="0" fontId="17" fillId="2" borderId="2" xfId="1" applyFill="1" applyBorder="1"/>
    <xf numFmtId="0" fontId="17" fillId="2" borderId="3" xfId="1" applyFill="1" applyBorder="1" applyAlignment="1">
      <alignment horizontal="right"/>
    </xf>
    <xf numFmtId="0" fontId="5" fillId="2" borderId="0" xfId="1" applyFont="1" applyFill="1"/>
    <xf numFmtId="0" fontId="17" fillId="2" borderId="0" xfId="1" applyFill="1"/>
    <xf numFmtId="0" fontId="17" fillId="2" borderId="4" xfId="1" applyFill="1" applyBorder="1"/>
    <xf numFmtId="0" fontId="17" fillId="2" borderId="0" xfId="1" applyFill="1" applyAlignment="1">
      <alignment horizontal="left"/>
    </xf>
    <xf numFmtId="0" fontId="17" fillId="2" borderId="0" xfId="1" applyFill="1" applyAlignment="1">
      <alignment horizontal="right"/>
    </xf>
    <xf numFmtId="0" fontId="17" fillId="2" borderId="5" xfId="1" applyFill="1" applyBorder="1" applyAlignment="1">
      <alignment horizontal="right"/>
    </xf>
    <xf numFmtId="49" fontId="4" fillId="2" borderId="4" xfId="2" applyNumberFormat="1" applyFont="1" applyFill="1" applyBorder="1" applyAlignment="1" applyProtection="1">
      <alignment horizontal="left"/>
      <protection locked="0"/>
    </xf>
    <xf numFmtId="49" fontId="7" fillId="2" borderId="4" xfId="2" applyNumberFormat="1" applyFont="1" applyFill="1" applyBorder="1" applyAlignment="1" applyProtection="1">
      <alignment horizontal="left"/>
      <protection locked="0"/>
    </xf>
    <xf numFmtId="0" fontId="13" fillId="2" borderId="0" xfId="2" applyFont="1" applyFill="1" applyProtection="1">
      <protection locked="0"/>
    </xf>
    <xf numFmtId="0" fontId="4" fillId="2" borderId="0" xfId="2" applyFont="1" applyFill="1" applyProtection="1">
      <protection locked="0"/>
    </xf>
    <xf numFmtId="0" fontId="10" fillId="2" borderId="0" xfId="2" applyFont="1" applyFill="1" applyAlignment="1" applyProtection="1">
      <alignment horizontal="left"/>
      <protection locked="0"/>
    </xf>
    <xf numFmtId="0" fontId="5" fillId="2" borderId="4" xfId="1" applyFont="1" applyFill="1" applyBorder="1"/>
    <xf numFmtId="0" fontId="5" fillId="2" borderId="0" xfId="1" applyFont="1" applyFill="1" applyAlignment="1">
      <alignment horizontal="left"/>
    </xf>
    <xf numFmtId="0" fontId="5" fillId="2" borderId="0" xfId="1" applyFont="1" applyFill="1" applyAlignment="1">
      <alignment vertical="center" wrapText="1"/>
    </xf>
    <xf numFmtId="49" fontId="17" fillId="2" borderId="23" xfId="1" applyNumberFormat="1" applyFill="1" applyBorder="1" applyAlignment="1">
      <alignment horizontal="center"/>
    </xf>
    <xf numFmtId="49" fontId="17" fillId="2" borderId="23" xfId="1" applyNumberFormat="1" applyFill="1" applyBorder="1" applyAlignment="1">
      <alignment horizontal="left"/>
    </xf>
    <xf numFmtId="0" fontId="17" fillId="2" borderId="23" xfId="1" applyFill="1" applyBorder="1" applyAlignment="1">
      <alignment horizontal="center"/>
    </xf>
    <xf numFmtId="0" fontId="17" fillId="2" borderId="23" xfId="1" quotePrefix="1" applyFill="1" applyBorder="1" applyAlignment="1">
      <alignment horizontal="center"/>
    </xf>
    <xf numFmtId="0" fontId="5" fillId="2" borderId="0" xfId="1" applyFont="1" applyFill="1" applyAlignment="1">
      <alignment horizontal="center"/>
    </xf>
    <xf numFmtId="0" fontId="17" fillId="2" borderId="23" xfId="1" applyFill="1" applyBorder="1" applyAlignment="1">
      <alignment horizontal="left"/>
    </xf>
    <xf numFmtId="0" fontId="17" fillId="2" borderId="0" xfId="1" applyFill="1" applyAlignment="1">
      <alignment horizontal="center"/>
    </xf>
    <xf numFmtId="0" fontId="17" fillId="2" borderId="0" xfId="1" quotePrefix="1" applyFill="1" applyAlignment="1">
      <alignment horizontal="center"/>
    </xf>
    <xf numFmtId="0" fontId="23" fillId="2" borderId="0" xfId="4" applyFont="1" applyFill="1" applyAlignment="1">
      <alignment horizontal="center" wrapText="1"/>
    </xf>
    <xf numFmtId="0" fontId="17" fillId="2" borderId="0" xfId="4" applyFill="1"/>
    <xf numFmtId="49" fontId="3" fillId="2" borderId="0" xfId="4" applyNumberFormat="1" applyFont="1" applyFill="1"/>
    <xf numFmtId="0" fontId="3" fillId="2" borderId="0" xfId="4" applyFont="1" applyFill="1"/>
    <xf numFmtId="49" fontId="13" fillId="2" borderId="4" xfId="2" applyNumberFormat="1" applyFont="1" applyFill="1" applyBorder="1" applyAlignment="1" applyProtection="1">
      <alignment horizontal="left"/>
      <protection locked="0"/>
    </xf>
    <xf numFmtId="0" fontId="18" fillId="2" borderId="26" xfId="4" applyFont="1" applyFill="1" applyBorder="1" applyAlignment="1">
      <alignment horizontal="center"/>
    </xf>
    <xf numFmtId="0" fontId="3" fillId="2" borderId="26" xfId="4" applyFont="1" applyFill="1" applyBorder="1" applyAlignment="1">
      <alignment horizontal="center"/>
    </xf>
    <xf numFmtId="0" fontId="3" fillId="2" borderId="36" xfId="4" applyFont="1" applyFill="1" applyBorder="1"/>
    <xf numFmtId="2" fontId="3" fillId="2" borderId="37" xfId="4" applyNumberFormat="1" applyFont="1" applyFill="1" applyBorder="1"/>
    <xf numFmtId="0" fontId="3" fillId="2" borderId="38" xfId="4" applyFont="1" applyFill="1" applyBorder="1"/>
    <xf numFmtId="2" fontId="3" fillId="2" borderId="39" xfId="4" applyNumberFormat="1" applyFont="1" applyFill="1" applyBorder="1"/>
    <xf numFmtId="0" fontId="17" fillId="2" borderId="36" xfId="4" applyFill="1" applyBorder="1"/>
    <xf numFmtId="0" fontId="17" fillId="2" borderId="38" xfId="4" applyFill="1" applyBorder="1"/>
    <xf numFmtId="0" fontId="18" fillId="2" borderId="0" xfId="4" applyFont="1" applyFill="1" applyAlignment="1">
      <alignment horizontal="center"/>
    </xf>
    <xf numFmtId="0" fontId="18" fillId="2" borderId="0" xfId="4" applyFont="1" applyFill="1"/>
    <xf numFmtId="10" fontId="17" fillId="2" borderId="0" xfId="4" applyNumberFormat="1" applyFill="1"/>
    <xf numFmtId="0" fontId="17" fillId="2" borderId="0" xfId="5" applyFill="1" applyAlignment="1">
      <alignment horizontal="center"/>
    </xf>
    <xf numFmtId="0" fontId="17" fillId="2" borderId="0" xfId="4" applyFill="1" applyAlignment="1">
      <alignment horizontal="center"/>
    </xf>
    <xf numFmtId="0" fontId="14" fillId="2" borderId="16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2" fillId="3" borderId="2" xfId="0" applyFont="1" applyFill="1" applyBorder="1" applyAlignment="1" applyProtection="1">
      <alignment horizontal="center" vertical="center" wrapText="1"/>
      <protection locked="0"/>
    </xf>
    <xf numFmtId="0" fontId="2" fillId="3" borderId="3" xfId="0" applyFont="1" applyFill="1" applyBorder="1" applyAlignment="1" applyProtection="1">
      <alignment horizontal="center" vertical="center" wrapText="1"/>
      <protection locked="0"/>
    </xf>
    <xf numFmtId="0" fontId="2" fillId="3" borderId="0" xfId="0" applyFont="1" applyFill="1" applyAlignment="1" applyProtection="1">
      <alignment horizontal="center" vertical="center" wrapText="1"/>
      <protection locked="0"/>
    </xf>
    <xf numFmtId="0" fontId="2" fillId="3" borderId="5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horizontal="left" wrapText="1"/>
      <protection locked="0"/>
    </xf>
    <xf numFmtId="0" fontId="1" fillId="2" borderId="0" xfId="0" applyFont="1" applyFill="1" applyAlignment="1" applyProtection="1">
      <alignment horizontal="left" wrapText="1"/>
      <protection locked="0"/>
    </xf>
    <xf numFmtId="0" fontId="9" fillId="2" borderId="8" xfId="0" applyFont="1" applyFill="1" applyBorder="1" applyAlignment="1" applyProtection="1">
      <alignment horizontal="center" vertical="center"/>
      <protection locked="0"/>
    </xf>
    <xf numFmtId="0" fontId="9" fillId="2" borderId="9" xfId="0" applyFont="1" applyFill="1" applyBorder="1" applyAlignment="1" applyProtection="1">
      <alignment horizontal="center" vertical="center"/>
      <protection locked="0"/>
    </xf>
    <xf numFmtId="0" fontId="9" fillId="2" borderId="10" xfId="0" applyFont="1" applyFill="1" applyBorder="1" applyAlignment="1" applyProtection="1">
      <alignment horizontal="center" vertical="center"/>
      <protection locked="0"/>
    </xf>
    <xf numFmtId="0" fontId="15" fillId="2" borderId="11" xfId="0" applyFont="1" applyFill="1" applyBorder="1" applyAlignment="1" applyProtection="1">
      <alignment horizontal="center" vertical="center" textRotation="90" wrapText="1"/>
      <protection locked="0"/>
    </xf>
    <xf numFmtId="0" fontId="15" fillId="2" borderId="5" xfId="0" applyFont="1" applyFill="1" applyBorder="1" applyAlignment="1" applyProtection="1">
      <alignment horizontal="center" vertical="center" textRotation="90" wrapText="1"/>
      <protection locked="0"/>
    </xf>
    <xf numFmtId="0" fontId="15" fillId="2" borderId="20" xfId="0" applyFont="1" applyFill="1" applyBorder="1" applyAlignment="1" applyProtection="1">
      <alignment horizontal="center" vertical="center" textRotation="90" wrapText="1"/>
      <protection locked="0"/>
    </xf>
    <xf numFmtId="0" fontId="15" fillId="2" borderId="12" xfId="0" applyFont="1" applyFill="1" applyBorder="1" applyAlignment="1" applyProtection="1">
      <alignment horizontal="center" vertical="center" textRotation="90" wrapText="1"/>
      <protection locked="0"/>
    </xf>
    <xf numFmtId="0" fontId="15" fillId="2" borderId="17" xfId="0" applyFont="1" applyFill="1" applyBorder="1" applyAlignment="1" applyProtection="1">
      <alignment horizontal="center" vertical="center" textRotation="90" wrapText="1"/>
      <protection locked="0"/>
    </xf>
    <xf numFmtId="0" fontId="15" fillId="2" borderId="21" xfId="0" applyFont="1" applyFill="1" applyBorder="1" applyAlignment="1" applyProtection="1">
      <alignment horizontal="center" vertical="center" textRotation="90" wrapText="1"/>
      <protection locked="0"/>
    </xf>
    <xf numFmtId="0" fontId="16" fillId="2" borderId="15" xfId="0" applyFont="1" applyFill="1" applyBorder="1" applyAlignment="1" applyProtection="1">
      <alignment horizontal="center" vertical="center" wrapText="1"/>
      <protection locked="0"/>
    </xf>
    <xf numFmtId="0" fontId="16" fillId="2" borderId="18" xfId="0" applyFont="1" applyFill="1" applyBorder="1" applyAlignment="1" applyProtection="1">
      <alignment horizontal="center" vertical="center" wrapText="1"/>
      <protection locked="0"/>
    </xf>
    <xf numFmtId="0" fontId="5" fillId="2" borderId="24" xfId="3" applyFont="1" applyFill="1" applyBorder="1" applyAlignment="1">
      <alignment horizontal="center" vertical="center" wrapText="1"/>
    </xf>
    <xf numFmtId="0" fontId="5" fillId="2" borderId="29" xfId="3" applyFont="1" applyFill="1" applyBorder="1" applyAlignment="1">
      <alignment horizontal="center" vertical="center" wrapText="1"/>
    </xf>
    <xf numFmtId="0" fontId="5" fillId="2" borderId="33" xfId="3" applyFont="1" applyFill="1" applyBorder="1" applyAlignment="1">
      <alignment horizontal="center" vertical="center" wrapText="1"/>
    </xf>
    <xf numFmtId="0" fontId="5" fillId="2" borderId="25" xfId="3" applyFont="1" applyFill="1" applyBorder="1" applyAlignment="1">
      <alignment horizontal="center" vertical="center" wrapText="1"/>
    </xf>
    <xf numFmtId="0" fontId="5" fillId="2" borderId="30" xfId="3" applyFont="1" applyFill="1" applyBorder="1" applyAlignment="1">
      <alignment horizontal="center" vertical="center" wrapText="1"/>
    </xf>
    <xf numFmtId="0" fontId="5" fillId="2" borderId="34" xfId="3" applyFont="1" applyFill="1" applyBorder="1" applyAlignment="1">
      <alignment horizontal="center" vertical="center" wrapText="1"/>
    </xf>
    <xf numFmtId="0" fontId="5" fillId="2" borderId="26" xfId="1" applyFont="1" applyFill="1" applyBorder="1" applyAlignment="1">
      <alignment horizontal="center"/>
    </xf>
    <xf numFmtId="0" fontId="5" fillId="2" borderId="27" xfId="1" applyFont="1" applyFill="1" applyBorder="1" applyAlignment="1">
      <alignment horizontal="center"/>
    </xf>
    <xf numFmtId="0" fontId="5" fillId="2" borderId="28" xfId="3" applyFont="1" applyFill="1" applyBorder="1" applyAlignment="1">
      <alignment horizontal="center" vertical="center" wrapText="1"/>
    </xf>
    <xf numFmtId="0" fontId="5" fillId="2" borderId="32" xfId="3" applyFont="1" applyFill="1" applyBorder="1" applyAlignment="1">
      <alignment horizontal="center" vertical="center" wrapText="1"/>
    </xf>
    <xf numFmtId="0" fontId="5" fillId="2" borderId="35" xfId="3" applyFont="1" applyFill="1" applyBorder="1" applyAlignment="1">
      <alignment horizontal="center" vertical="center" wrapText="1"/>
    </xf>
    <xf numFmtId="0" fontId="5" fillId="2" borderId="26" xfId="3" applyFont="1" applyFill="1" applyBorder="1" applyAlignment="1">
      <alignment horizontal="center" vertical="center" wrapText="1"/>
    </xf>
    <xf numFmtId="0" fontId="5" fillId="2" borderId="31" xfId="3" applyFont="1" applyFill="1" applyBorder="1" applyAlignment="1">
      <alignment horizontal="center" vertical="center" wrapText="1"/>
    </xf>
    <xf numFmtId="0" fontId="18" fillId="2" borderId="36" xfId="4" applyFont="1" applyFill="1" applyBorder="1" applyAlignment="1">
      <alignment horizontal="center"/>
    </xf>
    <xf numFmtId="0" fontId="18" fillId="2" borderId="37" xfId="4" applyFont="1" applyFill="1" applyBorder="1" applyAlignment="1">
      <alignment horizontal="center"/>
    </xf>
    <xf numFmtId="0" fontId="18" fillId="2" borderId="38" xfId="4" applyFont="1" applyFill="1" applyBorder="1" applyAlignment="1">
      <alignment horizontal="center"/>
    </xf>
    <xf numFmtId="0" fontId="18" fillId="2" borderId="39" xfId="4" applyFont="1" applyFill="1" applyBorder="1" applyAlignment="1">
      <alignment horizontal="center"/>
    </xf>
  </cellXfs>
  <cellStyles count="6">
    <cellStyle name="Normal" xfId="0" builtinId="0"/>
    <cellStyle name="Normal 2" xfId="2"/>
    <cellStyle name="Normal 2 2" xfId="4"/>
    <cellStyle name="Normal_Obrasci" xfId="1"/>
    <cellStyle name="Normal_Obrasci 2" xfId="5"/>
    <cellStyle name="Normal_Sheet1" xfId="3"/>
  </cellStyles>
  <dxfs count="3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EORIJA%20MENAD&#381;MENTA%20-%20ponovci%20Koto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videncija"/>
      <sheetName val="Zakljucne"/>
      <sheetName val="Statistika"/>
    </sheetNames>
    <sheetDataSet>
      <sheetData sheetId="0">
        <row r="4">
          <cell r="F4" t="str">
            <v>ECTS kredita: 6</v>
          </cell>
          <cell r="I4" t="str">
            <v>NASTAVNIK: Doc.dr Boban Melović</v>
          </cell>
        </row>
      </sheetData>
      <sheetData sheetId="1">
        <row r="3">
          <cell r="A3" t="str">
            <v>STUDIJSKI PROGRAM: MENADŽMENT U POMORSTVU KOTOR</v>
          </cell>
        </row>
        <row r="5">
          <cell r="A5" t="str">
            <v>STUDIJE: Osnovne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22"/>
  <sheetViews>
    <sheetView tabSelected="1" zoomScaleNormal="100" workbookViewId="0">
      <selection activeCell="B16" sqref="B16"/>
    </sheetView>
  </sheetViews>
  <sheetFormatPr defaultRowHeight="15" x14ac:dyDescent="0.25"/>
  <cols>
    <col min="1" max="1" width="9.28515625" style="35" customWidth="1"/>
    <col min="2" max="2" width="20.42578125" style="40" customWidth="1"/>
    <col min="3" max="3" width="7.140625" style="1" bestFit="1" customWidth="1"/>
    <col min="4" max="4" width="6" style="1" customWidth="1"/>
    <col min="5" max="7" width="4.7109375" style="1" customWidth="1"/>
    <col min="8" max="8" width="10.85546875" style="1" customWidth="1"/>
    <col min="9" max="18" width="4.7109375" style="1" customWidth="1"/>
    <col min="19" max="19" width="11.28515625" style="1" customWidth="1"/>
    <col min="20" max="20" width="6.7109375" style="1" customWidth="1"/>
    <col min="21" max="21" width="11.42578125" style="1" customWidth="1"/>
    <col min="22" max="22" width="9.140625" style="1"/>
  </cols>
  <sheetData>
    <row r="1" spans="1:21" ht="18.75" x14ac:dyDescent="0.3">
      <c r="A1" s="98">
        <v>120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100" t="s">
        <v>0</v>
      </c>
      <c r="U1" s="101"/>
    </row>
    <row r="2" spans="1:21" ht="18.75" x14ac:dyDescent="0.3">
      <c r="A2" s="104" t="s">
        <v>1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105"/>
      <c r="T2" s="102"/>
      <c r="U2" s="103"/>
    </row>
    <row r="3" spans="1:21" x14ac:dyDescent="0.25">
      <c r="A3" s="2" t="s">
        <v>2</v>
      </c>
      <c r="C3" s="3"/>
      <c r="Q3" s="4" t="s">
        <v>3</v>
      </c>
      <c r="R3" s="3"/>
      <c r="U3" s="5"/>
    </row>
    <row r="4" spans="1:21" x14ac:dyDescent="0.25">
      <c r="A4" s="6" t="s">
        <v>4</v>
      </c>
      <c r="C4" s="7"/>
      <c r="F4" s="8" t="s">
        <v>5</v>
      </c>
      <c r="H4" s="9"/>
      <c r="I4" s="10" t="s">
        <v>6</v>
      </c>
      <c r="Q4" s="10" t="s">
        <v>7</v>
      </c>
      <c r="U4" s="5"/>
    </row>
    <row r="5" spans="1:21" ht="15.75" thickBot="1" x14ac:dyDescent="0.3">
      <c r="A5" s="11"/>
      <c r="G5" s="12"/>
      <c r="U5" s="5"/>
    </row>
    <row r="6" spans="1:21" x14ac:dyDescent="0.25">
      <c r="A6" s="13" t="s">
        <v>8</v>
      </c>
      <c r="B6" s="41"/>
      <c r="C6" s="106" t="s">
        <v>9</v>
      </c>
      <c r="D6" s="107"/>
      <c r="E6" s="107"/>
      <c r="F6" s="107"/>
      <c r="G6" s="107"/>
      <c r="H6" s="107"/>
      <c r="I6" s="107"/>
      <c r="J6" s="107"/>
      <c r="K6" s="107"/>
      <c r="L6" s="107"/>
      <c r="M6" s="107"/>
      <c r="N6" s="107"/>
      <c r="O6" s="107"/>
      <c r="P6" s="107"/>
      <c r="Q6" s="107"/>
      <c r="R6" s="107"/>
      <c r="S6" s="108"/>
      <c r="T6" s="109" t="s">
        <v>10</v>
      </c>
      <c r="U6" s="112" t="s">
        <v>11</v>
      </c>
    </row>
    <row r="7" spans="1:21" x14ac:dyDescent="0.25">
      <c r="A7" s="14" t="s">
        <v>12</v>
      </c>
      <c r="B7" s="15" t="s">
        <v>13</v>
      </c>
      <c r="C7" s="115" t="s">
        <v>14</v>
      </c>
      <c r="D7" s="97" t="s">
        <v>165</v>
      </c>
      <c r="E7" s="97"/>
      <c r="F7" s="97"/>
      <c r="G7" s="97"/>
      <c r="H7" s="97"/>
      <c r="I7" s="97" t="s">
        <v>161</v>
      </c>
      <c r="J7" s="97"/>
      <c r="K7" s="97"/>
      <c r="L7" s="97" t="s">
        <v>162</v>
      </c>
      <c r="M7" s="97"/>
      <c r="N7" s="97"/>
      <c r="O7" s="97" t="s">
        <v>167</v>
      </c>
      <c r="P7" s="97"/>
      <c r="Q7" s="97"/>
      <c r="R7" s="97" t="s">
        <v>168</v>
      </c>
      <c r="S7" s="97"/>
      <c r="T7" s="110"/>
      <c r="U7" s="113"/>
    </row>
    <row r="8" spans="1:21" ht="15.75" thickBot="1" x14ac:dyDescent="0.3">
      <c r="A8" s="16"/>
      <c r="B8" s="42"/>
      <c r="C8" s="116"/>
      <c r="D8" s="17" t="s">
        <v>166</v>
      </c>
      <c r="E8" s="17"/>
      <c r="F8" s="17"/>
      <c r="G8" s="17"/>
      <c r="H8" s="17"/>
      <c r="I8" s="17" t="s">
        <v>163</v>
      </c>
      <c r="J8" s="17"/>
      <c r="K8" s="17"/>
      <c r="L8" s="18" t="s">
        <v>164</v>
      </c>
      <c r="M8" s="18"/>
      <c r="N8" s="17"/>
      <c r="O8" s="51" t="s">
        <v>15</v>
      </c>
      <c r="P8" s="51" t="s">
        <v>16</v>
      </c>
      <c r="Q8" s="50"/>
      <c r="R8" s="19" t="s">
        <v>15</v>
      </c>
      <c r="S8" s="19" t="s">
        <v>16</v>
      </c>
      <c r="T8" s="111"/>
      <c r="U8" s="114"/>
    </row>
    <row r="9" spans="1:21" hidden="1" x14ac:dyDescent="0.25">
      <c r="A9" s="37" t="s">
        <v>17</v>
      </c>
      <c r="B9" s="43" t="s">
        <v>18</v>
      </c>
      <c r="C9" s="20"/>
      <c r="D9" s="21">
        <v>6</v>
      </c>
      <c r="E9" s="22"/>
      <c r="F9" s="23"/>
      <c r="G9" s="23"/>
      <c r="H9" s="24"/>
      <c r="I9" s="24">
        <v>4</v>
      </c>
      <c r="J9" s="24"/>
      <c r="K9" s="24"/>
      <c r="L9" s="24">
        <v>5</v>
      </c>
      <c r="M9" s="24"/>
      <c r="N9" s="24"/>
      <c r="O9" s="47">
        <v>38</v>
      </c>
      <c r="P9" s="47"/>
      <c r="Q9" s="24"/>
      <c r="R9" s="25">
        <v>33</v>
      </c>
      <c r="S9" s="24"/>
      <c r="T9" s="26">
        <f>SUM(C9:Q9)+MAX(R9,S9)</f>
        <v>86</v>
      </c>
      <c r="U9" s="27" t="str">
        <f t="shared" ref="U9" si="0">IF(T9&gt;=90,"A",IF(T9&gt;=80,"B",IF(T9&gt;=70,"C",IF(T9&gt;=60,"D",IF(T9&gt;=50,"E",IF(T9=0,"-","F"))))))</f>
        <v>B</v>
      </c>
    </row>
    <row r="10" spans="1:21" hidden="1" x14ac:dyDescent="0.25">
      <c r="A10" s="38" t="s">
        <v>19</v>
      </c>
      <c r="B10" s="44" t="s">
        <v>20</v>
      </c>
      <c r="C10" s="28"/>
      <c r="D10" s="29">
        <v>10</v>
      </c>
      <c r="E10" s="30"/>
      <c r="F10" s="31"/>
      <c r="G10" s="31"/>
      <c r="H10" s="31"/>
      <c r="I10" s="31">
        <v>3</v>
      </c>
      <c r="J10" s="31"/>
      <c r="K10" s="31"/>
      <c r="L10" s="31">
        <v>4</v>
      </c>
      <c r="M10" s="31"/>
      <c r="N10" s="31"/>
      <c r="O10" s="32">
        <v>31</v>
      </c>
      <c r="P10" s="48"/>
      <c r="Q10" s="31"/>
      <c r="R10" s="31">
        <v>22</v>
      </c>
      <c r="S10" s="31"/>
      <c r="T10" s="26">
        <f t="shared" ref="T10:T73" si="1">SUM(C10:Q10)+MAX(R10,S10)</f>
        <v>70</v>
      </c>
      <c r="U10" s="27" t="str">
        <f t="shared" ref="U10:U73" si="2">IF(T10&gt;=90,"A",IF(T10&gt;=80,"B",IF(T10&gt;=70,"C",IF(T10&gt;=60,"D",IF(T10&gt;=50,"E",IF(T10=0,"-","F"))))))</f>
        <v>C</v>
      </c>
    </row>
    <row r="11" spans="1:21" hidden="1" x14ac:dyDescent="0.25">
      <c r="A11" s="38" t="s">
        <v>21</v>
      </c>
      <c r="B11" s="44" t="s">
        <v>22</v>
      </c>
      <c r="C11" s="28"/>
      <c r="D11" s="29">
        <v>3</v>
      </c>
      <c r="E11" s="30"/>
      <c r="F11" s="31"/>
      <c r="G11" s="31"/>
      <c r="H11" s="31"/>
      <c r="I11" s="31"/>
      <c r="J11" s="31"/>
      <c r="K11" s="30"/>
      <c r="L11" s="31"/>
      <c r="M11" s="31"/>
      <c r="N11" s="31"/>
      <c r="O11" s="32"/>
      <c r="P11" s="48">
        <v>35</v>
      </c>
      <c r="Q11" s="31"/>
      <c r="R11" s="33">
        <v>36</v>
      </c>
      <c r="S11" s="31"/>
      <c r="T11" s="26">
        <f t="shared" si="1"/>
        <v>74</v>
      </c>
      <c r="U11" s="27" t="str">
        <f t="shared" si="2"/>
        <v>C</v>
      </c>
    </row>
    <row r="12" spans="1:21" hidden="1" x14ac:dyDescent="0.25">
      <c r="A12" s="38" t="s">
        <v>23</v>
      </c>
      <c r="B12" s="44" t="s">
        <v>24</v>
      </c>
      <c r="C12" s="28"/>
      <c r="D12" s="29">
        <v>7</v>
      </c>
      <c r="E12" s="30"/>
      <c r="F12" s="31"/>
      <c r="G12" s="31"/>
      <c r="H12" s="31"/>
      <c r="I12" s="31"/>
      <c r="J12" s="31"/>
      <c r="K12" s="31"/>
      <c r="L12" s="31">
        <v>3</v>
      </c>
      <c r="M12" s="31"/>
      <c r="N12" s="31"/>
      <c r="O12" s="32">
        <v>23</v>
      </c>
      <c r="P12" s="48"/>
      <c r="Q12" s="31"/>
      <c r="R12" s="33">
        <v>17</v>
      </c>
      <c r="S12" s="31"/>
      <c r="T12" s="26">
        <f t="shared" si="1"/>
        <v>50</v>
      </c>
      <c r="U12" s="27" t="str">
        <f t="shared" si="2"/>
        <v>E</v>
      </c>
    </row>
    <row r="13" spans="1:21" hidden="1" x14ac:dyDescent="0.25">
      <c r="A13" s="38" t="s">
        <v>25</v>
      </c>
      <c r="B13" s="44" t="s">
        <v>26</v>
      </c>
      <c r="C13" s="28"/>
      <c r="D13" s="29">
        <v>8</v>
      </c>
      <c r="E13" s="30"/>
      <c r="F13" s="31"/>
      <c r="G13" s="31"/>
      <c r="H13" s="31"/>
      <c r="I13" s="31"/>
      <c r="J13" s="31"/>
      <c r="K13" s="31"/>
      <c r="L13" s="31">
        <v>4</v>
      </c>
      <c r="M13" s="31"/>
      <c r="N13" s="31"/>
      <c r="O13" s="32">
        <v>28</v>
      </c>
      <c r="P13" s="48"/>
      <c r="Q13" s="31"/>
      <c r="R13" s="33">
        <v>36</v>
      </c>
      <c r="S13" s="31"/>
      <c r="T13" s="26">
        <f t="shared" si="1"/>
        <v>76</v>
      </c>
      <c r="U13" s="27" t="str">
        <f t="shared" si="2"/>
        <v>C</v>
      </c>
    </row>
    <row r="14" spans="1:21" hidden="1" x14ac:dyDescent="0.25">
      <c r="A14" s="38" t="s">
        <v>27</v>
      </c>
      <c r="B14" s="44" t="s">
        <v>28</v>
      </c>
      <c r="C14" s="28"/>
      <c r="D14" s="29">
        <v>10</v>
      </c>
      <c r="E14" s="30"/>
      <c r="F14" s="31"/>
      <c r="G14" s="31"/>
      <c r="H14" s="31"/>
      <c r="I14" s="31">
        <v>4</v>
      </c>
      <c r="J14" s="31"/>
      <c r="K14" s="31"/>
      <c r="L14" s="31">
        <v>5</v>
      </c>
      <c r="M14" s="31"/>
      <c r="N14" s="31"/>
      <c r="O14" s="32"/>
      <c r="P14" s="48">
        <v>36</v>
      </c>
      <c r="Q14" s="31"/>
      <c r="R14" s="31">
        <v>35</v>
      </c>
      <c r="S14" s="31"/>
      <c r="T14" s="26">
        <f t="shared" si="1"/>
        <v>90</v>
      </c>
      <c r="U14" s="27" t="str">
        <f t="shared" si="2"/>
        <v>A</v>
      </c>
    </row>
    <row r="15" spans="1:21" hidden="1" x14ac:dyDescent="0.25">
      <c r="A15" s="38" t="s">
        <v>29</v>
      </c>
      <c r="B15" s="44" t="s">
        <v>30</v>
      </c>
      <c r="C15" s="28"/>
      <c r="D15" s="29">
        <v>10</v>
      </c>
      <c r="E15" s="30"/>
      <c r="F15" s="31"/>
      <c r="G15" s="31"/>
      <c r="H15" s="31"/>
      <c r="I15" s="31">
        <v>4</v>
      </c>
      <c r="J15" s="31"/>
      <c r="K15" s="31"/>
      <c r="L15" s="31">
        <v>4</v>
      </c>
      <c r="M15" s="31"/>
      <c r="N15" s="31"/>
      <c r="O15" s="32">
        <v>38</v>
      </c>
      <c r="P15" s="48"/>
      <c r="Q15" s="31"/>
      <c r="R15" s="33">
        <v>34</v>
      </c>
      <c r="S15" s="31"/>
      <c r="T15" s="26">
        <f t="shared" si="1"/>
        <v>90</v>
      </c>
      <c r="U15" s="27" t="str">
        <f t="shared" si="2"/>
        <v>A</v>
      </c>
    </row>
    <row r="16" spans="1:21" x14ac:dyDescent="0.25">
      <c r="A16" s="38" t="s">
        <v>31</v>
      </c>
      <c r="B16" s="44" t="s">
        <v>32</v>
      </c>
      <c r="C16" s="28"/>
      <c r="D16" s="29">
        <v>2</v>
      </c>
      <c r="E16" s="30"/>
      <c r="F16" s="31"/>
      <c r="G16" s="31"/>
      <c r="H16" s="31"/>
      <c r="I16" s="31"/>
      <c r="J16" s="31"/>
      <c r="K16" s="31"/>
      <c r="L16" s="31"/>
      <c r="M16" s="31"/>
      <c r="N16" s="31"/>
      <c r="O16" s="48"/>
      <c r="P16" s="48">
        <v>8</v>
      </c>
      <c r="Q16" s="31"/>
      <c r="R16" s="33"/>
      <c r="S16" s="31">
        <v>1</v>
      </c>
      <c r="T16" s="26">
        <f t="shared" si="1"/>
        <v>11</v>
      </c>
      <c r="U16" s="27" t="str">
        <f t="shared" si="2"/>
        <v>F</v>
      </c>
    </row>
    <row r="17" spans="1:21" hidden="1" x14ac:dyDescent="0.25">
      <c r="A17" s="38" t="s">
        <v>33</v>
      </c>
      <c r="B17" s="44" t="s">
        <v>34</v>
      </c>
      <c r="C17" s="28"/>
      <c r="D17" s="29"/>
      <c r="E17" s="30"/>
      <c r="F17" s="31"/>
      <c r="G17" s="31"/>
      <c r="H17" s="31"/>
      <c r="I17" s="31"/>
      <c r="J17" s="31"/>
      <c r="K17" s="31"/>
      <c r="L17" s="31"/>
      <c r="M17" s="31"/>
      <c r="N17" s="31"/>
      <c r="O17" s="32"/>
      <c r="P17" s="48"/>
      <c r="Q17" s="31"/>
      <c r="R17" s="31"/>
      <c r="S17" s="31"/>
      <c r="T17" s="26">
        <f t="shared" si="1"/>
        <v>0</v>
      </c>
      <c r="U17" s="27" t="str">
        <f t="shared" si="2"/>
        <v>-</v>
      </c>
    </row>
    <row r="18" spans="1:21" hidden="1" x14ac:dyDescent="0.25">
      <c r="A18" s="38" t="s">
        <v>35</v>
      </c>
      <c r="B18" s="44" t="s">
        <v>36</v>
      </c>
      <c r="C18" s="28"/>
      <c r="D18" s="29">
        <v>8</v>
      </c>
      <c r="E18" s="30"/>
      <c r="F18" s="31"/>
      <c r="G18" s="31"/>
      <c r="H18" s="31"/>
      <c r="I18" s="31"/>
      <c r="J18" s="31"/>
      <c r="K18" s="31"/>
      <c r="L18" s="31">
        <v>2</v>
      </c>
      <c r="M18" s="31"/>
      <c r="N18" s="31"/>
      <c r="O18" s="32">
        <v>25</v>
      </c>
      <c r="P18" s="48"/>
      <c r="Q18" s="31"/>
      <c r="R18" s="31">
        <v>25</v>
      </c>
      <c r="S18" s="31"/>
      <c r="T18" s="26">
        <f t="shared" si="1"/>
        <v>60</v>
      </c>
      <c r="U18" s="27" t="str">
        <f t="shared" si="2"/>
        <v>D</v>
      </c>
    </row>
    <row r="19" spans="1:21" hidden="1" x14ac:dyDescent="0.25">
      <c r="A19" s="38" t="s">
        <v>37</v>
      </c>
      <c r="B19" s="44" t="s">
        <v>38</v>
      </c>
      <c r="C19" s="28"/>
      <c r="D19" s="29">
        <v>10</v>
      </c>
      <c r="E19" s="30"/>
      <c r="F19" s="31"/>
      <c r="G19" s="31"/>
      <c r="H19" s="31"/>
      <c r="I19" s="31">
        <v>4</v>
      </c>
      <c r="J19" s="31"/>
      <c r="K19" s="31"/>
      <c r="L19" s="31">
        <v>3</v>
      </c>
      <c r="M19" s="31"/>
      <c r="N19" s="31"/>
      <c r="O19" s="32">
        <v>30</v>
      </c>
      <c r="P19" s="48"/>
      <c r="Q19" s="31"/>
      <c r="R19" s="33">
        <v>35</v>
      </c>
      <c r="S19" s="31"/>
      <c r="T19" s="26">
        <f t="shared" si="1"/>
        <v>82</v>
      </c>
      <c r="U19" s="27" t="str">
        <f t="shared" si="2"/>
        <v>B</v>
      </c>
    </row>
    <row r="20" spans="1:21" hidden="1" x14ac:dyDescent="0.25">
      <c r="A20" s="38" t="s">
        <v>39</v>
      </c>
      <c r="B20" s="44" t="s">
        <v>40</v>
      </c>
      <c r="C20" s="28"/>
      <c r="D20" s="29">
        <v>7</v>
      </c>
      <c r="E20" s="30"/>
      <c r="F20" s="31"/>
      <c r="G20" s="31"/>
      <c r="H20" s="31"/>
      <c r="I20" s="31">
        <v>4</v>
      </c>
      <c r="J20" s="31"/>
      <c r="K20" s="31"/>
      <c r="L20" s="31">
        <v>4</v>
      </c>
      <c r="M20" s="31"/>
      <c r="N20" s="31"/>
      <c r="O20" s="32">
        <v>39</v>
      </c>
      <c r="P20" s="48"/>
      <c r="Q20" s="31"/>
      <c r="R20" s="31">
        <v>40</v>
      </c>
      <c r="S20" s="31"/>
      <c r="T20" s="26">
        <f t="shared" si="1"/>
        <v>94</v>
      </c>
      <c r="U20" s="27" t="str">
        <f t="shared" si="2"/>
        <v>A</v>
      </c>
    </row>
    <row r="21" spans="1:21" hidden="1" x14ac:dyDescent="0.25">
      <c r="A21" s="38" t="s">
        <v>41</v>
      </c>
      <c r="B21" s="44" t="s">
        <v>42</v>
      </c>
      <c r="C21" s="28"/>
      <c r="D21" s="29">
        <v>9</v>
      </c>
      <c r="E21" s="30"/>
      <c r="F21" s="31"/>
      <c r="G21" s="31"/>
      <c r="H21" s="31"/>
      <c r="I21" s="31">
        <v>5</v>
      </c>
      <c r="J21" s="31"/>
      <c r="K21" s="31"/>
      <c r="L21" s="31">
        <v>5</v>
      </c>
      <c r="M21" s="31"/>
      <c r="N21" s="31"/>
      <c r="O21" s="32">
        <v>35</v>
      </c>
      <c r="P21" s="48"/>
      <c r="Q21" s="31"/>
      <c r="R21" s="31">
        <v>39</v>
      </c>
      <c r="S21" s="31"/>
      <c r="T21" s="26">
        <f t="shared" si="1"/>
        <v>93</v>
      </c>
      <c r="U21" s="27" t="str">
        <f t="shared" si="2"/>
        <v>A</v>
      </c>
    </row>
    <row r="22" spans="1:21" hidden="1" x14ac:dyDescent="0.25">
      <c r="A22" s="38" t="s">
        <v>43</v>
      </c>
      <c r="B22" s="44" t="s">
        <v>44</v>
      </c>
      <c r="C22" s="34"/>
      <c r="D22" s="29">
        <v>9</v>
      </c>
      <c r="E22" s="30"/>
      <c r="F22" s="31"/>
      <c r="G22" s="31"/>
      <c r="H22" s="31"/>
      <c r="I22" s="31">
        <v>4</v>
      </c>
      <c r="J22" s="31"/>
      <c r="K22" s="31"/>
      <c r="L22" s="31">
        <v>4</v>
      </c>
      <c r="M22" s="31"/>
      <c r="N22" s="31"/>
      <c r="O22" s="32"/>
      <c r="P22" s="48">
        <v>31</v>
      </c>
      <c r="Q22" s="31"/>
      <c r="R22" s="31">
        <v>37</v>
      </c>
      <c r="S22" s="31"/>
      <c r="T22" s="26">
        <f t="shared" si="1"/>
        <v>85</v>
      </c>
      <c r="U22" s="27" t="str">
        <f t="shared" si="2"/>
        <v>B</v>
      </c>
    </row>
    <row r="23" spans="1:21" hidden="1" x14ac:dyDescent="0.25">
      <c r="A23" s="38" t="s">
        <v>45</v>
      </c>
      <c r="B23" s="44" t="s">
        <v>46</v>
      </c>
      <c r="C23" s="34"/>
      <c r="D23" s="29">
        <v>9</v>
      </c>
      <c r="E23" s="30"/>
      <c r="F23" s="30"/>
      <c r="G23" s="30"/>
      <c r="H23" s="30"/>
      <c r="I23" s="30">
        <v>4</v>
      </c>
      <c r="J23" s="30"/>
      <c r="K23" s="30"/>
      <c r="L23" s="30">
        <v>4</v>
      </c>
      <c r="M23" s="30"/>
      <c r="N23" s="30"/>
      <c r="O23" s="30">
        <v>23</v>
      </c>
      <c r="P23" s="48"/>
      <c r="Q23" s="30"/>
      <c r="R23" s="32">
        <v>30</v>
      </c>
      <c r="S23" s="31"/>
      <c r="T23" s="26">
        <f t="shared" si="1"/>
        <v>70</v>
      </c>
      <c r="U23" s="27" t="str">
        <f t="shared" si="2"/>
        <v>C</v>
      </c>
    </row>
    <row r="24" spans="1:21" hidden="1" x14ac:dyDescent="0.25">
      <c r="A24" s="38" t="s">
        <v>47</v>
      </c>
      <c r="B24" s="44" t="s">
        <v>48</v>
      </c>
      <c r="C24" s="28"/>
      <c r="D24" s="29">
        <v>5</v>
      </c>
      <c r="E24" s="30"/>
      <c r="F24" s="31"/>
      <c r="G24" s="31"/>
      <c r="H24" s="31"/>
      <c r="I24" s="31"/>
      <c r="J24" s="31"/>
      <c r="K24" s="31"/>
      <c r="L24" s="31"/>
      <c r="M24" s="31"/>
      <c r="N24" s="31"/>
      <c r="O24" s="30">
        <v>28</v>
      </c>
      <c r="P24" s="48"/>
      <c r="Q24" s="31"/>
      <c r="R24" s="31">
        <v>20</v>
      </c>
      <c r="S24" s="31"/>
      <c r="T24" s="26">
        <f t="shared" si="1"/>
        <v>53</v>
      </c>
      <c r="U24" s="27" t="str">
        <f t="shared" si="2"/>
        <v>E</v>
      </c>
    </row>
    <row r="25" spans="1:21" hidden="1" x14ac:dyDescent="0.25">
      <c r="A25" s="38" t="s">
        <v>49</v>
      </c>
      <c r="B25" s="44" t="s">
        <v>50</v>
      </c>
      <c r="C25" s="28"/>
      <c r="D25" s="29">
        <v>10</v>
      </c>
      <c r="E25" s="30"/>
      <c r="F25" s="31"/>
      <c r="G25" s="31"/>
      <c r="H25" s="31"/>
      <c r="I25" s="31"/>
      <c r="J25" s="31"/>
      <c r="K25" s="31"/>
      <c r="L25" s="31">
        <v>4</v>
      </c>
      <c r="M25" s="31"/>
      <c r="N25" s="31"/>
      <c r="O25" s="32"/>
      <c r="P25" s="48">
        <v>21</v>
      </c>
      <c r="Q25" s="31"/>
      <c r="R25" s="33">
        <v>25</v>
      </c>
      <c r="S25" s="31"/>
      <c r="T25" s="26">
        <f t="shared" si="1"/>
        <v>60</v>
      </c>
      <c r="U25" s="27" t="str">
        <f t="shared" si="2"/>
        <v>D</v>
      </c>
    </row>
    <row r="26" spans="1:21" x14ac:dyDescent="0.25">
      <c r="A26" s="38" t="s">
        <v>51</v>
      </c>
      <c r="B26" s="44" t="s">
        <v>52</v>
      </c>
      <c r="C26" s="28"/>
      <c r="D26" s="29">
        <v>3</v>
      </c>
      <c r="E26" s="30"/>
      <c r="F26" s="31"/>
      <c r="G26" s="31"/>
      <c r="H26" s="31"/>
      <c r="I26" s="31"/>
      <c r="J26" s="31"/>
      <c r="K26" s="31"/>
      <c r="L26" s="31"/>
      <c r="M26" s="31"/>
      <c r="N26" s="31"/>
      <c r="O26" s="32">
        <v>26</v>
      </c>
      <c r="P26" s="48"/>
      <c r="Q26" s="31"/>
      <c r="R26" s="31"/>
      <c r="S26" s="31">
        <v>8</v>
      </c>
      <c r="T26" s="26">
        <f t="shared" si="1"/>
        <v>37</v>
      </c>
      <c r="U26" s="27" t="str">
        <f t="shared" si="2"/>
        <v>F</v>
      </c>
    </row>
    <row r="27" spans="1:21" hidden="1" x14ac:dyDescent="0.25">
      <c r="A27" s="38" t="s">
        <v>53</v>
      </c>
      <c r="B27" s="44" t="s">
        <v>54</v>
      </c>
      <c r="C27" s="28"/>
      <c r="D27" s="29">
        <v>10</v>
      </c>
      <c r="E27" s="30"/>
      <c r="F27" s="31"/>
      <c r="G27" s="31"/>
      <c r="H27" s="31"/>
      <c r="I27" s="31">
        <v>4</v>
      </c>
      <c r="J27" s="31"/>
      <c r="K27" s="31"/>
      <c r="L27" s="31">
        <v>5</v>
      </c>
      <c r="M27" s="31"/>
      <c r="N27" s="31"/>
      <c r="O27" s="32">
        <v>31</v>
      </c>
      <c r="P27" s="48"/>
      <c r="Q27" s="31"/>
      <c r="R27" s="31">
        <v>30</v>
      </c>
      <c r="S27" s="31"/>
      <c r="T27" s="26">
        <f t="shared" si="1"/>
        <v>80</v>
      </c>
      <c r="U27" s="27" t="str">
        <f t="shared" si="2"/>
        <v>B</v>
      </c>
    </row>
    <row r="28" spans="1:21" hidden="1" x14ac:dyDescent="0.25">
      <c r="A28" s="38" t="s">
        <v>55</v>
      </c>
      <c r="B28" s="44" t="s">
        <v>56</v>
      </c>
      <c r="C28" s="28"/>
      <c r="D28" s="29"/>
      <c r="E28" s="30"/>
      <c r="F28" s="31"/>
      <c r="G28" s="31"/>
      <c r="H28" s="31"/>
      <c r="I28" s="31"/>
      <c r="J28" s="31"/>
      <c r="K28" s="31"/>
      <c r="L28" s="31"/>
      <c r="M28" s="31"/>
      <c r="N28" s="31"/>
      <c r="O28" s="32"/>
      <c r="P28" s="48"/>
      <c r="Q28" s="31"/>
      <c r="R28" s="31"/>
      <c r="S28" s="31"/>
      <c r="T28" s="26">
        <f t="shared" si="1"/>
        <v>0</v>
      </c>
      <c r="U28" s="27" t="str">
        <f t="shared" si="2"/>
        <v>-</v>
      </c>
    </row>
    <row r="29" spans="1:21" x14ac:dyDescent="0.25">
      <c r="A29" s="38" t="s">
        <v>57</v>
      </c>
      <c r="B29" s="44" t="s">
        <v>58</v>
      </c>
      <c r="C29" s="28"/>
      <c r="D29" s="29">
        <v>9</v>
      </c>
      <c r="E29" s="30"/>
      <c r="F29" s="31"/>
      <c r="G29" s="31"/>
      <c r="H29" s="31"/>
      <c r="I29" s="31"/>
      <c r="J29" s="31"/>
      <c r="K29" s="31"/>
      <c r="L29" s="31">
        <v>3</v>
      </c>
      <c r="M29" s="31"/>
      <c r="N29" s="31"/>
      <c r="O29" s="32"/>
      <c r="P29" s="48">
        <v>24</v>
      </c>
      <c r="Q29" s="31"/>
      <c r="R29" s="31"/>
      <c r="S29" s="31">
        <v>24</v>
      </c>
      <c r="T29" s="26">
        <f t="shared" si="1"/>
        <v>60</v>
      </c>
      <c r="U29" s="27" t="str">
        <f t="shared" si="2"/>
        <v>D</v>
      </c>
    </row>
    <row r="30" spans="1:21" hidden="1" x14ac:dyDescent="0.25">
      <c r="A30" s="38" t="s">
        <v>59</v>
      </c>
      <c r="B30" s="44" t="s">
        <v>60</v>
      </c>
      <c r="C30" s="28"/>
      <c r="D30" s="29"/>
      <c r="E30" s="30"/>
      <c r="F30" s="31"/>
      <c r="G30" s="31"/>
      <c r="H30" s="31"/>
      <c r="I30" s="31"/>
      <c r="J30" s="31"/>
      <c r="K30" s="31"/>
      <c r="L30" s="31"/>
      <c r="M30" s="31"/>
      <c r="N30" s="31"/>
      <c r="O30" s="32"/>
      <c r="P30" s="48"/>
      <c r="Q30" s="31"/>
      <c r="R30" s="31"/>
      <c r="S30" s="31"/>
      <c r="T30" s="26">
        <f t="shared" si="1"/>
        <v>0</v>
      </c>
      <c r="U30" s="27" t="str">
        <f t="shared" si="2"/>
        <v>-</v>
      </c>
    </row>
    <row r="31" spans="1:21" hidden="1" x14ac:dyDescent="0.25">
      <c r="A31" s="38" t="s">
        <v>61</v>
      </c>
      <c r="B31" s="44" t="s">
        <v>62</v>
      </c>
      <c r="C31" s="28"/>
      <c r="D31" s="29">
        <v>2</v>
      </c>
      <c r="E31" s="30"/>
      <c r="F31" s="31"/>
      <c r="G31" s="31"/>
      <c r="H31" s="31"/>
      <c r="I31" s="31"/>
      <c r="J31" s="31"/>
      <c r="K31" s="31"/>
      <c r="L31" s="31"/>
      <c r="M31" s="31"/>
      <c r="N31" s="31"/>
      <c r="O31" s="30"/>
      <c r="P31" s="48">
        <v>26</v>
      </c>
      <c r="Q31" s="31"/>
      <c r="R31" s="33"/>
      <c r="S31" s="31">
        <v>28</v>
      </c>
      <c r="T31" s="26">
        <f t="shared" si="1"/>
        <v>56</v>
      </c>
      <c r="U31" s="27" t="str">
        <f t="shared" si="2"/>
        <v>E</v>
      </c>
    </row>
    <row r="32" spans="1:21" hidden="1" x14ac:dyDescent="0.25">
      <c r="A32" s="38" t="s">
        <v>63</v>
      </c>
      <c r="B32" s="44" t="s">
        <v>64</v>
      </c>
      <c r="C32" s="28"/>
      <c r="D32" s="29">
        <v>9</v>
      </c>
      <c r="E32" s="30"/>
      <c r="F32" s="31"/>
      <c r="G32" s="31"/>
      <c r="H32" s="31"/>
      <c r="I32" s="31"/>
      <c r="J32" s="31"/>
      <c r="K32" s="31"/>
      <c r="L32" s="31">
        <v>4</v>
      </c>
      <c r="M32" s="31"/>
      <c r="N32" s="31"/>
      <c r="O32" s="32"/>
      <c r="P32" s="48">
        <v>26</v>
      </c>
      <c r="Q32" s="31"/>
      <c r="R32" s="33">
        <v>31</v>
      </c>
      <c r="S32" s="31"/>
      <c r="T32" s="26">
        <f t="shared" si="1"/>
        <v>70</v>
      </c>
      <c r="U32" s="27" t="str">
        <f t="shared" si="2"/>
        <v>C</v>
      </c>
    </row>
    <row r="33" spans="1:21" hidden="1" x14ac:dyDescent="0.25">
      <c r="A33" s="38" t="s">
        <v>65</v>
      </c>
      <c r="B33" s="44" t="s">
        <v>66</v>
      </c>
      <c r="C33" s="28"/>
      <c r="D33" s="29">
        <v>3</v>
      </c>
      <c r="E33" s="30"/>
      <c r="F33" s="31"/>
      <c r="G33" s="31"/>
      <c r="H33" s="31"/>
      <c r="I33" s="31"/>
      <c r="J33" s="31"/>
      <c r="K33" s="31"/>
      <c r="L33" s="31"/>
      <c r="M33" s="31"/>
      <c r="N33" s="31"/>
      <c r="O33" s="32">
        <v>20</v>
      </c>
      <c r="P33" s="48"/>
      <c r="Q33" s="31"/>
      <c r="R33" s="31"/>
      <c r="S33" s="31"/>
      <c r="T33" s="26">
        <f t="shared" si="1"/>
        <v>23</v>
      </c>
      <c r="U33" s="27" t="str">
        <f t="shared" si="2"/>
        <v>F</v>
      </c>
    </row>
    <row r="34" spans="1:21" hidden="1" x14ac:dyDescent="0.25">
      <c r="A34" s="38" t="s">
        <v>67</v>
      </c>
      <c r="B34" s="44" t="s">
        <v>68</v>
      </c>
      <c r="C34" s="28"/>
      <c r="D34" s="29">
        <v>7</v>
      </c>
      <c r="E34" s="30"/>
      <c r="F34" s="31"/>
      <c r="G34" s="31"/>
      <c r="H34" s="31"/>
      <c r="I34" s="31"/>
      <c r="J34" s="31"/>
      <c r="K34" s="31"/>
      <c r="L34" s="31">
        <v>4</v>
      </c>
      <c r="M34" s="31"/>
      <c r="N34" s="31"/>
      <c r="O34" s="32">
        <v>26</v>
      </c>
      <c r="P34" s="48"/>
      <c r="Q34" s="31"/>
      <c r="R34" s="33">
        <v>34</v>
      </c>
      <c r="S34" s="31"/>
      <c r="T34" s="26">
        <f t="shared" si="1"/>
        <v>71</v>
      </c>
      <c r="U34" s="27" t="str">
        <f t="shared" si="2"/>
        <v>C</v>
      </c>
    </row>
    <row r="35" spans="1:21" hidden="1" x14ac:dyDescent="0.25">
      <c r="A35" s="38" t="s">
        <v>69</v>
      </c>
      <c r="B35" s="44" t="s">
        <v>70</v>
      </c>
      <c r="C35" s="28"/>
      <c r="D35" s="29">
        <v>10</v>
      </c>
      <c r="E35" s="30"/>
      <c r="F35" s="31"/>
      <c r="G35" s="31"/>
      <c r="H35" s="31"/>
      <c r="I35" s="31">
        <v>4</v>
      </c>
      <c r="J35" s="31"/>
      <c r="K35" s="31"/>
      <c r="L35" s="31">
        <v>5</v>
      </c>
      <c r="M35" s="31"/>
      <c r="N35" s="31"/>
      <c r="O35" s="32">
        <v>34</v>
      </c>
      <c r="P35" s="48"/>
      <c r="Q35" s="31"/>
      <c r="R35" s="31">
        <v>20</v>
      </c>
      <c r="S35" s="31"/>
      <c r="T35" s="26">
        <f t="shared" si="1"/>
        <v>73</v>
      </c>
      <c r="U35" s="27" t="str">
        <f t="shared" si="2"/>
        <v>C</v>
      </c>
    </row>
    <row r="36" spans="1:21" hidden="1" x14ac:dyDescent="0.25">
      <c r="A36" s="38" t="s">
        <v>71</v>
      </c>
      <c r="B36" s="44" t="s">
        <v>72</v>
      </c>
      <c r="C36" s="28"/>
      <c r="D36" s="29">
        <v>1</v>
      </c>
      <c r="E36" s="30"/>
      <c r="F36" s="31"/>
      <c r="G36" s="31"/>
      <c r="H36" s="31"/>
      <c r="I36" s="31"/>
      <c r="J36" s="31"/>
      <c r="K36" s="31"/>
      <c r="L36" s="31"/>
      <c r="M36" s="31"/>
      <c r="N36" s="31"/>
      <c r="O36" s="32"/>
      <c r="P36" s="48">
        <v>7</v>
      </c>
      <c r="Q36" s="31"/>
      <c r="R36" s="33"/>
      <c r="S36" s="31"/>
      <c r="T36" s="26">
        <f t="shared" si="1"/>
        <v>8</v>
      </c>
      <c r="U36" s="27" t="str">
        <f t="shared" si="2"/>
        <v>F</v>
      </c>
    </row>
    <row r="37" spans="1:21" hidden="1" x14ac:dyDescent="0.25">
      <c r="A37" s="38" t="s">
        <v>73</v>
      </c>
      <c r="B37" s="44" t="s">
        <v>74</v>
      </c>
      <c r="C37" s="28"/>
      <c r="D37" s="29">
        <v>9</v>
      </c>
      <c r="E37" s="29"/>
      <c r="F37" s="31"/>
      <c r="G37" s="31"/>
      <c r="H37" s="31"/>
      <c r="I37" s="31"/>
      <c r="J37" s="31"/>
      <c r="K37" s="31"/>
      <c r="L37" s="31">
        <v>4</v>
      </c>
      <c r="M37" s="31"/>
      <c r="N37" s="31"/>
      <c r="O37" s="48">
        <v>26</v>
      </c>
      <c r="P37" s="48"/>
      <c r="Q37" s="31"/>
      <c r="R37" s="33">
        <v>21</v>
      </c>
      <c r="S37" s="31"/>
      <c r="T37" s="26">
        <f t="shared" si="1"/>
        <v>60</v>
      </c>
      <c r="U37" s="27" t="str">
        <f t="shared" si="2"/>
        <v>D</v>
      </c>
    </row>
    <row r="38" spans="1:21" hidden="1" x14ac:dyDescent="0.25">
      <c r="A38" s="38" t="s">
        <v>75</v>
      </c>
      <c r="B38" s="44" t="s">
        <v>76</v>
      </c>
      <c r="C38" s="28"/>
      <c r="D38" s="29">
        <v>10</v>
      </c>
      <c r="E38" s="29"/>
      <c r="F38" s="31"/>
      <c r="G38" s="31"/>
      <c r="H38" s="31"/>
      <c r="I38" s="31">
        <v>3</v>
      </c>
      <c r="J38" s="31"/>
      <c r="K38" s="31"/>
      <c r="L38" s="31">
        <v>4</v>
      </c>
      <c r="M38" s="31"/>
      <c r="N38" s="31"/>
      <c r="O38" s="48"/>
      <c r="P38" s="48">
        <v>27</v>
      </c>
      <c r="Q38" s="31"/>
      <c r="R38" s="31">
        <v>31</v>
      </c>
      <c r="S38" s="31"/>
      <c r="T38" s="26">
        <f t="shared" si="1"/>
        <v>75</v>
      </c>
      <c r="U38" s="27" t="str">
        <f t="shared" si="2"/>
        <v>C</v>
      </c>
    </row>
    <row r="39" spans="1:21" hidden="1" x14ac:dyDescent="0.25">
      <c r="A39" s="38" t="s">
        <v>77</v>
      </c>
      <c r="B39" s="44" t="s">
        <v>78</v>
      </c>
      <c r="C39" s="28"/>
      <c r="D39" s="29"/>
      <c r="E39" s="29"/>
      <c r="F39" s="31"/>
      <c r="G39" s="31"/>
      <c r="H39" s="31"/>
      <c r="I39" s="31"/>
      <c r="J39" s="31"/>
      <c r="K39" s="31"/>
      <c r="L39" s="31"/>
      <c r="M39" s="31"/>
      <c r="N39" s="31"/>
      <c r="O39" s="48"/>
      <c r="P39" s="48"/>
      <c r="Q39" s="31"/>
      <c r="R39" s="33"/>
      <c r="S39" s="31"/>
      <c r="T39" s="26">
        <f t="shared" si="1"/>
        <v>0</v>
      </c>
      <c r="U39" s="27" t="str">
        <f t="shared" si="2"/>
        <v>-</v>
      </c>
    </row>
    <row r="40" spans="1:21" hidden="1" x14ac:dyDescent="0.25">
      <c r="A40" s="38" t="s">
        <v>79</v>
      </c>
      <c r="B40" s="44" t="s">
        <v>80</v>
      </c>
      <c r="C40" s="28"/>
      <c r="D40" s="29">
        <v>1</v>
      </c>
      <c r="E40" s="29"/>
      <c r="F40" s="31"/>
      <c r="G40" s="31"/>
      <c r="H40" s="31"/>
      <c r="I40" s="31"/>
      <c r="J40" s="31"/>
      <c r="K40" s="31"/>
      <c r="L40" s="31"/>
      <c r="M40" s="31"/>
      <c r="N40" s="31"/>
      <c r="O40" s="48"/>
      <c r="P40" s="48"/>
      <c r="Q40" s="31"/>
      <c r="R40" s="31"/>
      <c r="S40" s="31"/>
      <c r="T40" s="26">
        <f t="shared" si="1"/>
        <v>1</v>
      </c>
      <c r="U40" s="27" t="str">
        <f t="shared" si="2"/>
        <v>F</v>
      </c>
    </row>
    <row r="41" spans="1:21" hidden="1" x14ac:dyDescent="0.25">
      <c r="A41" s="38" t="s">
        <v>81</v>
      </c>
      <c r="B41" s="44" t="s">
        <v>82</v>
      </c>
      <c r="C41" s="28"/>
      <c r="D41" s="29">
        <v>8</v>
      </c>
      <c r="E41" s="29"/>
      <c r="F41" s="31"/>
      <c r="G41" s="31"/>
      <c r="H41" s="31"/>
      <c r="I41" s="31"/>
      <c r="J41" s="31"/>
      <c r="K41" s="31"/>
      <c r="L41" s="31">
        <v>3</v>
      </c>
      <c r="M41" s="31"/>
      <c r="N41" s="31"/>
      <c r="O41" s="48">
        <v>21</v>
      </c>
      <c r="P41" s="48"/>
      <c r="Q41" s="31"/>
      <c r="R41" s="33">
        <v>22</v>
      </c>
      <c r="S41" s="31"/>
      <c r="T41" s="26">
        <f t="shared" si="1"/>
        <v>54</v>
      </c>
      <c r="U41" s="27" t="str">
        <f t="shared" si="2"/>
        <v>E</v>
      </c>
    </row>
    <row r="42" spans="1:21" hidden="1" x14ac:dyDescent="0.25">
      <c r="A42" s="38" t="s">
        <v>83</v>
      </c>
      <c r="B42" s="44" t="s">
        <v>84</v>
      </c>
      <c r="C42" s="34"/>
      <c r="D42" s="29">
        <v>10</v>
      </c>
      <c r="E42" s="29"/>
      <c r="F42" s="31"/>
      <c r="G42" s="31"/>
      <c r="H42" s="31"/>
      <c r="I42" s="31"/>
      <c r="J42" s="31"/>
      <c r="K42" s="31"/>
      <c r="L42" s="31">
        <v>5</v>
      </c>
      <c r="M42" s="31"/>
      <c r="N42" s="31"/>
      <c r="O42" s="48">
        <v>26</v>
      </c>
      <c r="P42" s="48"/>
      <c r="Q42" s="31"/>
      <c r="R42" s="31">
        <v>19</v>
      </c>
      <c r="S42" s="31"/>
      <c r="T42" s="26">
        <f t="shared" si="1"/>
        <v>60</v>
      </c>
      <c r="U42" s="27" t="str">
        <f t="shared" si="2"/>
        <v>D</v>
      </c>
    </row>
    <row r="43" spans="1:21" hidden="1" x14ac:dyDescent="0.25">
      <c r="A43" s="38" t="s">
        <v>85</v>
      </c>
      <c r="B43" s="44" t="s">
        <v>86</v>
      </c>
      <c r="C43" s="28"/>
      <c r="D43" s="29">
        <v>1</v>
      </c>
      <c r="E43" s="29"/>
      <c r="F43" s="31"/>
      <c r="G43" s="31"/>
      <c r="H43" s="31"/>
      <c r="I43" s="31"/>
      <c r="J43" s="31"/>
      <c r="K43" s="31"/>
      <c r="L43" s="31"/>
      <c r="M43" s="31"/>
      <c r="N43" s="31"/>
      <c r="O43" s="48"/>
      <c r="P43" s="49"/>
      <c r="Q43" s="31"/>
      <c r="R43" s="33"/>
      <c r="S43" s="31"/>
      <c r="T43" s="26">
        <f t="shared" si="1"/>
        <v>1</v>
      </c>
      <c r="U43" s="27" t="str">
        <f t="shared" si="2"/>
        <v>F</v>
      </c>
    </row>
    <row r="44" spans="1:21" hidden="1" x14ac:dyDescent="0.25">
      <c r="A44" s="38" t="s">
        <v>87</v>
      </c>
      <c r="B44" s="44" t="s">
        <v>88</v>
      </c>
      <c r="C44" s="28"/>
      <c r="D44" s="29"/>
      <c r="E44" s="29"/>
      <c r="F44" s="31"/>
      <c r="G44" s="31"/>
      <c r="H44" s="31"/>
      <c r="I44" s="31"/>
      <c r="J44" s="31"/>
      <c r="K44" s="31"/>
      <c r="L44" s="31"/>
      <c r="M44" s="31"/>
      <c r="N44" s="31"/>
      <c r="O44" s="48"/>
      <c r="P44" s="48"/>
      <c r="Q44" s="31"/>
      <c r="R44" s="33"/>
      <c r="S44" s="31"/>
      <c r="T44" s="26">
        <f t="shared" si="1"/>
        <v>0</v>
      </c>
      <c r="U44" s="27" t="str">
        <f t="shared" si="2"/>
        <v>-</v>
      </c>
    </row>
    <row r="45" spans="1:21" hidden="1" x14ac:dyDescent="0.25">
      <c r="A45" s="38" t="s">
        <v>89</v>
      </c>
      <c r="B45" s="44" t="s">
        <v>90</v>
      </c>
      <c r="C45" s="30"/>
      <c r="D45" s="29">
        <v>10</v>
      </c>
      <c r="E45" s="29"/>
      <c r="F45" s="31"/>
      <c r="G45" s="31"/>
      <c r="H45" s="31"/>
      <c r="I45" s="31">
        <v>4</v>
      </c>
      <c r="J45" s="31"/>
      <c r="K45" s="31"/>
      <c r="L45" s="31">
        <v>5</v>
      </c>
      <c r="M45" s="31"/>
      <c r="N45" s="31"/>
      <c r="O45" s="48"/>
      <c r="P45" s="48">
        <v>22</v>
      </c>
      <c r="Q45" s="31"/>
      <c r="R45" s="33">
        <v>21</v>
      </c>
      <c r="S45" s="31"/>
      <c r="T45" s="26">
        <f t="shared" si="1"/>
        <v>62</v>
      </c>
      <c r="U45" s="27" t="str">
        <f t="shared" si="2"/>
        <v>D</v>
      </c>
    </row>
    <row r="46" spans="1:21" hidden="1" x14ac:dyDescent="0.25">
      <c r="A46" s="38" t="s">
        <v>91</v>
      </c>
      <c r="B46" s="44" t="s">
        <v>92</v>
      </c>
      <c r="C46" s="34"/>
      <c r="D46" s="29">
        <v>9</v>
      </c>
      <c r="E46" s="29"/>
      <c r="F46" s="31"/>
      <c r="G46" s="31"/>
      <c r="H46" s="31"/>
      <c r="I46" s="31">
        <v>3</v>
      </c>
      <c r="J46" s="31"/>
      <c r="K46" s="31"/>
      <c r="L46" s="31">
        <v>3</v>
      </c>
      <c r="M46" s="31"/>
      <c r="N46" s="31"/>
      <c r="O46" s="48">
        <v>24</v>
      </c>
      <c r="P46" s="48"/>
      <c r="Q46" s="31"/>
      <c r="R46" s="31">
        <v>25</v>
      </c>
      <c r="S46" s="31"/>
      <c r="T46" s="26">
        <f t="shared" si="1"/>
        <v>64</v>
      </c>
      <c r="U46" s="27" t="str">
        <f t="shared" si="2"/>
        <v>D</v>
      </c>
    </row>
    <row r="47" spans="1:21" hidden="1" x14ac:dyDescent="0.25">
      <c r="A47" s="38" t="s">
        <v>93</v>
      </c>
      <c r="B47" s="44" t="s">
        <v>94</v>
      </c>
      <c r="C47" s="28"/>
      <c r="D47" s="29">
        <v>9</v>
      </c>
      <c r="E47" s="29"/>
      <c r="F47" s="31"/>
      <c r="G47" s="31"/>
      <c r="H47" s="31"/>
      <c r="I47" s="31">
        <v>3</v>
      </c>
      <c r="J47" s="31"/>
      <c r="K47" s="31"/>
      <c r="L47" s="31">
        <v>4</v>
      </c>
      <c r="M47" s="31"/>
      <c r="N47" s="31"/>
      <c r="O47" s="48">
        <v>21</v>
      </c>
      <c r="P47" s="48"/>
      <c r="Q47" s="31"/>
      <c r="R47" s="31">
        <v>26</v>
      </c>
      <c r="S47" s="31"/>
      <c r="T47" s="26">
        <f t="shared" si="1"/>
        <v>63</v>
      </c>
      <c r="U47" s="27" t="str">
        <f t="shared" si="2"/>
        <v>D</v>
      </c>
    </row>
    <row r="48" spans="1:21" x14ac:dyDescent="0.25">
      <c r="A48" s="38" t="s">
        <v>95</v>
      </c>
      <c r="B48" s="44" t="s">
        <v>96</v>
      </c>
      <c r="C48" s="34"/>
      <c r="D48" s="29">
        <v>4</v>
      </c>
      <c r="E48" s="29"/>
      <c r="F48" s="31"/>
      <c r="G48" s="31"/>
      <c r="H48" s="31"/>
      <c r="I48" s="31"/>
      <c r="J48" s="31"/>
      <c r="K48" s="31"/>
      <c r="L48" s="31"/>
      <c r="M48" s="31"/>
      <c r="N48" s="31"/>
      <c r="O48" s="48"/>
      <c r="P48" s="48">
        <v>15</v>
      </c>
      <c r="Q48" s="31"/>
      <c r="R48" s="31"/>
      <c r="S48" s="31">
        <v>15</v>
      </c>
      <c r="T48" s="26">
        <f t="shared" si="1"/>
        <v>34</v>
      </c>
      <c r="U48" s="27" t="str">
        <f t="shared" si="2"/>
        <v>F</v>
      </c>
    </row>
    <row r="49" spans="1:21" hidden="1" x14ac:dyDescent="0.25">
      <c r="A49" s="38" t="s">
        <v>97</v>
      </c>
      <c r="B49" s="44" t="s">
        <v>98</v>
      </c>
      <c r="C49" s="34"/>
      <c r="D49" s="29">
        <v>9</v>
      </c>
      <c r="E49" s="29"/>
      <c r="F49" s="31"/>
      <c r="G49" s="31"/>
      <c r="H49" s="31"/>
      <c r="I49" s="31">
        <v>4</v>
      </c>
      <c r="J49" s="31"/>
      <c r="K49" s="31"/>
      <c r="L49" s="31">
        <v>3</v>
      </c>
      <c r="M49" s="31"/>
      <c r="N49" s="31"/>
      <c r="O49" s="48"/>
      <c r="P49" s="48">
        <v>30</v>
      </c>
      <c r="Q49" s="31"/>
      <c r="R49" s="31">
        <v>28</v>
      </c>
      <c r="S49" s="31"/>
      <c r="T49" s="26">
        <f t="shared" si="1"/>
        <v>74</v>
      </c>
      <c r="U49" s="27" t="str">
        <f t="shared" si="2"/>
        <v>C</v>
      </c>
    </row>
    <row r="50" spans="1:21" x14ac:dyDescent="0.25">
      <c r="A50" s="38" t="s">
        <v>99</v>
      </c>
      <c r="B50" s="44" t="s">
        <v>100</v>
      </c>
      <c r="C50" s="34"/>
      <c r="D50" s="29">
        <v>3</v>
      </c>
      <c r="E50" s="29"/>
      <c r="F50" s="31"/>
      <c r="G50" s="31"/>
      <c r="H50" s="31"/>
      <c r="I50" s="31"/>
      <c r="J50" s="31"/>
      <c r="K50" s="31"/>
      <c r="L50" s="31"/>
      <c r="M50" s="31"/>
      <c r="N50" s="31"/>
      <c r="O50" s="48"/>
      <c r="P50" s="48">
        <v>26</v>
      </c>
      <c r="Q50" s="31"/>
      <c r="R50" s="31"/>
      <c r="S50" s="31">
        <v>21</v>
      </c>
      <c r="T50" s="26">
        <f t="shared" si="1"/>
        <v>50</v>
      </c>
      <c r="U50" s="27" t="str">
        <f t="shared" si="2"/>
        <v>E</v>
      </c>
    </row>
    <row r="51" spans="1:21" hidden="1" x14ac:dyDescent="0.25">
      <c r="A51" s="38" t="s">
        <v>101</v>
      </c>
      <c r="B51" s="44" t="s">
        <v>102</v>
      </c>
      <c r="C51" s="34"/>
      <c r="D51" s="29"/>
      <c r="E51" s="29"/>
      <c r="F51" s="31"/>
      <c r="G51" s="31"/>
      <c r="H51" s="31"/>
      <c r="I51" s="31"/>
      <c r="J51" s="31"/>
      <c r="K51" s="31"/>
      <c r="L51" s="31"/>
      <c r="M51" s="31"/>
      <c r="N51" s="31"/>
      <c r="O51" s="48"/>
      <c r="P51" s="48"/>
      <c r="Q51" s="31"/>
      <c r="R51" s="31"/>
      <c r="S51" s="31"/>
      <c r="T51" s="26">
        <f t="shared" si="1"/>
        <v>0</v>
      </c>
      <c r="U51" s="27" t="str">
        <f t="shared" si="2"/>
        <v>-</v>
      </c>
    </row>
    <row r="52" spans="1:21" hidden="1" x14ac:dyDescent="0.25">
      <c r="A52" s="38" t="s">
        <v>103</v>
      </c>
      <c r="B52" s="44" t="s">
        <v>104</v>
      </c>
      <c r="C52" s="28"/>
      <c r="D52" s="29">
        <v>9</v>
      </c>
      <c r="E52" s="29"/>
      <c r="F52" s="31"/>
      <c r="G52" s="31"/>
      <c r="H52" s="31"/>
      <c r="I52" s="31">
        <v>2</v>
      </c>
      <c r="J52" s="31"/>
      <c r="K52" s="31"/>
      <c r="L52" s="31">
        <v>3</v>
      </c>
      <c r="M52" s="31"/>
      <c r="N52" s="31"/>
      <c r="O52" s="48"/>
      <c r="P52" s="48">
        <v>18</v>
      </c>
      <c r="Q52" s="31"/>
      <c r="R52" s="33"/>
      <c r="S52" s="31">
        <v>28</v>
      </c>
      <c r="T52" s="26">
        <f t="shared" si="1"/>
        <v>60</v>
      </c>
      <c r="U52" s="27" t="str">
        <f t="shared" si="2"/>
        <v>D</v>
      </c>
    </row>
    <row r="53" spans="1:21" hidden="1" x14ac:dyDescent="0.25">
      <c r="A53" s="38" t="s">
        <v>105</v>
      </c>
      <c r="B53" s="44" t="s">
        <v>106</v>
      </c>
      <c r="C53" s="34"/>
      <c r="D53" s="29">
        <v>8</v>
      </c>
      <c r="E53" s="29"/>
      <c r="F53" s="31"/>
      <c r="G53" s="31"/>
      <c r="H53" s="31"/>
      <c r="I53" s="31">
        <v>4</v>
      </c>
      <c r="J53" s="31"/>
      <c r="K53" s="31"/>
      <c r="L53" s="31">
        <v>4</v>
      </c>
      <c r="M53" s="31"/>
      <c r="N53" s="31"/>
      <c r="O53" s="48">
        <v>21</v>
      </c>
      <c r="P53" s="48"/>
      <c r="Q53" s="31"/>
      <c r="R53" s="31">
        <v>23</v>
      </c>
      <c r="S53" s="31"/>
      <c r="T53" s="26">
        <f t="shared" si="1"/>
        <v>60</v>
      </c>
      <c r="U53" s="27" t="str">
        <f t="shared" si="2"/>
        <v>D</v>
      </c>
    </row>
    <row r="54" spans="1:21" hidden="1" x14ac:dyDescent="0.25">
      <c r="A54" s="38" t="s">
        <v>107</v>
      </c>
      <c r="B54" s="44" t="s">
        <v>108</v>
      </c>
      <c r="C54" s="28"/>
      <c r="D54" s="29"/>
      <c r="E54" s="29"/>
      <c r="F54" s="31"/>
      <c r="G54" s="31"/>
      <c r="H54" s="31"/>
      <c r="I54" s="31"/>
      <c r="J54" s="31"/>
      <c r="K54" s="31"/>
      <c r="L54" s="31"/>
      <c r="M54" s="31"/>
      <c r="N54" s="31"/>
      <c r="O54" s="48"/>
      <c r="P54" s="48"/>
      <c r="Q54" s="31"/>
      <c r="R54" s="31"/>
      <c r="S54" s="31"/>
      <c r="T54" s="26">
        <f t="shared" si="1"/>
        <v>0</v>
      </c>
      <c r="U54" s="27" t="str">
        <f t="shared" si="2"/>
        <v>-</v>
      </c>
    </row>
    <row r="55" spans="1:21" hidden="1" x14ac:dyDescent="0.25">
      <c r="A55" s="38" t="s">
        <v>109</v>
      </c>
      <c r="B55" s="44" t="s">
        <v>110</v>
      </c>
      <c r="C55" s="34"/>
      <c r="D55" s="29">
        <v>1</v>
      </c>
      <c r="E55" s="29"/>
      <c r="F55" s="31"/>
      <c r="G55" s="31"/>
      <c r="H55" s="31"/>
      <c r="I55" s="31"/>
      <c r="J55" s="31"/>
      <c r="K55" s="31"/>
      <c r="L55" s="31"/>
      <c r="M55" s="31"/>
      <c r="N55" s="31"/>
      <c r="O55" s="48"/>
      <c r="P55" s="48"/>
      <c r="Q55" s="31"/>
      <c r="R55" s="33"/>
      <c r="S55" s="31"/>
      <c r="T55" s="26">
        <f t="shared" si="1"/>
        <v>1</v>
      </c>
      <c r="U55" s="27" t="str">
        <f t="shared" si="2"/>
        <v>F</v>
      </c>
    </row>
    <row r="56" spans="1:21" x14ac:dyDescent="0.25">
      <c r="A56" s="38" t="s">
        <v>111</v>
      </c>
      <c r="B56" s="44" t="s">
        <v>112</v>
      </c>
      <c r="C56" s="28"/>
      <c r="D56" s="29">
        <v>1</v>
      </c>
      <c r="E56" s="29"/>
      <c r="F56" s="31"/>
      <c r="G56" s="31"/>
      <c r="H56" s="31"/>
      <c r="I56" s="31"/>
      <c r="J56" s="31"/>
      <c r="K56" s="31"/>
      <c r="L56" s="31"/>
      <c r="M56" s="31"/>
      <c r="N56" s="31"/>
      <c r="O56" s="48"/>
      <c r="P56" s="48">
        <v>13</v>
      </c>
      <c r="Q56" s="31"/>
      <c r="R56" s="31">
        <v>11</v>
      </c>
      <c r="S56" s="31">
        <v>0</v>
      </c>
      <c r="T56" s="26">
        <f t="shared" si="1"/>
        <v>25</v>
      </c>
      <c r="U56" s="27" t="str">
        <f t="shared" si="2"/>
        <v>F</v>
      </c>
    </row>
    <row r="57" spans="1:21" x14ac:dyDescent="0.25">
      <c r="A57" s="38" t="s">
        <v>113</v>
      </c>
      <c r="B57" s="44" t="s">
        <v>114</v>
      </c>
      <c r="C57" s="34"/>
      <c r="D57" s="29">
        <v>3</v>
      </c>
      <c r="E57" s="29"/>
      <c r="F57" s="31"/>
      <c r="G57" s="31"/>
      <c r="H57" s="31"/>
      <c r="I57" s="31"/>
      <c r="J57" s="31"/>
      <c r="K57" s="31"/>
      <c r="L57" s="31"/>
      <c r="M57" s="31"/>
      <c r="N57" s="31"/>
      <c r="O57" s="48"/>
      <c r="P57" s="48">
        <v>22</v>
      </c>
      <c r="Q57" s="31"/>
      <c r="R57" s="33"/>
      <c r="S57" s="31">
        <v>4</v>
      </c>
      <c r="T57" s="26">
        <f t="shared" si="1"/>
        <v>29</v>
      </c>
      <c r="U57" s="27" t="str">
        <f t="shared" si="2"/>
        <v>F</v>
      </c>
    </row>
    <row r="58" spans="1:21" hidden="1" x14ac:dyDescent="0.25">
      <c r="A58" s="38" t="s">
        <v>115</v>
      </c>
      <c r="B58" s="44" t="s">
        <v>116</v>
      </c>
      <c r="C58" s="28"/>
      <c r="D58" s="29">
        <v>6</v>
      </c>
      <c r="E58" s="29"/>
      <c r="F58" s="31"/>
      <c r="G58" s="31"/>
      <c r="H58" s="31"/>
      <c r="I58" s="31">
        <v>3</v>
      </c>
      <c r="J58" s="31"/>
      <c r="K58" s="31"/>
      <c r="L58" s="31">
        <v>4</v>
      </c>
      <c r="M58" s="31"/>
      <c r="N58" s="31"/>
      <c r="O58" s="48">
        <v>24</v>
      </c>
      <c r="P58" s="48"/>
      <c r="Q58" s="31"/>
      <c r="R58" s="31">
        <v>24</v>
      </c>
      <c r="S58" s="31"/>
      <c r="T58" s="26">
        <f t="shared" si="1"/>
        <v>61</v>
      </c>
      <c r="U58" s="27" t="str">
        <f t="shared" si="2"/>
        <v>D</v>
      </c>
    </row>
    <row r="59" spans="1:21" hidden="1" x14ac:dyDescent="0.25">
      <c r="A59" s="38" t="s">
        <v>117</v>
      </c>
      <c r="B59" s="44" t="s">
        <v>118</v>
      </c>
      <c r="C59" s="34"/>
      <c r="D59" s="29"/>
      <c r="E59" s="29"/>
      <c r="F59" s="31"/>
      <c r="G59" s="31"/>
      <c r="H59" s="31"/>
      <c r="I59" s="31"/>
      <c r="J59" s="31"/>
      <c r="K59" s="31"/>
      <c r="L59" s="31"/>
      <c r="M59" s="31"/>
      <c r="N59" s="31"/>
      <c r="O59" s="48"/>
      <c r="P59" s="48"/>
      <c r="Q59" s="31"/>
      <c r="R59" s="31"/>
      <c r="S59" s="31"/>
      <c r="T59" s="26">
        <f t="shared" si="1"/>
        <v>0</v>
      </c>
      <c r="U59" s="27" t="str">
        <f t="shared" si="2"/>
        <v>-</v>
      </c>
    </row>
    <row r="60" spans="1:21" hidden="1" x14ac:dyDescent="0.25">
      <c r="A60" s="38" t="s">
        <v>119</v>
      </c>
      <c r="B60" s="44" t="s">
        <v>120</v>
      </c>
      <c r="C60" s="28"/>
      <c r="D60" s="29">
        <v>9</v>
      </c>
      <c r="E60" s="29"/>
      <c r="F60" s="31"/>
      <c r="G60" s="31"/>
      <c r="H60" s="31"/>
      <c r="I60" s="31">
        <v>2</v>
      </c>
      <c r="J60" s="31"/>
      <c r="K60" s="31"/>
      <c r="L60" s="31">
        <v>3</v>
      </c>
      <c r="M60" s="31"/>
      <c r="N60" s="31"/>
      <c r="O60" s="48">
        <v>23</v>
      </c>
      <c r="P60" s="48"/>
      <c r="Q60" s="31"/>
      <c r="R60" s="33">
        <v>23</v>
      </c>
      <c r="S60" s="31"/>
      <c r="T60" s="26">
        <f t="shared" si="1"/>
        <v>60</v>
      </c>
      <c r="U60" s="27" t="str">
        <f t="shared" si="2"/>
        <v>D</v>
      </c>
    </row>
    <row r="61" spans="1:21" hidden="1" x14ac:dyDescent="0.25">
      <c r="A61" s="38" t="s">
        <v>121</v>
      </c>
      <c r="B61" s="44" t="s">
        <v>122</v>
      </c>
      <c r="C61" s="34"/>
      <c r="D61" s="29">
        <v>10</v>
      </c>
      <c r="E61" s="29"/>
      <c r="F61" s="31"/>
      <c r="G61" s="31"/>
      <c r="H61" s="31"/>
      <c r="I61" s="31">
        <v>4</v>
      </c>
      <c r="J61" s="31"/>
      <c r="K61" s="31"/>
      <c r="L61" s="31">
        <v>3</v>
      </c>
      <c r="M61" s="31"/>
      <c r="N61" s="31"/>
      <c r="O61" s="48">
        <v>32</v>
      </c>
      <c r="P61" s="48"/>
      <c r="Q61" s="31"/>
      <c r="R61" s="33">
        <v>26</v>
      </c>
      <c r="S61" s="31"/>
      <c r="T61" s="26">
        <f t="shared" si="1"/>
        <v>75</v>
      </c>
      <c r="U61" s="27" t="str">
        <f t="shared" si="2"/>
        <v>C</v>
      </c>
    </row>
    <row r="62" spans="1:21" hidden="1" x14ac:dyDescent="0.25">
      <c r="A62" s="38" t="s">
        <v>123</v>
      </c>
      <c r="B62" s="44" t="s">
        <v>124</v>
      </c>
      <c r="C62" s="34"/>
      <c r="D62" s="29">
        <v>9</v>
      </c>
      <c r="E62" s="29"/>
      <c r="F62" s="31"/>
      <c r="G62" s="31"/>
      <c r="H62" s="31"/>
      <c r="I62" s="31"/>
      <c r="J62" s="31"/>
      <c r="K62" s="31"/>
      <c r="L62" s="31">
        <v>2</v>
      </c>
      <c r="M62" s="31"/>
      <c r="N62" s="31"/>
      <c r="O62" s="48"/>
      <c r="P62" s="48">
        <v>20</v>
      </c>
      <c r="Q62" s="31"/>
      <c r="R62" s="33">
        <v>26</v>
      </c>
      <c r="S62" s="31"/>
      <c r="T62" s="26">
        <f t="shared" si="1"/>
        <v>57</v>
      </c>
      <c r="U62" s="27" t="str">
        <f t="shared" si="2"/>
        <v>E</v>
      </c>
    </row>
    <row r="63" spans="1:21" hidden="1" x14ac:dyDescent="0.25">
      <c r="A63" s="38" t="s">
        <v>125</v>
      </c>
      <c r="B63" s="44" t="s">
        <v>126</v>
      </c>
      <c r="C63" s="34"/>
      <c r="D63" s="29">
        <v>6</v>
      </c>
      <c r="E63" s="29"/>
      <c r="F63" s="31"/>
      <c r="G63" s="31"/>
      <c r="H63" s="31"/>
      <c r="I63" s="31"/>
      <c r="J63" s="31"/>
      <c r="K63" s="31"/>
      <c r="L63" s="31">
        <v>4</v>
      </c>
      <c r="M63" s="31"/>
      <c r="N63" s="31"/>
      <c r="O63" s="48">
        <v>30</v>
      </c>
      <c r="P63" s="48"/>
      <c r="Q63" s="31"/>
      <c r="R63" s="31">
        <v>30</v>
      </c>
      <c r="S63" s="31"/>
      <c r="T63" s="26">
        <f t="shared" si="1"/>
        <v>70</v>
      </c>
      <c r="U63" s="27" t="str">
        <f t="shared" si="2"/>
        <v>C</v>
      </c>
    </row>
    <row r="64" spans="1:21" hidden="1" x14ac:dyDescent="0.25">
      <c r="A64" s="38" t="s">
        <v>127</v>
      </c>
      <c r="B64" s="44" t="s">
        <v>128</v>
      </c>
      <c r="C64" s="34"/>
      <c r="D64" s="29">
        <v>8</v>
      </c>
      <c r="E64" s="29"/>
      <c r="F64" s="31"/>
      <c r="G64" s="31"/>
      <c r="H64" s="31"/>
      <c r="I64" s="31">
        <v>3</v>
      </c>
      <c r="J64" s="31"/>
      <c r="K64" s="31"/>
      <c r="L64" s="31">
        <v>1</v>
      </c>
      <c r="M64" s="31"/>
      <c r="N64" s="31"/>
      <c r="O64" s="48">
        <v>26</v>
      </c>
      <c r="P64" s="48"/>
      <c r="Q64" s="31"/>
      <c r="R64" s="31">
        <v>22</v>
      </c>
      <c r="S64" s="31"/>
      <c r="T64" s="26">
        <f t="shared" si="1"/>
        <v>60</v>
      </c>
      <c r="U64" s="27" t="str">
        <f t="shared" si="2"/>
        <v>D</v>
      </c>
    </row>
    <row r="65" spans="1:21" hidden="1" x14ac:dyDescent="0.25">
      <c r="A65" s="38" t="s">
        <v>129</v>
      </c>
      <c r="B65" s="44" t="s">
        <v>130</v>
      </c>
      <c r="C65" s="34"/>
      <c r="D65" s="29">
        <v>8</v>
      </c>
      <c r="E65" s="29"/>
      <c r="F65" s="31"/>
      <c r="G65" s="31"/>
      <c r="H65" s="31"/>
      <c r="I65" s="31"/>
      <c r="J65" s="31"/>
      <c r="K65" s="31"/>
      <c r="L65" s="31">
        <v>4</v>
      </c>
      <c r="M65" s="31"/>
      <c r="N65" s="31"/>
      <c r="O65" s="48"/>
      <c r="P65" s="48">
        <v>26</v>
      </c>
      <c r="Q65" s="31"/>
      <c r="R65" s="33">
        <v>27</v>
      </c>
      <c r="S65" s="31"/>
      <c r="T65" s="26">
        <f t="shared" si="1"/>
        <v>65</v>
      </c>
      <c r="U65" s="27" t="str">
        <f t="shared" si="2"/>
        <v>D</v>
      </c>
    </row>
    <row r="66" spans="1:21" hidden="1" x14ac:dyDescent="0.25">
      <c r="A66" s="38" t="s">
        <v>159</v>
      </c>
      <c r="B66" s="45" t="s">
        <v>131</v>
      </c>
      <c r="C66" s="32"/>
      <c r="D66" s="29"/>
      <c r="E66" s="29"/>
      <c r="F66" s="31"/>
      <c r="G66" s="31"/>
      <c r="H66" s="31"/>
      <c r="I66" s="31"/>
      <c r="J66" s="31"/>
      <c r="K66" s="31"/>
      <c r="L66" s="31"/>
      <c r="M66" s="31"/>
      <c r="N66" s="31"/>
      <c r="O66" s="48"/>
      <c r="P66" s="48"/>
      <c r="Q66" s="31"/>
      <c r="R66" s="33"/>
      <c r="S66" s="31"/>
      <c r="T66" s="26">
        <f t="shared" si="1"/>
        <v>0</v>
      </c>
      <c r="U66" s="27" t="str">
        <f t="shared" si="2"/>
        <v>-</v>
      </c>
    </row>
    <row r="67" spans="1:21" hidden="1" x14ac:dyDescent="0.25">
      <c r="A67" s="38" t="s">
        <v>160</v>
      </c>
      <c r="B67" s="45" t="s">
        <v>132</v>
      </c>
      <c r="C67" s="28"/>
      <c r="D67" s="29">
        <v>7</v>
      </c>
      <c r="E67" s="29"/>
      <c r="F67" s="31"/>
      <c r="G67" s="31"/>
      <c r="H67" s="31"/>
      <c r="I67" s="31"/>
      <c r="J67" s="31"/>
      <c r="K67" s="31"/>
      <c r="L67" s="31">
        <v>4</v>
      </c>
      <c r="M67" s="31"/>
      <c r="N67" s="31"/>
      <c r="O67" s="48">
        <v>31</v>
      </c>
      <c r="P67" s="48"/>
      <c r="Q67" s="31"/>
      <c r="R67" s="31">
        <v>30</v>
      </c>
      <c r="S67" s="31"/>
      <c r="T67" s="26">
        <f t="shared" si="1"/>
        <v>72</v>
      </c>
      <c r="U67" s="27" t="str">
        <f t="shared" si="2"/>
        <v>C</v>
      </c>
    </row>
    <row r="68" spans="1:21" hidden="1" x14ac:dyDescent="0.25">
      <c r="A68" s="39" t="s">
        <v>133</v>
      </c>
      <c r="B68" s="45" t="s">
        <v>134</v>
      </c>
      <c r="C68" s="28"/>
      <c r="D68" s="29">
        <v>1</v>
      </c>
      <c r="E68" s="29"/>
      <c r="F68" s="31"/>
      <c r="G68" s="31"/>
      <c r="H68" s="31"/>
      <c r="I68" s="31"/>
      <c r="J68" s="31"/>
      <c r="K68" s="31"/>
      <c r="L68" s="31"/>
      <c r="M68" s="31"/>
      <c r="N68" s="31"/>
      <c r="O68" s="48">
        <v>9</v>
      </c>
      <c r="P68" s="48"/>
      <c r="Q68" s="31"/>
      <c r="R68" s="31"/>
      <c r="S68" s="31"/>
      <c r="T68" s="26">
        <f t="shared" si="1"/>
        <v>10</v>
      </c>
      <c r="U68" s="27" t="str">
        <f t="shared" si="2"/>
        <v>F</v>
      </c>
    </row>
    <row r="69" spans="1:21" hidden="1" x14ac:dyDescent="0.25">
      <c r="A69" s="39" t="s">
        <v>135</v>
      </c>
      <c r="B69" s="45" t="s">
        <v>136</v>
      </c>
      <c r="C69" s="28"/>
      <c r="D69" s="29"/>
      <c r="E69" s="29"/>
      <c r="F69" s="31"/>
      <c r="G69" s="31"/>
      <c r="H69" s="31"/>
      <c r="I69" s="31"/>
      <c r="J69" s="31"/>
      <c r="K69" s="31"/>
      <c r="L69" s="31"/>
      <c r="M69" s="31"/>
      <c r="N69" s="31"/>
      <c r="O69" s="48"/>
      <c r="P69" s="48"/>
      <c r="Q69" s="31"/>
      <c r="R69" s="33"/>
      <c r="S69" s="31"/>
      <c r="T69" s="26">
        <f t="shared" si="1"/>
        <v>0</v>
      </c>
      <c r="U69" s="27" t="str">
        <f t="shared" si="2"/>
        <v>-</v>
      </c>
    </row>
    <row r="70" spans="1:21" hidden="1" x14ac:dyDescent="0.25">
      <c r="A70" s="39" t="s">
        <v>137</v>
      </c>
      <c r="B70" s="45" t="s">
        <v>138</v>
      </c>
      <c r="C70" s="32"/>
      <c r="D70" s="29">
        <v>3</v>
      </c>
      <c r="E70" s="29"/>
      <c r="F70" s="31"/>
      <c r="G70" s="31"/>
      <c r="H70" s="31"/>
      <c r="I70" s="31"/>
      <c r="J70" s="31"/>
      <c r="K70" s="31"/>
      <c r="L70" s="31"/>
      <c r="M70" s="31"/>
      <c r="N70" s="31"/>
      <c r="O70" s="48">
        <v>5</v>
      </c>
      <c r="P70" s="48"/>
      <c r="Q70" s="31"/>
      <c r="R70" s="31"/>
      <c r="S70" s="31"/>
      <c r="T70" s="26">
        <f t="shared" si="1"/>
        <v>8</v>
      </c>
      <c r="U70" s="27" t="str">
        <f t="shared" si="2"/>
        <v>F</v>
      </c>
    </row>
    <row r="71" spans="1:21" hidden="1" x14ac:dyDescent="0.25">
      <c r="A71" s="39" t="s">
        <v>139</v>
      </c>
      <c r="B71" s="45" t="s">
        <v>140</v>
      </c>
      <c r="C71" s="28"/>
      <c r="D71" s="29">
        <v>1</v>
      </c>
      <c r="E71" s="29"/>
      <c r="F71" s="31"/>
      <c r="G71" s="31"/>
      <c r="H71" s="31"/>
      <c r="I71" s="31"/>
      <c r="J71" s="31"/>
      <c r="K71" s="31"/>
      <c r="L71" s="31"/>
      <c r="M71" s="31"/>
      <c r="N71" s="31"/>
      <c r="O71" s="48"/>
      <c r="P71" s="48"/>
      <c r="Q71" s="31"/>
      <c r="R71" s="33"/>
      <c r="S71" s="31"/>
      <c r="T71" s="26">
        <f t="shared" si="1"/>
        <v>1</v>
      </c>
      <c r="U71" s="27" t="str">
        <f t="shared" si="2"/>
        <v>F</v>
      </c>
    </row>
    <row r="72" spans="1:21" hidden="1" x14ac:dyDescent="0.25">
      <c r="A72" s="39" t="s">
        <v>141</v>
      </c>
      <c r="B72" s="45" t="s">
        <v>142</v>
      </c>
      <c r="C72" s="28"/>
      <c r="D72" s="29">
        <v>2</v>
      </c>
      <c r="E72" s="29"/>
      <c r="F72" s="31"/>
      <c r="G72" s="31"/>
      <c r="H72" s="31"/>
      <c r="I72" s="31"/>
      <c r="J72" s="31"/>
      <c r="K72" s="31"/>
      <c r="L72" s="31"/>
      <c r="M72" s="31"/>
      <c r="N72" s="31"/>
      <c r="O72" s="48"/>
      <c r="P72" s="48">
        <v>12</v>
      </c>
      <c r="Q72" s="31"/>
      <c r="R72" s="33"/>
      <c r="S72" s="31"/>
      <c r="T72" s="26">
        <f t="shared" si="1"/>
        <v>14</v>
      </c>
      <c r="U72" s="27" t="str">
        <f t="shared" si="2"/>
        <v>F</v>
      </c>
    </row>
    <row r="73" spans="1:21" hidden="1" x14ac:dyDescent="0.25">
      <c r="A73" s="39" t="s">
        <v>143</v>
      </c>
      <c r="B73" s="45" t="s">
        <v>144</v>
      </c>
      <c r="C73" s="28"/>
      <c r="D73" s="29"/>
      <c r="E73" s="29"/>
      <c r="F73" s="31"/>
      <c r="G73" s="31"/>
      <c r="H73" s="31"/>
      <c r="I73" s="31"/>
      <c r="J73" s="31"/>
      <c r="K73" s="31"/>
      <c r="L73" s="31"/>
      <c r="M73" s="31"/>
      <c r="N73" s="31"/>
      <c r="O73" s="48"/>
      <c r="P73" s="48"/>
      <c r="Q73" s="31"/>
      <c r="R73" s="33"/>
      <c r="S73" s="31"/>
      <c r="T73" s="26">
        <f t="shared" si="1"/>
        <v>0</v>
      </c>
      <c r="U73" s="27" t="str">
        <f t="shared" si="2"/>
        <v>-</v>
      </c>
    </row>
    <row r="74" spans="1:21" hidden="1" x14ac:dyDescent="0.25">
      <c r="A74" s="39" t="s">
        <v>145</v>
      </c>
      <c r="B74" s="45" t="s">
        <v>146</v>
      </c>
      <c r="C74" s="28"/>
      <c r="D74" s="29">
        <v>1</v>
      </c>
      <c r="E74" s="29"/>
      <c r="F74" s="31"/>
      <c r="G74" s="31"/>
      <c r="H74" s="31"/>
      <c r="I74" s="31"/>
      <c r="J74" s="31"/>
      <c r="K74" s="31"/>
      <c r="L74" s="31"/>
      <c r="M74" s="31"/>
      <c r="N74" s="31"/>
      <c r="O74" s="48">
        <v>20</v>
      </c>
      <c r="P74" s="48"/>
      <c r="Q74" s="31"/>
      <c r="R74" s="33">
        <v>17</v>
      </c>
      <c r="S74" s="31">
        <v>9</v>
      </c>
      <c r="T74" s="26">
        <f t="shared" ref="T74:T80" si="3">SUM(C74:Q74)+MAX(R74,S74)</f>
        <v>38</v>
      </c>
      <c r="U74" s="27" t="str">
        <f t="shared" ref="U74:U80" si="4">IF(T74&gt;=90,"A",IF(T74&gt;=80,"B",IF(T74&gt;=70,"C",IF(T74&gt;=60,"D",IF(T74&gt;=50,"E",IF(T74=0,"-","F"))))))</f>
        <v>F</v>
      </c>
    </row>
    <row r="75" spans="1:21" hidden="1" x14ac:dyDescent="0.25">
      <c r="A75" s="39" t="s">
        <v>147</v>
      </c>
      <c r="B75" s="45" t="s">
        <v>148</v>
      </c>
      <c r="C75" s="28"/>
      <c r="D75" s="29"/>
      <c r="E75" s="29"/>
      <c r="F75" s="31"/>
      <c r="G75" s="31"/>
      <c r="H75" s="31"/>
      <c r="I75" s="31"/>
      <c r="J75" s="31"/>
      <c r="K75" s="31"/>
      <c r="L75" s="31"/>
      <c r="M75" s="31"/>
      <c r="N75" s="31"/>
      <c r="O75" s="48"/>
      <c r="P75" s="48"/>
      <c r="Q75" s="31"/>
      <c r="R75" s="33"/>
      <c r="S75" s="31"/>
      <c r="T75" s="26">
        <f t="shared" si="3"/>
        <v>0</v>
      </c>
      <c r="U75" s="27" t="str">
        <f t="shared" si="4"/>
        <v>-</v>
      </c>
    </row>
    <row r="76" spans="1:21" hidden="1" x14ac:dyDescent="0.25">
      <c r="A76" s="39" t="s">
        <v>149</v>
      </c>
      <c r="B76" s="45" t="s">
        <v>150</v>
      </c>
      <c r="C76" s="28"/>
      <c r="D76" s="29"/>
      <c r="E76" s="29"/>
      <c r="F76" s="31"/>
      <c r="G76" s="31"/>
      <c r="H76" s="31"/>
      <c r="I76" s="31"/>
      <c r="J76" s="31"/>
      <c r="K76" s="31"/>
      <c r="L76" s="31"/>
      <c r="M76" s="31"/>
      <c r="N76" s="31"/>
      <c r="O76" s="48"/>
      <c r="P76" s="48"/>
      <c r="Q76" s="31"/>
      <c r="R76" s="33"/>
      <c r="S76" s="31"/>
      <c r="T76" s="26">
        <f t="shared" si="3"/>
        <v>0</v>
      </c>
      <c r="U76" s="27" t="str">
        <f t="shared" si="4"/>
        <v>-</v>
      </c>
    </row>
    <row r="77" spans="1:21" hidden="1" x14ac:dyDescent="0.25">
      <c r="A77" s="39" t="s">
        <v>151</v>
      </c>
      <c r="B77" s="45" t="s">
        <v>152</v>
      </c>
      <c r="C77" s="28"/>
      <c r="D77" s="29"/>
      <c r="E77" s="29"/>
      <c r="F77" s="31"/>
      <c r="G77" s="31"/>
      <c r="H77" s="31"/>
      <c r="I77" s="31"/>
      <c r="J77" s="31"/>
      <c r="K77" s="31"/>
      <c r="L77" s="31"/>
      <c r="M77" s="31"/>
      <c r="N77" s="31"/>
      <c r="O77" s="48"/>
      <c r="P77" s="48"/>
      <c r="Q77" s="31"/>
      <c r="R77" s="33"/>
      <c r="S77" s="31"/>
      <c r="T77" s="26">
        <f t="shared" si="3"/>
        <v>0</v>
      </c>
      <c r="U77" s="27" t="str">
        <f t="shared" si="4"/>
        <v>-</v>
      </c>
    </row>
    <row r="78" spans="1:21" hidden="1" x14ac:dyDescent="0.25">
      <c r="A78" s="39" t="s">
        <v>153</v>
      </c>
      <c r="B78" s="45" t="s">
        <v>154</v>
      </c>
      <c r="C78" s="28"/>
      <c r="D78" s="29">
        <v>10</v>
      </c>
      <c r="E78" s="29"/>
      <c r="F78" s="31"/>
      <c r="G78" s="31"/>
      <c r="H78" s="31"/>
      <c r="I78" s="31"/>
      <c r="J78" s="31"/>
      <c r="K78" s="31"/>
      <c r="L78" s="31">
        <v>5</v>
      </c>
      <c r="M78" s="31"/>
      <c r="N78" s="31"/>
      <c r="O78" s="48">
        <v>32</v>
      </c>
      <c r="P78" s="48"/>
      <c r="Q78" s="31"/>
      <c r="R78" s="33">
        <v>34</v>
      </c>
      <c r="S78" s="31"/>
      <c r="T78" s="26">
        <f t="shared" si="3"/>
        <v>81</v>
      </c>
      <c r="U78" s="27" t="str">
        <f t="shared" si="4"/>
        <v>B</v>
      </c>
    </row>
    <row r="79" spans="1:21" hidden="1" x14ac:dyDescent="0.25">
      <c r="A79" s="34" t="s">
        <v>155</v>
      </c>
      <c r="B79" s="46" t="s">
        <v>156</v>
      </c>
      <c r="C79" s="33"/>
      <c r="D79" s="31"/>
      <c r="E79" s="31"/>
      <c r="F79" s="31"/>
      <c r="G79" s="31"/>
      <c r="H79" s="31"/>
      <c r="I79" s="31"/>
      <c r="J79" s="31"/>
      <c r="K79" s="31"/>
      <c r="L79" s="31"/>
      <c r="M79" s="31"/>
      <c r="N79" s="31"/>
      <c r="O79" s="32"/>
      <c r="P79" s="48"/>
      <c r="Q79" s="31"/>
      <c r="R79" s="33"/>
      <c r="S79" s="31"/>
      <c r="T79" s="26">
        <f t="shared" si="3"/>
        <v>0</v>
      </c>
      <c r="U79" s="27" t="str">
        <f t="shared" si="4"/>
        <v>-</v>
      </c>
    </row>
    <row r="80" spans="1:21" hidden="1" x14ac:dyDescent="0.25">
      <c r="A80" s="34" t="s">
        <v>157</v>
      </c>
      <c r="B80" s="46" t="s">
        <v>158</v>
      </c>
      <c r="C80" s="33"/>
      <c r="D80" s="33"/>
      <c r="E80" s="31"/>
      <c r="F80" s="31"/>
      <c r="G80" s="31"/>
      <c r="H80" s="31"/>
      <c r="I80" s="31"/>
      <c r="J80" s="31"/>
      <c r="K80" s="31"/>
      <c r="L80" s="31"/>
      <c r="M80" s="31"/>
      <c r="N80" s="31"/>
      <c r="O80" s="32"/>
      <c r="P80" s="48"/>
      <c r="Q80" s="31"/>
      <c r="R80" s="33"/>
      <c r="S80" s="31"/>
      <c r="T80" s="26">
        <f t="shared" si="3"/>
        <v>0</v>
      </c>
      <c r="U80" s="27" t="str">
        <f t="shared" si="4"/>
        <v>-</v>
      </c>
    </row>
    <row r="81" spans="20:21" x14ac:dyDescent="0.25">
      <c r="T81" s="36"/>
      <c r="U81" s="36"/>
    </row>
    <row r="82" spans="20:21" x14ac:dyDescent="0.25">
      <c r="T82" s="36"/>
      <c r="U82" s="36"/>
    </row>
    <row r="83" spans="20:21" x14ac:dyDescent="0.25">
      <c r="T83" s="36"/>
      <c r="U83" s="36"/>
    </row>
    <row r="84" spans="20:21" x14ac:dyDescent="0.25">
      <c r="T84" s="36"/>
      <c r="U84" s="36"/>
    </row>
    <row r="85" spans="20:21" x14ac:dyDescent="0.25">
      <c r="T85" s="36"/>
      <c r="U85" s="36"/>
    </row>
    <row r="86" spans="20:21" x14ac:dyDescent="0.25">
      <c r="T86" s="36"/>
      <c r="U86" s="36"/>
    </row>
    <row r="87" spans="20:21" x14ac:dyDescent="0.25">
      <c r="T87" s="36"/>
      <c r="U87" s="36"/>
    </row>
    <row r="88" spans="20:21" x14ac:dyDescent="0.25">
      <c r="T88" s="36"/>
      <c r="U88" s="36"/>
    </row>
    <row r="89" spans="20:21" x14ac:dyDescent="0.25">
      <c r="T89" s="36"/>
      <c r="U89" s="36"/>
    </row>
    <row r="90" spans="20:21" x14ac:dyDescent="0.25">
      <c r="T90" s="36"/>
      <c r="U90" s="36"/>
    </row>
    <row r="91" spans="20:21" x14ac:dyDescent="0.25">
      <c r="T91" s="36"/>
      <c r="U91" s="36"/>
    </row>
    <row r="92" spans="20:21" x14ac:dyDescent="0.25">
      <c r="T92" s="36"/>
      <c r="U92" s="36"/>
    </row>
    <row r="93" spans="20:21" x14ac:dyDescent="0.25">
      <c r="T93" s="36"/>
      <c r="U93" s="36"/>
    </row>
    <row r="94" spans="20:21" x14ac:dyDescent="0.25">
      <c r="T94" s="36"/>
      <c r="U94" s="36"/>
    </row>
    <row r="95" spans="20:21" x14ac:dyDescent="0.25">
      <c r="T95" s="36"/>
      <c r="U95" s="36"/>
    </row>
    <row r="96" spans="20:21" x14ac:dyDescent="0.25">
      <c r="T96" s="36"/>
      <c r="U96" s="36"/>
    </row>
    <row r="97" spans="20:21" x14ac:dyDescent="0.25">
      <c r="T97" s="36"/>
      <c r="U97" s="36"/>
    </row>
    <row r="98" spans="20:21" x14ac:dyDescent="0.25">
      <c r="T98" s="36"/>
      <c r="U98" s="36"/>
    </row>
    <row r="99" spans="20:21" x14ac:dyDescent="0.25">
      <c r="T99" s="36"/>
      <c r="U99" s="36"/>
    </row>
    <row r="100" spans="20:21" x14ac:dyDescent="0.25">
      <c r="T100" s="36"/>
      <c r="U100" s="36"/>
    </row>
    <row r="101" spans="20:21" x14ac:dyDescent="0.25">
      <c r="T101" s="36"/>
      <c r="U101" s="36"/>
    </row>
    <row r="102" spans="20:21" x14ac:dyDescent="0.25">
      <c r="T102" s="36"/>
      <c r="U102" s="36"/>
    </row>
    <row r="103" spans="20:21" x14ac:dyDescent="0.25">
      <c r="T103" s="36"/>
      <c r="U103" s="36"/>
    </row>
    <row r="104" spans="20:21" x14ac:dyDescent="0.25">
      <c r="T104" s="36"/>
      <c r="U104" s="36"/>
    </row>
    <row r="105" spans="20:21" x14ac:dyDescent="0.25">
      <c r="T105" s="36"/>
      <c r="U105" s="36"/>
    </row>
    <row r="106" spans="20:21" x14ac:dyDescent="0.25">
      <c r="T106" s="36"/>
      <c r="U106" s="36"/>
    </row>
    <row r="107" spans="20:21" x14ac:dyDescent="0.25">
      <c r="T107" s="36"/>
      <c r="U107" s="36"/>
    </row>
    <row r="108" spans="20:21" x14ac:dyDescent="0.25">
      <c r="T108" s="36"/>
      <c r="U108" s="36"/>
    </row>
    <row r="109" spans="20:21" x14ac:dyDescent="0.25">
      <c r="T109" s="36"/>
      <c r="U109" s="36"/>
    </row>
    <row r="110" spans="20:21" x14ac:dyDescent="0.25">
      <c r="T110" s="36"/>
      <c r="U110" s="36"/>
    </row>
    <row r="111" spans="20:21" x14ac:dyDescent="0.25">
      <c r="T111" s="36"/>
      <c r="U111" s="36"/>
    </row>
    <row r="112" spans="20:21" x14ac:dyDescent="0.25">
      <c r="T112" s="36"/>
      <c r="U112" s="36"/>
    </row>
    <row r="113" spans="20:21" x14ac:dyDescent="0.25">
      <c r="T113" s="36"/>
      <c r="U113" s="36"/>
    </row>
    <row r="114" spans="20:21" x14ac:dyDescent="0.25">
      <c r="T114" s="36"/>
      <c r="U114" s="36"/>
    </row>
    <row r="115" spans="20:21" x14ac:dyDescent="0.25">
      <c r="T115" s="36"/>
      <c r="U115" s="36"/>
    </row>
    <row r="116" spans="20:21" x14ac:dyDescent="0.25">
      <c r="T116" s="36"/>
      <c r="U116" s="36"/>
    </row>
    <row r="117" spans="20:21" x14ac:dyDescent="0.25">
      <c r="T117" s="36"/>
      <c r="U117" s="36"/>
    </row>
    <row r="118" spans="20:21" x14ac:dyDescent="0.25">
      <c r="T118" s="36"/>
      <c r="U118" s="36"/>
    </row>
    <row r="119" spans="20:21" x14ac:dyDescent="0.25">
      <c r="T119" s="36"/>
      <c r="U119" s="36"/>
    </row>
    <row r="120" spans="20:21" x14ac:dyDescent="0.25">
      <c r="T120" s="36"/>
      <c r="U120" s="36"/>
    </row>
    <row r="121" spans="20:21" x14ac:dyDescent="0.25">
      <c r="T121" s="36"/>
      <c r="U121" s="36"/>
    </row>
    <row r="122" spans="20:21" x14ac:dyDescent="0.25">
      <c r="T122" s="36"/>
      <c r="U122" s="36"/>
    </row>
  </sheetData>
  <mergeCells count="12">
    <mergeCell ref="O7:Q7"/>
    <mergeCell ref="R7:S7"/>
    <mergeCell ref="A1:S1"/>
    <mergeCell ref="T1:U2"/>
    <mergeCell ref="A2:S2"/>
    <mergeCell ref="C6:S6"/>
    <mergeCell ref="T6:T8"/>
    <mergeCell ref="U6:U8"/>
    <mergeCell ref="C7:C8"/>
    <mergeCell ref="D7:H7"/>
    <mergeCell ref="I7:K7"/>
    <mergeCell ref="L7:N7"/>
  </mergeCells>
  <conditionalFormatting sqref="T9:T80">
    <cfRule type="cellIs" dxfId="2" priority="1" stopIfTrue="1" operator="equal">
      <formula>50</formula>
    </cfRule>
    <cfRule type="cellIs" dxfId="1" priority="2" stopIfTrue="1" operator="lessThan">
      <formula>50</formula>
    </cfRule>
    <cfRule type="cellIs" dxfId="0" priority="3" stopIfTrue="1" operator="greaterThan">
      <formula>50</formula>
    </cfRule>
  </conditionalFormatting>
  <pageMargins left="0.7" right="0.7" top="0.75" bottom="0.75" header="0.3" footer="0.3"/>
  <pageSetup scale="82" orientation="landscape" r:id="rId1"/>
  <rowBreaks count="1" manualBreakCount="1">
    <brk id="39" max="2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1"/>
  <sheetViews>
    <sheetView showRowColHeaders="0" showZeros="0" view="pageBreakPreview" zoomScale="115" zoomScaleNormal="145" zoomScaleSheetLayoutView="115" workbookViewId="0">
      <pane ySplit="9" topLeftCell="A10" activePane="bottomLeft" state="frozen"/>
      <selection pane="bottomLeft" activeCell="G86" sqref="G86"/>
    </sheetView>
  </sheetViews>
  <sheetFormatPr defaultColWidth="9.140625" defaultRowHeight="12.75" x14ac:dyDescent="0.2"/>
  <cols>
    <col min="1" max="1" width="14.85546875" style="77" customWidth="1"/>
    <col min="2" max="2" width="31.140625" style="60" customWidth="1"/>
    <col min="3" max="3" width="14.7109375" style="61" customWidth="1"/>
    <col min="4" max="4" width="15.7109375" style="58" customWidth="1"/>
    <col min="5" max="5" width="18.28515625" style="61" customWidth="1"/>
    <col min="6" max="6" width="8.28515625" style="57" customWidth="1"/>
    <col min="7" max="16384" width="9.140625" style="58"/>
  </cols>
  <sheetData>
    <row r="1" spans="1:6" ht="18.75" customHeight="1" x14ac:dyDescent="0.3">
      <c r="A1" s="52" t="s">
        <v>169</v>
      </c>
      <c r="B1" s="53"/>
      <c r="C1" s="54"/>
      <c r="D1" s="55"/>
      <c r="E1" s="56"/>
    </row>
    <row r="2" spans="1:6" x14ac:dyDescent="0.2">
      <c r="A2" s="59"/>
      <c r="E2" s="62"/>
      <c r="F2" s="58"/>
    </row>
    <row r="3" spans="1:6" ht="15" x14ac:dyDescent="0.25">
      <c r="A3" s="63" t="s">
        <v>187</v>
      </c>
      <c r="C3" s="58"/>
      <c r="E3" s="62"/>
      <c r="F3" s="58"/>
    </row>
    <row r="4" spans="1:6" x14ac:dyDescent="0.2">
      <c r="A4" s="64" t="s">
        <v>4</v>
      </c>
      <c r="C4" s="58"/>
      <c r="D4" s="65" t="s">
        <v>170</v>
      </c>
      <c r="E4" s="62"/>
      <c r="F4" s="58"/>
    </row>
    <row r="5" spans="1:6" ht="15" x14ac:dyDescent="0.25">
      <c r="A5" s="66" t="s">
        <v>3</v>
      </c>
      <c r="C5" s="58"/>
      <c r="D5" s="67" t="s">
        <v>188</v>
      </c>
      <c r="E5" s="62"/>
      <c r="F5" s="58"/>
    </row>
    <row r="6" spans="1:6" ht="13.5" thickBot="1" x14ac:dyDescent="0.25">
      <c r="A6" s="68"/>
      <c r="B6" s="69"/>
      <c r="E6" s="62"/>
    </row>
    <row r="7" spans="1:6" s="57" customFormat="1" ht="12.75" customHeight="1" thickBot="1" x14ac:dyDescent="0.25">
      <c r="A7" s="117" t="s">
        <v>171</v>
      </c>
      <c r="B7" s="120" t="s">
        <v>172</v>
      </c>
      <c r="C7" s="123" t="s">
        <v>173</v>
      </c>
      <c r="D7" s="124"/>
      <c r="E7" s="125" t="s">
        <v>174</v>
      </c>
    </row>
    <row r="8" spans="1:6" s="70" customFormat="1" ht="12.75" customHeight="1" thickBot="1" x14ac:dyDescent="0.3">
      <c r="A8" s="118"/>
      <c r="B8" s="121"/>
      <c r="C8" s="128" t="s">
        <v>175</v>
      </c>
      <c r="D8" s="129" t="s">
        <v>176</v>
      </c>
      <c r="E8" s="126"/>
    </row>
    <row r="9" spans="1:6" s="70" customFormat="1" ht="13.5" customHeight="1" thickBot="1" x14ac:dyDescent="0.3">
      <c r="A9" s="119"/>
      <c r="B9" s="122"/>
      <c r="C9" s="128"/>
      <c r="D9" s="129"/>
      <c r="E9" s="127"/>
    </row>
    <row r="10" spans="1:6" x14ac:dyDescent="0.2">
      <c r="A10" s="71" t="s">
        <v>17</v>
      </c>
      <c r="B10" s="72" t="s">
        <v>18</v>
      </c>
      <c r="C10" s="73">
        <f>SUM(Evidencija!C9:Q9)</f>
        <v>53</v>
      </c>
      <c r="D10" s="74">
        <f>MAX(Evidencija!R9:S9)</f>
        <v>33</v>
      </c>
      <c r="E10" s="73" t="str">
        <f>Evidencija!U9</f>
        <v>B</v>
      </c>
      <c r="F10" s="58"/>
    </row>
    <row r="11" spans="1:6" x14ac:dyDescent="0.2">
      <c r="A11" s="71" t="s">
        <v>19</v>
      </c>
      <c r="B11" s="72" t="s">
        <v>20</v>
      </c>
      <c r="C11" s="73">
        <f>SUM(Evidencija!C10:Q10)</f>
        <v>48</v>
      </c>
      <c r="D11" s="74">
        <f>MAX(Evidencija!R10:S10)</f>
        <v>22</v>
      </c>
      <c r="E11" s="73" t="str">
        <f>Evidencija!U10</f>
        <v>C</v>
      </c>
      <c r="F11" s="58"/>
    </row>
    <row r="12" spans="1:6" x14ac:dyDescent="0.2">
      <c r="A12" s="71" t="s">
        <v>21</v>
      </c>
      <c r="B12" s="72" t="s">
        <v>22</v>
      </c>
      <c r="C12" s="73">
        <f>SUM(Evidencija!C11:Q11)</f>
        <v>38</v>
      </c>
      <c r="D12" s="74">
        <f>MAX(Evidencija!R11:S11)</f>
        <v>36</v>
      </c>
      <c r="E12" s="73" t="str">
        <f>Evidencija!U11</f>
        <v>C</v>
      </c>
      <c r="F12" s="58"/>
    </row>
    <row r="13" spans="1:6" x14ac:dyDescent="0.2">
      <c r="A13" s="71" t="s">
        <v>23</v>
      </c>
      <c r="B13" s="72" t="s">
        <v>24</v>
      </c>
      <c r="C13" s="73">
        <f>SUM(Evidencija!C12:Q12)</f>
        <v>33</v>
      </c>
      <c r="D13" s="74">
        <f>MAX(Evidencija!R12:S12)</f>
        <v>17</v>
      </c>
      <c r="E13" s="73" t="str">
        <f>Evidencija!U12</f>
        <v>E</v>
      </c>
      <c r="F13" s="58"/>
    </row>
    <row r="14" spans="1:6" x14ac:dyDescent="0.2">
      <c r="A14" s="71" t="s">
        <v>25</v>
      </c>
      <c r="B14" s="72" t="s">
        <v>26</v>
      </c>
      <c r="C14" s="73">
        <f>SUM(Evidencija!C13:Q13)</f>
        <v>40</v>
      </c>
      <c r="D14" s="74">
        <f>MAX(Evidencija!R13:S13)</f>
        <v>36</v>
      </c>
      <c r="E14" s="73" t="str">
        <f>Evidencija!U13</f>
        <v>C</v>
      </c>
      <c r="F14" s="58"/>
    </row>
    <row r="15" spans="1:6" x14ac:dyDescent="0.2">
      <c r="A15" s="71" t="s">
        <v>27</v>
      </c>
      <c r="B15" s="72" t="s">
        <v>28</v>
      </c>
      <c r="C15" s="73">
        <f>SUM(Evidencija!C14:Q14)</f>
        <v>55</v>
      </c>
      <c r="D15" s="74">
        <f>MAX(Evidencija!R14:S14)</f>
        <v>35</v>
      </c>
      <c r="E15" s="73" t="str">
        <f>Evidencija!U14</f>
        <v>A</v>
      </c>
      <c r="F15" s="58"/>
    </row>
    <row r="16" spans="1:6" x14ac:dyDescent="0.2">
      <c r="A16" s="71" t="s">
        <v>29</v>
      </c>
      <c r="B16" s="72" t="s">
        <v>30</v>
      </c>
      <c r="C16" s="73">
        <f>SUM(Evidencija!C15:Q15)</f>
        <v>56</v>
      </c>
      <c r="D16" s="74">
        <f>MAX(Evidencija!R15:S15)</f>
        <v>34</v>
      </c>
      <c r="E16" s="73" t="str">
        <f>Evidencija!U15</f>
        <v>A</v>
      </c>
      <c r="F16" s="58"/>
    </row>
    <row r="17" spans="1:6" x14ac:dyDescent="0.2">
      <c r="A17" s="71" t="s">
        <v>31</v>
      </c>
      <c r="B17" s="72" t="s">
        <v>32</v>
      </c>
      <c r="C17" s="73">
        <f>SUM(Evidencija!C16:Q16)</f>
        <v>10</v>
      </c>
      <c r="D17" s="74">
        <f>MAX(Evidencija!R16:S16)</f>
        <v>1</v>
      </c>
      <c r="E17" s="73" t="str">
        <f>Evidencija!U16</f>
        <v>F</v>
      </c>
      <c r="F17" s="58"/>
    </row>
    <row r="18" spans="1:6" x14ac:dyDescent="0.2">
      <c r="A18" s="71" t="s">
        <v>33</v>
      </c>
      <c r="B18" s="72" t="s">
        <v>34</v>
      </c>
      <c r="C18" s="73">
        <f>SUM(Evidencija!C17:Q17)</f>
        <v>0</v>
      </c>
      <c r="D18" s="74">
        <f>MAX(Evidencija!R17:S17)</f>
        <v>0</v>
      </c>
      <c r="E18" s="73" t="str">
        <f>Evidencija!U17</f>
        <v>-</v>
      </c>
      <c r="F18" s="58"/>
    </row>
    <row r="19" spans="1:6" x14ac:dyDescent="0.2">
      <c r="A19" s="71" t="s">
        <v>35</v>
      </c>
      <c r="B19" s="72" t="s">
        <v>36</v>
      </c>
      <c r="C19" s="73">
        <f>SUM(Evidencija!C18:Q18)</f>
        <v>35</v>
      </c>
      <c r="D19" s="74">
        <f>MAX(Evidencija!R18:S18)</f>
        <v>25</v>
      </c>
      <c r="E19" s="73" t="str">
        <f>Evidencija!U18</f>
        <v>D</v>
      </c>
      <c r="F19" s="58"/>
    </row>
    <row r="20" spans="1:6" x14ac:dyDescent="0.2">
      <c r="A20" s="71" t="s">
        <v>37</v>
      </c>
      <c r="B20" s="72" t="s">
        <v>38</v>
      </c>
      <c r="C20" s="73">
        <f>SUM(Evidencija!C19:Q19)</f>
        <v>47</v>
      </c>
      <c r="D20" s="74">
        <f>MAX(Evidencija!R19:S19)</f>
        <v>35</v>
      </c>
      <c r="E20" s="73" t="str">
        <f>Evidencija!U19</f>
        <v>B</v>
      </c>
      <c r="F20" s="58"/>
    </row>
    <row r="21" spans="1:6" x14ac:dyDescent="0.2">
      <c r="A21" s="71" t="s">
        <v>39</v>
      </c>
      <c r="B21" s="72" t="s">
        <v>40</v>
      </c>
      <c r="C21" s="73">
        <f>SUM(Evidencija!C20:Q20)</f>
        <v>54</v>
      </c>
      <c r="D21" s="74">
        <f>MAX(Evidencija!R20:S20)</f>
        <v>40</v>
      </c>
      <c r="E21" s="73" t="str">
        <f>Evidencija!U20</f>
        <v>A</v>
      </c>
      <c r="F21" s="58"/>
    </row>
    <row r="22" spans="1:6" x14ac:dyDescent="0.2">
      <c r="A22" s="71" t="s">
        <v>41</v>
      </c>
      <c r="B22" s="72" t="s">
        <v>42</v>
      </c>
      <c r="C22" s="73">
        <f>SUM(Evidencija!C21:Q21)</f>
        <v>54</v>
      </c>
      <c r="D22" s="74">
        <f>MAX(Evidencija!R21:S21)</f>
        <v>39</v>
      </c>
      <c r="E22" s="73" t="str">
        <f>Evidencija!U21</f>
        <v>A</v>
      </c>
      <c r="F22" s="75"/>
    </row>
    <row r="23" spans="1:6" x14ac:dyDescent="0.2">
      <c r="A23" s="71" t="s">
        <v>43</v>
      </c>
      <c r="B23" s="72" t="s">
        <v>44</v>
      </c>
      <c r="C23" s="73">
        <f>SUM(Evidencija!C22:Q22)</f>
        <v>48</v>
      </c>
      <c r="D23" s="74">
        <f>MAX(Evidencija!R22:S22)</f>
        <v>37</v>
      </c>
      <c r="E23" s="73" t="str">
        <f>Evidencija!U22</f>
        <v>B</v>
      </c>
      <c r="F23" s="75"/>
    </row>
    <row r="24" spans="1:6" x14ac:dyDescent="0.2">
      <c r="A24" s="71" t="s">
        <v>45</v>
      </c>
      <c r="B24" s="72" t="s">
        <v>46</v>
      </c>
      <c r="C24" s="73">
        <f>SUM(Evidencija!C23:Q23)</f>
        <v>40</v>
      </c>
      <c r="D24" s="74">
        <f>MAX(Evidencija!R23:S23)</f>
        <v>30</v>
      </c>
      <c r="E24" s="73" t="str">
        <f>Evidencija!U23</f>
        <v>C</v>
      </c>
      <c r="F24" s="75"/>
    </row>
    <row r="25" spans="1:6" x14ac:dyDescent="0.2">
      <c r="A25" s="71" t="s">
        <v>47</v>
      </c>
      <c r="B25" s="72" t="s">
        <v>48</v>
      </c>
      <c r="C25" s="73">
        <f>SUM(Evidencija!C24:Q24)</f>
        <v>33</v>
      </c>
      <c r="D25" s="74">
        <f>MAX(Evidencija!R24:S24)</f>
        <v>20</v>
      </c>
      <c r="E25" s="73" t="str">
        <f>Evidencija!U24</f>
        <v>E</v>
      </c>
      <c r="F25" s="75"/>
    </row>
    <row r="26" spans="1:6" x14ac:dyDescent="0.2">
      <c r="A26" s="71" t="s">
        <v>49</v>
      </c>
      <c r="B26" s="72" t="s">
        <v>50</v>
      </c>
      <c r="C26" s="73">
        <f>SUM(Evidencija!C25:Q25)</f>
        <v>35</v>
      </c>
      <c r="D26" s="74">
        <f>MAX(Evidencija!R25:S25)</f>
        <v>25</v>
      </c>
      <c r="E26" s="73" t="str">
        <f>Evidencija!U25</f>
        <v>D</v>
      </c>
      <c r="F26" s="75"/>
    </row>
    <row r="27" spans="1:6" x14ac:dyDescent="0.2">
      <c r="A27" s="71" t="s">
        <v>51</v>
      </c>
      <c r="B27" s="72" t="s">
        <v>52</v>
      </c>
      <c r="C27" s="73">
        <f>SUM(Evidencija!C26:Q26)</f>
        <v>29</v>
      </c>
      <c r="D27" s="74">
        <f>MAX(Evidencija!R26:S26)</f>
        <v>8</v>
      </c>
      <c r="E27" s="73" t="str">
        <f>Evidencija!U26</f>
        <v>F</v>
      </c>
      <c r="F27" s="75"/>
    </row>
    <row r="28" spans="1:6" x14ac:dyDescent="0.2">
      <c r="A28" s="71" t="s">
        <v>53</v>
      </c>
      <c r="B28" s="72" t="s">
        <v>54</v>
      </c>
      <c r="C28" s="73">
        <f>SUM(Evidencija!C27:Q27)</f>
        <v>50</v>
      </c>
      <c r="D28" s="74">
        <f>MAX(Evidencija!R27:S27)</f>
        <v>30</v>
      </c>
      <c r="E28" s="73" t="str">
        <f>Evidencija!U27</f>
        <v>B</v>
      </c>
      <c r="F28" s="75"/>
    </row>
    <row r="29" spans="1:6" x14ac:dyDescent="0.2">
      <c r="A29" s="71" t="s">
        <v>55</v>
      </c>
      <c r="B29" s="72" t="s">
        <v>56</v>
      </c>
      <c r="C29" s="73">
        <f>SUM(Evidencija!C28:Q28)</f>
        <v>0</v>
      </c>
      <c r="D29" s="74">
        <f>MAX(Evidencija!R28:S28)</f>
        <v>0</v>
      </c>
      <c r="E29" s="73" t="str">
        <f>Evidencija!U28</f>
        <v>-</v>
      </c>
      <c r="F29" s="75"/>
    </row>
    <row r="30" spans="1:6" x14ac:dyDescent="0.2">
      <c r="A30" s="71" t="s">
        <v>57</v>
      </c>
      <c r="B30" s="72" t="s">
        <v>58</v>
      </c>
      <c r="C30" s="73">
        <f>SUM(Evidencija!C29:Q29)</f>
        <v>36</v>
      </c>
      <c r="D30" s="74">
        <f>MAX(Evidencija!R29:S29)</f>
        <v>24</v>
      </c>
      <c r="E30" s="73" t="str">
        <f>Evidencija!U29</f>
        <v>D</v>
      </c>
      <c r="F30" s="75"/>
    </row>
    <row r="31" spans="1:6" x14ac:dyDescent="0.2">
      <c r="A31" s="71" t="s">
        <v>59</v>
      </c>
      <c r="B31" s="72" t="s">
        <v>60</v>
      </c>
      <c r="C31" s="73">
        <f>SUM(Evidencija!C30:Q30)</f>
        <v>0</v>
      </c>
      <c r="D31" s="74">
        <f>MAX(Evidencija!R30:S30)</f>
        <v>0</v>
      </c>
      <c r="E31" s="73" t="str">
        <f>Evidencija!U30</f>
        <v>-</v>
      </c>
      <c r="F31" s="75"/>
    </row>
    <row r="32" spans="1:6" x14ac:dyDescent="0.2">
      <c r="A32" s="71" t="s">
        <v>61</v>
      </c>
      <c r="B32" s="72" t="s">
        <v>62</v>
      </c>
      <c r="C32" s="73">
        <f>SUM(Evidencija!C31:Q31)</f>
        <v>28</v>
      </c>
      <c r="D32" s="74">
        <f>MAX(Evidencija!R31:S31)</f>
        <v>28</v>
      </c>
      <c r="E32" s="73" t="str">
        <f>Evidencija!U31</f>
        <v>E</v>
      </c>
      <c r="F32" s="75"/>
    </row>
    <row r="33" spans="1:6" x14ac:dyDescent="0.2">
      <c r="A33" s="71" t="s">
        <v>63</v>
      </c>
      <c r="B33" s="72" t="s">
        <v>64</v>
      </c>
      <c r="C33" s="73">
        <f>SUM(Evidencija!C32:Q32)</f>
        <v>39</v>
      </c>
      <c r="D33" s="74">
        <f>MAX(Evidencija!R32:S32)</f>
        <v>31</v>
      </c>
      <c r="E33" s="73" t="str">
        <f>Evidencija!U32</f>
        <v>C</v>
      </c>
      <c r="F33" s="75"/>
    </row>
    <row r="34" spans="1:6" x14ac:dyDescent="0.2">
      <c r="A34" s="73" t="s">
        <v>65</v>
      </c>
      <c r="B34" s="76" t="s">
        <v>66</v>
      </c>
      <c r="C34" s="73">
        <f>SUM(Evidencija!C33:Q33)</f>
        <v>23</v>
      </c>
      <c r="D34" s="74">
        <f>MAX(Evidencija!R33:S33)</f>
        <v>0</v>
      </c>
      <c r="E34" s="73" t="str">
        <f>Evidencija!U33</f>
        <v>F</v>
      </c>
      <c r="F34" s="75"/>
    </row>
    <row r="35" spans="1:6" x14ac:dyDescent="0.2">
      <c r="A35" s="73" t="s">
        <v>67</v>
      </c>
      <c r="B35" s="76" t="s">
        <v>68</v>
      </c>
      <c r="C35" s="73">
        <f>SUM(Evidencija!C34:Q34)</f>
        <v>37</v>
      </c>
      <c r="D35" s="74">
        <f>MAX(Evidencija!R34:S34)</f>
        <v>34</v>
      </c>
      <c r="E35" s="73" t="str">
        <f>Evidencija!U34</f>
        <v>C</v>
      </c>
      <c r="F35" s="75"/>
    </row>
    <row r="36" spans="1:6" x14ac:dyDescent="0.2">
      <c r="A36" s="73" t="s">
        <v>69</v>
      </c>
      <c r="B36" s="76" t="s">
        <v>70</v>
      </c>
      <c r="C36" s="73">
        <f>SUM(Evidencija!C35:Q35)</f>
        <v>53</v>
      </c>
      <c r="D36" s="74">
        <f>MAX(Evidencija!R35:S35)</f>
        <v>20</v>
      </c>
      <c r="E36" s="73" t="str">
        <f>Evidencija!U35</f>
        <v>C</v>
      </c>
      <c r="F36" s="75"/>
    </row>
    <row r="37" spans="1:6" x14ac:dyDescent="0.2">
      <c r="A37" s="73" t="s">
        <v>71</v>
      </c>
      <c r="B37" s="76" t="s">
        <v>72</v>
      </c>
      <c r="C37" s="73">
        <f>SUM(Evidencija!C36:Q36)</f>
        <v>8</v>
      </c>
      <c r="D37" s="74">
        <f>MAX(Evidencija!R36:S36)</f>
        <v>0</v>
      </c>
      <c r="E37" s="73" t="str">
        <f>Evidencija!U36</f>
        <v>F</v>
      </c>
      <c r="F37" s="75"/>
    </row>
    <row r="38" spans="1:6" x14ac:dyDescent="0.2">
      <c r="A38" s="73" t="s">
        <v>73</v>
      </c>
      <c r="B38" s="76" t="s">
        <v>74</v>
      </c>
      <c r="C38" s="73">
        <f>SUM(Evidencija!C37:Q37)</f>
        <v>39</v>
      </c>
      <c r="D38" s="74">
        <f>MAX(Evidencija!R37:S37)</f>
        <v>21</v>
      </c>
      <c r="E38" s="73" t="str">
        <f>Evidencija!U37</f>
        <v>D</v>
      </c>
      <c r="F38" s="75"/>
    </row>
    <row r="39" spans="1:6" x14ac:dyDescent="0.2">
      <c r="A39" s="73" t="s">
        <v>75</v>
      </c>
      <c r="B39" s="76" t="s">
        <v>76</v>
      </c>
      <c r="C39" s="73">
        <f>SUM(Evidencija!C38:Q38)</f>
        <v>44</v>
      </c>
      <c r="D39" s="74">
        <f>MAX(Evidencija!R38:S38)</f>
        <v>31</v>
      </c>
      <c r="E39" s="73" t="str">
        <f>Evidencija!U38</f>
        <v>C</v>
      </c>
      <c r="F39" s="75"/>
    </row>
    <row r="40" spans="1:6" x14ac:dyDescent="0.2">
      <c r="A40" s="73" t="s">
        <v>77</v>
      </c>
      <c r="B40" s="76" t="s">
        <v>78</v>
      </c>
      <c r="C40" s="73">
        <f>SUM(Evidencija!C39:Q39)</f>
        <v>0</v>
      </c>
      <c r="D40" s="74">
        <f>MAX(Evidencija!R39:S39)</f>
        <v>0</v>
      </c>
      <c r="E40" s="73" t="str">
        <f>Evidencija!U39</f>
        <v>-</v>
      </c>
      <c r="F40" s="75"/>
    </row>
    <row r="41" spans="1:6" x14ac:dyDescent="0.2">
      <c r="A41" s="73" t="s">
        <v>79</v>
      </c>
      <c r="B41" s="76" t="s">
        <v>80</v>
      </c>
      <c r="C41" s="73">
        <f>SUM(Evidencija!C40:Q40)</f>
        <v>1</v>
      </c>
      <c r="D41" s="74">
        <f>MAX(Evidencija!R40:S40)</f>
        <v>0</v>
      </c>
      <c r="E41" s="73" t="str">
        <f>Evidencija!U40</f>
        <v>F</v>
      </c>
      <c r="F41" s="75"/>
    </row>
    <row r="42" spans="1:6" x14ac:dyDescent="0.2">
      <c r="A42" s="73" t="s">
        <v>81</v>
      </c>
      <c r="B42" s="76" t="s">
        <v>82</v>
      </c>
      <c r="C42" s="73">
        <f>SUM(Evidencija!C41:Q41)</f>
        <v>32</v>
      </c>
      <c r="D42" s="74">
        <f>MAX(Evidencija!R41:S41)</f>
        <v>22</v>
      </c>
      <c r="E42" s="73" t="str">
        <f>Evidencija!U41</f>
        <v>E</v>
      </c>
      <c r="F42" s="75"/>
    </row>
    <row r="43" spans="1:6" x14ac:dyDescent="0.2">
      <c r="A43" s="73" t="s">
        <v>83</v>
      </c>
      <c r="B43" s="76" t="s">
        <v>84</v>
      </c>
      <c r="C43" s="73">
        <f>SUM(Evidencija!C42:Q42)</f>
        <v>41</v>
      </c>
      <c r="D43" s="74">
        <f>MAX(Evidencija!R42:S42)</f>
        <v>19</v>
      </c>
      <c r="E43" s="73" t="str">
        <f>Evidencija!U42</f>
        <v>D</v>
      </c>
      <c r="F43" s="75"/>
    </row>
    <row r="44" spans="1:6" x14ac:dyDescent="0.2">
      <c r="A44" s="73" t="s">
        <v>85</v>
      </c>
      <c r="B44" s="76" t="s">
        <v>86</v>
      </c>
      <c r="C44" s="73">
        <f>SUM(Evidencija!C43:Q43)</f>
        <v>1</v>
      </c>
      <c r="D44" s="74">
        <f>MAX(Evidencija!R43:S43)</f>
        <v>0</v>
      </c>
      <c r="E44" s="73" t="str">
        <f>Evidencija!U43</f>
        <v>F</v>
      </c>
      <c r="F44" s="75"/>
    </row>
    <row r="45" spans="1:6" x14ac:dyDescent="0.2">
      <c r="A45" s="73" t="s">
        <v>87</v>
      </c>
      <c r="B45" s="76" t="s">
        <v>88</v>
      </c>
      <c r="C45" s="73">
        <f>SUM(Evidencija!C44:Q44)</f>
        <v>0</v>
      </c>
      <c r="D45" s="74">
        <f>MAX(Evidencija!R44:S44)</f>
        <v>0</v>
      </c>
      <c r="E45" s="73" t="str">
        <f>Evidencija!U44</f>
        <v>-</v>
      </c>
      <c r="F45" s="75"/>
    </row>
    <row r="46" spans="1:6" x14ac:dyDescent="0.2">
      <c r="A46" s="73" t="s">
        <v>89</v>
      </c>
      <c r="B46" s="76" t="s">
        <v>90</v>
      </c>
      <c r="C46" s="73">
        <f>SUM(Evidencija!C45:Q45)</f>
        <v>41</v>
      </c>
      <c r="D46" s="74">
        <f>MAX(Evidencija!R45:S45)</f>
        <v>21</v>
      </c>
      <c r="E46" s="73" t="str">
        <f>Evidencija!U45</f>
        <v>D</v>
      </c>
      <c r="F46" s="75"/>
    </row>
    <row r="47" spans="1:6" x14ac:dyDescent="0.2">
      <c r="A47" s="73" t="s">
        <v>91</v>
      </c>
      <c r="B47" s="76" t="s">
        <v>92</v>
      </c>
      <c r="C47" s="73">
        <f>SUM(Evidencija!C46:Q46)</f>
        <v>39</v>
      </c>
      <c r="D47" s="74">
        <f>MAX(Evidencija!R46:S46)</f>
        <v>25</v>
      </c>
      <c r="E47" s="73" t="str">
        <f>Evidencija!U46</f>
        <v>D</v>
      </c>
      <c r="F47" s="75"/>
    </row>
    <row r="48" spans="1:6" x14ac:dyDescent="0.2">
      <c r="A48" s="73" t="s">
        <v>93</v>
      </c>
      <c r="B48" s="76" t="s">
        <v>94</v>
      </c>
      <c r="C48" s="73">
        <f>SUM(Evidencija!C47:Q47)</f>
        <v>37</v>
      </c>
      <c r="D48" s="74">
        <f>MAX(Evidencija!R47:S47)</f>
        <v>26</v>
      </c>
      <c r="E48" s="73" t="str">
        <f>Evidencija!U47</f>
        <v>D</v>
      </c>
      <c r="F48" s="75"/>
    </row>
    <row r="49" spans="1:6" x14ac:dyDescent="0.2">
      <c r="A49" s="73" t="s">
        <v>95</v>
      </c>
      <c r="B49" s="76" t="s">
        <v>96</v>
      </c>
      <c r="C49" s="73">
        <f>SUM(Evidencija!C48:Q48)</f>
        <v>19</v>
      </c>
      <c r="D49" s="74">
        <f>MAX(Evidencija!R48:S48)</f>
        <v>15</v>
      </c>
      <c r="E49" s="73" t="str">
        <f>Evidencija!U48</f>
        <v>F</v>
      </c>
      <c r="F49" s="75"/>
    </row>
    <row r="50" spans="1:6" x14ac:dyDescent="0.2">
      <c r="A50" s="73" t="s">
        <v>97</v>
      </c>
      <c r="B50" s="76" t="s">
        <v>98</v>
      </c>
      <c r="C50" s="73">
        <f>SUM(Evidencija!C49:Q49)</f>
        <v>46</v>
      </c>
      <c r="D50" s="74">
        <f>MAX(Evidencija!R49:S49)</f>
        <v>28</v>
      </c>
      <c r="E50" s="73" t="str">
        <f>Evidencija!U49</f>
        <v>C</v>
      </c>
      <c r="F50" s="75"/>
    </row>
    <row r="51" spans="1:6" x14ac:dyDescent="0.2">
      <c r="A51" s="73" t="s">
        <v>99</v>
      </c>
      <c r="B51" s="76" t="s">
        <v>100</v>
      </c>
      <c r="C51" s="73">
        <f>SUM(Evidencija!C50:Q50)</f>
        <v>29</v>
      </c>
      <c r="D51" s="74">
        <f>MAX(Evidencija!R50:S50)</f>
        <v>21</v>
      </c>
      <c r="E51" s="73" t="str">
        <f>Evidencija!U50</f>
        <v>E</v>
      </c>
      <c r="F51" s="75"/>
    </row>
    <row r="52" spans="1:6" x14ac:dyDescent="0.2">
      <c r="A52" s="73" t="s">
        <v>101</v>
      </c>
      <c r="B52" s="76" t="s">
        <v>102</v>
      </c>
      <c r="C52" s="73">
        <f>SUM(Evidencija!C51:Q51)</f>
        <v>0</v>
      </c>
      <c r="D52" s="74">
        <f>MAX(Evidencija!R51:S51)</f>
        <v>0</v>
      </c>
      <c r="E52" s="73" t="str">
        <f>Evidencija!U51</f>
        <v>-</v>
      </c>
      <c r="F52" s="75"/>
    </row>
    <row r="53" spans="1:6" x14ac:dyDescent="0.2">
      <c r="A53" s="73" t="s">
        <v>103</v>
      </c>
      <c r="B53" s="76" t="s">
        <v>104</v>
      </c>
      <c r="C53" s="73">
        <f>SUM(Evidencija!C52:Q52)</f>
        <v>32</v>
      </c>
      <c r="D53" s="74">
        <f>MAX(Evidencija!R52:S52)</f>
        <v>28</v>
      </c>
      <c r="E53" s="73" t="str">
        <f>Evidencija!U52</f>
        <v>D</v>
      </c>
      <c r="F53" s="75"/>
    </row>
    <row r="54" spans="1:6" x14ac:dyDescent="0.2">
      <c r="A54" s="73" t="s">
        <v>105</v>
      </c>
      <c r="B54" s="76" t="s">
        <v>106</v>
      </c>
      <c r="C54" s="73">
        <f>SUM(Evidencija!C53:Q53)</f>
        <v>37</v>
      </c>
      <c r="D54" s="74">
        <f>MAX(Evidencija!R53:S53)</f>
        <v>23</v>
      </c>
      <c r="E54" s="73" t="str">
        <f>Evidencija!U53</f>
        <v>D</v>
      </c>
      <c r="F54" s="75"/>
    </row>
    <row r="55" spans="1:6" x14ac:dyDescent="0.2">
      <c r="A55" s="73" t="s">
        <v>107</v>
      </c>
      <c r="B55" s="76" t="s">
        <v>108</v>
      </c>
      <c r="C55" s="73">
        <f>SUM(Evidencija!C54:Q54)</f>
        <v>0</v>
      </c>
      <c r="D55" s="74">
        <f>MAX(Evidencija!R54:S54)</f>
        <v>0</v>
      </c>
      <c r="E55" s="73" t="str">
        <f>Evidencija!U54</f>
        <v>-</v>
      </c>
      <c r="F55" s="75"/>
    </row>
    <row r="56" spans="1:6" x14ac:dyDescent="0.2">
      <c r="A56" s="73" t="s">
        <v>109</v>
      </c>
      <c r="B56" s="76" t="s">
        <v>110</v>
      </c>
      <c r="C56" s="73">
        <f>SUM(Evidencija!C55:Q55)</f>
        <v>1</v>
      </c>
      <c r="D56" s="74">
        <f>MAX(Evidencija!R55:S55)</f>
        <v>0</v>
      </c>
      <c r="E56" s="73" t="str">
        <f>Evidencija!U55</f>
        <v>F</v>
      </c>
      <c r="F56" s="75"/>
    </row>
    <row r="57" spans="1:6" x14ac:dyDescent="0.2">
      <c r="A57" s="73" t="s">
        <v>111</v>
      </c>
      <c r="B57" s="76" t="s">
        <v>112</v>
      </c>
      <c r="C57" s="73">
        <f>SUM(Evidencija!C56:Q56)</f>
        <v>14</v>
      </c>
      <c r="D57" s="74">
        <f>MAX(Evidencija!R56:S56)</f>
        <v>11</v>
      </c>
      <c r="E57" s="73" t="str">
        <f>Evidencija!U56</f>
        <v>F</v>
      </c>
      <c r="F57" s="75"/>
    </row>
    <row r="58" spans="1:6" x14ac:dyDescent="0.2">
      <c r="A58" s="73" t="s">
        <v>113</v>
      </c>
      <c r="B58" s="76" t="s">
        <v>114</v>
      </c>
      <c r="C58" s="73">
        <f>SUM(Evidencija!C57:Q57)</f>
        <v>25</v>
      </c>
      <c r="D58" s="74">
        <f>MAX(Evidencija!R57:S57)</f>
        <v>4</v>
      </c>
      <c r="E58" s="73" t="str">
        <f>Evidencija!U57</f>
        <v>F</v>
      </c>
      <c r="F58" s="75"/>
    </row>
    <row r="59" spans="1:6" x14ac:dyDescent="0.2">
      <c r="A59" s="73" t="s">
        <v>115</v>
      </c>
      <c r="B59" s="76" t="s">
        <v>116</v>
      </c>
      <c r="C59" s="73">
        <f>SUM(Evidencija!C58:Q58)</f>
        <v>37</v>
      </c>
      <c r="D59" s="74">
        <f>MAX(Evidencija!R58:S58)</f>
        <v>24</v>
      </c>
      <c r="E59" s="73" t="str">
        <f>Evidencija!U58</f>
        <v>D</v>
      </c>
      <c r="F59" s="75"/>
    </row>
    <row r="60" spans="1:6" x14ac:dyDescent="0.2">
      <c r="A60" s="73" t="s">
        <v>117</v>
      </c>
      <c r="B60" s="76" t="s">
        <v>118</v>
      </c>
      <c r="C60" s="73">
        <f>SUM(Evidencija!C59:Q59)</f>
        <v>0</v>
      </c>
      <c r="D60" s="74">
        <f>MAX(Evidencija!R59:S59)</f>
        <v>0</v>
      </c>
      <c r="E60" s="73" t="str">
        <f>Evidencija!U59</f>
        <v>-</v>
      </c>
      <c r="F60" s="75"/>
    </row>
    <row r="61" spans="1:6" x14ac:dyDescent="0.2">
      <c r="A61" s="73" t="s">
        <v>119</v>
      </c>
      <c r="B61" s="76" t="s">
        <v>120</v>
      </c>
      <c r="C61" s="73">
        <f>SUM(Evidencija!C60:Q60)</f>
        <v>37</v>
      </c>
      <c r="D61" s="74">
        <f>MAX(Evidencija!R60:S60)</f>
        <v>23</v>
      </c>
      <c r="E61" s="73" t="str">
        <f>Evidencija!U60</f>
        <v>D</v>
      </c>
      <c r="F61" s="75"/>
    </row>
    <row r="62" spans="1:6" x14ac:dyDescent="0.2">
      <c r="A62" s="73" t="s">
        <v>121</v>
      </c>
      <c r="B62" s="76" t="s">
        <v>122</v>
      </c>
      <c r="C62" s="73">
        <f>SUM(Evidencija!C61:Q61)</f>
        <v>49</v>
      </c>
      <c r="D62" s="74">
        <f>MAX(Evidencija!R61:S61)</f>
        <v>26</v>
      </c>
      <c r="E62" s="73" t="str">
        <f>Evidencija!U61</f>
        <v>C</v>
      </c>
      <c r="F62" s="75"/>
    </row>
    <row r="63" spans="1:6" x14ac:dyDescent="0.2">
      <c r="A63" s="73" t="s">
        <v>123</v>
      </c>
      <c r="B63" s="76" t="s">
        <v>124</v>
      </c>
      <c r="C63" s="73">
        <f>SUM(Evidencija!C62:Q62)</f>
        <v>31</v>
      </c>
      <c r="D63" s="74">
        <f>MAX(Evidencija!R62:S62)</f>
        <v>26</v>
      </c>
      <c r="E63" s="73" t="str">
        <f>Evidencija!U62</f>
        <v>E</v>
      </c>
      <c r="F63" s="75"/>
    </row>
    <row r="64" spans="1:6" x14ac:dyDescent="0.2">
      <c r="A64" s="73" t="s">
        <v>125</v>
      </c>
      <c r="B64" s="76" t="s">
        <v>126</v>
      </c>
      <c r="C64" s="73">
        <f>SUM(Evidencija!C63:Q63)</f>
        <v>40</v>
      </c>
      <c r="D64" s="74">
        <f>MAX(Evidencija!R63:S63)</f>
        <v>30</v>
      </c>
      <c r="E64" s="73" t="str">
        <f>Evidencija!U63</f>
        <v>C</v>
      </c>
      <c r="F64" s="75"/>
    </row>
    <row r="65" spans="1:6" x14ac:dyDescent="0.2">
      <c r="A65" s="73" t="s">
        <v>127</v>
      </c>
      <c r="B65" s="76" t="s">
        <v>128</v>
      </c>
      <c r="C65" s="73">
        <f>SUM(Evidencija!C64:Q64)</f>
        <v>38</v>
      </c>
      <c r="D65" s="74">
        <f>MAX(Evidencija!R64:S64)</f>
        <v>22</v>
      </c>
      <c r="E65" s="73" t="str">
        <f>Evidencija!U64</f>
        <v>D</v>
      </c>
      <c r="F65" s="75"/>
    </row>
    <row r="66" spans="1:6" x14ac:dyDescent="0.2">
      <c r="A66" s="73" t="s">
        <v>129</v>
      </c>
      <c r="B66" s="76" t="s">
        <v>130</v>
      </c>
      <c r="C66" s="73">
        <f>SUM(Evidencija!C65:Q65)</f>
        <v>38</v>
      </c>
      <c r="D66" s="74">
        <f>MAX(Evidencija!R65:S65)</f>
        <v>27</v>
      </c>
      <c r="E66" s="73" t="str">
        <f>Evidencija!U65</f>
        <v>D</v>
      </c>
      <c r="F66" s="75"/>
    </row>
    <row r="67" spans="1:6" x14ac:dyDescent="0.2">
      <c r="A67" s="73" t="s">
        <v>159</v>
      </c>
      <c r="B67" s="76" t="s">
        <v>131</v>
      </c>
      <c r="C67" s="73">
        <f>SUM(Evidencija!C66:Q66)</f>
        <v>0</v>
      </c>
      <c r="D67" s="74">
        <f>MAX(Evidencija!R66:S66)</f>
        <v>0</v>
      </c>
      <c r="E67" s="73" t="str">
        <f>Evidencija!U66</f>
        <v>-</v>
      </c>
      <c r="F67" s="75"/>
    </row>
    <row r="68" spans="1:6" x14ac:dyDescent="0.2">
      <c r="A68" s="73" t="s">
        <v>160</v>
      </c>
      <c r="B68" s="76" t="s">
        <v>132</v>
      </c>
      <c r="C68" s="73">
        <f>SUM(Evidencija!C67:Q67)</f>
        <v>42</v>
      </c>
      <c r="D68" s="74">
        <f>MAX(Evidencija!R67:S67)</f>
        <v>30</v>
      </c>
      <c r="E68" s="73" t="str">
        <f>Evidencija!U67</f>
        <v>C</v>
      </c>
      <c r="F68" s="75"/>
    </row>
    <row r="69" spans="1:6" x14ac:dyDescent="0.2">
      <c r="A69" s="73" t="s">
        <v>133</v>
      </c>
      <c r="B69" s="76" t="s">
        <v>134</v>
      </c>
      <c r="C69" s="73">
        <f>SUM(Evidencija!C68:Q68)</f>
        <v>10</v>
      </c>
      <c r="D69" s="74">
        <f>MAX(Evidencija!R68:S68)</f>
        <v>0</v>
      </c>
      <c r="E69" s="73" t="str">
        <f>Evidencija!U68</f>
        <v>F</v>
      </c>
      <c r="F69" s="75"/>
    </row>
    <row r="70" spans="1:6" x14ac:dyDescent="0.2">
      <c r="A70" s="73" t="s">
        <v>135</v>
      </c>
      <c r="B70" s="76" t="s">
        <v>136</v>
      </c>
      <c r="C70" s="73">
        <f>SUM(Evidencija!C69:Q69)</f>
        <v>0</v>
      </c>
      <c r="D70" s="74">
        <f>MAX(Evidencija!R69:S69)</f>
        <v>0</v>
      </c>
      <c r="E70" s="73" t="str">
        <f>Evidencija!U69</f>
        <v>-</v>
      </c>
      <c r="F70" s="75"/>
    </row>
    <row r="71" spans="1:6" x14ac:dyDescent="0.2">
      <c r="A71" s="73" t="s">
        <v>137</v>
      </c>
      <c r="B71" s="76" t="s">
        <v>138</v>
      </c>
      <c r="C71" s="73">
        <f>SUM(Evidencija!C70:Q70)</f>
        <v>8</v>
      </c>
      <c r="D71" s="74">
        <f>MAX(Evidencija!R70:S70)</f>
        <v>0</v>
      </c>
      <c r="E71" s="73" t="str">
        <f>Evidencija!U70</f>
        <v>F</v>
      </c>
      <c r="F71" s="75"/>
    </row>
    <row r="72" spans="1:6" x14ac:dyDescent="0.2">
      <c r="A72" s="73" t="s">
        <v>139</v>
      </c>
      <c r="B72" s="76" t="s">
        <v>140</v>
      </c>
      <c r="C72" s="73">
        <f>SUM(Evidencija!C71:Q71)</f>
        <v>1</v>
      </c>
      <c r="D72" s="74">
        <f>MAX(Evidencija!R71:S71)</f>
        <v>0</v>
      </c>
      <c r="E72" s="73" t="str">
        <f>Evidencija!U71</f>
        <v>F</v>
      </c>
      <c r="F72" s="75"/>
    </row>
    <row r="73" spans="1:6" x14ac:dyDescent="0.2">
      <c r="A73" s="73" t="s">
        <v>141</v>
      </c>
      <c r="B73" s="76" t="s">
        <v>142</v>
      </c>
      <c r="C73" s="73">
        <f>SUM(Evidencija!C72:Q72)</f>
        <v>14</v>
      </c>
      <c r="D73" s="74">
        <f>MAX(Evidencija!R72:S72)</f>
        <v>0</v>
      </c>
      <c r="E73" s="73" t="str">
        <f>Evidencija!U72</f>
        <v>F</v>
      </c>
      <c r="F73" s="75"/>
    </row>
    <row r="74" spans="1:6" x14ac:dyDescent="0.2">
      <c r="A74" s="73" t="s">
        <v>143</v>
      </c>
      <c r="B74" s="76" t="s">
        <v>144</v>
      </c>
      <c r="C74" s="73">
        <f>SUM(Evidencija!C73:Q73)</f>
        <v>0</v>
      </c>
      <c r="D74" s="74">
        <f>MAX(Evidencija!R73:S73)</f>
        <v>0</v>
      </c>
      <c r="E74" s="73" t="str">
        <f>Evidencija!U73</f>
        <v>-</v>
      </c>
      <c r="F74" s="75"/>
    </row>
    <row r="75" spans="1:6" x14ac:dyDescent="0.2">
      <c r="A75" s="73" t="s">
        <v>145</v>
      </c>
      <c r="B75" s="76" t="s">
        <v>146</v>
      </c>
      <c r="C75" s="73">
        <f>SUM(Evidencija!C74:Q74)</f>
        <v>21</v>
      </c>
      <c r="D75" s="74">
        <f>MAX(Evidencija!R74:S74)</f>
        <v>17</v>
      </c>
      <c r="E75" s="73" t="str">
        <f>Evidencija!U74</f>
        <v>F</v>
      </c>
      <c r="F75" s="75"/>
    </row>
    <row r="76" spans="1:6" x14ac:dyDescent="0.2">
      <c r="A76" s="73" t="s">
        <v>147</v>
      </c>
      <c r="B76" s="76" t="s">
        <v>148</v>
      </c>
      <c r="C76" s="73">
        <f>SUM(Evidencija!C75:Q75)</f>
        <v>0</v>
      </c>
      <c r="D76" s="74">
        <f>MAX(Evidencija!R75:S75)</f>
        <v>0</v>
      </c>
      <c r="E76" s="73" t="str">
        <f>Evidencija!U75</f>
        <v>-</v>
      </c>
      <c r="F76" s="75"/>
    </row>
    <row r="77" spans="1:6" x14ac:dyDescent="0.2">
      <c r="A77" s="73" t="s">
        <v>149</v>
      </c>
      <c r="B77" s="76" t="s">
        <v>150</v>
      </c>
      <c r="C77" s="73">
        <f>SUM(Evidencija!C76:Q76)</f>
        <v>0</v>
      </c>
      <c r="D77" s="74">
        <f>MAX(Evidencija!R76:S76)</f>
        <v>0</v>
      </c>
      <c r="E77" s="73" t="str">
        <f>Evidencija!U76</f>
        <v>-</v>
      </c>
      <c r="F77" s="75"/>
    </row>
    <row r="78" spans="1:6" x14ac:dyDescent="0.2">
      <c r="A78" s="73" t="s">
        <v>151</v>
      </c>
      <c r="B78" s="76" t="s">
        <v>152</v>
      </c>
      <c r="C78" s="73">
        <f>SUM(Evidencija!C77:Q77)</f>
        <v>0</v>
      </c>
      <c r="D78" s="74">
        <f>MAX(Evidencija!R77:S77)</f>
        <v>0</v>
      </c>
      <c r="E78" s="73" t="str">
        <f>Evidencija!U77</f>
        <v>-</v>
      </c>
      <c r="F78" s="75"/>
    </row>
    <row r="79" spans="1:6" x14ac:dyDescent="0.2">
      <c r="A79" s="73" t="s">
        <v>153</v>
      </c>
      <c r="B79" s="76" t="s">
        <v>154</v>
      </c>
      <c r="C79" s="73">
        <f>SUM(Evidencija!C78:Q78)</f>
        <v>47</v>
      </c>
      <c r="D79" s="74">
        <f>MAX(Evidencija!R78:S78)</f>
        <v>34</v>
      </c>
      <c r="E79" s="73" t="str">
        <f>Evidencija!U78</f>
        <v>B</v>
      </c>
      <c r="F79" s="75"/>
    </row>
    <row r="80" spans="1:6" x14ac:dyDescent="0.2">
      <c r="A80" s="73" t="s">
        <v>155</v>
      </c>
      <c r="B80" s="76" t="s">
        <v>156</v>
      </c>
      <c r="C80" s="73">
        <f>SUM(Evidencija!C79:Q79)</f>
        <v>0</v>
      </c>
      <c r="D80" s="74">
        <f>MAX(Evidencija!R79:S79)</f>
        <v>0</v>
      </c>
      <c r="E80" s="73" t="str">
        <f>Evidencija!U79</f>
        <v>-</v>
      </c>
      <c r="F80" s="75"/>
    </row>
    <row r="81" spans="1:6" x14ac:dyDescent="0.2">
      <c r="A81" s="73" t="s">
        <v>157</v>
      </c>
      <c r="B81" s="76" t="s">
        <v>158</v>
      </c>
      <c r="C81" s="73">
        <f>SUM(Evidencija!C80:Q80)</f>
        <v>0</v>
      </c>
      <c r="D81" s="74">
        <f>MAX(Evidencija!R80:S80)</f>
        <v>0</v>
      </c>
      <c r="E81" s="73" t="str">
        <f>Evidencija!U80</f>
        <v>-</v>
      </c>
      <c r="F81" s="75"/>
    </row>
    <row r="82" spans="1:6" x14ac:dyDescent="0.2">
      <c r="A82" s="73"/>
      <c r="B82" s="76"/>
      <c r="C82" s="73"/>
      <c r="D82" s="74"/>
      <c r="E82" s="73"/>
      <c r="F82" s="75"/>
    </row>
    <row r="83" spans="1:6" x14ac:dyDescent="0.2">
      <c r="A83" s="73"/>
      <c r="B83" s="76"/>
      <c r="C83" s="73"/>
      <c r="D83" s="74"/>
      <c r="E83" s="73"/>
      <c r="F83" s="75"/>
    </row>
    <row r="84" spans="1:6" x14ac:dyDescent="0.2">
      <c r="A84" s="73"/>
      <c r="B84" s="76"/>
      <c r="C84" s="73"/>
      <c r="D84" s="74"/>
      <c r="E84" s="73"/>
      <c r="F84" s="75"/>
    </row>
    <row r="85" spans="1:6" x14ac:dyDescent="0.2">
      <c r="A85" s="73"/>
      <c r="B85" s="76"/>
      <c r="C85" s="73"/>
      <c r="D85" s="74"/>
      <c r="E85" s="73"/>
    </row>
    <row r="86" spans="1:6" x14ac:dyDescent="0.2">
      <c r="A86" s="73"/>
      <c r="B86" s="76"/>
      <c r="C86" s="73"/>
      <c r="D86" s="74"/>
      <c r="E86" s="73"/>
    </row>
    <row r="87" spans="1:6" x14ac:dyDescent="0.2">
      <c r="A87" s="73"/>
      <c r="B87" s="76"/>
      <c r="C87" s="73"/>
      <c r="D87" s="74"/>
      <c r="E87" s="73"/>
    </row>
    <row r="88" spans="1:6" x14ac:dyDescent="0.2">
      <c r="A88" s="73"/>
      <c r="B88" s="76"/>
      <c r="C88" s="73"/>
      <c r="D88" s="74"/>
      <c r="E88" s="73"/>
    </row>
    <row r="89" spans="1:6" x14ac:dyDescent="0.2">
      <c r="A89" s="73"/>
      <c r="B89" s="76"/>
      <c r="C89" s="73"/>
      <c r="D89" s="74"/>
      <c r="E89" s="73"/>
    </row>
    <row r="90" spans="1:6" x14ac:dyDescent="0.2">
      <c r="A90" s="73"/>
      <c r="B90" s="76"/>
      <c r="C90" s="73"/>
      <c r="D90" s="74"/>
      <c r="E90" s="73"/>
    </row>
    <row r="91" spans="1:6" x14ac:dyDescent="0.2">
      <c r="A91" s="73"/>
      <c r="B91" s="76"/>
      <c r="C91" s="73"/>
      <c r="D91" s="74"/>
      <c r="E91" s="73"/>
    </row>
    <row r="92" spans="1:6" x14ac:dyDescent="0.2">
      <c r="A92" s="73"/>
      <c r="B92" s="76"/>
      <c r="C92" s="73"/>
      <c r="D92" s="74"/>
      <c r="E92" s="73"/>
    </row>
    <row r="93" spans="1:6" x14ac:dyDescent="0.2">
      <c r="A93" s="73"/>
      <c r="B93" s="76"/>
      <c r="C93" s="73"/>
      <c r="D93" s="74"/>
      <c r="E93" s="73"/>
    </row>
    <row r="94" spans="1:6" x14ac:dyDescent="0.2">
      <c r="A94" s="73"/>
      <c r="B94" s="76"/>
      <c r="C94" s="73"/>
      <c r="D94" s="74"/>
      <c r="E94" s="73"/>
    </row>
    <row r="95" spans="1:6" x14ac:dyDescent="0.2">
      <c r="A95" s="73"/>
      <c r="B95" s="76"/>
      <c r="C95" s="73"/>
      <c r="D95" s="74"/>
      <c r="E95" s="73"/>
    </row>
    <row r="96" spans="1:6" x14ac:dyDescent="0.2">
      <c r="A96" s="73"/>
      <c r="B96" s="76"/>
      <c r="C96" s="73"/>
      <c r="D96" s="74"/>
      <c r="E96" s="73"/>
    </row>
    <row r="97" spans="1:5" x14ac:dyDescent="0.2">
      <c r="A97" s="73"/>
      <c r="B97" s="76"/>
      <c r="C97" s="73"/>
      <c r="D97" s="74"/>
      <c r="E97" s="73"/>
    </row>
    <row r="98" spans="1:5" x14ac:dyDescent="0.2">
      <c r="A98" s="73"/>
      <c r="B98" s="76"/>
      <c r="C98" s="73"/>
      <c r="D98" s="74"/>
      <c r="E98" s="73"/>
    </row>
    <row r="99" spans="1:5" x14ac:dyDescent="0.2">
      <c r="A99" s="73"/>
      <c r="B99" s="76"/>
      <c r="C99" s="73"/>
      <c r="D99" s="74"/>
      <c r="E99" s="73"/>
    </row>
    <row r="100" spans="1:5" x14ac:dyDescent="0.2">
      <c r="A100" s="73"/>
      <c r="B100" s="76"/>
      <c r="C100" s="73"/>
      <c r="D100" s="74"/>
      <c r="E100" s="73"/>
    </row>
    <row r="101" spans="1:5" x14ac:dyDescent="0.2">
      <c r="A101" s="73"/>
      <c r="B101" s="76"/>
      <c r="C101" s="73"/>
      <c r="D101" s="74"/>
      <c r="E101" s="73"/>
    </row>
    <row r="102" spans="1:5" x14ac:dyDescent="0.2">
      <c r="A102" s="73"/>
      <c r="B102" s="76"/>
      <c r="C102" s="73"/>
      <c r="D102" s="74"/>
      <c r="E102" s="73"/>
    </row>
    <row r="103" spans="1:5" x14ac:dyDescent="0.2">
      <c r="A103" s="73"/>
      <c r="B103" s="76"/>
      <c r="C103" s="73"/>
      <c r="D103" s="74"/>
      <c r="E103" s="73"/>
    </row>
    <row r="104" spans="1:5" x14ac:dyDescent="0.2">
      <c r="A104" s="73"/>
      <c r="B104" s="76"/>
      <c r="C104" s="73"/>
      <c r="D104" s="74"/>
      <c r="E104" s="73"/>
    </row>
    <row r="105" spans="1:5" x14ac:dyDescent="0.2">
      <c r="A105" s="73"/>
      <c r="B105" s="76"/>
      <c r="C105" s="73"/>
      <c r="D105" s="74"/>
      <c r="E105" s="73"/>
    </row>
    <row r="106" spans="1:5" x14ac:dyDescent="0.2">
      <c r="A106" s="73"/>
      <c r="B106" s="76"/>
      <c r="C106" s="73"/>
      <c r="D106" s="74"/>
      <c r="E106" s="73"/>
    </row>
    <row r="107" spans="1:5" x14ac:dyDescent="0.2">
      <c r="A107" s="73"/>
      <c r="B107" s="76"/>
      <c r="C107" s="73"/>
      <c r="D107" s="74"/>
      <c r="E107" s="73"/>
    </row>
    <row r="108" spans="1:5" x14ac:dyDescent="0.2">
      <c r="A108" s="73"/>
      <c r="B108" s="76"/>
      <c r="C108" s="73"/>
      <c r="D108" s="74"/>
      <c r="E108" s="73"/>
    </row>
    <row r="109" spans="1:5" x14ac:dyDescent="0.2">
      <c r="A109" s="73"/>
      <c r="B109" s="76"/>
      <c r="C109" s="73"/>
      <c r="D109" s="74"/>
      <c r="E109" s="73"/>
    </row>
    <row r="110" spans="1:5" x14ac:dyDescent="0.2">
      <c r="A110" s="73"/>
      <c r="B110" s="76"/>
      <c r="C110" s="73"/>
      <c r="D110" s="74"/>
      <c r="E110" s="73"/>
    </row>
    <row r="111" spans="1:5" x14ac:dyDescent="0.2">
      <c r="A111" s="73"/>
      <c r="B111" s="76"/>
      <c r="C111" s="73"/>
      <c r="D111" s="74"/>
      <c r="E111" s="73"/>
    </row>
    <row r="112" spans="1:5" x14ac:dyDescent="0.2">
      <c r="C112" s="77"/>
      <c r="D112" s="78"/>
      <c r="E112" s="77"/>
    </row>
    <row r="113" spans="3:5" x14ac:dyDescent="0.2">
      <c r="C113" s="77"/>
      <c r="D113" s="78"/>
      <c r="E113" s="77"/>
    </row>
    <row r="114" spans="3:5" x14ac:dyDescent="0.2">
      <c r="C114" s="77"/>
      <c r="D114" s="78"/>
      <c r="E114" s="77"/>
    </row>
    <row r="115" spans="3:5" x14ac:dyDescent="0.2">
      <c r="C115" s="77"/>
      <c r="D115" s="78"/>
      <c r="E115" s="77"/>
    </row>
    <row r="116" spans="3:5" x14ac:dyDescent="0.2">
      <c r="C116" s="77"/>
      <c r="D116" s="78"/>
      <c r="E116" s="77"/>
    </row>
    <row r="117" spans="3:5" x14ac:dyDescent="0.2">
      <c r="C117" s="77"/>
      <c r="D117" s="78"/>
      <c r="E117" s="77"/>
    </row>
    <row r="118" spans="3:5" x14ac:dyDescent="0.2">
      <c r="C118" s="77"/>
      <c r="D118" s="78"/>
      <c r="E118" s="77"/>
    </row>
    <row r="119" spans="3:5" x14ac:dyDescent="0.2">
      <c r="C119" s="77"/>
      <c r="D119" s="78"/>
      <c r="E119" s="77"/>
    </row>
    <row r="120" spans="3:5" x14ac:dyDescent="0.2">
      <c r="C120" s="77"/>
      <c r="D120" s="78"/>
      <c r="E120" s="77"/>
    </row>
    <row r="121" spans="3:5" x14ac:dyDescent="0.2">
      <c r="C121" s="77"/>
      <c r="D121" s="78"/>
      <c r="E121" s="77"/>
    </row>
    <row r="122" spans="3:5" x14ac:dyDescent="0.2">
      <c r="C122" s="77"/>
      <c r="D122" s="78"/>
      <c r="E122" s="77"/>
    </row>
    <row r="123" spans="3:5" x14ac:dyDescent="0.2">
      <c r="C123" s="77"/>
      <c r="D123" s="78"/>
      <c r="E123" s="77"/>
    </row>
    <row r="124" spans="3:5" x14ac:dyDescent="0.2">
      <c r="C124" s="77"/>
      <c r="D124" s="78"/>
      <c r="E124" s="77"/>
    </row>
    <row r="125" spans="3:5" x14ac:dyDescent="0.2">
      <c r="C125" s="77"/>
      <c r="D125" s="78"/>
      <c r="E125" s="77"/>
    </row>
    <row r="126" spans="3:5" x14ac:dyDescent="0.2">
      <c r="C126" s="77"/>
      <c r="D126" s="78"/>
      <c r="E126" s="77"/>
    </row>
    <row r="127" spans="3:5" x14ac:dyDescent="0.2">
      <c r="C127" s="77"/>
      <c r="D127" s="78"/>
      <c r="E127" s="77"/>
    </row>
    <row r="128" spans="3:5" x14ac:dyDescent="0.2">
      <c r="C128" s="77"/>
      <c r="D128" s="78"/>
      <c r="E128" s="77"/>
    </row>
    <row r="129" spans="3:5" x14ac:dyDescent="0.2">
      <c r="C129" s="77"/>
      <c r="D129" s="78"/>
      <c r="E129" s="77"/>
    </row>
    <row r="130" spans="3:5" x14ac:dyDescent="0.2">
      <c r="C130" s="77"/>
      <c r="D130" s="78"/>
      <c r="E130" s="77"/>
    </row>
    <row r="131" spans="3:5" x14ac:dyDescent="0.2">
      <c r="C131" s="77"/>
      <c r="D131" s="78"/>
      <c r="E131" s="77"/>
    </row>
  </sheetData>
  <sheetProtection formatCells="0" formatColumns="0" formatRows="0" insertColumns="0" insertRows="0" insertHyperlinks="0" deleteColumns="0" deleteRows="0" selectLockedCells="1" sort="0" autoFilter="0" pivotTables="0"/>
  <mergeCells count="6">
    <mergeCell ref="A7:A9"/>
    <mergeCell ref="B7:B9"/>
    <mergeCell ref="C7:D7"/>
    <mergeCell ref="E7:E9"/>
    <mergeCell ref="C8:C9"/>
    <mergeCell ref="D8:D9"/>
  </mergeCells>
  <phoneticPr fontId="24" type="noConversion"/>
  <printOptions horizontalCentered="1"/>
  <pageMargins left="0.39370078740157499" right="0.39370078740157499" top="0.25" bottom="0.84" header="0.39370078740157499" footer="0.24"/>
  <pageSetup paperSize="9" scale="99" orientation="portrait" r:id="rId1"/>
  <headerFooter alignWithMargins="0">
    <oddFooter>&amp;LDATUM:  17.02.2016.&amp;CStrana &amp;P/&amp;N&amp;RProdekan za nastavu:
Doc. dr Tatijana Dlabač
__________________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00"/>
  <sheetViews>
    <sheetView topLeftCell="C1" workbookViewId="0">
      <selection activeCell="G14" sqref="G14"/>
    </sheetView>
  </sheetViews>
  <sheetFormatPr defaultColWidth="9.140625" defaultRowHeight="12.75" x14ac:dyDescent="0.2"/>
  <cols>
    <col min="1" max="1" width="9" style="96" hidden="1" customWidth="1"/>
    <col min="2" max="2" width="8.7109375" style="80" hidden="1" customWidth="1"/>
    <col min="3" max="15" width="9.140625" style="80"/>
    <col min="16" max="16" width="9.28515625" style="80" bestFit="1" customWidth="1"/>
    <col min="17" max="16384" width="9.140625" style="80"/>
  </cols>
  <sheetData>
    <row r="1" spans="1:19" ht="15" x14ac:dyDescent="0.25">
      <c r="A1" s="79" t="str">
        <f>Evidencija!U9</f>
        <v>B</v>
      </c>
      <c r="E1" s="2" t="s">
        <v>2</v>
      </c>
      <c r="F1" s="82"/>
      <c r="G1" s="82"/>
      <c r="H1" s="82"/>
    </row>
    <row r="2" spans="1:19" ht="15" x14ac:dyDescent="0.25">
      <c r="A2" s="79" t="str">
        <f>Evidencija!U10</f>
        <v>C</v>
      </c>
      <c r="E2" s="81" t="str">
        <f>[1]Zakljucne!A5</f>
        <v>STUDIJE: Osnovne</v>
      </c>
      <c r="F2" s="82"/>
      <c r="G2" s="82"/>
      <c r="H2" s="82"/>
    </row>
    <row r="3" spans="1:19" ht="15" x14ac:dyDescent="0.25">
      <c r="A3" s="79" t="str">
        <f>Evidencija!U11</f>
        <v>C</v>
      </c>
      <c r="E3" s="83" t="s">
        <v>177</v>
      </c>
      <c r="F3" s="82"/>
      <c r="G3" s="82"/>
      <c r="H3" s="82"/>
    </row>
    <row r="4" spans="1:19" ht="15" x14ac:dyDescent="0.25">
      <c r="A4" s="79" t="str">
        <f>Evidencija!U12</f>
        <v>E</v>
      </c>
      <c r="E4" s="80" t="str">
        <f>[1]Evidencija!F4</f>
        <v>ECTS kredita: 6</v>
      </c>
      <c r="F4" s="82"/>
      <c r="G4" s="82"/>
    </row>
    <row r="5" spans="1:19" ht="15" x14ac:dyDescent="0.25">
      <c r="A5" s="79" t="str">
        <f>Evidencija!U13</f>
        <v>C</v>
      </c>
      <c r="E5" s="80" t="str">
        <f>[1]Evidencija!I4</f>
        <v>NASTAVNIK: Doc.dr Boban Melović</v>
      </c>
    </row>
    <row r="6" spans="1:19" ht="15" x14ac:dyDescent="0.25">
      <c r="A6" s="79" t="str">
        <f>Evidencija!U14</f>
        <v>A</v>
      </c>
    </row>
    <row r="7" spans="1:19" ht="15" x14ac:dyDescent="0.25">
      <c r="A7" s="79" t="str">
        <f>Evidencija!U15</f>
        <v>A</v>
      </c>
    </row>
    <row r="8" spans="1:19" ht="15.75" thickBot="1" x14ac:dyDescent="0.3">
      <c r="A8" s="79" t="str">
        <f>Evidencija!U16</f>
        <v>F</v>
      </c>
    </row>
    <row r="9" spans="1:19" ht="15.75" thickBot="1" x14ac:dyDescent="0.3">
      <c r="A9" s="79" t="str">
        <f>Evidencija!U17</f>
        <v>-</v>
      </c>
      <c r="C9" s="84" t="s">
        <v>178</v>
      </c>
      <c r="D9" s="130" t="s">
        <v>179</v>
      </c>
      <c r="E9" s="131"/>
      <c r="F9" s="132" t="s">
        <v>180</v>
      </c>
      <c r="G9" s="133"/>
      <c r="H9" s="130" t="s">
        <v>181</v>
      </c>
      <c r="I9" s="131"/>
      <c r="J9" s="132" t="s">
        <v>182</v>
      </c>
      <c r="K9" s="133"/>
      <c r="L9" s="130" t="s">
        <v>183</v>
      </c>
      <c r="M9" s="131"/>
      <c r="N9" s="132" t="s">
        <v>184</v>
      </c>
      <c r="O9" s="133"/>
      <c r="P9" s="130" t="s">
        <v>185</v>
      </c>
      <c r="Q9" s="131"/>
      <c r="R9" s="132" t="s">
        <v>186</v>
      </c>
      <c r="S9" s="131"/>
    </row>
    <row r="10" spans="1:19" ht="15.75" thickBot="1" x14ac:dyDescent="0.3">
      <c r="A10" s="79" t="str">
        <f>Evidencija!U18</f>
        <v>D</v>
      </c>
      <c r="C10" s="85">
        <f>D10+F10+H10+J10+L10+N10</f>
        <v>56</v>
      </c>
      <c r="D10" s="86">
        <f>COUNTIF($A$1:$A$300,"A")</f>
        <v>4</v>
      </c>
      <c r="E10" s="87">
        <f>D10/$C$10*100</f>
        <v>7.1428571428571423</v>
      </c>
      <c r="F10" s="88">
        <f>COUNTIF($A$1:$A$300,"B")</f>
        <v>5</v>
      </c>
      <c r="G10" s="89">
        <f>F10/$C$10*100</f>
        <v>8.9285714285714288</v>
      </c>
      <c r="H10" s="86">
        <f>COUNTIF($A$1:$A$300,"C")</f>
        <v>12</v>
      </c>
      <c r="I10" s="87">
        <f>H10/$C$10*100</f>
        <v>21.428571428571427</v>
      </c>
      <c r="J10" s="88">
        <f>COUNTIF($A$1:$A$300,"D")</f>
        <v>14</v>
      </c>
      <c r="K10" s="89">
        <f>J10/$C$10*100</f>
        <v>25</v>
      </c>
      <c r="L10" s="86">
        <f>COUNTIF($A$1:$A$300,"E")</f>
        <v>6</v>
      </c>
      <c r="M10" s="87">
        <f>L10/$C$10*100</f>
        <v>10.714285714285714</v>
      </c>
      <c r="N10" s="88">
        <f>COUNTIF($A$1:$A$300,"F")</f>
        <v>15</v>
      </c>
      <c r="O10" s="89">
        <f>N10/$C$10*100</f>
        <v>26.785714285714285</v>
      </c>
      <c r="P10" s="90">
        <f>D10+F10+H10+J10+L10</f>
        <v>41</v>
      </c>
      <c r="Q10" s="87">
        <f>P10/$C$10*100</f>
        <v>73.214285714285708</v>
      </c>
      <c r="R10" s="91">
        <f>N10</f>
        <v>15</v>
      </c>
      <c r="S10" s="87">
        <f>R10/$C$10*100</f>
        <v>26.785714285714285</v>
      </c>
    </row>
    <row r="11" spans="1:19" ht="15" x14ac:dyDescent="0.25">
      <c r="A11" s="79" t="str">
        <f>Evidencija!U19</f>
        <v>B</v>
      </c>
      <c r="C11" s="92"/>
      <c r="D11" s="93"/>
      <c r="E11" s="94"/>
    </row>
    <row r="12" spans="1:19" ht="15" x14ac:dyDescent="0.25">
      <c r="A12" s="79" t="str">
        <f>Evidencija!U20</f>
        <v>A</v>
      </c>
      <c r="C12" s="92"/>
      <c r="D12" s="93"/>
      <c r="E12" s="94"/>
    </row>
    <row r="13" spans="1:19" ht="15" x14ac:dyDescent="0.25">
      <c r="A13" s="79" t="str">
        <f>Evidencija!U21</f>
        <v>A</v>
      </c>
      <c r="C13" s="92"/>
      <c r="D13" s="93"/>
      <c r="E13" s="94"/>
    </row>
    <row r="14" spans="1:19" ht="15" x14ac:dyDescent="0.25">
      <c r="A14" s="79" t="str">
        <f>Evidencija!U22</f>
        <v>B</v>
      </c>
      <c r="C14" s="92"/>
      <c r="D14" s="93"/>
      <c r="E14" s="94"/>
    </row>
    <row r="15" spans="1:19" ht="15" x14ac:dyDescent="0.25">
      <c r="A15" s="79" t="str">
        <f>Evidencija!U23</f>
        <v>C</v>
      </c>
    </row>
    <row r="16" spans="1:19" ht="15" x14ac:dyDescent="0.25">
      <c r="A16" s="79" t="str">
        <f>Evidencija!U24</f>
        <v>E</v>
      </c>
      <c r="G16" s="95"/>
    </row>
    <row r="17" spans="1:12" ht="15" x14ac:dyDescent="0.25">
      <c r="A17" s="79" t="str">
        <f>Evidencija!U25</f>
        <v>D</v>
      </c>
      <c r="G17" s="95"/>
    </row>
    <row r="18" spans="1:12" ht="15" x14ac:dyDescent="0.25">
      <c r="A18" s="79" t="str">
        <f>Evidencija!U26</f>
        <v>F</v>
      </c>
      <c r="G18" s="95"/>
    </row>
    <row r="19" spans="1:12" ht="15" x14ac:dyDescent="0.25">
      <c r="A19" s="79" t="str">
        <f>Evidencija!U27</f>
        <v>B</v>
      </c>
      <c r="G19" s="95"/>
    </row>
    <row r="20" spans="1:12" ht="15" x14ac:dyDescent="0.25">
      <c r="A20" s="79" t="str">
        <f>Evidencija!U28</f>
        <v>-</v>
      </c>
      <c r="G20" s="95"/>
    </row>
    <row r="21" spans="1:12" ht="15" x14ac:dyDescent="0.25">
      <c r="A21" s="79" t="str">
        <f>Evidencija!U29</f>
        <v>D</v>
      </c>
      <c r="G21" s="95"/>
    </row>
    <row r="22" spans="1:12" ht="15" x14ac:dyDescent="0.25">
      <c r="A22" s="79" t="str">
        <f>Evidencija!U30</f>
        <v>-</v>
      </c>
      <c r="G22" s="95"/>
    </row>
    <row r="23" spans="1:12" ht="15" x14ac:dyDescent="0.25">
      <c r="A23" s="79" t="str">
        <f>Evidencija!U31</f>
        <v>E</v>
      </c>
      <c r="G23" s="95"/>
    </row>
    <row r="24" spans="1:12" ht="15" x14ac:dyDescent="0.25">
      <c r="A24" s="79" t="str">
        <f>Evidencija!U32</f>
        <v>C</v>
      </c>
      <c r="G24" s="95"/>
    </row>
    <row r="25" spans="1:12" ht="15" x14ac:dyDescent="0.25">
      <c r="A25" s="79" t="str">
        <f>Evidencija!U33</f>
        <v>F</v>
      </c>
      <c r="G25" s="95"/>
    </row>
    <row r="26" spans="1:12" ht="15" x14ac:dyDescent="0.25">
      <c r="A26" s="79" t="str">
        <f>Evidencija!U34</f>
        <v>C</v>
      </c>
      <c r="G26" s="95"/>
    </row>
    <row r="27" spans="1:12" ht="15" x14ac:dyDescent="0.25">
      <c r="A27" s="79" t="str">
        <f>Evidencija!U35</f>
        <v>C</v>
      </c>
      <c r="G27" s="95"/>
      <c r="I27" s="82"/>
      <c r="J27" s="82"/>
      <c r="K27" s="82"/>
      <c r="L27" s="82"/>
    </row>
    <row r="28" spans="1:12" ht="15" x14ac:dyDescent="0.25">
      <c r="A28" s="79" t="str">
        <f>Evidencija!U36</f>
        <v>F</v>
      </c>
      <c r="G28" s="95"/>
    </row>
    <row r="29" spans="1:12" ht="15" x14ac:dyDescent="0.25">
      <c r="A29" s="79" t="str">
        <f>Evidencija!U37</f>
        <v>D</v>
      </c>
      <c r="G29" s="95"/>
      <c r="I29" s="82"/>
      <c r="J29" s="82"/>
      <c r="K29" s="82"/>
      <c r="L29" s="82"/>
    </row>
    <row r="30" spans="1:12" ht="15" x14ac:dyDescent="0.25">
      <c r="A30" s="79" t="str">
        <f>Evidencija!U38</f>
        <v>C</v>
      </c>
      <c r="G30" s="95"/>
      <c r="I30" s="82"/>
      <c r="J30" s="82"/>
      <c r="K30" s="82"/>
      <c r="L30" s="82"/>
    </row>
    <row r="31" spans="1:12" ht="15" x14ac:dyDescent="0.25">
      <c r="A31" s="79" t="str">
        <f>Evidencija!U39</f>
        <v>-</v>
      </c>
      <c r="G31" s="95"/>
      <c r="I31" s="82"/>
      <c r="J31" s="82"/>
      <c r="K31" s="82"/>
      <c r="L31" s="82"/>
    </row>
    <row r="32" spans="1:12" ht="15" x14ac:dyDescent="0.25">
      <c r="A32" s="79" t="str">
        <f>Evidencija!U40</f>
        <v>F</v>
      </c>
      <c r="G32" s="95"/>
    </row>
    <row r="33" spans="1:12" ht="15" x14ac:dyDescent="0.25">
      <c r="A33" s="79" t="str">
        <f>Evidencija!U41</f>
        <v>E</v>
      </c>
      <c r="G33" s="95"/>
      <c r="I33" s="82"/>
      <c r="J33" s="82"/>
      <c r="K33" s="82"/>
      <c r="L33" s="82"/>
    </row>
    <row r="34" spans="1:12" ht="15" x14ac:dyDescent="0.25">
      <c r="A34" s="79" t="str">
        <f>Evidencija!U42</f>
        <v>D</v>
      </c>
      <c r="G34" s="95"/>
      <c r="I34" s="82"/>
      <c r="J34" s="82"/>
      <c r="K34" s="82"/>
      <c r="L34" s="82"/>
    </row>
    <row r="35" spans="1:12" ht="15" x14ac:dyDescent="0.25">
      <c r="A35" s="79" t="str">
        <f>Evidencija!U43</f>
        <v>F</v>
      </c>
      <c r="G35" s="95"/>
      <c r="I35" s="82"/>
      <c r="J35" s="82"/>
      <c r="K35" s="82"/>
      <c r="L35" s="82"/>
    </row>
    <row r="36" spans="1:12" ht="15" x14ac:dyDescent="0.25">
      <c r="A36" s="79" t="str">
        <f>Evidencija!U44</f>
        <v>-</v>
      </c>
      <c r="G36" s="95"/>
    </row>
    <row r="37" spans="1:12" ht="15" x14ac:dyDescent="0.25">
      <c r="A37" s="79" t="str">
        <f>Evidencija!U45</f>
        <v>D</v>
      </c>
      <c r="G37" s="95"/>
      <c r="I37" s="82"/>
      <c r="J37" s="82"/>
      <c r="K37" s="82"/>
      <c r="L37" s="82"/>
    </row>
    <row r="38" spans="1:12" ht="15" x14ac:dyDescent="0.25">
      <c r="A38" s="79" t="str">
        <f>Evidencija!U46</f>
        <v>D</v>
      </c>
      <c r="G38" s="95"/>
      <c r="L38" s="82"/>
    </row>
    <row r="39" spans="1:12" ht="15" x14ac:dyDescent="0.25">
      <c r="A39" s="79" t="str">
        <f>Evidencija!U47</f>
        <v>D</v>
      </c>
      <c r="G39" s="95"/>
      <c r="I39" s="82"/>
      <c r="J39" s="82"/>
      <c r="K39" s="82"/>
      <c r="L39" s="82"/>
    </row>
    <row r="40" spans="1:12" ht="15" x14ac:dyDescent="0.25">
      <c r="A40" s="79" t="str">
        <f>Evidencija!U48</f>
        <v>F</v>
      </c>
      <c r="G40" s="95"/>
      <c r="I40" s="82"/>
      <c r="J40" s="82"/>
      <c r="K40" s="82"/>
      <c r="L40" s="82"/>
    </row>
    <row r="41" spans="1:12" ht="15" x14ac:dyDescent="0.25">
      <c r="A41" s="79" t="str">
        <f>Evidencija!U49</f>
        <v>C</v>
      </c>
      <c r="G41" s="95"/>
    </row>
    <row r="42" spans="1:12" ht="15" x14ac:dyDescent="0.25">
      <c r="A42" s="79" t="str">
        <f>Evidencija!U50</f>
        <v>E</v>
      </c>
      <c r="G42" s="95"/>
    </row>
    <row r="43" spans="1:12" ht="15" x14ac:dyDescent="0.25">
      <c r="A43" s="79" t="str">
        <f>Evidencija!U51</f>
        <v>-</v>
      </c>
      <c r="G43" s="95"/>
    </row>
    <row r="44" spans="1:12" ht="15" x14ac:dyDescent="0.25">
      <c r="A44" s="79" t="str">
        <f>Evidencija!U52</f>
        <v>D</v>
      </c>
      <c r="G44" s="95"/>
    </row>
    <row r="45" spans="1:12" ht="15" x14ac:dyDescent="0.25">
      <c r="A45" s="79" t="str">
        <f>Evidencija!U53</f>
        <v>D</v>
      </c>
      <c r="G45" s="95"/>
    </row>
    <row r="46" spans="1:12" ht="15" x14ac:dyDescent="0.25">
      <c r="A46" s="79" t="str">
        <f>Evidencija!U54</f>
        <v>-</v>
      </c>
      <c r="G46" s="95"/>
    </row>
    <row r="47" spans="1:12" ht="15" x14ac:dyDescent="0.25">
      <c r="A47" s="79" t="str">
        <f>Evidencija!U55</f>
        <v>F</v>
      </c>
      <c r="G47" s="95"/>
    </row>
    <row r="48" spans="1:12" ht="15" x14ac:dyDescent="0.25">
      <c r="A48" s="79" t="str">
        <f>Evidencija!U56</f>
        <v>F</v>
      </c>
      <c r="G48" s="95"/>
    </row>
    <row r="49" spans="1:7" ht="15" x14ac:dyDescent="0.25">
      <c r="A49" s="79" t="str">
        <f>Evidencija!U57</f>
        <v>F</v>
      </c>
      <c r="G49" s="95"/>
    </row>
    <row r="50" spans="1:7" ht="15" x14ac:dyDescent="0.25">
      <c r="A50" s="79" t="str">
        <f>Evidencija!U58</f>
        <v>D</v>
      </c>
      <c r="G50" s="95"/>
    </row>
    <row r="51" spans="1:7" ht="15" x14ac:dyDescent="0.25">
      <c r="A51" s="79" t="str">
        <f>Evidencija!U59</f>
        <v>-</v>
      </c>
      <c r="G51" s="95"/>
    </row>
    <row r="52" spans="1:7" ht="15" x14ac:dyDescent="0.25">
      <c r="A52" s="79" t="str">
        <f>Evidencija!U60</f>
        <v>D</v>
      </c>
      <c r="G52" s="95"/>
    </row>
    <row r="53" spans="1:7" ht="15" x14ac:dyDescent="0.25">
      <c r="A53" s="79" t="str">
        <f>Evidencija!U61</f>
        <v>C</v>
      </c>
      <c r="G53" s="95"/>
    </row>
    <row r="54" spans="1:7" ht="15" x14ac:dyDescent="0.25">
      <c r="A54" s="79" t="str">
        <f>Evidencija!U62</f>
        <v>E</v>
      </c>
      <c r="G54" s="95"/>
    </row>
    <row r="55" spans="1:7" ht="15" x14ac:dyDescent="0.25">
      <c r="A55" s="79" t="str">
        <f>Evidencija!U63</f>
        <v>C</v>
      </c>
      <c r="G55" s="95"/>
    </row>
    <row r="56" spans="1:7" ht="15" x14ac:dyDescent="0.25">
      <c r="A56" s="79" t="str">
        <f>Evidencija!U64</f>
        <v>D</v>
      </c>
      <c r="G56" s="95"/>
    </row>
    <row r="57" spans="1:7" ht="15" x14ac:dyDescent="0.25">
      <c r="A57" s="79" t="str">
        <f>Evidencija!U65</f>
        <v>D</v>
      </c>
      <c r="G57" s="95"/>
    </row>
    <row r="58" spans="1:7" ht="15" x14ac:dyDescent="0.25">
      <c r="A58" s="79" t="str">
        <f>Evidencija!U66</f>
        <v>-</v>
      </c>
      <c r="G58" s="95"/>
    </row>
    <row r="59" spans="1:7" ht="15" x14ac:dyDescent="0.25">
      <c r="A59" s="79" t="str">
        <f>Evidencija!U67</f>
        <v>C</v>
      </c>
      <c r="G59" s="95"/>
    </row>
    <row r="60" spans="1:7" ht="15" x14ac:dyDescent="0.25">
      <c r="A60" s="79" t="str">
        <f>Evidencija!U68</f>
        <v>F</v>
      </c>
      <c r="G60" s="95"/>
    </row>
    <row r="61" spans="1:7" ht="15" x14ac:dyDescent="0.25">
      <c r="A61" s="79" t="str">
        <f>Evidencija!U69</f>
        <v>-</v>
      </c>
      <c r="G61" s="95"/>
    </row>
    <row r="62" spans="1:7" ht="15" x14ac:dyDescent="0.25">
      <c r="A62" s="79" t="str">
        <f>Evidencija!U70</f>
        <v>F</v>
      </c>
      <c r="G62" s="95"/>
    </row>
    <row r="63" spans="1:7" ht="15" x14ac:dyDescent="0.25">
      <c r="A63" s="79" t="str">
        <f>Evidencija!U71</f>
        <v>F</v>
      </c>
      <c r="G63" s="95"/>
    </row>
    <row r="64" spans="1:7" ht="15" x14ac:dyDescent="0.25">
      <c r="A64" s="79" t="str">
        <f>Evidencija!U72</f>
        <v>F</v>
      </c>
      <c r="G64" s="95"/>
    </row>
    <row r="65" spans="1:7" ht="15" x14ac:dyDescent="0.25">
      <c r="A65" s="79" t="str">
        <f>Evidencija!U73</f>
        <v>-</v>
      </c>
      <c r="G65" s="95"/>
    </row>
    <row r="66" spans="1:7" ht="15" x14ac:dyDescent="0.25">
      <c r="A66" s="79" t="str">
        <f>Evidencija!U74</f>
        <v>F</v>
      </c>
      <c r="G66" s="95"/>
    </row>
    <row r="67" spans="1:7" ht="15" x14ac:dyDescent="0.25">
      <c r="A67" s="79" t="str">
        <f>Evidencija!U75</f>
        <v>-</v>
      </c>
      <c r="G67" s="95"/>
    </row>
    <row r="68" spans="1:7" ht="15" x14ac:dyDescent="0.25">
      <c r="A68" s="79" t="str">
        <f>Evidencija!U76</f>
        <v>-</v>
      </c>
      <c r="G68" s="95"/>
    </row>
    <row r="69" spans="1:7" ht="15" x14ac:dyDescent="0.25">
      <c r="A69" s="79" t="str">
        <f>Evidencija!U77</f>
        <v>-</v>
      </c>
    </row>
    <row r="70" spans="1:7" ht="15" x14ac:dyDescent="0.25">
      <c r="A70" s="79" t="str">
        <f>Evidencija!U78</f>
        <v>B</v>
      </c>
    </row>
    <row r="71" spans="1:7" ht="15" x14ac:dyDescent="0.25">
      <c r="A71" s="79" t="str">
        <f>Evidencija!U79</f>
        <v>-</v>
      </c>
    </row>
    <row r="72" spans="1:7" ht="15" x14ac:dyDescent="0.25">
      <c r="A72" s="79" t="str">
        <f>Evidencija!U80</f>
        <v>-</v>
      </c>
    </row>
    <row r="73" spans="1:7" ht="15" x14ac:dyDescent="0.25">
      <c r="A73" s="79" t="e">
        <f>Evidencija!#REF!</f>
        <v>#REF!</v>
      </c>
    </row>
    <row r="74" spans="1:7" ht="15" x14ac:dyDescent="0.25">
      <c r="A74" s="79">
        <f>Evidencija!U81</f>
        <v>0</v>
      </c>
    </row>
    <row r="75" spans="1:7" ht="15" x14ac:dyDescent="0.25">
      <c r="A75" s="79">
        <f>Evidencija!U82</f>
        <v>0</v>
      </c>
    </row>
    <row r="76" spans="1:7" ht="15" x14ac:dyDescent="0.25">
      <c r="A76" s="79">
        <f>Evidencija!U83</f>
        <v>0</v>
      </c>
    </row>
    <row r="77" spans="1:7" ht="15" x14ac:dyDescent="0.25">
      <c r="A77" s="79">
        <f>Evidencija!U84</f>
        <v>0</v>
      </c>
    </row>
    <row r="78" spans="1:7" ht="15" x14ac:dyDescent="0.25">
      <c r="A78" s="79">
        <f>Evidencija!U85</f>
        <v>0</v>
      </c>
    </row>
    <row r="79" spans="1:7" ht="15" x14ac:dyDescent="0.25">
      <c r="A79" s="79">
        <f>Evidencija!U86</f>
        <v>0</v>
      </c>
    </row>
    <row r="80" spans="1:7" ht="15" x14ac:dyDescent="0.25">
      <c r="A80" s="79">
        <f>Evidencija!U87</f>
        <v>0</v>
      </c>
    </row>
    <row r="81" spans="1:1" ht="15" x14ac:dyDescent="0.25">
      <c r="A81" s="79">
        <f>Evidencija!U88</f>
        <v>0</v>
      </c>
    </row>
    <row r="82" spans="1:1" ht="15" x14ac:dyDescent="0.25">
      <c r="A82" s="79">
        <f>Evidencija!U89</f>
        <v>0</v>
      </c>
    </row>
    <row r="83" spans="1:1" ht="15" x14ac:dyDescent="0.25">
      <c r="A83" s="79">
        <f>Evidencija!U90</f>
        <v>0</v>
      </c>
    </row>
    <row r="84" spans="1:1" ht="15" x14ac:dyDescent="0.25">
      <c r="A84" s="79">
        <f>Evidencija!U91</f>
        <v>0</v>
      </c>
    </row>
    <row r="85" spans="1:1" ht="15" x14ac:dyDescent="0.25">
      <c r="A85" s="79">
        <f>Evidencija!U92</f>
        <v>0</v>
      </c>
    </row>
    <row r="86" spans="1:1" ht="15" x14ac:dyDescent="0.25">
      <c r="A86" s="79">
        <f>Evidencija!U93</f>
        <v>0</v>
      </c>
    </row>
    <row r="87" spans="1:1" ht="15" x14ac:dyDescent="0.25">
      <c r="A87" s="79">
        <f>Evidencija!U94</f>
        <v>0</v>
      </c>
    </row>
    <row r="88" spans="1:1" ht="15" x14ac:dyDescent="0.25">
      <c r="A88" s="79">
        <f>Evidencija!U95</f>
        <v>0</v>
      </c>
    </row>
    <row r="89" spans="1:1" ht="15" x14ac:dyDescent="0.25">
      <c r="A89" s="79">
        <f>Evidencija!U96</f>
        <v>0</v>
      </c>
    </row>
    <row r="90" spans="1:1" ht="15" x14ac:dyDescent="0.25">
      <c r="A90" s="79">
        <f>Evidencija!U97</f>
        <v>0</v>
      </c>
    </row>
    <row r="91" spans="1:1" ht="15" x14ac:dyDescent="0.25">
      <c r="A91" s="79">
        <f>Evidencija!U98</f>
        <v>0</v>
      </c>
    </row>
    <row r="92" spans="1:1" ht="15" x14ac:dyDescent="0.25">
      <c r="A92" s="79">
        <f>Evidencija!U99</f>
        <v>0</v>
      </c>
    </row>
    <row r="93" spans="1:1" ht="15" x14ac:dyDescent="0.25">
      <c r="A93" s="79">
        <f>Evidencija!U100</f>
        <v>0</v>
      </c>
    </row>
    <row r="94" spans="1:1" ht="15" x14ac:dyDescent="0.25">
      <c r="A94" s="79">
        <f>Evidencija!U101</f>
        <v>0</v>
      </c>
    </row>
    <row r="95" spans="1:1" ht="15" x14ac:dyDescent="0.25">
      <c r="A95" s="79">
        <f>Evidencija!U102</f>
        <v>0</v>
      </c>
    </row>
    <row r="96" spans="1:1" ht="15" x14ac:dyDescent="0.25">
      <c r="A96" s="79">
        <f>Evidencija!U103</f>
        <v>0</v>
      </c>
    </row>
    <row r="97" spans="1:1" ht="15" x14ac:dyDescent="0.25">
      <c r="A97" s="79">
        <f>Evidencija!U104</f>
        <v>0</v>
      </c>
    </row>
    <row r="98" spans="1:1" ht="15" x14ac:dyDescent="0.25">
      <c r="A98" s="79">
        <f>Evidencija!U105</f>
        <v>0</v>
      </c>
    </row>
    <row r="99" spans="1:1" ht="15" x14ac:dyDescent="0.25">
      <c r="A99" s="79">
        <f>Evidencija!U106</f>
        <v>0</v>
      </c>
    </row>
    <row r="100" spans="1:1" ht="15" x14ac:dyDescent="0.25">
      <c r="A100" s="79">
        <f>Evidencija!U107</f>
        <v>0</v>
      </c>
    </row>
    <row r="101" spans="1:1" ht="15" x14ac:dyDescent="0.25">
      <c r="A101" s="79">
        <f>Evidencija!U108</f>
        <v>0</v>
      </c>
    </row>
    <row r="102" spans="1:1" ht="15" x14ac:dyDescent="0.25">
      <c r="A102" s="79">
        <f>Evidencija!U109</f>
        <v>0</v>
      </c>
    </row>
    <row r="103" spans="1:1" ht="15" x14ac:dyDescent="0.25">
      <c r="A103" s="79">
        <f>Evidencija!U110</f>
        <v>0</v>
      </c>
    </row>
    <row r="104" spans="1:1" ht="15" x14ac:dyDescent="0.25">
      <c r="A104" s="79">
        <f>Evidencija!U111</f>
        <v>0</v>
      </c>
    </row>
    <row r="105" spans="1:1" ht="15" x14ac:dyDescent="0.25">
      <c r="A105" s="79">
        <f>Evidencija!U112</f>
        <v>0</v>
      </c>
    </row>
    <row r="106" spans="1:1" ht="15" x14ac:dyDescent="0.25">
      <c r="A106" s="79">
        <f>Evidencija!U113</f>
        <v>0</v>
      </c>
    </row>
    <row r="107" spans="1:1" ht="15" x14ac:dyDescent="0.25">
      <c r="A107" s="79">
        <f>Evidencija!U114</f>
        <v>0</v>
      </c>
    </row>
    <row r="108" spans="1:1" ht="15" x14ac:dyDescent="0.25">
      <c r="A108" s="79">
        <f>Evidencija!U115</f>
        <v>0</v>
      </c>
    </row>
    <row r="109" spans="1:1" ht="15" x14ac:dyDescent="0.25">
      <c r="A109" s="79">
        <f>Evidencija!U116</f>
        <v>0</v>
      </c>
    </row>
    <row r="110" spans="1:1" ht="15" x14ac:dyDescent="0.25">
      <c r="A110" s="79">
        <f>Evidencija!U117</f>
        <v>0</v>
      </c>
    </row>
    <row r="111" spans="1:1" ht="15" x14ac:dyDescent="0.25">
      <c r="A111" s="79">
        <f>Evidencija!U118</f>
        <v>0</v>
      </c>
    </row>
    <row r="112" spans="1:1" ht="15" x14ac:dyDescent="0.25">
      <c r="A112" s="79">
        <f>Evidencija!U119</f>
        <v>0</v>
      </c>
    </row>
    <row r="113" spans="1:1" ht="15" x14ac:dyDescent="0.25">
      <c r="A113" s="79">
        <f>Evidencija!U120</f>
        <v>0</v>
      </c>
    </row>
    <row r="114" spans="1:1" ht="15" x14ac:dyDescent="0.25">
      <c r="A114" s="79">
        <f>Evidencija!U121</f>
        <v>0</v>
      </c>
    </row>
    <row r="115" spans="1:1" ht="15" x14ac:dyDescent="0.25">
      <c r="A115" s="79">
        <f>Evidencija!U122</f>
        <v>0</v>
      </c>
    </row>
    <row r="116" spans="1:1" ht="15" x14ac:dyDescent="0.25">
      <c r="A116" s="79">
        <f>Evidencija!U123</f>
        <v>0</v>
      </c>
    </row>
    <row r="117" spans="1:1" ht="15" x14ac:dyDescent="0.25">
      <c r="A117" s="79">
        <f>Evidencija!U124</f>
        <v>0</v>
      </c>
    </row>
    <row r="118" spans="1:1" ht="15" x14ac:dyDescent="0.25">
      <c r="A118" s="79">
        <f>Evidencija!U125</f>
        <v>0</v>
      </c>
    </row>
    <row r="119" spans="1:1" ht="15" x14ac:dyDescent="0.25">
      <c r="A119" s="79">
        <f>Evidencija!U126</f>
        <v>0</v>
      </c>
    </row>
    <row r="120" spans="1:1" ht="15" x14ac:dyDescent="0.25">
      <c r="A120" s="79">
        <f>Evidencija!U127</f>
        <v>0</v>
      </c>
    </row>
    <row r="121" spans="1:1" ht="15" x14ac:dyDescent="0.25">
      <c r="A121" s="79">
        <f>Evidencija!U128</f>
        <v>0</v>
      </c>
    </row>
    <row r="122" spans="1:1" ht="15" x14ac:dyDescent="0.25">
      <c r="A122" s="79">
        <f>Evidencija!U129</f>
        <v>0</v>
      </c>
    </row>
    <row r="123" spans="1:1" ht="15" x14ac:dyDescent="0.25">
      <c r="A123" s="79">
        <f>Evidencija!U130</f>
        <v>0</v>
      </c>
    </row>
    <row r="124" spans="1:1" ht="15" x14ac:dyDescent="0.25">
      <c r="A124" s="79">
        <f>Evidencija!U131</f>
        <v>0</v>
      </c>
    </row>
    <row r="125" spans="1:1" ht="15" x14ac:dyDescent="0.25">
      <c r="A125" s="79">
        <f>Evidencija!U132</f>
        <v>0</v>
      </c>
    </row>
    <row r="126" spans="1:1" ht="15" x14ac:dyDescent="0.25">
      <c r="A126" s="79">
        <f>Evidencija!U133</f>
        <v>0</v>
      </c>
    </row>
    <row r="127" spans="1:1" ht="15" x14ac:dyDescent="0.25">
      <c r="A127" s="79">
        <f>Evidencija!U134</f>
        <v>0</v>
      </c>
    </row>
    <row r="128" spans="1:1" ht="15" x14ac:dyDescent="0.25">
      <c r="A128" s="79">
        <f>Evidencija!U135</f>
        <v>0</v>
      </c>
    </row>
    <row r="129" spans="1:1" ht="15" x14ac:dyDescent="0.25">
      <c r="A129" s="79">
        <f>Evidencija!U136</f>
        <v>0</v>
      </c>
    </row>
    <row r="130" spans="1:1" ht="15" x14ac:dyDescent="0.25">
      <c r="A130" s="79">
        <f>Evidencija!U137</f>
        <v>0</v>
      </c>
    </row>
    <row r="131" spans="1:1" ht="15" x14ac:dyDescent="0.25">
      <c r="A131" s="79">
        <f>Evidencija!U138</f>
        <v>0</v>
      </c>
    </row>
    <row r="132" spans="1:1" ht="15" x14ac:dyDescent="0.25">
      <c r="A132" s="79">
        <f>Evidencija!U139</f>
        <v>0</v>
      </c>
    </row>
    <row r="133" spans="1:1" ht="15" x14ac:dyDescent="0.25">
      <c r="A133" s="79">
        <f>Evidencija!U140</f>
        <v>0</v>
      </c>
    </row>
    <row r="134" spans="1:1" ht="15" x14ac:dyDescent="0.25">
      <c r="A134" s="79">
        <f>Evidencija!U141</f>
        <v>0</v>
      </c>
    </row>
    <row r="135" spans="1:1" ht="15" x14ac:dyDescent="0.25">
      <c r="A135" s="79">
        <f>Evidencija!U142</f>
        <v>0</v>
      </c>
    </row>
    <row r="136" spans="1:1" ht="15" x14ac:dyDescent="0.25">
      <c r="A136" s="79">
        <f>Evidencija!U143</f>
        <v>0</v>
      </c>
    </row>
    <row r="137" spans="1:1" ht="15" x14ac:dyDescent="0.25">
      <c r="A137" s="79">
        <f>Evidencija!U144</f>
        <v>0</v>
      </c>
    </row>
    <row r="138" spans="1:1" ht="15" x14ac:dyDescent="0.25">
      <c r="A138" s="79">
        <f>Evidencija!U145</f>
        <v>0</v>
      </c>
    </row>
    <row r="139" spans="1:1" ht="15" x14ac:dyDescent="0.25">
      <c r="A139" s="79">
        <f>Evidencija!U146</f>
        <v>0</v>
      </c>
    </row>
    <row r="140" spans="1:1" ht="15" x14ac:dyDescent="0.25">
      <c r="A140" s="79">
        <f>Evidencija!U147</f>
        <v>0</v>
      </c>
    </row>
    <row r="141" spans="1:1" ht="15" x14ac:dyDescent="0.25">
      <c r="A141" s="79">
        <f>Evidencija!U148</f>
        <v>0</v>
      </c>
    </row>
    <row r="142" spans="1:1" ht="15" x14ac:dyDescent="0.25">
      <c r="A142" s="79">
        <f>Evidencija!U149</f>
        <v>0</v>
      </c>
    </row>
    <row r="143" spans="1:1" ht="15" x14ac:dyDescent="0.25">
      <c r="A143" s="79">
        <f>Evidencija!U150</f>
        <v>0</v>
      </c>
    </row>
    <row r="144" spans="1:1" ht="15" x14ac:dyDescent="0.25">
      <c r="A144" s="79">
        <f>Evidencija!U151</f>
        <v>0</v>
      </c>
    </row>
    <row r="145" spans="1:1" ht="15" x14ac:dyDescent="0.25">
      <c r="A145" s="79">
        <f>Evidencija!U152</f>
        <v>0</v>
      </c>
    </row>
    <row r="146" spans="1:1" ht="15" x14ac:dyDescent="0.25">
      <c r="A146" s="79">
        <f>Evidencija!U153</f>
        <v>0</v>
      </c>
    </row>
    <row r="147" spans="1:1" ht="15" x14ac:dyDescent="0.25">
      <c r="A147" s="79">
        <f>Evidencija!U154</f>
        <v>0</v>
      </c>
    </row>
    <row r="148" spans="1:1" ht="15" x14ac:dyDescent="0.25">
      <c r="A148" s="79">
        <f>Evidencija!U155</f>
        <v>0</v>
      </c>
    </row>
    <row r="149" spans="1:1" ht="15" x14ac:dyDescent="0.25">
      <c r="A149" s="79">
        <f>Evidencija!U156</f>
        <v>0</v>
      </c>
    </row>
    <row r="150" spans="1:1" ht="15" x14ac:dyDescent="0.25">
      <c r="A150" s="79">
        <f>Evidencija!U157</f>
        <v>0</v>
      </c>
    </row>
    <row r="151" spans="1:1" ht="15" x14ac:dyDescent="0.25">
      <c r="A151" s="79">
        <f>Evidencija!U158</f>
        <v>0</v>
      </c>
    </row>
    <row r="152" spans="1:1" ht="15" x14ac:dyDescent="0.25">
      <c r="A152" s="79">
        <f>Evidencija!U159</f>
        <v>0</v>
      </c>
    </row>
    <row r="153" spans="1:1" ht="15" x14ac:dyDescent="0.25">
      <c r="A153" s="79">
        <f>Evidencija!U160</f>
        <v>0</v>
      </c>
    </row>
    <row r="154" spans="1:1" ht="15" x14ac:dyDescent="0.25">
      <c r="A154" s="79">
        <f>Evidencija!U161</f>
        <v>0</v>
      </c>
    </row>
    <row r="155" spans="1:1" ht="15" x14ac:dyDescent="0.25">
      <c r="A155" s="79">
        <f>Evidencija!U162</f>
        <v>0</v>
      </c>
    </row>
    <row r="156" spans="1:1" ht="15" x14ac:dyDescent="0.25">
      <c r="A156" s="79">
        <f>Evidencija!U163</f>
        <v>0</v>
      </c>
    </row>
    <row r="157" spans="1:1" ht="15" x14ac:dyDescent="0.25">
      <c r="A157" s="79">
        <f>Evidencija!U164</f>
        <v>0</v>
      </c>
    </row>
    <row r="158" spans="1:1" ht="15" x14ac:dyDescent="0.25">
      <c r="A158" s="79">
        <f>Evidencija!U165</f>
        <v>0</v>
      </c>
    </row>
    <row r="159" spans="1:1" ht="15" x14ac:dyDescent="0.25">
      <c r="A159" s="79">
        <f>Evidencija!U166</f>
        <v>0</v>
      </c>
    </row>
    <row r="160" spans="1:1" ht="15" x14ac:dyDescent="0.25">
      <c r="A160" s="79">
        <f>Evidencija!U167</f>
        <v>0</v>
      </c>
    </row>
    <row r="161" spans="1:1" ht="15" x14ac:dyDescent="0.25">
      <c r="A161" s="79">
        <f>Evidencija!U168</f>
        <v>0</v>
      </c>
    </row>
    <row r="162" spans="1:1" ht="15" x14ac:dyDescent="0.25">
      <c r="A162" s="79">
        <f>Evidencija!U169</f>
        <v>0</v>
      </c>
    </row>
    <row r="163" spans="1:1" ht="15" x14ac:dyDescent="0.25">
      <c r="A163" s="79">
        <f>Evidencija!U170</f>
        <v>0</v>
      </c>
    </row>
    <row r="164" spans="1:1" ht="15" x14ac:dyDescent="0.25">
      <c r="A164" s="79">
        <f>Evidencija!U171</f>
        <v>0</v>
      </c>
    </row>
    <row r="165" spans="1:1" ht="15" x14ac:dyDescent="0.25">
      <c r="A165" s="79">
        <f>Evidencija!U172</f>
        <v>0</v>
      </c>
    </row>
    <row r="166" spans="1:1" ht="15" x14ac:dyDescent="0.25">
      <c r="A166" s="79">
        <f>Evidencija!U173</f>
        <v>0</v>
      </c>
    </row>
    <row r="167" spans="1:1" ht="15" x14ac:dyDescent="0.25">
      <c r="A167" s="79">
        <f>Evidencija!U174</f>
        <v>0</v>
      </c>
    </row>
    <row r="168" spans="1:1" ht="15" x14ac:dyDescent="0.25">
      <c r="A168" s="79">
        <f>Evidencija!U175</f>
        <v>0</v>
      </c>
    </row>
    <row r="169" spans="1:1" ht="15" x14ac:dyDescent="0.25">
      <c r="A169" s="79">
        <f>Evidencija!U176</f>
        <v>0</v>
      </c>
    </row>
    <row r="170" spans="1:1" ht="15" x14ac:dyDescent="0.25">
      <c r="A170" s="79">
        <f>Evidencija!U177</f>
        <v>0</v>
      </c>
    </row>
    <row r="171" spans="1:1" ht="15" x14ac:dyDescent="0.25">
      <c r="A171" s="79">
        <f>Evidencija!U178</f>
        <v>0</v>
      </c>
    </row>
    <row r="172" spans="1:1" ht="15" x14ac:dyDescent="0.25">
      <c r="A172" s="79">
        <f>Evidencija!U179</f>
        <v>0</v>
      </c>
    </row>
    <row r="173" spans="1:1" ht="15" x14ac:dyDescent="0.25">
      <c r="A173" s="79">
        <f>Evidencija!U180</f>
        <v>0</v>
      </c>
    </row>
    <row r="174" spans="1:1" ht="15" x14ac:dyDescent="0.25">
      <c r="A174" s="79">
        <f>Evidencija!U181</f>
        <v>0</v>
      </c>
    </row>
    <row r="175" spans="1:1" ht="15" x14ac:dyDescent="0.25">
      <c r="A175" s="79">
        <f>Evidencija!U182</f>
        <v>0</v>
      </c>
    </row>
    <row r="176" spans="1:1" ht="15" x14ac:dyDescent="0.25">
      <c r="A176" s="79">
        <f>Evidencija!U183</f>
        <v>0</v>
      </c>
    </row>
    <row r="177" spans="1:1" ht="15" x14ac:dyDescent="0.25">
      <c r="A177" s="79">
        <f>Evidencija!U184</f>
        <v>0</v>
      </c>
    </row>
    <row r="178" spans="1:1" ht="15" x14ac:dyDescent="0.25">
      <c r="A178" s="79">
        <f>Evidencija!U185</f>
        <v>0</v>
      </c>
    </row>
    <row r="179" spans="1:1" ht="15" x14ac:dyDescent="0.25">
      <c r="A179" s="79">
        <f>Evidencija!U186</f>
        <v>0</v>
      </c>
    </row>
    <row r="180" spans="1:1" ht="15" x14ac:dyDescent="0.25">
      <c r="A180" s="79">
        <f>Evidencija!U187</f>
        <v>0</v>
      </c>
    </row>
    <row r="181" spans="1:1" ht="15" x14ac:dyDescent="0.25">
      <c r="A181" s="79">
        <f>Evidencija!U188</f>
        <v>0</v>
      </c>
    </row>
    <row r="182" spans="1:1" ht="15" x14ac:dyDescent="0.25">
      <c r="A182" s="79">
        <f>Evidencija!U189</f>
        <v>0</v>
      </c>
    </row>
    <row r="183" spans="1:1" ht="15" x14ac:dyDescent="0.25">
      <c r="A183" s="79">
        <f>Evidencija!U190</f>
        <v>0</v>
      </c>
    </row>
    <row r="184" spans="1:1" ht="15" x14ac:dyDescent="0.25">
      <c r="A184" s="79">
        <f>Evidencija!U191</f>
        <v>0</v>
      </c>
    </row>
    <row r="185" spans="1:1" ht="15" x14ac:dyDescent="0.25">
      <c r="A185" s="79">
        <f>Evidencija!U192</f>
        <v>0</v>
      </c>
    </row>
    <row r="186" spans="1:1" ht="15" x14ac:dyDescent="0.25">
      <c r="A186" s="79">
        <f>Evidencija!U193</f>
        <v>0</v>
      </c>
    </row>
    <row r="187" spans="1:1" ht="15" x14ac:dyDescent="0.25">
      <c r="A187" s="79">
        <f>Evidencija!U194</f>
        <v>0</v>
      </c>
    </row>
    <row r="188" spans="1:1" ht="15" x14ac:dyDescent="0.25">
      <c r="A188" s="79">
        <f>Evidencija!U195</f>
        <v>0</v>
      </c>
    </row>
    <row r="189" spans="1:1" ht="15" x14ac:dyDescent="0.25">
      <c r="A189" s="79">
        <f>Evidencija!U196</f>
        <v>0</v>
      </c>
    </row>
    <row r="190" spans="1:1" ht="15" x14ac:dyDescent="0.25">
      <c r="A190" s="79">
        <f>Evidencija!U197</f>
        <v>0</v>
      </c>
    </row>
    <row r="191" spans="1:1" ht="15" x14ac:dyDescent="0.25">
      <c r="A191" s="79">
        <f>Evidencija!U198</f>
        <v>0</v>
      </c>
    </row>
    <row r="192" spans="1:1" ht="15" x14ac:dyDescent="0.25">
      <c r="A192" s="79">
        <f>Evidencija!U199</f>
        <v>0</v>
      </c>
    </row>
    <row r="193" spans="1:1" ht="15" x14ac:dyDescent="0.25">
      <c r="A193" s="79">
        <f>Evidencija!U200</f>
        <v>0</v>
      </c>
    </row>
    <row r="194" spans="1:1" ht="15" x14ac:dyDescent="0.25">
      <c r="A194" s="79">
        <f>Evidencija!U201</f>
        <v>0</v>
      </c>
    </row>
    <row r="195" spans="1:1" ht="15" x14ac:dyDescent="0.25">
      <c r="A195" s="79">
        <f>Evidencija!U202</f>
        <v>0</v>
      </c>
    </row>
    <row r="196" spans="1:1" ht="15" x14ac:dyDescent="0.25">
      <c r="A196" s="79">
        <f>Evidencija!U203</f>
        <v>0</v>
      </c>
    </row>
    <row r="197" spans="1:1" ht="15" x14ac:dyDescent="0.25">
      <c r="A197" s="79">
        <f>Evidencija!U204</f>
        <v>0</v>
      </c>
    </row>
    <row r="198" spans="1:1" ht="15" x14ac:dyDescent="0.25">
      <c r="A198" s="79">
        <f>Evidencija!U205</f>
        <v>0</v>
      </c>
    </row>
    <row r="199" spans="1:1" ht="15" x14ac:dyDescent="0.25">
      <c r="A199" s="79">
        <f>Evidencija!U206</f>
        <v>0</v>
      </c>
    </row>
    <row r="200" spans="1:1" ht="15" x14ac:dyDescent="0.25">
      <c r="A200" s="79">
        <f>Evidencija!U207</f>
        <v>0</v>
      </c>
    </row>
    <row r="201" spans="1:1" ht="15" x14ac:dyDescent="0.25">
      <c r="A201" s="79">
        <f>Evidencija!U208</f>
        <v>0</v>
      </c>
    </row>
    <row r="202" spans="1:1" ht="15" x14ac:dyDescent="0.25">
      <c r="A202" s="79">
        <f>Evidencija!U209</f>
        <v>0</v>
      </c>
    </row>
    <row r="203" spans="1:1" ht="15" x14ac:dyDescent="0.25">
      <c r="A203" s="79">
        <f>Evidencija!U210</f>
        <v>0</v>
      </c>
    </row>
    <row r="204" spans="1:1" ht="15" x14ac:dyDescent="0.25">
      <c r="A204" s="79">
        <f>Evidencija!U211</f>
        <v>0</v>
      </c>
    </row>
    <row r="205" spans="1:1" ht="15" x14ac:dyDescent="0.25">
      <c r="A205" s="79">
        <f>Evidencija!U212</f>
        <v>0</v>
      </c>
    </row>
    <row r="206" spans="1:1" ht="15" x14ac:dyDescent="0.25">
      <c r="A206" s="79">
        <f>Evidencija!U213</f>
        <v>0</v>
      </c>
    </row>
    <row r="207" spans="1:1" ht="15" x14ac:dyDescent="0.25">
      <c r="A207" s="79">
        <f>Evidencija!U214</f>
        <v>0</v>
      </c>
    </row>
    <row r="208" spans="1:1" ht="15" x14ac:dyDescent="0.25">
      <c r="A208" s="79">
        <f>Evidencija!U215</f>
        <v>0</v>
      </c>
    </row>
    <row r="209" spans="1:1" ht="15" x14ac:dyDescent="0.25">
      <c r="A209" s="79">
        <f>Evidencija!U216</f>
        <v>0</v>
      </c>
    </row>
    <row r="210" spans="1:1" ht="15" x14ac:dyDescent="0.25">
      <c r="A210" s="79">
        <f>Evidencija!U217</f>
        <v>0</v>
      </c>
    </row>
    <row r="211" spans="1:1" ht="15" x14ac:dyDescent="0.25">
      <c r="A211" s="79">
        <f>Evidencija!U218</f>
        <v>0</v>
      </c>
    </row>
    <row r="212" spans="1:1" ht="15" x14ac:dyDescent="0.25">
      <c r="A212" s="79">
        <f>Evidencija!U219</f>
        <v>0</v>
      </c>
    </row>
    <row r="213" spans="1:1" ht="15" x14ac:dyDescent="0.25">
      <c r="A213" s="79">
        <f>Evidencija!U220</f>
        <v>0</v>
      </c>
    </row>
    <row r="214" spans="1:1" ht="15" x14ac:dyDescent="0.25">
      <c r="A214" s="79">
        <f>Evidencija!U221</f>
        <v>0</v>
      </c>
    </row>
    <row r="215" spans="1:1" ht="15" x14ac:dyDescent="0.25">
      <c r="A215" s="79">
        <f>Evidencija!U222</f>
        <v>0</v>
      </c>
    </row>
    <row r="216" spans="1:1" ht="15" x14ac:dyDescent="0.25">
      <c r="A216" s="79">
        <f>Evidencija!U223</f>
        <v>0</v>
      </c>
    </row>
    <row r="217" spans="1:1" ht="15" x14ac:dyDescent="0.25">
      <c r="A217" s="79">
        <f>Evidencija!U224</f>
        <v>0</v>
      </c>
    </row>
    <row r="218" spans="1:1" ht="15" x14ac:dyDescent="0.25">
      <c r="A218" s="79">
        <f>Evidencija!U225</f>
        <v>0</v>
      </c>
    </row>
    <row r="219" spans="1:1" ht="15" x14ac:dyDescent="0.25">
      <c r="A219" s="79">
        <f>Evidencija!U226</f>
        <v>0</v>
      </c>
    </row>
    <row r="220" spans="1:1" ht="15" x14ac:dyDescent="0.25">
      <c r="A220" s="79">
        <f>Evidencija!U227</f>
        <v>0</v>
      </c>
    </row>
    <row r="221" spans="1:1" ht="15" x14ac:dyDescent="0.25">
      <c r="A221" s="79">
        <f>Evidencija!U228</f>
        <v>0</v>
      </c>
    </row>
    <row r="222" spans="1:1" ht="15" x14ac:dyDescent="0.25">
      <c r="A222" s="79">
        <f>Evidencija!U229</f>
        <v>0</v>
      </c>
    </row>
    <row r="223" spans="1:1" ht="15" x14ac:dyDescent="0.25">
      <c r="A223" s="79">
        <f>Evidencija!U230</f>
        <v>0</v>
      </c>
    </row>
    <row r="224" spans="1:1" ht="15" x14ac:dyDescent="0.25">
      <c r="A224" s="79">
        <f>Evidencija!U231</f>
        <v>0</v>
      </c>
    </row>
    <row r="225" spans="1:1" ht="15" x14ac:dyDescent="0.25">
      <c r="A225" s="79">
        <f>Evidencija!U232</f>
        <v>0</v>
      </c>
    </row>
    <row r="226" spans="1:1" ht="15" x14ac:dyDescent="0.25">
      <c r="A226" s="79">
        <f>Evidencija!U233</f>
        <v>0</v>
      </c>
    </row>
    <row r="227" spans="1:1" ht="15" x14ac:dyDescent="0.25">
      <c r="A227" s="79">
        <f>Evidencija!U234</f>
        <v>0</v>
      </c>
    </row>
    <row r="228" spans="1:1" ht="15" x14ac:dyDescent="0.25">
      <c r="A228" s="79">
        <f>Evidencija!U235</f>
        <v>0</v>
      </c>
    </row>
    <row r="229" spans="1:1" ht="15" x14ac:dyDescent="0.25">
      <c r="A229" s="79">
        <f>Evidencija!U236</f>
        <v>0</v>
      </c>
    </row>
    <row r="230" spans="1:1" ht="15" x14ac:dyDescent="0.25">
      <c r="A230" s="79">
        <f>Evidencija!U237</f>
        <v>0</v>
      </c>
    </row>
    <row r="231" spans="1:1" ht="15" x14ac:dyDescent="0.25">
      <c r="A231" s="79">
        <f>Evidencija!U238</f>
        <v>0</v>
      </c>
    </row>
    <row r="232" spans="1:1" ht="15" x14ac:dyDescent="0.25">
      <c r="A232" s="79">
        <f>Evidencija!U239</f>
        <v>0</v>
      </c>
    </row>
    <row r="233" spans="1:1" ht="15" x14ac:dyDescent="0.25">
      <c r="A233" s="79">
        <f>Evidencija!U240</f>
        <v>0</v>
      </c>
    </row>
    <row r="234" spans="1:1" ht="15" x14ac:dyDescent="0.25">
      <c r="A234" s="79">
        <f>Evidencija!U241</f>
        <v>0</v>
      </c>
    </row>
    <row r="235" spans="1:1" ht="15" x14ac:dyDescent="0.25">
      <c r="A235" s="79">
        <f>Evidencija!U242</f>
        <v>0</v>
      </c>
    </row>
    <row r="236" spans="1:1" ht="15" x14ac:dyDescent="0.25">
      <c r="A236" s="79">
        <f>Evidencija!U243</f>
        <v>0</v>
      </c>
    </row>
    <row r="237" spans="1:1" ht="15" x14ac:dyDescent="0.25">
      <c r="A237" s="79">
        <f>Evidencija!U244</f>
        <v>0</v>
      </c>
    </row>
    <row r="238" spans="1:1" ht="15" x14ac:dyDescent="0.25">
      <c r="A238" s="79">
        <f>Evidencija!U245</f>
        <v>0</v>
      </c>
    </row>
    <row r="239" spans="1:1" ht="15" x14ac:dyDescent="0.25">
      <c r="A239" s="79">
        <f>Evidencija!U246</f>
        <v>0</v>
      </c>
    </row>
    <row r="240" spans="1:1" ht="15" x14ac:dyDescent="0.25">
      <c r="A240" s="79">
        <f>Evidencija!U247</f>
        <v>0</v>
      </c>
    </row>
    <row r="241" spans="1:1" ht="15" x14ac:dyDescent="0.25">
      <c r="A241" s="79">
        <f>Evidencija!U248</f>
        <v>0</v>
      </c>
    </row>
    <row r="242" spans="1:1" ht="15" x14ac:dyDescent="0.25">
      <c r="A242" s="79">
        <f>Evidencija!U249</f>
        <v>0</v>
      </c>
    </row>
    <row r="243" spans="1:1" ht="15" x14ac:dyDescent="0.25">
      <c r="A243" s="79">
        <f>Evidencija!U250</f>
        <v>0</v>
      </c>
    </row>
    <row r="244" spans="1:1" ht="15" x14ac:dyDescent="0.25">
      <c r="A244" s="79">
        <f>Evidencija!U251</f>
        <v>0</v>
      </c>
    </row>
    <row r="245" spans="1:1" ht="15" x14ac:dyDescent="0.25">
      <c r="A245" s="79">
        <f>Evidencija!U252</f>
        <v>0</v>
      </c>
    </row>
    <row r="246" spans="1:1" ht="15" x14ac:dyDescent="0.25">
      <c r="A246" s="79">
        <f>Evidencija!U253</f>
        <v>0</v>
      </c>
    </row>
    <row r="247" spans="1:1" ht="15" x14ac:dyDescent="0.25">
      <c r="A247" s="79">
        <f>Evidencija!U254</f>
        <v>0</v>
      </c>
    </row>
    <row r="248" spans="1:1" ht="15" x14ac:dyDescent="0.25">
      <c r="A248" s="79">
        <f>Evidencija!U255</f>
        <v>0</v>
      </c>
    </row>
    <row r="249" spans="1:1" ht="15" x14ac:dyDescent="0.25">
      <c r="A249" s="79">
        <f>Evidencija!U256</f>
        <v>0</v>
      </c>
    </row>
    <row r="250" spans="1:1" ht="15" x14ac:dyDescent="0.25">
      <c r="A250" s="79">
        <f>Evidencija!U257</f>
        <v>0</v>
      </c>
    </row>
    <row r="251" spans="1:1" ht="15" x14ac:dyDescent="0.25">
      <c r="A251" s="79">
        <f>Evidencija!U258</f>
        <v>0</v>
      </c>
    </row>
    <row r="252" spans="1:1" ht="15" x14ac:dyDescent="0.25">
      <c r="A252" s="79">
        <f>Evidencija!U259</f>
        <v>0</v>
      </c>
    </row>
    <row r="253" spans="1:1" ht="15" x14ac:dyDescent="0.25">
      <c r="A253" s="79">
        <f>Evidencija!U260</f>
        <v>0</v>
      </c>
    </row>
    <row r="254" spans="1:1" ht="15" x14ac:dyDescent="0.25">
      <c r="A254" s="79">
        <f>Evidencija!U261</f>
        <v>0</v>
      </c>
    </row>
    <row r="255" spans="1:1" ht="15" x14ac:dyDescent="0.25">
      <c r="A255" s="79">
        <f>Evidencija!U262</f>
        <v>0</v>
      </c>
    </row>
    <row r="256" spans="1:1" ht="15" x14ac:dyDescent="0.25">
      <c r="A256" s="79">
        <f>Evidencija!U263</f>
        <v>0</v>
      </c>
    </row>
    <row r="257" spans="1:1" ht="15" x14ac:dyDescent="0.25">
      <c r="A257" s="79">
        <f>Evidencija!U264</f>
        <v>0</v>
      </c>
    </row>
    <row r="258" spans="1:1" ht="15" x14ac:dyDescent="0.25">
      <c r="A258" s="79">
        <f>Evidencija!U265</f>
        <v>0</v>
      </c>
    </row>
    <row r="259" spans="1:1" ht="15" x14ac:dyDescent="0.25">
      <c r="A259" s="79">
        <f>Evidencija!U266</f>
        <v>0</v>
      </c>
    </row>
    <row r="260" spans="1:1" ht="15" x14ac:dyDescent="0.25">
      <c r="A260" s="79">
        <f>Evidencija!U267</f>
        <v>0</v>
      </c>
    </row>
    <row r="261" spans="1:1" ht="15" x14ac:dyDescent="0.25">
      <c r="A261" s="79">
        <f>Evidencija!U268</f>
        <v>0</v>
      </c>
    </row>
    <row r="262" spans="1:1" ht="15" x14ac:dyDescent="0.25">
      <c r="A262" s="79">
        <f>Evidencija!U269</f>
        <v>0</v>
      </c>
    </row>
    <row r="263" spans="1:1" ht="15" x14ac:dyDescent="0.25">
      <c r="A263" s="79">
        <f>Evidencija!U270</f>
        <v>0</v>
      </c>
    </row>
    <row r="264" spans="1:1" ht="15" x14ac:dyDescent="0.25">
      <c r="A264" s="79">
        <f>Evidencija!U271</f>
        <v>0</v>
      </c>
    </row>
    <row r="265" spans="1:1" ht="15" x14ac:dyDescent="0.25">
      <c r="A265" s="79">
        <f>Evidencija!U272</f>
        <v>0</v>
      </c>
    </row>
    <row r="266" spans="1:1" ht="15" x14ac:dyDescent="0.25">
      <c r="A266" s="79">
        <f>Evidencija!U273</f>
        <v>0</v>
      </c>
    </row>
    <row r="267" spans="1:1" ht="15" x14ac:dyDescent="0.25">
      <c r="A267" s="79">
        <f>Evidencija!U274</f>
        <v>0</v>
      </c>
    </row>
    <row r="268" spans="1:1" ht="15" x14ac:dyDescent="0.25">
      <c r="A268" s="79">
        <f>Evidencija!U275</f>
        <v>0</v>
      </c>
    </row>
    <row r="269" spans="1:1" ht="15" x14ac:dyDescent="0.25">
      <c r="A269" s="79">
        <f>Evidencija!U276</f>
        <v>0</v>
      </c>
    </row>
    <row r="270" spans="1:1" ht="15" x14ac:dyDescent="0.25">
      <c r="A270" s="79">
        <f>Evidencija!U277</f>
        <v>0</v>
      </c>
    </row>
    <row r="271" spans="1:1" ht="15" x14ac:dyDescent="0.25">
      <c r="A271" s="79">
        <f>Evidencija!U278</f>
        <v>0</v>
      </c>
    </row>
    <row r="272" spans="1:1" ht="15" x14ac:dyDescent="0.25">
      <c r="A272" s="79">
        <f>Evidencija!U279</f>
        <v>0</v>
      </c>
    </row>
    <row r="273" spans="1:1" ht="15" x14ac:dyDescent="0.25">
      <c r="A273" s="79">
        <f>Evidencija!U280</f>
        <v>0</v>
      </c>
    </row>
    <row r="274" spans="1:1" ht="15" x14ac:dyDescent="0.25">
      <c r="A274" s="79">
        <f>Evidencija!U281</f>
        <v>0</v>
      </c>
    </row>
    <row r="275" spans="1:1" ht="15" x14ac:dyDescent="0.25">
      <c r="A275" s="79">
        <f>Evidencija!U282</f>
        <v>0</v>
      </c>
    </row>
    <row r="276" spans="1:1" ht="15" x14ac:dyDescent="0.25">
      <c r="A276" s="79">
        <f>Evidencija!U283</f>
        <v>0</v>
      </c>
    </row>
    <row r="277" spans="1:1" ht="15" x14ac:dyDescent="0.25">
      <c r="A277" s="79">
        <f>Evidencija!U284</f>
        <v>0</v>
      </c>
    </row>
    <row r="278" spans="1:1" ht="15" x14ac:dyDescent="0.25">
      <c r="A278" s="79">
        <f>Evidencija!U285</f>
        <v>0</v>
      </c>
    </row>
    <row r="279" spans="1:1" ht="15" x14ac:dyDescent="0.25">
      <c r="A279" s="79">
        <f>Evidencija!U286</f>
        <v>0</v>
      </c>
    </row>
    <row r="280" spans="1:1" ht="15" x14ac:dyDescent="0.25">
      <c r="A280" s="79">
        <f>Evidencija!U287</f>
        <v>0</v>
      </c>
    </row>
    <row r="281" spans="1:1" ht="15" x14ac:dyDescent="0.25">
      <c r="A281" s="79">
        <f>Evidencija!U288</f>
        <v>0</v>
      </c>
    </row>
    <row r="282" spans="1:1" ht="15" x14ac:dyDescent="0.25">
      <c r="A282" s="79">
        <f>Evidencija!U289</f>
        <v>0</v>
      </c>
    </row>
    <row r="283" spans="1:1" ht="15" x14ac:dyDescent="0.25">
      <c r="A283" s="79">
        <f>Evidencija!U290</f>
        <v>0</v>
      </c>
    </row>
    <row r="284" spans="1:1" ht="15" x14ac:dyDescent="0.25">
      <c r="A284" s="79">
        <f>Evidencija!U291</f>
        <v>0</v>
      </c>
    </row>
    <row r="285" spans="1:1" ht="15" x14ac:dyDescent="0.25">
      <c r="A285" s="79">
        <f>Evidencija!U292</f>
        <v>0</v>
      </c>
    </row>
    <row r="286" spans="1:1" ht="15" x14ac:dyDescent="0.25">
      <c r="A286" s="79">
        <f>Evidencija!U293</f>
        <v>0</v>
      </c>
    </row>
    <row r="287" spans="1:1" ht="15" x14ac:dyDescent="0.25">
      <c r="A287" s="79">
        <f>Evidencija!U294</f>
        <v>0</v>
      </c>
    </row>
    <row r="288" spans="1:1" ht="15" x14ac:dyDescent="0.25">
      <c r="A288" s="79">
        <f>Evidencija!U295</f>
        <v>0</v>
      </c>
    </row>
    <row r="289" spans="1:1" ht="15" x14ac:dyDescent="0.25">
      <c r="A289" s="79">
        <f>Evidencija!U296</f>
        <v>0</v>
      </c>
    </row>
    <row r="290" spans="1:1" ht="15" x14ac:dyDescent="0.25">
      <c r="A290" s="79">
        <f>Evidencija!U297</f>
        <v>0</v>
      </c>
    </row>
    <row r="291" spans="1:1" ht="15" x14ac:dyDescent="0.25">
      <c r="A291" s="79">
        <f>Evidencija!U298</f>
        <v>0</v>
      </c>
    </row>
    <row r="292" spans="1:1" ht="15" x14ac:dyDescent="0.25">
      <c r="A292" s="79">
        <f>Evidencija!U299</f>
        <v>0</v>
      </c>
    </row>
    <row r="293" spans="1:1" ht="15" x14ac:dyDescent="0.25">
      <c r="A293" s="79">
        <f>Evidencija!U300</f>
        <v>0</v>
      </c>
    </row>
    <row r="294" spans="1:1" ht="15" x14ac:dyDescent="0.25">
      <c r="A294" s="79">
        <f>Evidencija!U301</f>
        <v>0</v>
      </c>
    </row>
    <row r="295" spans="1:1" ht="15" x14ac:dyDescent="0.25">
      <c r="A295" s="79">
        <f>Evidencija!U302</f>
        <v>0</v>
      </c>
    </row>
    <row r="296" spans="1:1" ht="15" x14ac:dyDescent="0.25">
      <c r="A296" s="79">
        <f>Evidencija!U303</f>
        <v>0</v>
      </c>
    </row>
    <row r="297" spans="1:1" ht="15" x14ac:dyDescent="0.25">
      <c r="A297" s="79">
        <f>Evidencija!U304</f>
        <v>0</v>
      </c>
    </row>
    <row r="298" spans="1:1" ht="15" x14ac:dyDescent="0.25">
      <c r="A298" s="79">
        <f>Evidencija!U305</f>
        <v>0</v>
      </c>
    </row>
    <row r="299" spans="1:1" ht="15" x14ac:dyDescent="0.25">
      <c r="A299" s="79">
        <f>Evidencija!U306</f>
        <v>0</v>
      </c>
    </row>
    <row r="300" spans="1:1" ht="15" x14ac:dyDescent="0.25">
      <c r="A300" s="79">
        <f>Evidencija!U307</f>
        <v>0</v>
      </c>
    </row>
    <row r="301" spans="1:1" ht="15" x14ac:dyDescent="0.25">
      <c r="A301" s="79">
        <f>Evidencija!U308</f>
        <v>0</v>
      </c>
    </row>
    <row r="302" spans="1:1" ht="15" x14ac:dyDescent="0.25">
      <c r="A302" s="79">
        <f>Evidencija!U309</f>
        <v>0</v>
      </c>
    </row>
    <row r="303" spans="1:1" ht="15" x14ac:dyDescent="0.25">
      <c r="A303" s="79">
        <f>Evidencija!U310</f>
        <v>0</v>
      </c>
    </row>
    <row r="304" spans="1:1" ht="15" x14ac:dyDescent="0.25">
      <c r="A304" s="79">
        <f>Evidencija!U311</f>
        <v>0</v>
      </c>
    </row>
    <row r="305" spans="1:1" ht="15" x14ac:dyDescent="0.25">
      <c r="A305" s="79">
        <f>Evidencija!U312</f>
        <v>0</v>
      </c>
    </row>
    <row r="306" spans="1:1" ht="15" x14ac:dyDescent="0.25">
      <c r="A306" s="79">
        <f>Evidencija!U313</f>
        <v>0</v>
      </c>
    </row>
    <row r="307" spans="1:1" ht="15" x14ac:dyDescent="0.25">
      <c r="A307" s="79">
        <f>Evidencija!U314</f>
        <v>0</v>
      </c>
    </row>
    <row r="308" spans="1:1" ht="15" x14ac:dyDescent="0.25">
      <c r="A308" s="79">
        <f>Evidencija!U315</f>
        <v>0</v>
      </c>
    </row>
    <row r="309" spans="1:1" ht="15" x14ac:dyDescent="0.25">
      <c r="A309" s="79">
        <f>Evidencija!U316</f>
        <v>0</v>
      </c>
    </row>
    <row r="310" spans="1:1" ht="15" x14ac:dyDescent="0.25">
      <c r="A310" s="79">
        <f>Evidencija!U317</f>
        <v>0</v>
      </c>
    </row>
    <row r="311" spans="1:1" ht="15" x14ac:dyDescent="0.25">
      <c r="A311" s="79">
        <f>Evidencija!U318</f>
        <v>0</v>
      </c>
    </row>
    <row r="312" spans="1:1" ht="15" x14ac:dyDescent="0.25">
      <c r="A312" s="79">
        <f>Evidencija!U319</f>
        <v>0</v>
      </c>
    </row>
    <row r="313" spans="1:1" ht="15" x14ac:dyDescent="0.25">
      <c r="A313" s="79">
        <f>Evidencija!U320</f>
        <v>0</v>
      </c>
    </row>
    <row r="314" spans="1:1" ht="15" x14ac:dyDescent="0.25">
      <c r="A314" s="79">
        <f>Evidencija!U321</f>
        <v>0</v>
      </c>
    </row>
    <row r="315" spans="1:1" ht="15" x14ac:dyDescent="0.25">
      <c r="A315" s="79">
        <f>Evidencija!U322</f>
        <v>0</v>
      </c>
    </row>
    <row r="316" spans="1:1" ht="15" x14ac:dyDescent="0.25">
      <c r="A316" s="79">
        <f>Evidencija!U323</f>
        <v>0</v>
      </c>
    </row>
    <row r="317" spans="1:1" ht="15" x14ac:dyDescent="0.25">
      <c r="A317" s="79">
        <f>Evidencija!U324</f>
        <v>0</v>
      </c>
    </row>
    <row r="318" spans="1:1" ht="15" x14ac:dyDescent="0.25">
      <c r="A318" s="79">
        <f>Evidencija!U325</f>
        <v>0</v>
      </c>
    </row>
    <row r="319" spans="1:1" ht="15" x14ac:dyDescent="0.25">
      <c r="A319" s="79">
        <f>Evidencija!U326</f>
        <v>0</v>
      </c>
    </row>
    <row r="320" spans="1:1" ht="15" x14ac:dyDescent="0.25">
      <c r="A320" s="79">
        <f>Evidencija!U327</f>
        <v>0</v>
      </c>
    </row>
    <row r="321" spans="1:1" ht="15" x14ac:dyDescent="0.25">
      <c r="A321" s="79">
        <f>Evidencija!U328</f>
        <v>0</v>
      </c>
    </row>
    <row r="322" spans="1:1" ht="15" x14ac:dyDescent="0.25">
      <c r="A322" s="79">
        <f>Evidencija!U329</f>
        <v>0</v>
      </c>
    </row>
    <row r="323" spans="1:1" ht="15" x14ac:dyDescent="0.25">
      <c r="A323" s="79">
        <f>Evidencija!U330</f>
        <v>0</v>
      </c>
    </row>
    <row r="324" spans="1:1" ht="15" x14ac:dyDescent="0.25">
      <c r="A324" s="79">
        <f>Evidencija!U331</f>
        <v>0</v>
      </c>
    </row>
    <row r="325" spans="1:1" ht="15" x14ac:dyDescent="0.25">
      <c r="A325" s="79">
        <f>Evidencija!U332</f>
        <v>0</v>
      </c>
    </row>
    <row r="326" spans="1:1" ht="15" x14ac:dyDescent="0.25">
      <c r="A326" s="79">
        <f>Evidencija!U333</f>
        <v>0</v>
      </c>
    </row>
    <row r="327" spans="1:1" ht="15" x14ac:dyDescent="0.25">
      <c r="A327" s="79">
        <f>Evidencija!U334</f>
        <v>0</v>
      </c>
    </row>
    <row r="328" spans="1:1" ht="15" x14ac:dyDescent="0.25">
      <c r="A328" s="79">
        <f>Evidencija!U335</f>
        <v>0</v>
      </c>
    </row>
    <row r="329" spans="1:1" ht="15" x14ac:dyDescent="0.25">
      <c r="A329" s="79">
        <f>Evidencija!U336</f>
        <v>0</v>
      </c>
    </row>
    <row r="330" spans="1:1" ht="15" x14ac:dyDescent="0.25">
      <c r="A330" s="79">
        <f>Evidencija!U337</f>
        <v>0</v>
      </c>
    </row>
    <row r="331" spans="1:1" ht="15" x14ac:dyDescent="0.25">
      <c r="A331" s="79">
        <f>Evidencija!U338</f>
        <v>0</v>
      </c>
    </row>
    <row r="332" spans="1:1" ht="15" x14ac:dyDescent="0.25">
      <c r="A332" s="79">
        <f>Evidencija!U339</f>
        <v>0</v>
      </c>
    </row>
    <row r="333" spans="1:1" ht="15" x14ac:dyDescent="0.25">
      <c r="A333" s="79">
        <f>Evidencija!U340</f>
        <v>0</v>
      </c>
    </row>
    <row r="334" spans="1:1" ht="15" x14ac:dyDescent="0.25">
      <c r="A334" s="79">
        <f>Evidencija!U341</f>
        <v>0</v>
      </c>
    </row>
    <row r="335" spans="1:1" ht="15" x14ac:dyDescent="0.25">
      <c r="A335" s="79">
        <f>Evidencija!U342</f>
        <v>0</v>
      </c>
    </row>
    <row r="336" spans="1:1" ht="15" x14ac:dyDescent="0.25">
      <c r="A336" s="79">
        <f>Evidencija!U343</f>
        <v>0</v>
      </c>
    </row>
    <row r="337" spans="1:1" ht="15" x14ac:dyDescent="0.25">
      <c r="A337" s="79">
        <f>Evidencija!U344</f>
        <v>0</v>
      </c>
    </row>
    <row r="338" spans="1:1" ht="15" x14ac:dyDescent="0.25">
      <c r="A338" s="79">
        <f>Evidencija!U345</f>
        <v>0</v>
      </c>
    </row>
    <row r="339" spans="1:1" ht="15" x14ac:dyDescent="0.25">
      <c r="A339" s="79">
        <f>Evidencija!U346</f>
        <v>0</v>
      </c>
    </row>
    <row r="340" spans="1:1" ht="15" x14ac:dyDescent="0.25">
      <c r="A340" s="79">
        <f>Evidencija!U347</f>
        <v>0</v>
      </c>
    </row>
    <row r="341" spans="1:1" ht="15" x14ac:dyDescent="0.25">
      <c r="A341" s="79">
        <f>Evidencija!U348</f>
        <v>0</v>
      </c>
    </row>
    <row r="342" spans="1:1" ht="15" x14ac:dyDescent="0.25">
      <c r="A342" s="79">
        <f>Evidencija!U349</f>
        <v>0</v>
      </c>
    </row>
    <row r="343" spans="1:1" ht="15" x14ac:dyDescent="0.25">
      <c r="A343" s="79">
        <f>Evidencija!U350</f>
        <v>0</v>
      </c>
    </row>
    <row r="344" spans="1:1" ht="15" x14ac:dyDescent="0.25">
      <c r="A344" s="79">
        <f>Evidencija!U351</f>
        <v>0</v>
      </c>
    </row>
    <row r="345" spans="1:1" ht="15" x14ac:dyDescent="0.25">
      <c r="A345" s="79">
        <f>Evidencija!U352</f>
        <v>0</v>
      </c>
    </row>
    <row r="346" spans="1:1" ht="15" x14ac:dyDescent="0.25">
      <c r="A346" s="79">
        <f>Evidencija!U353</f>
        <v>0</v>
      </c>
    </row>
    <row r="347" spans="1:1" ht="15" x14ac:dyDescent="0.25">
      <c r="A347" s="79">
        <f>Evidencija!U354</f>
        <v>0</v>
      </c>
    </row>
    <row r="348" spans="1:1" ht="15" x14ac:dyDescent="0.25">
      <c r="A348" s="79">
        <f>Evidencija!U355</f>
        <v>0</v>
      </c>
    </row>
    <row r="349" spans="1:1" ht="15" x14ac:dyDescent="0.25">
      <c r="A349" s="79">
        <f>Evidencija!U356</f>
        <v>0</v>
      </c>
    </row>
    <row r="350" spans="1:1" ht="15" x14ac:dyDescent="0.25">
      <c r="A350" s="79">
        <f>Evidencija!U357</f>
        <v>0</v>
      </c>
    </row>
    <row r="351" spans="1:1" ht="15" x14ac:dyDescent="0.25">
      <c r="A351" s="79">
        <f>Evidencija!U358</f>
        <v>0</v>
      </c>
    </row>
    <row r="352" spans="1:1" ht="15" x14ac:dyDescent="0.25">
      <c r="A352" s="79">
        <f>Evidencija!U359</f>
        <v>0</v>
      </c>
    </row>
    <row r="353" spans="1:1" ht="15" x14ac:dyDescent="0.25">
      <c r="A353" s="79">
        <f>Evidencija!U360</f>
        <v>0</v>
      </c>
    </row>
    <row r="354" spans="1:1" ht="15" x14ac:dyDescent="0.25">
      <c r="A354" s="79">
        <f>Evidencija!U361</f>
        <v>0</v>
      </c>
    </row>
    <row r="355" spans="1:1" ht="15" x14ac:dyDescent="0.25">
      <c r="A355" s="79">
        <f>Evidencija!U362</f>
        <v>0</v>
      </c>
    </row>
    <row r="356" spans="1:1" ht="15" x14ac:dyDescent="0.25">
      <c r="A356" s="79">
        <f>Evidencija!U363</f>
        <v>0</v>
      </c>
    </row>
    <row r="357" spans="1:1" ht="15" x14ac:dyDescent="0.25">
      <c r="A357" s="79">
        <f>Evidencija!U364</f>
        <v>0</v>
      </c>
    </row>
    <row r="358" spans="1:1" ht="15" x14ac:dyDescent="0.25">
      <c r="A358" s="79">
        <f>Evidencija!U365</f>
        <v>0</v>
      </c>
    </row>
    <row r="359" spans="1:1" ht="15" x14ac:dyDescent="0.25">
      <c r="A359" s="79">
        <f>Evidencija!U366</f>
        <v>0</v>
      </c>
    </row>
    <row r="360" spans="1:1" ht="15" x14ac:dyDescent="0.25">
      <c r="A360" s="79">
        <f>Evidencija!U367</f>
        <v>0</v>
      </c>
    </row>
    <row r="361" spans="1:1" ht="15" x14ac:dyDescent="0.25">
      <c r="A361" s="79">
        <f>Evidencija!U368</f>
        <v>0</v>
      </c>
    </row>
    <row r="362" spans="1:1" ht="15" x14ac:dyDescent="0.25">
      <c r="A362" s="79">
        <f>Evidencija!U369</f>
        <v>0</v>
      </c>
    </row>
    <row r="363" spans="1:1" ht="15" x14ac:dyDescent="0.25">
      <c r="A363" s="79">
        <f>Evidencija!U370</f>
        <v>0</v>
      </c>
    </row>
    <row r="364" spans="1:1" ht="15" x14ac:dyDescent="0.25">
      <c r="A364" s="79">
        <f>Evidencija!U371</f>
        <v>0</v>
      </c>
    </row>
    <row r="365" spans="1:1" ht="15" x14ac:dyDescent="0.25">
      <c r="A365" s="79">
        <f>Evidencija!U372</f>
        <v>0</v>
      </c>
    </row>
    <row r="366" spans="1:1" ht="15" x14ac:dyDescent="0.25">
      <c r="A366" s="79">
        <f>Evidencija!U373</f>
        <v>0</v>
      </c>
    </row>
    <row r="367" spans="1:1" ht="15" x14ac:dyDescent="0.25">
      <c r="A367" s="79">
        <f>Evidencija!U374</f>
        <v>0</v>
      </c>
    </row>
    <row r="368" spans="1:1" ht="15" x14ac:dyDescent="0.25">
      <c r="A368" s="79">
        <f>Evidencija!U375</f>
        <v>0</v>
      </c>
    </row>
    <row r="369" spans="1:1" ht="15" x14ac:dyDescent="0.25">
      <c r="A369" s="79">
        <f>Evidencija!U376</f>
        <v>0</v>
      </c>
    </row>
    <row r="370" spans="1:1" ht="15" x14ac:dyDescent="0.25">
      <c r="A370" s="79">
        <f>Evidencija!U377</f>
        <v>0</v>
      </c>
    </row>
    <row r="371" spans="1:1" ht="15" x14ac:dyDescent="0.25">
      <c r="A371" s="79">
        <f>Evidencija!U378</f>
        <v>0</v>
      </c>
    </row>
    <row r="372" spans="1:1" ht="15" x14ac:dyDescent="0.25">
      <c r="A372" s="79">
        <f>Evidencija!U379</f>
        <v>0</v>
      </c>
    </row>
    <row r="373" spans="1:1" ht="15" x14ac:dyDescent="0.25">
      <c r="A373" s="79">
        <f>Evidencija!U380</f>
        <v>0</v>
      </c>
    </row>
    <row r="374" spans="1:1" ht="15" x14ac:dyDescent="0.25">
      <c r="A374" s="79">
        <f>Evidencija!U381</f>
        <v>0</v>
      </c>
    </row>
    <row r="375" spans="1:1" ht="15" x14ac:dyDescent="0.25">
      <c r="A375" s="79">
        <f>Evidencija!U382</f>
        <v>0</v>
      </c>
    </row>
    <row r="376" spans="1:1" ht="15" x14ac:dyDescent="0.25">
      <c r="A376" s="79">
        <f>Evidencija!U383</f>
        <v>0</v>
      </c>
    </row>
    <row r="377" spans="1:1" ht="15" x14ac:dyDescent="0.25">
      <c r="A377" s="79">
        <f>Evidencija!U384</f>
        <v>0</v>
      </c>
    </row>
    <row r="378" spans="1:1" ht="15" x14ac:dyDescent="0.25">
      <c r="A378" s="79">
        <f>Evidencija!U385</f>
        <v>0</v>
      </c>
    </row>
    <row r="379" spans="1:1" ht="15" x14ac:dyDescent="0.25">
      <c r="A379" s="79">
        <f>Evidencija!U386</f>
        <v>0</v>
      </c>
    </row>
    <row r="380" spans="1:1" ht="15" x14ac:dyDescent="0.25">
      <c r="A380" s="79">
        <f>Evidencija!U387</f>
        <v>0</v>
      </c>
    </row>
    <row r="381" spans="1:1" ht="15" x14ac:dyDescent="0.25">
      <c r="A381" s="79">
        <f>Evidencija!U388</f>
        <v>0</v>
      </c>
    </row>
    <row r="382" spans="1:1" ht="15" x14ac:dyDescent="0.25">
      <c r="A382" s="79">
        <f>Evidencija!U389</f>
        <v>0</v>
      </c>
    </row>
    <row r="383" spans="1:1" ht="15" x14ac:dyDescent="0.25">
      <c r="A383" s="79">
        <f>Evidencija!U390</f>
        <v>0</v>
      </c>
    </row>
    <row r="384" spans="1:1" ht="15" x14ac:dyDescent="0.25">
      <c r="A384" s="79">
        <f>Evidencija!U391</f>
        <v>0</v>
      </c>
    </row>
    <row r="385" spans="1:1" ht="15" x14ac:dyDescent="0.25">
      <c r="A385" s="79">
        <f>Evidencija!U392</f>
        <v>0</v>
      </c>
    </row>
    <row r="386" spans="1:1" ht="15" x14ac:dyDescent="0.25">
      <c r="A386" s="79">
        <f>Evidencija!U393</f>
        <v>0</v>
      </c>
    </row>
    <row r="387" spans="1:1" ht="15" x14ac:dyDescent="0.25">
      <c r="A387" s="79">
        <f>Evidencija!U394</f>
        <v>0</v>
      </c>
    </row>
    <row r="388" spans="1:1" ht="15" x14ac:dyDescent="0.25">
      <c r="A388" s="79">
        <f>Evidencija!U395</f>
        <v>0</v>
      </c>
    </row>
    <row r="389" spans="1:1" ht="15" x14ac:dyDescent="0.25">
      <c r="A389" s="79">
        <f>Evidencija!U396</f>
        <v>0</v>
      </c>
    </row>
    <row r="390" spans="1:1" ht="15" x14ac:dyDescent="0.25">
      <c r="A390" s="79">
        <f>Evidencija!U397</f>
        <v>0</v>
      </c>
    </row>
    <row r="391" spans="1:1" ht="15" x14ac:dyDescent="0.25">
      <c r="A391" s="79">
        <f>Evidencija!U398</f>
        <v>0</v>
      </c>
    </row>
    <row r="392" spans="1:1" ht="15" x14ac:dyDescent="0.25">
      <c r="A392" s="79">
        <f>Evidencija!U399</f>
        <v>0</v>
      </c>
    </row>
    <row r="393" spans="1:1" ht="15" x14ac:dyDescent="0.25">
      <c r="A393" s="79">
        <f>Evidencija!U400</f>
        <v>0</v>
      </c>
    </row>
    <row r="394" spans="1:1" ht="15" x14ac:dyDescent="0.25">
      <c r="A394" s="79">
        <f>Evidencija!U401</f>
        <v>0</v>
      </c>
    </row>
    <row r="395" spans="1:1" ht="15" x14ac:dyDescent="0.25">
      <c r="A395" s="79">
        <f>Evidencija!U402</f>
        <v>0</v>
      </c>
    </row>
    <row r="396" spans="1:1" ht="15" x14ac:dyDescent="0.25">
      <c r="A396" s="79">
        <f>Evidencija!U403</f>
        <v>0</v>
      </c>
    </row>
    <row r="397" spans="1:1" ht="15" x14ac:dyDescent="0.25">
      <c r="A397" s="79">
        <f>Evidencija!U404</f>
        <v>0</v>
      </c>
    </row>
    <row r="398" spans="1:1" ht="15" x14ac:dyDescent="0.25">
      <c r="A398" s="79">
        <f>Evidencija!U405</f>
        <v>0</v>
      </c>
    </row>
    <row r="399" spans="1:1" ht="15" x14ac:dyDescent="0.25">
      <c r="A399" s="79">
        <f>Evidencija!U406</f>
        <v>0</v>
      </c>
    </row>
    <row r="400" spans="1:1" ht="15" x14ac:dyDescent="0.25">
      <c r="A400" s="79">
        <f>Evidencija!U407</f>
        <v>0</v>
      </c>
    </row>
    <row r="401" spans="1:1" ht="15" x14ac:dyDescent="0.25">
      <c r="A401" s="79">
        <f>Evidencija!U408</f>
        <v>0</v>
      </c>
    </row>
    <row r="402" spans="1:1" ht="15" x14ac:dyDescent="0.25">
      <c r="A402" s="79">
        <f>Evidencija!U409</f>
        <v>0</v>
      </c>
    </row>
    <row r="403" spans="1:1" ht="15" x14ac:dyDescent="0.25">
      <c r="A403" s="79">
        <f>Evidencija!U410</f>
        <v>0</v>
      </c>
    </row>
    <row r="404" spans="1:1" ht="15" x14ac:dyDescent="0.25">
      <c r="A404" s="79">
        <f>Evidencija!U411</f>
        <v>0</v>
      </c>
    </row>
    <row r="405" spans="1:1" ht="15" x14ac:dyDescent="0.25">
      <c r="A405" s="79">
        <f>Evidencija!U412</f>
        <v>0</v>
      </c>
    </row>
    <row r="406" spans="1:1" ht="15" x14ac:dyDescent="0.25">
      <c r="A406" s="79">
        <f>Evidencija!U413</f>
        <v>0</v>
      </c>
    </row>
    <row r="407" spans="1:1" ht="15" x14ac:dyDescent="0.25">
      <c r="A407" s="79">
        <f>Evidencija!U414</f>
        <v>0</v>
      </c>
    </row>
    <row r="408" spans="1:1" ht="15" x14ac:dyDescent="0.25">
      <c r="A408" s="79">
        <f>Evidencija!U415</f>
        <v>0</v>
      </c>
    </row>
    <row r="409" spans="1:1" ht="15" x14ac:dyDescent="0.25">
      <c r="A409" s="79">
        <f>Evidencija!U416</f>
        <v>0</v>
      </c>
    </row>
    <row r="410" spans="1:1" ht="15" x14ac:dyDescent="0.25">
      <c r="A410" s="79">
        <f>Evidencija!U417</f>
        <v>0</v>
      </c>
    </row>
    <row r="411" spans="1:1" ht="15" x14ac:dyDescent="0.25">
      <c r="A411" s="79">
        <f>Evidencija!U418</f>
        <v>0</v>
      </c>
    </row>
    <row r="412" spans="1:1" ht="15" x14ac:dyDescent="0.25">
      <c r="A412" s="79">
        <f>Evidencija!U419</f>
        <v>0</v>
      </c>
    </row>
    <row r="413" spans="1:1" ht="15" x14ac:dyDescent="0.25">
      <c r="A413" s="79">
        <f>Evidencija!U420</f>
        <v>0</v>
      </c>
    </row>
    <row r="414" spans="1:1" ht="15" x14ac:dyDescent="0.25">
      <c r="A414" s="79">
        <f>Evidencija!U421</f>
        <v>0</v>
      </c>
    </row>
    <row r="415" spans="1:1" ht="15" x14ac:dyDescent="0.25">
      <c r="A415" s="79">
        <f>Evidencija!U422</f>
        <v>0</v>
      </c>
    </row>
    <row r="416" spans="1:1" ht="15" x14ac:dyDescent="0.25">
      <c r="A416" s="79">
        <f>Evidencija!U423</f>
        <v>0</v>
      </c>
    </row>
    <row r="417" spans="1:1" ht="15" x14ac:dyDescent="0.25">
      <c r="A417" s="79">
        <f>Evidencija!U424</f>
        <v>0</v>
      </c>
    </row>
    <row r="418" spans="1:1" ht="15" x14ac:dyDescent="0.25">
      <c r="A418" s="79">
        <f>Evidencija!U425</f>
        <v>0</v>
      </c>
    </row>
    <row r="419" spans="1:1" ht="15" x14ac:dyDescent="0.25">
      <c r="A419" s="79">
        <f>Evidencija!U426</f>
        <v>0</v>
      </c>
    </row>
    <row r="420" spans="1:1" ht="15" x14ac:dyDescent="0.25">
      <c r="A420" s="79">
        <f>Evidencija!U427</f>
        <v>0</v>
      </c>
    </row>
    <row r="421" spans="1:1" ht="15" x14ac:dyDescent="0.25">
      <c r="A421" s="79">
        <f>Evidencija!U428</f>
        <v>0</v>
      </c>
    </row>
    <row r="422" spans="1:1" ht="15" x14ac:dyDescent="0.25">
      <c r="A422" s="79">
        <f>Evidencija!U429</f>
        <v>0</v>
      </c>
    </row>
    <row r="423" spans="1:1" ht="15" x14ac:dyDescent="0.25">
      <c r="A423" s="79">
        <f>Evidencija!U430</f>
        <v>0</v>
      </c>
    </row>
    <row r="424" spans="1:1" ht="15" x14ac:dyDescent="0.25">
      <c r="A424" s="79">
        <f>Evidencija!U431</f>
        <v>0</v>
      </c>
    </row>
    <row r="425" spans="1:1" ht="15" x14ac:dyDescent="0.25">
      <c r="A425" s="79">
        <f>Evidencija!U432</f>
        <v>0</v>
      </c>
    </row>
    <row r="426" spans="1:1" ht="15" x14ac:dyDescent="0.25">
      <c r="A426" s="79">
        <f>Evidencija!U433</f>
        <v>0</v>
      </c>
    </row>
    <row r="427" spans="1:1" ht="15" x14ac:dyDescent="0.25">
      <c r="A427" s="79">
        <f>Evidencija!U434</f>
        <v>0</v>
      </c>
    </row>
    <row r="428" spans="1:1" ht="15" x14ac:dyDescent="0.25">
      <c r="A428" s="79">
        <f>Evidencija!U435</f>
        <v>0</v>
      </c>
    </row>
    <row r="429" spans="1:1" ht="15" x14ac:dyDescent="0.25">
      <c r="A429" s="79">
        <f>Evidencija!U436</f>
        <v>0</v>
      </c>
    </row>
    <row r="430" spans="1:1" ht="15" x14ac:dyDescent="0.25">
      <c r="A430" s="79">
        <f>Evidencija!U437</f>
        <v>0</v>
      </c>
    </row>
    <row r="431" spans="1:1" ht="15" x14ac:dyDescent="0.25">
      <c r="A431" s="79">
        <f>Evidencija!U438</f>
        <v>0</v>
      </c>
    </row>
    <row r="432" spans="1:1" ht="15" x14ac:dyDescent="0.25">
      <c r="A432" s="79">
        <f>Evidencija!U439</f>
        <v>0</v>
      </c>
    </row>
    <row r="433" spans="1:1" ht="15" x14ac:dyDescent="0.25">
      <c r="A433" s="79">
        <f>Evidencija!U440</f>
        <v>0</v>
      </c>
    </row>
    <row r="434" spans="1:1" ht="15" x14ac:dyDescent="0.25">
      <c r="A434" s="79">
        <f>Evidencija!U441</f>
        <v>0</v>
      </c>
    </row>
    <row r="435" spans="1:1" ht="15" x14ac:dyDescent="0.25">
      <c r="A435" s="79">
        <f>Evidencija!U442</f>
        <v>0</v>
      </c>
    </row>
    <row r="436" spans="1:1" ht="15" x14ac:dyDescent="0.25">
      <c r="A436" s="79">
        <f>Evidencija!U443</f>
        <v>0</v>
      </c>
    </row>
    <row r="437" spans="1:1" ht="15" x14ac:dyDescent="0.25">
      <c r="A437" s="79">
        <f>Evidencija!U444</f>
        <v>0</v>
      </c>
    </row>
    <row r="438" spans="1:1" ht="15" x14ac:dyDescent="0.25">
      <c r="A438" s="79">
        <f>Evidencija!U445</f>
        <v>0</v>
      </c>
    </row>
    <row r="439" spans="1:1" ht="15" x14ac:dyDescent="0.25">
      <c r="A439" s="79">
        <f>Evidencija!U446</f>
        <v>0</v>
      </c>
    </row>
    <row r="440" spans="1:1" ht="15" x14ac:dyDescent="0.25">
      <c r="A440" s="79">
        <f>Evidencija!U447</f>
        <v>0</v>
      </c>
    </row>
    <row r="441" spans="1:1" ht="15" x14ac:dyDescent="0.25">
      <c r="A441" s="79">
        <f>Evidencija!U448</f>
        <v>0</v>
      </c>
    </row>
    <row r="442" spans="1:1" ht="15" x14ac:dyDescent="0.25">
      <c r="A442" s="79">
        <f>Evidencija!U449</f>
        <v>0</v>
      </c>
    </row>
    <row r="443" spans="1:1" ht="15" x14ac:dyDescent="0.25">
      <c r="A443" s="79">
        <f>Evidencija!U450</f>
        <v>0</v>
      </c>
    </row>
    <row r="444" spans="1:1" ht="15" x14ac:dyDescent="0.25">
      <c r="A444" s="79">
        <f>Evidencija!U451</f>
        <v>0</v>
      </c>
    </row>
    <row r="445" spans="1:1" ht="15" x14ac:dyDescent="0.25">
      <c r="A445" s="79">
        <f>Evidencija!U452</f>
        <v>0</v>
      </c>
    </row>
    <row r="446" spans="1:1" ht="15" x14ac:dyDescent="0.25">
      <c r="A446" s="79">
        <f>Evidencija!U453</f>
        <v>0</v>
      </c>
    </row>
    <row r="447" spans="1:1" ht="15" x14ac:dyDescent="0.25">
      <c r="A447" s="79">
        <f>Evidencija!U454</f>
        <v>0</v>
      </c>
    </row>
    <row r="448" spans="1:1" ht="15" x14ac:dyDescent="0.25">
      <c r="A448" s="79">
        <f>Evidencija!U455</f>
        <v>0</v>
      </c>
    </row>
    <row r="449" spans="1:1" ht="15" x14ac:dyDescent="0.25">
      <c r="A449" s="79">
        <f>Evidencija!U456</f>
        <v>0</v>
      </c>
    </row>
    <row r="450" spans="1:1" ht="15" x14ac:dyDescent="0.25">
      <c r="A450" s="79">
        <f>Evidencija!U457</f>
        <v>0</v>
      </c>
    </row>
    <row r="451" spans="1:1" ht="15" x14ac:dyDescent="0.25">
      <c r="A451" s="79">
        <f>Evidencija!U458</f>
        <v>0</v>
      </c>
    </row>
    <row r="452" spans="1:1" ht="15" x14ac:dyDescent="0.25">
      <c r="A452" s="79">
        <f>Evidencija!U459</f>
        <v>0</v>
      </c>
    </row>
    <row r="453" spans="1:1" ht="15" x14ac:dyDescent="0.25">
      <c r="A453" s="79">
        <f>Evidencija!U460</f>
        <v>0</v>
      </c>
    </row>
    <row r="454" spans="1:1" ht="15" x14ac:dyDescent="0.25">
      <c r="A454" s="79">
        <f>Evidencija!U461</f>
        <v>0</v>
      </c>
    </row>
    <row r="455" spans="1:1" ht="15" x14ac:dyDescent="0.25">
      <c r="A455" s="79">
        <f>Evidencija!U462</f>
        <v>0</v>
      </c>
    </row>
    <row r="456" spans="1:1" ht="15" x14ac:dyDescent="0.25">
      <c r="A456" s="79">
        <f>Evidencija!U463</f>
        <v>0</v>
      </c>
    </row>
    <row r="457" spans="1:1" ht="15" x14ac:dyDescent="0.25">
      <c r="A457" s="79">
        <f>Evidencija!U464</f>
        <v>0</v>
      </c>
    </row>
    <row r="458" spans="1:1" ht="15" x14ac:dyDescent="0.25">
      <c r="A458" s="79">
        <f>Evidencija!U465</f>
        <v>0</v>
      </c>
    </row>
    <row r="459" spans="1:1" ht="15" x14ac:dyDescent="0.25">
      <c r="A459" s="79">
        <f>Evidencija!U466</f>
        <v>0</v>
      </c>
    </row>
    <row r="460" spans="1:1" ht="15" x14ac:dyDescent="0.25">
      <c r="A460" s="79">
        <f>Evidencija!U467</f>
        <v>0</v>
      </c>
    </row>
    <row r="461" spans="1:1" ht="15" x14ac:dyDescent="0.25">
      <c r="A461" s="79">
        <f>Evidencija!U468</f>
        <v>0</v>
      </c>
    </row>
    <row r="462" spans="1:1" ht="15" x14ac:dyDescent="0.25">
      <c r="A462" s="79">
        <f>Evidencija!U469</f>
        <v>0</v>
      </c>
    </row>
    <row r="463" spans="1:1" ht="15" x14ac:dyDescent="0.25">
      <c r="A463" s="79">
        <f>Evidencija!U470</f>
        <v>0</v>
      </c>
    </row>
    <row r="464" spans="1:1" ht="15" x14ac:dyDescent="0.25">
      <c r="A464" s="79">
        <f>Evidencija!U471</f>
        <v>0</v>
      </c>
    </row>
    <row r="465" spans="1:1" ht="15" x14ac:dyDescent="0.25">
      <c r="A465" s="79">
        <f>Evidencija!U472</f>
        <v>0</v>
      </c>
    </row>
    <row r="466" spans="1:1" ht="15" x14ac:dyDescent="0.25">
      <c r="A466" s="79">
        <f>Evidencija!U473</f>
        <v>0</v>
      </c>
    </row>
    <row r="467" spans="1:1" ht="15" x14ac:dyDescent="0.25">
      <c r="A467" s="79">
        <f>Evidencija!U474</f>
        <v>0</v>
      </c>
    </row>
    <row r="468" spans="1:1" ht="15" x14ac:dyDescent="0.25">
      <c r="A468" s="79">
        <f>Evidencija!U475</f>
        <v>0</v>
      </c>
    </row>
    <row r="469" spans="1:1" ht="15" x14ac:dyDescent="0.25">
      <c r="A469" s="79">
        <f>Evidencija!U476</f>
        <v>0</v>
      </c>
    </row>
    <row r="470" spans="1:1" ht="15" x14ac:dyDescent="0.25">
      <c r="A470" s="79">
        <f>Evidencija!U477</f>
        <v>0</v>
      </c>
    </row>
    <row r="471" spans="1:1" ht="15" x14ac:dyDescent="0.25">
      <c r="A471" s="79">
        <f>Evidencija!U478</f>
        <v>0</v>
      </c>
    </row>
    <row r="472" spans="1:1" ht="15" x14ac:dyDescent="0.25">
      <c r="A472" s="79">
        <f>Evidencija!U479</f>
        <v>0</v>
      </c>
    </row>
    <row r="473" spans="1:1" ht="15" x14ac:dyDescent="0.25">
      <c r="A473" s="79">
        <f>Evidencija!U480</f>
        <v>0</v>
      </c>
    </row>
    <row r="474" spans="1:1" ht="15" x14ac:dyDescent="0.25">
      <c r="A474" s="79">
        <f>Evidencija!U481</f>
        <v>0</v>
      </c>
    </row>
    <row r="475" spans="1:1" ht="15" x14ac:dyDescent="0.25">
      <c r="A475" s="79">
        <f>Evidencija!U482</f>
        <v>0</v>
      </c>
    </row>
    <row r="476" spans="1:1" ht="15" x14ac:dyDescent="0.25">
      <c r="A476" s="79">
        <f>Evidencija!U483</f>
        <v>0</v>
      </c>
    </row>
    <row r="477" spans="1:1" ht="15" x14ac:dyDescent="0.25">
      <c r="A477" s="79">
        <f>Evidencija!U484</f>
        <v>0</v>
      </c>
    </row>
    <row r="478" spans="1:1" ht="15" x14ac:dyDescent="0.25">
      <c r="A478" s="79">
        <f>Evidencija!U485</f>
        <v>0</v>
      </c>
    </row>
    <row r="479" spans="1:1" ht="15" x14ac:dyDescent="0.25">
      <c r="A479" s="79">
        <f>Evidencija!U486</f>
        <v>0</v>
      </c>
    </row>
    <row r="480" spans="1:1" ht="15" x14ac:dyDescent="0.25">
      <c r="A480" s="79">
        <f>Evidencija!U487</f>
        <v>0</v>
      </c>
    </row>
    <row r="481" spans="1:1" ht="15" x14ac:dyDescent="0.25">
      <c r="A481" s="79">
        <f>Evidencija!U488</f>
        <v>0</v>
      </c>
    </row>
    <row r="482" spans="1:1" ht="15" x14ac:dyDescent="0.25">
      <c r="A482" s="79">
        <f>Evidencija!U489</f>
        <v>0</v>
      </c>
    </row>
    <row r="483" spans="1:1" ht="15" x14ac:dyDescent="0.25">
      <c r="A483" s="79">
        <f>Evidencija!U490</f>
        <v>0</v>
      </c>
    </row>
    <row r="484" spans="1:1" ht="15" x14ac:dyDescent="0.25">
      <c r="A484" s="79">
        <f>Evidencija!U491</f>
        <v>0</v>
      </c>
    </row>
    <row r="485" spans="1:1" ht="15" x14ac:dyDescent="0.25">
      <c r="A485" s="79">
        <f>Evidencija!U492</f>
        <v>0</v>
      </c>
    </row>
    <row r="486" spans="1:1" ht="15" x14ac:dyDescent="0.25">
      <c r="A486" s="79">
        <f>Evidencija!U493</f>
        <v>0</v>
      </c>
    </row>
    <row r="487" spans="1:1" ht="15" x14ac:dyDescent="0.25">
      <c r="A487" s="79">
        <f>Evidencija!U494</f>
        <v>0</v>
      </c>
    </row>
    <row r="488" spans="1:1" ht="15" x14ac:dyDescent="0.25">
      <c r="A488" s="79">
        <f>Evidencija!U495</f>
        <v>0</v>
      </c>
    </row>
    <row r="489" spans="1:1" ht="15" x14ac:dyDescent="0.25">
      <c r="A489" s="79">
        <f>Evidencija!U496</f>
        <v>0</v>
      </c>
    </row>
    <row r="490" spans="1:1" ht="15" x14ac:dyDescent="0.25">
      <c r="A490" s="79">
        <f>Evidencija!U497</f>
        <v>0</v>
      </c>
    </row>
    <row r="491" spans="1:1" ht="15" x14ac:dyDescent="0.25">
      <c r="A491" s="79">
        <f>Evidencija!U498</f>
        <v>0</v>
      </c>
    </row>
    <row r="492" spans="1:1" ht="15" x14ac:dyDescent="0.25">
      <c r="A492" s="79">
        <f>Evidencija!U499</f>
        <v>0</v>
      </c>
    </row>
    <row r="493" spans="1:1" ht="15" x14ac:dyDescent="0.25">
      <c r="A493" s="79">
        <f>Evidencija!U500</f>
        <v>0</v>
      </c>
    </row>
    <row r="494" spans="1:1" ht="15" x14ac:dyDescent="0.25">
      <c r="A494" s="79">
        <f>Evidencija!U501</f>
        <v>0</v>
      </c>
    </row>
    <row r="495" spans="1:1" ht="15" x14ac:dyDescent="0.25">
      <c r="A495" s="79">
        <f>Evidencija!U502</f>
        <v>0</v>
      </c>
    </row>
    <row r="496" spans="1:1" ht="15" x14ac:dyDescent="0.25">
      <c r="A496" s="79">
        <f>Evidencija!U503</f>
        <v>0</v>
      </c>
    </row>
    <row r="497" spans="1:1" ht="15" x14ac:dyDescent="0.25">
      <c r="A497" s="79">
        <f>Evidencija!U504</f>
        <v>0</v>
      </c>
    </row>
    <row r="498" spans="1:1" ht="15" x14ac:dyDescent="0.25">
      <c r="A498" s="79">
        <f>Evidencija!U505</f>
        <v>0</v>
      </c>
    </row>
    <row r="499" spans="1:1" ht="15" x14ac:dyDescent="0.25">
      <c r="A499" s="79">
        <f>Evidencija!U506</f>
        <v>0</v>
      </c>
    </row>
    <row r="500" spans="1:1" ht="15" x14ac:dyDescent="0.25">
      <c r="A500" s="79">
        <f>Evidencija!U507</f>
        <v>0</v>
      </c>
    </row>
    <row r="501" spans="1:1" ht="15" x14ac:dyDescent="0.25">
      <c r="A501" s="79">
        <f>Evidencija!U508</f>
        <v>0</v>
      </c>
    </row>
    <row r="502" spans="1:1" ht="15" x14ac:dyDescent="0.25">
      <c r="A502" s="79">
        <f>Evidencija!U509</f>
        <v>0</v>
      </c>
    </row>
    <row r="503" spans="1:1" ht="15" x14ac:dyDescent="0.25">
      <c r="A503" s="79">
        <f>Evidencija!U510</f>
        <v>0</v>
      </c>
    </row>
    <row r="504" spans="1:1" ht="15" x14ac:dyDescent="0.25">
      <c r="A504" s="79">
        <f>Evidencija!U511</f>
        <v>0</v>
      </c>
    </row>
    <row r="505" spans="1:1" ht="15" x14ac:dyDescent="0.25">
      <c r="A505" s="79">
        <f>Evidencija!U512</f>
        <v>0</v>
      </c>
    </row>
    <row r="506" spans="1:1" ht="15" x14ac:dyDescent="0.25">
      <c r="A506" s="79">
        <f>Evidencija!U513</f>
        <v>0</v>
      </c>
    </row>
    <row r="507" spans="1:1" ht="15" x14ac:dyDescent="0.25">
      <c r="A507" s="79">
        <f>Evidencija!U514</f>
        <v>0</v>
      </c>
    </row>
    <row r="508" spans="1:1" ht="15" x14ac:dyDescent="0.25">
      <c r="A508" s="79">
        <f>Evidencija!U515</f>
        <v>0</v>
      </c>
    </row>
    <row r="509" spans="1:1" ht="15" x14ac:dyDescent="0.25">
      <c r="A509" s="79">
        <f>Evidencija!U516</f>
        <v>0</v>
      </c>
    </row>
    <row r="510" spans="1:1" ht="15" x14ac:dyDescent="0.25">
      <c r="A510" s="79">
        <f>Evidencija!U517</f>
        <v>0</v>
      </c>
    </row>
    <row r="511" spans="1:1" ht="15" x14ac:dyDescent="0.25">
      <c r="A511" s="79">
        <f>Evidencija!U518</f>
        <v>0</v>
      </c>
    </row>
    <row r="512" spans="1:1" ht="15" x14ac:dyDescent="0.25">
      <c r="A512" s="79">
        <f>Evidencija!U519</f>
        <v>0</v>
      </c>
    </row>
    <row r="513" spans="1:1" ht="15" x14ac:dyDescent="0.25">
      <c r="A513" s="79">
        <f>Evidencija!U520</f>
        <v>0</v>
      </c>
    </row>
    <row r="514" spans="1:1" ht="15" x14ac:dyDescent="0.25">
      <c r="A514" s="79">
        <f>Evidencija!U521</f>
        <v>0</v>
      </c>
    </row>
    <row r="515" spans="1:1" ht="15" x14ac:dyDescent="0.25">
      <c r="A515" s="79">
        <f>Evidencija!U522</f>
        <v>0</v>
      </c>
    </row>
    <row r="516" spans="1:1" ht="15" x14ac:dyDescent="0.25">
      <c r="A516" s="79">
        <f>Evidencija!U523</f>
        <v>0</v>
      </c>
    </row>
    <row r="517" spans="1:1" ht="15" x14ac:dyDescent="0.25">
      <c r="A517" s="79">
        <f>Evidencija!U524</f>
        <v>0</v>
      </c>
    </row>
    <row r="518" spans="1:1" ht="15" x14ac:dyDescent="0.25">
      <c r="A518" s="79">
        <f>Evidencija!U525</f>
        <v>0</v>
      </c>
    </row>
    <row r="519" spans="1:1" ht="15" x14ac:dyDescent="0.25">
      <c r="A519" s="79">
        <f>Evidencija!U526</f>
        <v>0</v>
      </c>
    </row>
    <row r="520" spans="1:1" ht="15" x14ac:dyDescent="0.25">
      <c r="A520" s="79">
        <f>Evidencija!U527</f>
        <v>0</v>
      </c>
    </row>
    <row r="521" spans="1:1" ht="15" x14ac:dyDescent="0.25">
      <c r="A521" s="79">
        <f>Evidencija!U528</f>
        <v>0</v>
      </c>
    </row>
    <row r="522" spans="1:1" ht="15" x14ac:dyDescent="0.25">
      <c r="A522" s="79">
        <f>Evidencija!U529</f>
        <v>0</v>
      </c>
    </row>
    <row r="523" spans="1:1" ht="15" x14ac:dyDescent="0.25">
      <c r="A523" s="79">
        <f>Evidencija!U530</f>
        <v>0</v>
      </c>
    </row>
    <row r="524" spans="1:1" ht="15" x14ac:dyDescent="0.25">
      <c r="A524" s="79">
        <f>Evidencija!U531</f>
        <v>0</v>
      </c>
    </row>
    <row r="525" spans="1:1" ht="15" x14ac:dyDescent="0.25">
      <c r="A525" s="79">
        <f>Evidencija!U532</f>
        <v>0</v>
      </c>
    </row>
    <row r="526" spans="1:1" ht="15" x14ac:dyDescent="0.25">
      <c r="A526" s="79">
        <f>Evidencija!U533</f>
        <v>0</v>
      </c>
    </row>
    <row r="527" spans="1:1" ht="15" x14ac:dyDescent="0.25">
      <c r="A527" s="79">
        <f>Evidencija!U534</f>
        <v>0</v>
      </c>
    </row>
    <row r="528" spans="1:1" ht="15" x14ac:dyDescent="0.25">
      <c r="A528" s="79">
        <f>Evidencija!U535</f>
        <v>0</v>
      </c>
    </row>
    <row r="529" spans="1:1" ht="15" x14ac:dyDescent="0.25">
      <c r="A529" s="79">
        <f>Evidencija!U536</f>
        <v>0</v>
      </c>
    </row>
    <row r="530" spans="1:1" ht="15" x14ac:dyDescent="0.25">
      <c r="A530" s="79">
        <f>Evidencija!U537</f>
        <v>0</v>
      </c>
    </row>
    <row r="531" spans="1:1" ht="15" x14ac:dyDescent="0.25">
      <c r="A531" s="79">
        <f>Evidencija!U538</f>
        <v>0</v>
      </c>
    </row>
    <row r="532" spans="1:1" ht="15" x14ac:dyDescent="0.25">
      <c r="A532" s="79">
        <f>Evidencija!U539</f>
        <v>0</v>
      </c>
    </row>
    <row r="533" spans="1:1" ht="15" x14ac:dyDescent="0.25">
      <c r="A533" s="79">
        <f>Evidencija!U540</f>
        <v>0</v>
      </c>
    </row>
    <row r="534" spans="1:1" ht="15" x14ac:dyDescent="0.25">
      <c r="A534" s="79">
        <f>Evidencija!U541</f>
        <v>0</v>
      </c>
    </row>
    <row r="535" spans="1:1" ht="15" x14ac:dyDescent="0.25">
      <c r="A535" s="79">
        <f>Evidencija!U542</f>
        <v>0</v>
      </c>
    </row>
    <row r="536" spans="1:1" ht="15" x14ac:dyDescent="0.25">
      <c r="A536" s="79">
        <f>Evidencija!U543</f>
        <v>0</v>
      </c>
    </row>
    <row r="537" spans="1:1" ht="15" x14ac:dyDescent="0.25">
      <c r="A537" s="79">
        <f>Evidencija!U544</f>
        <v>0</v>
      </c>
    </row>
    <row r="538" spans="1:1" ht="15" x14ac:dyDescent="0.25">
      <c r="A538" s="79">
        <f>Evidencija!U545</f>
        <v>0</v>
      </c>
    </row>
    <row r="539" spans="1:1" ht="15" x14ac:dyDescent="0.25">
      <c r="A539" s="79">
        <f>Evidencija!U546</f>
        <v>0</v>
      </c>
    </row>
    <row r="540" spans="1:1" ht="15" x14ac:dyDescent="0.25">
      <c r="A540" s="79">
        <f>Evidencija!U547</f>
        <v>0</v>
      </c>
    </row>
    <row r="541" spans="1:1" ht="15" x14ac:dyDescent="0.25">
      <c r="A541" s="79">
        <f>Evidencija!U548</f>
        <v>0</v>
      </c>
    </row>
    <row r="542" spans="1:1" ht="15" x14ac:dyDescent="0.25">
      <c r="A542" s="79">
        <f>Evidencija!U549</f>
        <v>0</v>
      </c>
    </row>
    <row r="543" spans="1:1" ht="15" x14ac:dyDescent="0.25">
      <c r="A543" s="79">
        <f>Evidencija!U550</f>
        <v>0</v>
      </c>
    </row>
    <row r="544" spans="1:1" ht="15" x14ac:dyDescent="0.25">
      <c r="A544" s="79">
        <f>Evidencija!U551</f>
        <v>0</v>
      </c>
    </row>
    <row r="545" spans="1:1" ht="15" x14ac:dyDescent="0.25">
      <c r="A545" s="79">
        <f>Evidencija!U552</f>
        <v>0</v>
      </c>
    </row>
    <row r="546" spans="1:1" ht="15" x14ac:dyDescent="0.25">
      <c r="A546" s="79">
        <f>Evidencija!U553</f>
        <v>0</v>
      </c>
    </row>
    <row r="547" spans="1:1" ht="15" x14ac:dyDescent="0.25">
      <c r="A547" s="79">
        <f>Evidencija!U554</f>
        <v>0</v>
      </c>
    </row>
    <row r="548" spans="1:1" ht="15" x14ac:dyDescent="0.25">
      <c r="A548" s="79">
        <f>Evidencija!U555</f>
        <v>0</v>
      </c>
    </row>
    <row r="549" spans="1:1" ht="15" x14ac:dyDescent="0.25">
      <c r="A549" s="79">
        <f>Evidencija!U556</f>
        <v>0</v>
      </c>
    </row>
    <row r="550" spans="1:1" ht="15" x14ac:dyDescent="0.25">
      <c r="A550" s="79">
        <f>Evidencija!U557</f>
        <v>0</v>
      </c>
    </row>
    <row r="551" spans="1:1" ht="15" x14ac:dyDescent="0.25">
      <c r="A551" s="79">
        <f>Evidencija!U558</f>
        <v>0</v>
      </c>
    </row>
    <row r="552" spans="1:1" ht="15" x14ac:dyDescent="0.25">
      <c r="A552" s="79">
        <f>Evidencija!U559</f>
        <v>0</v>
      </c>
    </row>
    <row r="553" spans="1:1" ht="15" x14ac:dyDescent="0.25">
      <c r="A553" s="79">
        <f>Evidencija!U560</f>
        <v>0</v>
      </c>
    </row>
    <row r="554" spans="1:1" ht="15" x14ac:dyDescent="0.25">
      <c r="A554" s="79">
        <f>Evidencija!U561</f>
        <v>0</v>
      </c>
    </row>
    <row r="555" spans="1:1" ht="15" x14ac:dyDescent="0.25">
      <c r="A555" s="79">
        <f>Evidencija!U562</f>
        <v>0</v>
      </c>
    </row>
    <row r="556" spans="1:1" ht="15" x14ac:dyDescent="0.25">
      <c r="A556" s="79">
        <f>Evidencija!U563</f>
        <v>0</v>
      </c>
    </row>
    <row r="557" spans="1:1" ht="15" x14ac:dyDescent="0.25">
      <c r="A557" s="79">
        <f>Evidencija!U564</f>
        <v>0</v>
      </c>
    </row>
    <row r="558" spans="1:1" ht="15" x14ac:dyDescent="0.25">
      <c r="A558" s="79">
        <f>Evidencija!U565</f>
        <v>0</v>
      </c>
    </row>
    <row r="559" spans="1:1" ht="15" x14ac:dyDescent="0.25">
      <c r="A559" s="79">
        <f>Evidencija!U566</f>
        <v>0</v>
      </c>
    </row>
    <row r="560" spans="1:1" ht="15" x14ac:dyDescent="0.25">
      <c r="A560" s="79">
        <f>Evidencija!U567</f>
        <v>0</v>
      </c>
    </row>
    <row r="561" spans="1:1" ht="15" x14ac:dyDescent="0.25">
      <c r="A561" s="79">
        <f>Evidencija!U568</f>
        <v>0</v>
      </c>
    </row>
    <row r="562" spans="1:1" ht="15" x14ac:dyDescent="0.25">
      <c r="A562" s="79">
        <f>Evidencija!U569</f>
        <v>0</v>
      </c>
    </row>
    <row r="563" spans="1:1" ht="15" x14ac:dyDescent="0.25">
      <c r="A563" s="79">
        <f>Evidencija!U570</f>
        <v>0</v>
      </c>
    </row>
    <row r="564" spans="1:1" ht="15" x14ac:dyDescent="0.25">
      <c r="A564" s="79">
        <f>Evidencija!U571</f>
        <v>0</v>
      </c>
    </row>
    <row r="565" spans="1:1" ht="15" x14ac:dyDescent="0.25">
      <c r="A565" s="79">
        <f>Evidencija!U572</f>
        <v>0</v>
      </c>
    </row>
    <row r="566" spans="1:1" ht="15" x14ac:dyDescent="0.25">
      <c r="A566" s="79">
        <f>Evidencija!U573</f>
        <v>0</v>
      </c>
    </row>
    <row r="567" spans="1:1" ht="15" x14ac:dyDescent="0.25">
      <c r="A567" s="79">
        <f>Evidencija!U574</f>
        <v>0</v>
      </c>
    </row>
    <row r="568" spans="1:1" ht="15" x14ac:dyDescent="0.25">
      <c r="A568" s="79">
        <f>Evidencija!U575</f>
        <v>0</v>
      </c>
    </row>
    <row r="569" spans="1:1" ht="15" x14ac:dyDescent="0.25">
      <c r="A569" s="79">
        <f>Evidencija!U576</f>
        <v>0</v>
      </c>
    </row>
    <row r="570" spans="1:1" ht="15" x14ac:dyDescent="0.25">
      <c r="A570" s="79">
        <f>Evidencija!U577</f>
        <v>0</v>
      </c>
    </row>
    <row r="571" spans="1:1" ht="15" x14ac:dyDescent="0.25">
      <c r="A571" s="79">
        <f>Evidencija!U578</f>
        <v>0</v>
      </c>
    </row>
    <row r="572" spans="1:1" ht="15" x14ac:dyDescent="0.25">
      <c r="A572" s="79">
        <f>Evidencija!U579</f>
        <v>0</v>
      </c>
    </row>
    <row r="573" spans="1:1" ht="15" x14ac:dyDescent="0.25">
      <c r="A573" s="79">
        <f>Evidencija!U580</f>
        <v>0</v>
      </c>
    </row>
    <row r="574" spans="1:1" ht="15" x14ac:dyDescent="0.25">
      <c r="A574" s="79">
        <f>Evidencija!U581</f>
        <v>0</v>
      </c>
    </row>
    <row r="575" spans="1:1" ht="15" x14ac:dyDescent="0.25">
      <c r="A575" s="79">
        <f>Evidencija!U582</f>
        <v>0</v>
      </c>
    </row>
    <row r="576" spans="1:1" ht="15" x14ac:dyDescent="0.25">
      <c r="A576" s="79">
        <f>Evidencija!U583</f>
        <v>0</v>
      </c>
    </row>
    <row r="577" spans="1:1" ht="15" x14ac:dyDescent="0.25">
      <c r="A577" s="79">
        <f>Evidencija!U584</f>
        <v>0</v>
      </c>
    </row>
    <row r="578" spans="1:1" ht="15" x14ac:dyDescent="0.25">
      <c r="A578" s="79">
        <f>Evidencija!U585</f>
        <v>0</v>
      </c>
    </row>
    <row r="579" spans="1:1" ht="15" x14ac:dyDescent="0.25">
      <c r="A579" s="79">
        <f>Evidencija!U586</f>
        <v>0</v>
      </c>
    </row>
    <row r="580" spans="1:1" ht="15" x14ac:dyDescent="0.25">
      <c r="A580" s="79">
        <f>Evidencija!U587</f>
        <v>0</v>
      </c>
    </row>
    <row r="581" spans="1:1" ht="15" x14ac:dyDescent="0.25">
      <c r="A581" s="79">
        <f>Evidencija!U588</f>
        <v>0</v>
      </c>
    </row>
    <row r="582" spans="1:1" ht="15" x14ac:dyDescent="0.25">
      <c r="A582" s="79">
        <f>Evidencija!U589</f>
        <v>0</v>
      </c>
    </row>
    <row r="583" spans="1:1" ht="15" x14ac:dyDescent="0.25">
      <c r="A583" s="79">
        <f>Evidencija!U590</f>
        <v>0</v>
      </c>
    </row>
    <row r="584" spans="1:1" ht="15" x14ac:dyDescent="0.25">
      <c r="A584" s="79">
        <f>Evidencija!U591</f>
        <v>0</v>
      </c>
    </row>
    <row r="585" spans="1:1" ht="15" x14ac:dyDescent="0.25">
      <c r="A585" s="79">
        <f>Evidencija!U592</f>
        <v>0</v>
      </c>
    </row>
    <row r="586" spans="1:1" ht="15" x14ac:dyDescent="0.25">
      <c r="A586" s="79">
        <f>Evidencija!U593</f>
        <v>0</v>
      </c>
    </row>
    <row r="587" spans="1:1" ht="15" x14ac:dyDescent="0.25">
      <c r="A587" s="79">
        <f>Evidencija!U594</f>
        <v>0</v>
      </c>
    </row>
    <row r="588" spans="1:1" ht="15" x14ac:dyDescent="0.25">
      <c r="A588" s="79">
        <f>Evidencija!U595</f>
        <v>0</v>
      </c>
    </row>
    <row r="589" spans="1:1" ht="15" x14ac:dyDescent="0.25">
      <c r="A589" s="79">
        <f>Evidencija!U596</f>
        <v>0</v>
      </c>
    </row>
    <row r="590" spans="1:1" ht="15" x14ac:dyDescent="0.25">
      <c r="A590" s="79">
        <f>Evidencija!U597</f>
        <v>0</v>
      </c>
    </row>
    <row r="591" spans="1:1" ht="15" x14ac:dyDescent="0.25">
      <c r="A591" s="79">
        <f>Evidencija!U598</f>
        <v>0</v>
      </c>
    </row>
    <row r="592" spans="1:1" ht="15" x14ac:dyDescent="0.25">
      <c r="A592" s="79">
        <f>Evidencija!U599</f>
        <v>0</v>
      </c>
    </row>
    <row r="593" spans="1:1" ht="15" x14ac:dyDescent="0.25">
      <c r="A593" s="79">
        <f>Evidencija!U600</f>
        <v>0</v>
      </c>
    </row>
    <row r="594" spans="1:1" ht="15" x14ac:dyDescent="0.25">
      <c r="A594" s="79">
        <f>Evidencija!U601</f>
        <v>0</v>
      </c>
    </row>
    <row r="595" spans="1:1" ht="15" x14ac:dyDescent="0.25">
      <c r="A595" s="79">
        <f>Evidencija!U602</f>
        <v>0</v>
      </c>
    </row>
    <row r="596" spans="1:1" ht="15" x14ac:dyDescent="0.25">
      <c r="A596" s="79">
        <f>Evidencija!U603</f>
        <v>0</v>
      </c>
    </row>
    <row r="597" spans="1:1" ht="15" x14ac:dyDescent="0.25">
      <c r="A597" s="79">
        <f>Evidencija!U604</f>
        <v>0</v>
      </c>
    </row>
    <row r="598" spans="1:1" ht="15" x14ac:dyDescent="0.25">
      <c r="A598" s="79">
        <f>Evidencija!U605</f>
        <v>0</v>
      </c>
    </row>
    <row r="599" spans="1:1" ht="15" x14ac:dyDescent="0.25">
      <c r="A599" s="79">
        <f>Evidencija!U606</f>
        <v>0</v>
      </c>
    </row>
    <row r="600" spans="1:1" ht="15" x14ac:dyDescent="0.25">
      <c r="A600" s="79">
        <f>Evidencija!U607</f>
        <v>0</v>
      </c>
    </row>
    <row r="601" spans="1:1" ht="15" x14ac:dyDescent="0.25">
      <c r="A601" s="79">
        <f>Evidencija!U608</f>
        <v>0</v>
      </c>
    </row>
    <row r="602" spans="1:1" ht="15" x14ac:dyDescent="0.25">
      <c r="A602" s="79">
        <f>Evidencija!U609</f>
        <v>0</v>
      </c>
    </row>
    <row r="603" spans="1:1" ht="15" x14ac:dyDescent="0.25">
      <c r="A603" s="79">
        <f>Evidencija!U610</f>
        <v>0</v>
      </c>
    </row>
    <row r="604" spans="1:1" ht="15" x14ac:dyDescent="0.25">
      <c r="A604" s="79">
        <f>Evidencija!U611</f>
        <v>0</v>
      </c>
    </row>
    <row r="605" spans="1:1" ht="15" x14ac:dyDescent="0.25">
      <c r="A605" s="79">
        <f>Evidencija!U612</f>
        <v>0</v>
      </c>
    </row>
    <row r="606" spans="1:1" ht="15" x14ac:dyDescent="0.25">
      <c r="A606" s="79">
        <f>Evidencija!U613</f>
        <v>0</v>
      </c>
    </row>
    <row r="607" spans="1:1" ht="15" x14ac:dyDescent="0.25">
      <c r="A607" s="79">
        <f>Evidencija!U614</f>
        <v>0</v>
      </c>
    </row>
    <row r="608" spans="1:1" ht="15" x14ac:dyDescent="0.25">
      <c r="A608" s="79">
        <f>Evidencija!U615</f>
        <v>0</v>
      </c>
    </row>
    <row r="609" spans="1:1" ht="15" x14ac:dyDescent="0.25">
      <c r="A609" s="79">
        <f>Evidencija!U616</f>
        <v>0</v>
      </c>
    </row>
    <row r="610" spans="1:1" ht="15" x14ac:dyDescent="0.25">
      <c r="A610" s="79">
        <f>Evidencija!U617</f>
        <v>0</v>
      </c>
    </row>
    <row r="611" spans="1:1" ht="15" x14ac:dyDescent="0.25">
      <c r="A611" s="79">
        <f>Evidencija!U618</f>
        <v>0</v>
      </c>
    </row>
    <row r="612" spans="1:1" ht="15" x14ac:dyDescent="0.25">
      <c r="A612" s="79">
        <f>Evidencija!U619</f>
        <v>0</v>
      </c>
    </row>
    <row r="613" spans="1:1" ht="15" x14ac:dyDescent="0.25">
      <c r="A613" s="79">
        <f>Evidencija!U620</f>
        <v>0</v>
      </c>
    </row>
    <row r="614" spans="1:1" ht="15" x14ac:dyDescent="0.25">
      <c r="A614" s="79">
        <f>Evidencija!U621</f>
        <v>0</v>
      </c>
    </row>
    <row r="615" spans="1:1" ht="15" x14ac:dyDescent="0.25">
      <c r="A615" s="79">
        <f>Evidencija!U622</f>
        <v>0</v>
      </c>
    </row>
    <row r="616" spans="1:1" ht="15" x14ac:dyDescent="0.25">
      <c r="A616" s="79">
        <f>Evidencija!U623</f>
        <v>0</v>
      </c>
    </row>
    <row r="617" spans="1:1" ht="15" x14ac:dyDescent="0.25">
      <c r="A617" s="79">
        <f>Evidencija!U624</f>
        <v>0</v>
      </c>
    </row>
    <row r="618" spans="1:1" ht="15" x14ac:dyDescent="0.25">
      <c r="A618" s="79">
        <f>Evidencija!U625</f>
        <v>0</v>
      </c>
    </row>
    <row r="619" spans="1:1" ht="15" x14ac:dyDescent="0.25">
      <c r="A619" s="79">
        <f>Evidencija!U626</f>
        <v>0</v>
      </c>
    </row>
    <row r="620" spans="1:1" ht="15" x14ac:dyDescent="0.25">
      <c r="A620" s="79">
        <f>Evidencija!U627</f>
        <v>0</v>
      </c>
    </row>
    <row r="621" spans="1:1" ht="15" x14ac:dyDescent="0.25">
      <c r="A621" s="79">
        <f>Evidencija!U628</f>
        <v>0</v>
      </c>
    </row>
    <row r="622" spans="1:1" ht="15" x14ac:dyDescent="0.25">
      <c r="A622" s="79">
        <f>Evidencija!U629</f>
        <v>0</v>
      </c>
    </row>
    <row r="623" spans="1:1" ht="15" x14ac:dyDescent="0.25">
      <c r="A623" s="79">
        <f>Evidencija!U630</f>
        <v>0</v>
      </c>
    </row>
    <row r="624" spans="1:1" ht="15" x14ac:dyDescent="0.25">
      <c r="A624" s="79">
        <f>Evidencija!U631</f>
        <v>0</v>
      </c>
    </row>
    <row r="625" spans="1:1" ht="15" x14ac:dyDescent="0.25">
      <c r="A625" s="79">
        <f>Evidencija!U632</f>
        <v>0</v>
      </c>
    </row>
    <row r="626" spans="1:1" ht="15" x14ac:dyDescent="0.25">
      <c r="A626" s="79">
        <f>Evidencija!U633</f>
        <v>0</v>
      </c>
    </row>
    <row r="627" spans="1:1" ht="15" x14ac:dyDescent="0.25">
      <c r="A627" s="79">
        <f>Evidencija!U634</f>
        <v>0</v>
      </c>
    </row>
    <row r="628" spans="1:1" ht="15" x14ac:dyDescent="0.25">
      <c r="A628" s="79">
        <f>Evidencija!U635</f>
        <v>0</v>
      </c>
    </row>
    <row r="629" spans="1:1" ht="15" x14ac:dyDescent="0.25">
      <c r="A629" s="79">
        <f>Evidencija!U636</f>
        <v>0</v>
      </c>
    </row>
    <row r="630" spans="1:1" ht="15" x14ac:dyDescent="0.25">
      <c r="A630" s="79">
        <f>Evidencija!U637</f>
        <v>0</v>
      </c>
    </row>
    <row r="631" spans="1:1" ht="15" x14ac:dyDescent="0.25">
      <c r="A631" s="79">
        <f>Evidencija!U638</f>
        <v>0</v>
      </c>
    </row>
    <row r="632" spans="1:1" ht="15" x14ac:dyDescent="0.25">
      <c r="A632" s="79">
        <f>Evidencija!U639</f>
        <v>0</v>
      </c>
    </row>
    <row r="633" spans="1:1" ht="15" x14ac:dyDescent="0.25">
      <c r="A633" s="79">
        <f>Evidencija!U640</f>
        <v>0</v>
      </c>
    </row>
    <row r="634" spans="1:1" ht="15" x14ac:dyDescent="0.25">
      <c r="A634" s="79">
        <f>Evidencija!U641</f>
        <v>0</v>
      </c>
    </row>
    <row r="635" spans="1:1" ht="15" x14ac:dyDescent="0.25">
      <c r="A635" s="79">
        <f>Evidencija!U642</f>
        <v>0</v>
      </c>
    </row>
    <row r="636" spans="1:1" ht="15" x14ac:dyDescent="0.25">
      <c r="A636" s="79">
        <f>Evidencija!U643</f>
        <v>0</v>
      </c>
    </row>
    <row r="637" spans="1:1" ht="15" x14ac:dyDescent="0.25">
      <c r="A637" s="79">
        <f>Evidencija!U644</f>
        <v>0</v>
      </c>
    </row>
    <row r="638" spans="1:1" ht="15" x14ac:dyDescent="0.25">
      <c r="A638" s="79">
        <f>Evidencija!U645</f>
        <v>0</v>
      </c>
    </row>
    <row r="639" spans="1:1" ht="15" x14ac:dyDescent="0.25">
      <c r="A639" s="79">
        <f>Evidencija!U646</f>
        <v>0</v>
      </c>
    </row>
    <row r="640" spans="1:1" ht="15" x14ac:dyDescent="0.25">
      <c r="A640" s="79">
        <f>Evidencija!U647</f>
        <v>0</v>
      </c>
    </row>
    <row r="641" spans="1:1" ht="15" x14ac:dyDescent="0.25">
      <c r="A641" s="79">
        <f>Evidencija!U648</f>
        <v>0</v>
      </c>
    </row>
    <row r="642" spans="1:1" ht="15" x14ac:dyDescent="0.25">
      <c r="A642" s="79">
        <f>Evidencija!U649</f>
        <v>0</v>
      </c>
    </row>
    <row r="643" spans="1:1" ht="15" x14ac:dyDescent="0.25">
      <c r="A643" s="79">
        <f>Evidencija!U650</f>
        <v>0</v>
      </c>
    </row>
    <row r="644" spans="1:1" ht="15" x14ac:dyDescent="0.25">
      <c r="A644" s="79">
        <f>Evidencija!U651</f>
        <v>0</v>
      </c>
    </row>
    <row r="645" spans="1:1" ht="15" x14ac:dyDescent="0.25">
      <c r="A645" s="79">
        <f>Evidencija!U652</f>
        <v>0</v>
      </c>
    </row>
    <row r="646" spans="1:1" ht="15" x14ac:dyDescent="0.25">
      <c r="A646" s="79">
        <f>Evidencija!U653</f>
        <v>0</v>
      </c>
    </row>
    <row r="647" spans="1:1" ht="15" x14ac:dyDescent="0.25">
      <c r="A647" s="79">
        <f>Evidencija!U654</f>
        <v>0</v>
      </c>
    </row>
    <row r="648" spans="1:1" ht="15" x14ac:dyDescent="0.25">
      <c r="A648" s="79">
        <f>Evidencija!U655</f>
        <v>0</v>
      </c>
    </row>
    <row r="649" spans="1:1" ht="15" x14ac:dyDescent="0.25">
      <c r="A649" s="79">
        <f>Evidencija!U656</f>
        <v>0</v>
      </c>
    </row>
    <row r="650" spans="1:1" ht="15" x14ac:dyDescent="0.25">
      <c r="A650" s="79">
        <f>Evidencija!U657</f>
        <v>0</v>
      </c>
    </row>
    <row r="651" spans="1:1" ht="15" x14ac:dyDescent="0.25">
      <c r="A651" s="79">
        <f>Evidencija!U658</f>
        <v>0</v>
      </c>
    </row>
    <row r="652" spans="1:1" ht="15" x14ac:dyDescent="0.25">
      <c r="A652" s="79">
        <f>Evidencija!U659</f>
        <v>0</v>
      </c>
    </row>
    <row r="653" spans="1:1" ht="15" x14ac:dyDescent="0.25">
      <c r="A653" s="79">
        <f>Evidencija!U660</f>
        <v>0</v>
      </c>
    </row>
    <row r="654" spans="1:1" ht="15" x14ac:dyDescent="0.25">
      <c r="A654" s="79">
        <f>Evidencija!U661</f>
        <v>0</v>
      </c>
    </row>
    <row r="655" spans="1:1" ht="15" x14ac:dyDescent="0.25">
      <c r="A655" s="79">
        <f>Evidencija!U662</f>
        <v>0</v>
      </c>
    </row>
    <row r="656" spans="1:1" ht="15" x14ac:dyDescent="0.25">
      <c r="A656" s="79">
        <f>Evidencija!U663</f>
        <v>0</v>
      </c>
    </row>
    <row r="657" spans="1:1" ht="15" x14ac:dyDescent="0.25">
      <c r="A657" s="79">
        <f>Evidencija!U664</f>
        <v>0</v>
      </c>
    </row>
    <row r="658" spans="1:1" ht="15" x14ac:dyDescent="0.25">
      <c r="A658" s="79">
        <f>Evidencija!U665</f>
        <v>0</v>
      </c>
    </row>
    <row r="659" spans="1:1" ht="15" x14ac:dyDescent="0.25">
      <c r="A659" s="79">
        <f>Evidencija!U666</f>
        <v>0</v>
      </c>
    </row>
    <row r="660" spans="1:1" ht="15" x14ac:dyDescent="0.25">
      <c r="A660" s="79">
        <f>Evidencija!U667</f>
        <v>0</v>
      </c>
    </row>
    <row r="661" spans="1:1" ht="15" x14ac:dyDescent="0.25">
      <c r="A661" s="79">
        <f>Evidencija!U668</f>
        <v>0</v>
      </c>
    </row>
    <row r="662" spans="1:1" ht="15" x14ac:dyDescent="0.25">
      <c r="A662" s="79">
        <f>Evidencija!U669</f>
        <v>0</v>
      </c>
    </row>
    <row r="663" spans="1:1" ht="15" x14ac:dyDescent="0.25">
      <c r="A663" s="79">
        <f>Evidencija!U670</f>
        <v>0</v>
      </c>
    </row>
    <row r="664" spans="1:1" ht="15" x14ac:dyDescent="0.25">
      <c r="A664" s="79">
        <f>Evidencija!U671</f>
        <v>0</v>
      </c>
    </row>
    <row r="665" spans="1:1" ht="15" x14ac:dyDescent="0.25">
      <c r="A665" s="79">
        <f>Evidencija!U672</f>
        <v>0</v>
      </c>
    </row>
    <row r="666" spans="1:1" ht="15" x14ac:dyDescent="0.25">
      <c r="A666" s="79">
        <f>Evidencija!U673</f>
        <v>0</v>
      </c>
    </row>
    <row r="667" spans="1:1" ht="15" x14ac:dyDescent="0.25">
      <c r="A667" s="79">
        <f>Evidencija!U674</f>
        <v>0</v>
      </c>
    </row>
    <row r="668" spans="1:1" ht="15" x14ac:dyDescent="0.25">
      <c r="A668" s="79">
        <f>Evidencija!U675</f>
        <v>0</v>
      </c>
    </row>
    <row r="669" spans="1:1" ht="15" x14ac:dyDescent="0.25">
      <c r="A669" s="79">
        <f>Evidencija!U676</f>
        <v>0</v>
      </c>
    </row>
    <row r="670" spans="1:1" ht="15" x14ac:dyDescent="0.25">
      <c r="A670" s="79">
        <f>Evidencija!U677</f>
        <v>0</v>
      </c>
    </row>
    <row r="671" spans="1:1" ht="15" x14ac:dyDescent="0.25">
      <c r="A671" s="79">
        <f>Evidencija!U678</f>
        <v>0</v>
      </c>
    </row>
    <row r="672" spans="1:1" ht="15" x14ac:dyDescent="0.25">
      <c r="A672" s="79">
        <f>Evidencija!U679</f>
        <v>0</v>
      </c>
    </row>
    <row r="673" spans="1:1" ht="15" x14ac:dyDescent="0.25">
      <c r="A673" s="79">
        <f>Evidencija!U680</f>
        <v>0</v>
      </c>
    </row>
    <row r="674" spans="1:1" ht="15" x14ac:dyDescent="0.25">
      <c r="A674" s="79">
        <f>Evidencija!U681</f>
        <v>0</v>
      </c>
    </row>
    <row r="675" spans="1:1" ht="15" x14ac:dyDescent="0.25">
      <c r="A675" s="79">
        <f>Evidencija!U682</f>
        <v>0</v>
      </c>
    </row>
    <row r="676" spans="1:1" ht="15" x14ac:dyDescent="0.25">
      <c r="A676" s="79">
        <f>Evidencija!U683</f>
        <v>0</v>
      </c>
    </row>
    <row r="677" spans="1:1" ht="15" x14ac:dyDescent="0.25">
      <c r="A677" s="79">
        <f>Evidencija!U684</f>
        <v>0</v>
      </c>
    </row>
    <row r="678" spans="1:1" ht="15" x14ac:dyDescent="0.25">
      <c r="A678" s="79">
        <f>Evidencija!U685</f>
        <v>0</v>
      </c>
    </row>
    <row r="679" spans="1:1" ht="15" x14ac:dyDescent="0.25">
      <c r="A679" s="79">
        <f>Evidencija!U686</f>
        <v>0</v>
      </c>
    </row>
    <row r="680" spans="1:1" ht="15" x14ac:dyDescent="0.25">
      <c r="A680" s="79">
        <f>Evidencija!U687</f>
        <v>0</v>
      </c>
    </row>
    <row r="681" spans="1:1" ht="15" x14ac:dyDescent="0.25">
      <c r="A681" s="79">
        <f>Evidencija!U688</f>
        <v>0</v>
      </c>
    </row>
    <row r="682" spans="1:1" ht="15" x14ac:dyDescent="0.25">
      <c r="A682" s="79">
        <f>Evidencija!U689</f>
        <v>0</v>
      </c>
    </row>
    <row r="683" spans="1:1" ht="15" x14ac:dyDescent="0.25">
      <c r="A683" s="79">
        <f>Evidencija!U690</f>
        <v>0</v>
      </c>
    </row>
    <row r="684" spans="1:1" ht="15" x14ac:dyDescent="0.25">
      <c r="A684" s="79">
        <f>Evidencija!U691</f>
        <v>0</v>
      </c>
    </row>
    <row r="685" spans="1:1" ht="15" x14ac:dyDescent="0.25">
      <c r="A685" s="79">
        <f>Evidencija!U692</f>
        <v>0</v>
      </c>
    </row>
    <row r="686" spans="1:1" ht="15" x14ac:dyDescent="0.25">
      <c r="A686" s="79">
        <f>Evidencija!U693</f>
        <v>0</v>
      </c>
    </row>
    <row r="687" spans="1:1" ht="15" x14ac:dyDescent="0.25">
      <c r="A687" s="79">
        <f>Evidencija!U694</f>
        <v>0</v>
      </c>
    </row>
    <row r="688" spans="1:1" ht="15" x14ac:dyDescent="0.25">
      <c r="A688" s="79">
        <f>Evidencija!U695</f>
        <v>0</v>
      </c>
    </row>
    <row r="689" spans="1:1" ht="15" x14ac:dyDescent="0.25">
      <c r="A689" s="79">
        <f>Evidencija!U696</f>
        <v>0</v>
      </c>
    </row>
    <row r="690" spans="1:1" ht="15" x14ac:dyDescent="0.25">
      <c r="A690" s="79">
        <f>Evidencija!U697</f>
        <v>0</v>
      </c>
    </row>
    <row r="691" spans="1:1" ht="15" x14ac:dyDescent="0.25">
      <c r="A691" s="79">
        <f>Evidencija!U698</f>
        <v>0</v>
      </c>
    </row>
    <row r="692" spans="1:1" ht="15" x14ac:dyDescent="0.25">
      <c r="A692" s="79">
        <f>Evidencija!U699</f>
        <v>0</v>
      </c>
    </row>
    <row r="693" spans="1:1" ht="15" x14ac:dyDescent="0.25">
      <c r="A693" s="79">
        <f>Evidencija!U700</f>
        <v>0</v>
      </c>
    </row>
    <row r="694" spans="1:1" ht="15" x14ac:dyDescent="0.25">
      <c r="A694" s="79">
        <f>Evidencija!U701</f>
        <v>0</v>
      </c>
    </row>
    <row r="695" spans="1:1" ht="15" x14ac:dyDescent="0.25">
      <c r="A695" s="79">
        <f>Evidencija!U702</f>
        <v>0</v>
      </c>
    </row>
    <row r="696" spans="1:1" ht="15" x14ac:dyDescent="0.25">
      <c r="A696" s="79">
        <f>Evidencija!U703</f>
        <v>0</v>
      </c>
    </row>
    <row r="697" spans="1:1" ht="15" x14ac:dyDescent="0.25">
      <c r="A697" s="79">
        <f>Evidencija!U704</f>
        <v>0</v>
      </c>
    </row>
    <row r="698" spans="1:1" ht="15" x14ac:dyDescent="0.25">
      <c r="A698" s="79">
        <f>Evidencija!U705</f>
        <v>0</v>
      </c>
    </row>
    <row r="699" spans="1:1" ht="15" x14ac:dyDescent="0.25">
      <c r="A699" s="79">
        <f>Evidencija!U706</f>
        <v>0</v>
      </c>
    </row>
    <row r="700" spans="1:1" ht="15" x14ac:dyDescent="0.25">
      <c r="A700" s="79">
        <f>Evidencija!U707</f>
        <v>0</v>
      </c>
    </row>
    <row r="701" spans="1:1" ht="15" x14ac:dyDescent="0.25">
      <c r="A701" s="79">
        <f>Evidencija!U708</f>
        <v>0</v>
      </c>
    </row>
    <row r="702" spans="1:1" ht="15" x14ac:dyDescent="0.25">
      <c r="A702" s="79">
        <f>Evidencija!U709</f>
        <v>0</v>
      </c>
    </row>
    <row r="703" spans="1:1" ht="15" x14ac:dyDescent="0.25">
      <c r="A703" s="79">
        <f>Evidencija!U710</f>
        <v>0</v>
      </c>
    </row>
    <row r="704" spans="1:1" ht="15" x14ac:dyDescent="0.25">
      <c r="A704" s="79">
        <f>Evidencija!U711</f>
        <v>0</v>
      </c>
    </row>
    <row r="705" spans="1:1" ht="15" x14ac:dyDescent="0.25">
      <c r="A705" s="79">
        <f>Evidencija!U712</f>
        <v>0</v>
      </c>
    </row>
    <row r="706" spans="1:1" ht="15" x14ac:dyDescent="0.25">
      <c r="A706" s="79">
        <f>Evidencija!U713</f>
        <v>0</v>
      </c>
    </row>
    <row r="707" spans="1:1" ht="15" x14ac:dyDescent="0.25">
      <c r="A707" s="79">
        <f>Evidencija!U714</f>
        <v>0</v>
      </c>
    </row>
    <row r="708" spans="1:1" ht="15" x14ac:dyDescent="0.25">
      <c r="A708" s="79">
        <f>Evidencija!U715</f>
        <v>0</v>
      </c>
    </row>
    <row r="709" spans="1:1" ht="15" x14ac:dyDescent="0.25">
      <c r="A709" s="79">
        <f>Evidencija!U716</f>
        <v>0</v>
      </c>
    </row>
    <row r="710" spans="1:1" ht="15" x14ac:dyDescent="0.25">
      <c r="A710" s="79">
        <f>Evidencija!U717</f>
        <v>0</v>
      </c>
    </row>
    <row r="711" spans="1:1" ht="15" x14ac:dyDescent="0.25">
      <c r="A711" s="79">
        <f>Evidencija!U718</f>
        <v>0</v>
      </c>
    </row>
    <row r="712" spans="1:1" ht="15" x14ac:dyDescent="0.25">
      <c r="A712" s="79">
        <f>Evidencija!U719</f>
        <v>0</v>
      </c>
    </row>
    <row r="713" spans="1:1" ht="15" x14ac:dyDescent="0.25">
      <c r="A713" s="79">
        <f>Evidencija!U720</f>
        <v>0</v>
      </c>
    </row>
    <row r="714" spans="1:1" ht="15" x14ac:dyDescent="0.25">
      <c r="A714" s="79">
        <f>Evidencija!U721</f>
        <v>0</v>
      </c>
    </row>
    <row r="715" spans="1:1" ht="15" x14ac:dyDescent="0.25">
      <c r="A715" s="79">
        <f>Evidencija!U722</f>
        <v>0</v>
      </c>
    </row>
    <row r="716" spans="1:1" ht="15" x14ac:dyDescent="0.25">
      <c r="A716" s="79">
        <f>Evidencija!U723</f>
        <v>0</v>
      </c>
    </row>
    <row r="717" spans="1:1" ht="15" x14ac:dyDescent="0.25">
      <c r="A717" s="79">
        <f>Evidencija!U724</f>
        <v>0</v>
      </c>
    </row>
    <row r="718" spans="1:1" ht="15" x14ac:dyDescent="0.25">
      <c r="A718" s="79">
        <f>Evidencija!U725</f>
        <v>0</v>
      </c>
    </row>
    <row r="719" spans="1:1" ht="15" x14ac:dyDescent="0.25">
      <c r="A719" s="79">
        <f>Evidencija!U726</f>
        <v>0</v>
      </c>
    </row>
    <row r="720" spans="1:1" ht="15" x14ac:dyDescent="0.25">
      <c r="A720" s="79">
        <f>Evidencija!U727</f>
        <v>0</v>
      </c>
    </row>
    <row r="721" spans="1:1" ht="15" x14ac:dyDescent="0.25">
      <c r="A721" s="79">
        <f>Evidencija!U728</f>
        <v>0</v>
      </c>
    </row>
    <row r="722" spans="1:1" ht="15" x14ac:dyDescent="0.25">
      <c r="A722" s="79">
        <f>Evidencija!U729</f>
        <v>0</v>
      </c>
    </row>
    <row r="723" spans="1:1" ht="15" x14ac:dyDescent="0.25">
      <c r="A723" s="79">
        <f>Evidencija!U730</f>
        <v>0</v>
      </c>
    </row>
    <row r="724" spans="1:1" ht="15" x14ac:dyDescent="0.25">
      <c r="A724" s="79">
        <f>Evidencija!U731</f>
        <v>0</v>
      </c>
    </row>
    <row r="725" spans="1:1" ht="15" x14ac:dyDescent="0.25">
      <c r="A725" s="79">
        <f>Evidencija!U732</f>
        <v>0</v>
      </c>
    </row>
    <row r="726" spans="1:1" ht="15" x14ac:dyDescent="0.25">
      <c r="A726" s="79">
        <f>Evidencija!U733</f>
        <v>0</v>
      </c>
    </row>
    <row r="727" spans="1:1" ht="15" x14ac:dyDescent="0.25">
      <c r="A727" s="79">
        <f>Evidencija!U734</f>
        <v>0</v>
      </c>
    </row>
    <row r="728" spans="1:1" ht="15" x14ac:dyDescent="0.25">
      <c r="A728" s="79">
        <f>Evidencija!U735</f>
        <v>0</v>
      </c>
    </row>
    <row r="729" spans="1:1" ht="15" x14ac:dyDescent="0.25">
      <c r="A729" s="79">
        <f>Evidencija!U736</f>
        <v>0</v>
      </c>
    </row>
    <row r="730" spans="1:1" ht="15" x14ac:dyDescent="0.25">
      <c r="A730" s="79">
        <f>Evidencija!U737</f>
        <v>0</v>
      </c>
    </row>
    <row r="731" spans="1:1" ht="15" x14ac:dyDescent="0.25">
      <c r="A731" s="79">
        <f>Evidencija!U738</f>
        <v>0</v>
      </c>
    </row>
    <row r="732" spans="1:1" ht="15" x14ac:dyDescent="0.25">
      <c r="A732" s="79">
        <f>Evidencija!U739</f>
        <v>0</v>
      </c>
    </row>
    <row r="733" spans="1:1" ht="15" x14ac:dyDescent="0.25">
      <c r="A733" s="79">
        <f>Evidencija!U740</f>
        <v>0</v>
      </c>
    </row>
    <row r="734" spans="1:1" ht="15" x14ac:dyDescent="0.25">
      <c r="A734" s="79">
        <f>Evidencija!U741</f>
        <v>0</v>
      </c>
    </row>
    <row r="735" spans="1:1" ht="15" x14ac:dyDescent="0.25">
      <c r="A735" s="79">
        <f>Evidencija!U742</f>
        <v>0</v>
      </c>
    </row>
    <row r="736" spans="1:1" ht="15" x14ac:dyDescent="0.25">
      <c r="A736" s="79">
        <f>Evidencija!U743</f>
        <v>0</v>
      </c>
    </row>
    <row r="737" spans="1:1" ht="15" x14ac:dyDescent="0.25">
      <c r="A737" s="79">
        <f>Evidencija!U744</f>
        <v>0</v>
      </c>
    </row>
    <row r="738" spans="1:1" ht="15" x14ac:dyDescent="0.25">
      <c r="A738" s="79">
        <f>Evidencija!U745</f>
        <v>0</v>
      </c>
    </row>
    <row r="739" spans="1:1" ht="15" x14ac:dyDescent="0.25">
      <c r="A739" s="79">
        <f>Evidencija!U746</f>
        <v>0</v>
      </c>
    </row>
    <row r="740" spans="1:1" ht="15" x14ac:dyDescent="0.25">
      <c r="A740" s="79">
        <f>Evidencija!U747</f>
        <v>0</v>
      </c>
    </row>
    <row r="741" spans="1:1" ht="15" x14ac:dyDescent="0.25">
      <c r="A741" s="79">
        <f>Evidencija!U748</f>
        <v>0</v>
      </c>
    </row>
    <row r="742" spans="1:1" ht="15" x14ac:dyDescent="0.25">
      <c r="A742" s="79">
        <f>Evidencija!U749</f>
        <v>0</v>
      </c>
    </row>
    <row r="743" spans="1:1" ht="15" x14ac:dyDescent="0.25">
      <c r="A743" s="79">
        <f>Evidencija!U750</f>
        <v>0</v>
      </c>
    </row>
    <row r="744" spans="1:1" ht="15" x14ac:dyDescent="0.25">
      <c r="A744" s="79">
        <f>Evidencija!U751</f>
        <v>0</v>
      </c>
    </row>
    <row r="745" spans="1:1" ht="15" x14ac:dyDescent="0.25">
      <c r="A745" s="79">
        <f>Evidencija!U752</f>
        <v>0</v>
      </c>
    </row>
    <row r="746" spans="1:1" ht="15" x14ac:dyDescent="0.25">
      <c r="A746" s="79">
        <f>Evidencija!U753</f>
        <v>0</v>
      </c>
    </row>
    <row r="747" spans="1:1" ht="15" x14ac:dyDescent="0.25">
      <c r="A747" s="79">
        <f>Evidencija!U754</f>
        <v>0</v>
      </c>
    </row>
    <row r="748" spans="1:1" ht="15" x14ac:dyDescent="0.25">
      <c r="A748" s="79">
        <f>Evidencija!U755</f>
        <v>0</v>
      </c>
    </row>
    <row r="749" spans="1:1" ht="15" x14ac:dyDescent="0.25">
      <c r="A749" s="79">
        <f>Evidencija!U756</f>
        <v>0</v>
      </c>
    </row>
    <row r="750" spans="1:1" ht="15" x14ac:dyDescent="0.25">
      <c r="A750" s="79">
        <f>Evidencija!U757</f>
        <v>0</v>
      </c>
    </row>
    <row r="751" spans="1:1" ht="15" x14ac:dyDescent="0.25">
      <c r="A751" s="79">
        <f>Evidencija!U758</f>
        <v>0</v>
      </c>
    </row>
    <row r="752" spans="1:1" ht="15" x14ac:dyDescent="0.25">
      <c r="A752" s="79">
        <f>Evidencija!U759</f>
        <v>0</v>
      </c>
    </row>
    <row r="753" spans="1:1" ht="15" x14ac:dyDescent="0.25">
      <c r="A753" s="79">
        <f>Evidencija!U760</f>
        <v>0</v>
      </c>
    </row>
    <row r="754" spans="1:1" ht="15" x14ac:dyDescent="0.25">
      <c r="A754" s="79">
        <f>Evidencija!U761</f>
        <v>0</v>
      </c>
    </row>
    <row r="755" spans="1:1" ht="15" x14ac:dyDescent="0.25">
      <c r="A755" s="79">
        <f>Evidencija!U762</f>
        <v>0</v>
      </c>
    </row>
    <row r="756" spans="1:1" ht="15" x14ac:dyDescent="0.25">
      <c r="A756" s="79">
        <f>Evidencija!U763</f>
        <v>0</v>
      </c>
    </row>
    <row r="757" spans="1:1" ht="15" x14ac:dyDescent="0.25">
      <c r="A757" s="79">
        <f>Evidencija!U764</f>
        <v>0</v>
      </c>
    </row>
    <row r="758" spans="1:1" ht="15" x14ac:dyDescent="0.25">
      <c r="A758" s="79">
        <f>Evidencija!U765</f>
        <v>0</v>
      </c>
    </row>
    <row r="759" spans="1:1" ht="15" x14ac:dyDescent="0.25">
      <c r="A759" s="79">
        <f>Evidencija!U766</f>
        <v>0</v>
      </c>
    </row>
    <row r="760" spans="1:1" ht="15" x14ac:dyDescent="0.25">
      <c r="A760" s="79">
        <f>Evidencija!U767</f>
        <v>0</v>
      </c>
    </row>
    <row r="761" spans="1:1" ht="15" x14ac:dyDescent="0.25">
      <c r="A761" s="79">
        <f>Evidencija!U768</f>
        <v>0</v>
      </c>
    </row>
    <row r="762" spans="1:1" ht="15" x14ac:dyDescent="0.25">
      <c r="A762" s="79">
        <f>Evidencija!U769</f>
        <v>0</v>
      </c>
    </row>
    <row r="763" spans="1:1" ht="15" x14ac:dyDescent="0.25">
      <c r="A763" s="79">
        <f>Evidencija!U770</f>
        <v>0</v>
      </c>
    </row>
    <row r="764" spans="1:1" ht="15" x14ac:dyDescent="0.25">
      <c r="A764" s="79">
        <f>Evidencija!U771</f>
        <v>0</v>
      </c>
    </row>
    <row r="765" spans="1:1" ht="15" x14ac:dyDescent="0.25">
      <c r="A765" s="79">
        <f>Evidencija!U772</f>
        <v>0</v>
      </c>
    </row>
    <row r="766" spans="1:1" ht="15" x14ac:dyDescent="0.25">
      <c r="A766" s="79">
        <f>Evidencija!U773</f>
        <v>0</v>
      </c>
    </row>
    <row r="767" spans="1:1" ht="15" x14ac:dyDescent="0.25">
      <c r="A767" s="79">
        <f>Evidencija!U774</f>
        <v>0</v>
      </c>
    </row>
    <row r="768" spans="1:1" ht="15" x14ac:dyDescent="0.25">
      <c r="A768" s="79">
        <f>Evidencija!U775</f>
        <v>0</v>
      </c>
    </row>
    <row r="769" spans="1:1" ht="15" x14ac:dyDescent="0.25">
      <c r="A769" s="79">
        <f>Evidencija!U776</f>
        <v>0</v>
      </c>
    </row>
    <row r="770" spans="1:1" ht="15" x14ac:dyDescent="0.25">
      <c r="A770" s="79">
        <f>Evidencija!U777</f>
        <v>0</v>
      </c>
    </row>
    <row r="771" spans="1:1" ht="15" x14ac:dyDescent="0.25">
      <c r="A771" s="79">
        <f>Evidencija!U778</f>
        <v>0</v>
      </c>
    </row>
    <row r="772" spans="1:1" ht="15" x14ac:dyDescent="0.25">
      <c r="A772" s="79">
        <f>Evidencija!U779</f>
        <v>0</v>
      </c>
    </row>
    <row r="773" spans="1:1" ht="15" x14ac:dyDescent="0.25">
      <c r="A773" s="79">
        <f>Evidencija!U780</f>
        <v>0</v>
      </c>
    </row>
    <row r="774" spans="1:1" ht="15" x14ac:dyDescent="0.25">
      <c r="A774" s="79">
        <f>Evidencija!U781</f>
        <v>0</v>
      </c>
    </row>
    <row r="775" spans="1:1" ht="15" x14ac:dyDescent="0.25">
      <c r="A775" s="79">
        <f>Evidencija!U782</f>
        <v>0</v>
      </c>
    </row>
    <row r="776" spans="1:1" ht="15" x14ac:dyDescent="0.25">
      <c r="A776" s="79">
        <f>Evidencija!U783</f>
        <v>0</v>
      </c>
    </row>
    <row r="777" spans="1:1" ht="15" x14ac:dyDescent="0.25">
      <c r="A777" s="79">
        <f>Evidencija!U784</f>
        <v>0</v>
      </c>
    </row>
    <row r="778" spans="1:1" ht="15" x14ac:dyDescent="0.25">
      <c r="A778" s="79">
        <f>Evidencija!U785</f>
        <v>0</v>
      </c>
    </row>
    <row r="779" spans="1:1" ht="15" x14ac:dyDescent="0.25">
      <c r="A779" s="79">
        <f>Evidencija!U786</f>
        <v>0</v>
      </c>
    </row>
    <row r="780" spans="1:1" ht="15" x14ac:dyDescent="0.25">
      <c r="A780" s="79">
        <f>Evidencija!U787</f>
        <v>0</v>
      </c>
    </row>
    <row r="781" spans="1:1" ht="15" x14ac:dyDescent="0.25">
      <c r="A781" s="79">
        <f>Evidencija!U788</f>
        <v>0</v>
      </c>
    </row>
    <row r="782" spans="1:1" ht="15" x14ac:dyDescent="0.25">
      <c r="A782" s="79">
        <f>Evidencija!U789</f>
        <v>0</v>
      </c>
    </row>
    <row r="783" spans="1:1" ht="15" x14ac:dyDescent="0.25">
      <c r="A783" s="79">
        <f>Evidencija!U790</f>
        <v>0</v>
      </c>
    </row>
    <row r="784" spans="1:1" ht="15" x14ac:dyDescent="0.25">
      <c r="A784" s="79">
        <f>Evidencija!U791</f>
        <v>0</v>
      </c>
    </row>
    <row r="785" spans="1:1" ht="15" x14ac:dyDescent="0.25">
      <c r="A785" s="79">
        <f>Evidencija!U792</f>
        <v>0</v>
      </c>
    </row>
    <row r="786" spans="1:1" ht="15" x14ac:dyDescent="0.25">
      <c r="A786" s="79">
        <f>Evidencija!U793</f>
        <v>0</v>
      </c>
    </row>
    <row r="787" spans="1:1" ht="15" x14ac:dyDescent="0.25">
      <c r="A787" s="79">
        <f>Evidencija!U794</f>
        <v>0</v>
      </c>
    </row>
    <row r="788" spans="1:1" ht="15" x14ac:dyDescent="0.25">
      <c r="A788" s="79">
        <f>Evidencija!U795</f>
        <v>0</v>
      </c>
    </row>
    <row r="789" spans="1:1" ht="15" x14ac:dyDescent="0.25">
      <c r="A789" s="79">
        <f>Evidencija!U796</f>
        <v>0</v>
      </c>
    </row>
    <row r="790" spans="1:1" ht="15" x14ac:dyDescent="0.25">
      <c r="A790" s="79">
        <f>Evidencija!U797</f>
        <v>0</v>
      </c>
    </row>
    <row r="791" spans="1:1" ht="15" x14ac:dyDescent="0.25">
      <c r="A791" s="79">
        <f>Evidencija!U798</f>
        <v>0</v>
      </c>
    </row>
    <row r="792" spans="1:1" ht="15" x14ac:dyDescent="0.25">
      <c r="A792" s="79">
        <f>Evidencija!U799</f>
        <v>0</v>
      </c>
    </row>
    <row r="793" spans="1:1" ht="15" x14ac:dyDescent="0.25">
      <c r="A793" s="79">
        <f>Evidencija!U800</f>
        <v>0</v>
      </c>
    </row>
    <row r="794" spans="1:1" ht="15" x14ac:dyDescent="0.25">
      <c r="A794" s="79">
        <f>Evidencija!U801</f>
        <v>0</v>
      </c>
    </row>
    <row r="795" spans="1:1" ht="15" x14ac:dyDescent="0.25">
      <c r="A795" s="79">
        <f>Evidencija!U802</f>
        <v>0</v>
      </c>
    </row>
    <row r="796" spans="1:1" ht="15" x14ac:dyDescent="0.25">
      <c r="A796" s="79">
        <f>Evidencija!U803</f>
        <v>0</v>
      </c>
    </row>
    <row r="797" spans="1:1" ht="15" x14ac:dyDescent="0.25">
      <c r="A797" s="79">
        <f>Evidencija!U804</f>
        <v>0</v>
      </c>
    </row>
    <row r="798" spans="1:1" ht="15" x14ac:dyDescent="0.25">
      <c r="A798" s="79">
        <f>Evidencija!U805</f>
        <v>0</v>
      </c>
    </row>
    <row r="799" spans="1:1" ht="15" x14ac:dyDescent="0.25">
      <c r="A799" s="79">
        <f>Evidencija!U806</f>
        <v>0</v>
      </c>
    </row>
    <row r="800" spans="1:1" ht="15" x14ac:dyDescent="0.25">
      <c r="A800" s="79">
        <f>Evidencija!U807</f>
        <v>0</v>
      </c>
    </row>
    <row r="801" spans="1:1" ht="15" x14ac:dyDescent="0.25">
      <c r="A801" s="79">
        <f>Evidencija!U808</f>
        <v>0</v>
      </c>
    </row>
    <row r="802" spans="1:1" ht="15" x14ac:dyDescent="0.25">
      <c r="A802" s="79">
        <f>Evidencija!U809</f>
        <v>0</v>
      </c>
    </row>
    <row r="803" spans="1:1" ht="15" x14ac:dyDescent="0.25">
      <c r="A803" s="79">
        <f>Evidencija!U810</f>
        <v>0</v>
      </c>
    </row>
    <row r="804" spans="1:1" ht="15" x14ac:dyDescent="0.25">
      <c r="A804" s="79">
        <f>Evidencija!U811</f>
        <v>0</v>
      </c>
    </row>
    <row r="805" spans="1:1" ht="15" x14ac:dyDescent="0.25">
      <c r="A805" s="79">
        <f>Evidencija!U812</f>
        <v>0</v>
      </c>
    </row>
    <row r="806" spans="1:1" ht="15" x14ac:dyDescent="0.25">
      <c r="A806" s="79">
        <f>Evidencija!U813</f>
        <v>0</v>
      </c>
    </row>
    <row r="807" spans="1:1" ht="15" x14ac:dyDescent="0.25">
      <c r="A807" s="79">
        <f>Evidencija!U814</f>
        <v>0</v>
      </c>
    </row>
    <row r="808" spans="1:1" ht="15" x14ac:dyDescent="0.25">
      <c r="A808" s="79">
        <f>Evidencija!U815</f>
        <v>0</v>
      </c>
    </row>
    <row r="809" spans="1:1" ht="15" x14ac:dyDescent="0.25">
      <c r="A809" s="79">
        <f>Evidencija!U816</f>
        <v>0</v>
      </c>
    </row>
    <row r="810" spans="1:1" ht="15" x14ac:dyDescent="0.25">
      <c r="A810" s="79">
        <f>Evidencija!U817</f>
        <v>0</v>
      </c>
    </row>
    <row r="811" spans="1:1" ht="15" x14ac:dyDescent="0.25">
      <c r="A811" s="79">
        <f>Evidencija!U818</f>
        <v>0</v>
      </c>
    </row>
    <row r="812" spans="1:1" ht="15" x14ac:dyDescent="0.25">
      <c r="A812" s="79">
        <f>Evidencija!U819</f>
        <v>0</v>
      </c>
    </row>
    <row r="813" spans="1:1" ht="15" x14ac:dyDescent="0.25">
      <c r="A813" s="79">
        <f>Evidencija!U820</f>
        <v>0</v>
      </c>
    </row>
    <row r="814" spans="1:1" ht="15" x14ac:dyDescent="0.25">
      <c r="A814" s="79">
        <f>Evidencija!U821</f>
        <v>0</v>
      </c>
    </row>
    <row r="815" spans="1:1" ht="15" x14ac:dyDescent="0.25">
      <c r="A815" s="79">
        <f>Evidencija!U822</f>
        <v>0</v>
      </c>
    </row>
    <row r="816" spans="1:1" ht="15" x14ac:dyDescent="0.25">
      <c r="A816" s="79">
        <f>Evidencija!U823</f>
        <v>0</v>
      </c>
    </row>
    <row r="817" spans="1:1" ht="15" x14ac:dyDescent="0.25">
      <c r="A817" s="79">
        <f>Evidencija!U824</f>
        <v>0</v>
      </c>
    </row>
    <row r="818" spans="1:1" ht="15" x14ac:dyDescent="0.25">
      <c r="A818" s="79">
        <f>Evidencija!U825</f>
        <v>0</v>
      </c>
    </row>
    <row r="819" spans="1:1" ht="15" x14ac:dyDescent="0.25">
      <c r="A819" s="79">
        <f>Evidencija!U826</f>
        <v>0</v>
      </c>
    </row>
    <row r="820" spans="1:1" ht="15" x14ac:dyDescent="0.25">
      <c r="A820" s="79">
        <f>Evidencija!U827</f>
        <v>0</v>
      </c>
    </row>
    <row r="821" spans="1:1" ht="15" x14ac:dyDescent="0.25">
      <c r="A821" s="79">
        <f>Evidencija!U828</f>
        <v>0</v>
      </c>
    </row>
    <row r="822" spans="1:1" ht="15" x14ac:dyDescent="0.25">
      <c r="A822" s="79">
        <f>Evidencija!U829</f>
        <v>0</v>
      </c>
    </row>
    <row r="823" spans="1:1" ht="15" x14ac:dyDescent="0.25">
      <c r="A823" s="79">
        <f>Evidencija!U830</f>
        <v>0</v>
      </c>
    </row>
    <row r="824" spans="1:1" ht="15" x14ac:dyDescent="0.25">
      <c r="A824" s="79">
        <f>Evidencija!U831</f>
        <v>0</v>
      </c>
    </row>
    <row r="825" spans="1:1" ht="15" x14ac:dyDescent="0.25">
      <c r="A825" s="79">
        <f>Evidencija!U832</f>
        <v>0</v>
      </c>
    </row>
    <row r="826" spans="1:1" ht="15" x14ac:dyDescent="0.25">
      <c r="A826" s="79">
        <f>[1]Zakljucne!E835</f>
        <v>0</v>
      </c>
    </row>
    <row r="827" spans="1:1" ht="15" x14ac:dyDescent="0.25">
      <c r="A827" s="79">
        <f>[1]Zakljucne!E836</f>
        <v>0</v>
      </c>
    </row>
    <row r="828" spans="1:1" ht="15" x14ac:dyDescent="0.25">
      <c r="A828" s="79">
        <f>[1]Zakljucne!E837</f>
        <v>0</v>
      </c>
    </row>
    <row r="829" spans="1:1" ht="15" x14ac:dyDescent="0.25">
      <c r="A829" s="79">
        <f>[1]Zakljucne!E838</f>
        <v>0</v>
      </c>
    </row>
    <row r="830" spans="1:1" ht="15" x14ac:dyDescent="0.25">
      <c r="A830" s="79">
        <f>[1]Zakljucne!E839</f>
        <v>0</v>
      </c>
    </row>
    <row r="831" spans="1:1" ht="15" x14ac:dyDescent="0.25">
      <c r="A831" s="79">
        <f>[1]Zakljucne!E840</f>
        <v>0</v>
      </c>
    </row>
    <row r="832" spans="1:1" ht="15" x14ac:dyDescent="0.25">
      <c r="A832" s="79">
        <f>[1]Zakljucne!E841</f>
        <v>0</v>
      </c>
    </row>
    <row r="833" spans="1:1" ht="15" x14ac:dyDescent="0.25">
      <c r="A833" s="79">
        <f>[1]Zakljucne!E842</f>
        <v>0</v>
      </c>
    </row>
    <row r="834" spans="1:1" ht="15" x14ac:dyDescent="0.25">
      <c r="A834" s="79">
        <f>[1]Zakljucne!E843</f>
        <v>0</v>
      </c>
    </row>
    <row r="835" spans="1:1" ht="15" x14ac:dyDescent="0.25">
      <c r="A835" s="79">
        <f>[1]Zakljucne!E844</f>
        <v>0</v>
      </c>
    </row>
    <row r="836" spans="1:1" ht="15" x14ac:dyDescent="0.25">
      <c r="A836" s="79">
        <f>[1]Zakljucne!E845</f>
        <v>0</v>
      </c>
    </row>
    <row r="837" spans="1:1" ht="15" x14ac:dyDescent="0.25">
      <c r="A837" s="79">
        <f>[1]Zakljucne!E846</f>
        <v>0</v>
      </c>
    </row>
    <row r="838" spans="1:1" ht="15" x14ac:dyDescent="0.25">
      <c r="A838" s="79">
        <f>[1]Zakljucne!E847</f>
        <v>0</v>
      </c>
    </row>
    <row r="839" spans="1:1" ht="15" x14ac:dyDescent="0.25">
      <c r="A839" s="79">
        <f>[1]Zakljucne!E848</f>
        <v>0</v>
      </c>
    </row>
    <row r="840" spans="1:1" ht="15" x14ac:dyDescent="0.25">
      <c r="A840" s="79">
        <f>[1]Zakljucne!E849</f>
        <v>0</v>
      </c>
    </row>
    <row r="841" spans="1:1" ht="15" x14ac:dyDescent="0.25">
      <c r="A841" s="79">
        <f>[1]Zakljucne!E850</f>
        <v>0</v>
      </c>
    </row>
    <row r="842" spans="1:1" ht="15" x14ac:dyDescent="0.25">
      <c r="A842" s="79">
        <f>[1]Zakljucne!E851</f>
        <v>0</v>
      </c>
    </row>
    <row r="843" spans="1:1" ht="15" x14ac:dyDescent="0.25">
      <c r="A843" s="79">
        <f>[1]Zakljucne!E852</f>
        <v>0</v>
      </c>
    </row>
    <row r="844" spans="1:1" ht="15" x14ac:dyDescent="0.25">
      <c r="A844" s="79">
        <f>[1]Zakljucne!E853</f>
        <v>0</v>
      </c>
    </row>
    <row r="845" spans="1:1" ht="15" x14ac:dyDescent="0.25">
      <c r="A845" s="79">
        <f>[1]Zakljucne!E854</f>
        <v>0</v>
      </c>
    </row>
    <row r="846" spans="1:1" ht="15" x14ac:dyDescent="0.25">
      <c r="A846" s="79">
        <f>[1]Zakljucne!E855</f>
        <v>0</v>
      </c>
    </row>
    <row r="847" spans="1:1" ht="15" x14ac:dyDescent="0.25">
      <c r="A847" s="79">
        <f>[1]Zakljucne!E856</f>
        <v>0</v>
      </c>
    </row>
    <row r="848" spans="1:1" ht="15" x14ac:dyDescent="0.25">
      <c r="A848" s="79">
        <f>[1]Zakljucne!E857</f>
        <v>0</v>
      </c>
    </row>
    <row r="849" spans="1:1" ht="15" x14ac:dyDescent="0.25">
      <c r="A849" s="79">
        <f>[1]Zakljucne!E858</f>
        <v>0</v>
      </c>
    </row>
    <row r="850" spans="1:1" ht="15" x14ac:dyDescent="0.25">
      <c r="A850" s="79">
        <f>[1]Zakljucne!E859</f>
        <v>0</v>
      </c>
    </row>
    <row r="851" spans="1:1" ht="15" x14ac:dyDescent="0.25">
      <c r="A851" s="79">
        <f>[1]Zakljucne!E860</f>
        <v>0</v>
      </c>
    </row>
    <row r="852" spans="1:1" ht="15" x14ac:dyDescent="0.25">
      <c r="A852" s="79">
        <f>[1]Zakljucne!E861</f>
        <v>0</v>
      </c>
    </row>
    <row r="853" spans="1:1" ht="15" x14ac:dyDescent="0.25">
      <c r="A853" s="79">
        <f>[1]Zakljucne!E862</f>
        <v>0</v>
      </c>
    </row>
    <row r="854" spans="1:1" ht="15" x14ac:dyDescent="0.25">
      <c r="A854" s="79">
        <f>[1]Zakljucne!E863</f>
        <v>0</v>
      </c>
    </row>
    <row r="855" spans="1:1" ht="15" x14ac:dyDescent="0.25">
      <c r="A855" s="79">
        <f>[1]Zakljucne!E864</f>
        <v>0</v>
      </c>
    </row>
    <row r="856" spans="1:1" ht="15" x14ac:dyDescent="0.25">
      <c r="A856" s="79">
        <f>[1]Zakljucne!E865</f>
        <v>0</v>
      </c>
    </row>
    <row r="857" spans="1:1" ht="15" x14ac:dyDescent="0.25">
      <c r="A857" s="79">
        <f>[1]Zakljucne!E866</f>
        <v>0</v>
      </c>
    </row>
    <row r="858" spans="1:1" ht="15" x14ac:dyDescent="0.25">
      <c r="A858" s="79">
        <f>[1]Zakljucne!E867</f>
        <v>0</v>
      </c>
    </row>
    <row r="859" spans="1:1" ht="15" x14ac:dyDescent="0.25">
      <c r="A859" s="79">
        <f>[1]Zakljucne!E868</f>
        <v>0</v>
      </c>
    </row>
    <row r="860" spans="1:1" ht="15" x14ac:dyDescent="0.25">
      <c r="A860" s="79">
        <f>[1]Zakljucne!E869</f>
        <v>0</v>
      </c>
    </row>
    <row r="861" spans="1:1" ht="15" x14ac:dyDescent="0.25">
      <c r="A861" s="79">
        <f>[1]Zakljucne!E870</f>
        <v>0</v>
      </c>
    </row>
    <row r="862" spans="1:1" ht="15" x14ac:dyDescent="0.25">
      <c r="A862" s="79">
        <f>[1]Zakljucne!E871</f>
        <v>0</v>
      </c>
    </row>
    <row r="863" spans="1:1" ht="15" x14ac:dyDescent="0.25">
      <c r="A863" s="79">
        <f>[1]Zakljucne!E872</f>
        <v>0</v>
      </c>
    </row>
    <row r="864" spans="1:1" ht="15" x14ac:dyDescent="0.25">
      <c r="A864" s="79">
        <f>[1]Zakljucne!E873</f>
        <v>0</v>
      </c>
    </row>
    <row r="865" spans="1:1" ht="15" x14ac:dyDescent="0.25">
      <c r="A865" s="79">
        <f>[1]Zakljucne!E874</f>
        <v>0</v>
      </c>
    </row>
    <row r="866" spans="1:1" ht="15" x14ac:dyDescent="0.25">
      <c r="A866" s="79">
        <f>[1]Zakljucne!E875</f>
        <v>0</v>
      </c>
    </row>
    <row r="867" spans="1:1" ht="15" x14ac:dyDescent="0.25">
      <c r="A867" s="79">
        <f>[1]Zakljucne!E876</f>
        <v>0</v>
      </c>
    </row>
    <row r="868" spans="1:1" ht="15" x14ac:dyDescent="0.25">
      <c r="A868" s="79">
        <f>[1]Zakljucne!E877</f>
        <v>0</v>
      </c>
    </row>
    <row r="869" spans="1:1" ht="15" x14ac:dyDescent="0.25">
      <c r="A869" s="79">
        <f>[1]Zakljucne!E878</f>
        <v>0</v>
      </c>
    </row>
    <row r="870" spans="1:1" ht="15" x14ac:dyDescent="0.25">
      <c r="A870" s="79">
        <f>[1]Zakljucne!E879</f>
        <v>0</v>
      </c>
    </row>
    <row r="871" spans="1:1" ht="15" x14ac:dyDescent="0.25">
      <c r="A871" s="79">
        <f>[1]Zakljucne!E880</f>
        <v>0</v>
      </c>
    </row>
    <row r="872" spans="1:1" ht="15" x14ac:dyDescent="0.25">
      <c r="A872" s="79">
        <f>[1]Zakljucne!E881</f>
        <v>0</v>
      </c>
    </row>
    <row r="873" spans="1:1" ht="15" x14ac:dyDescent="0.25">
      <c r="A873" s="79">
        <f>[1]Zakljucne!E882</f>
        <v>0</v>
      </c>
    </row>
    <row r="874" spans="1:1" ht="15" x14ac:dyDescent="0.25">
      <c r="A874" s="79">
        <f>[1]Zakljucne!E883</f>
        <v>0</v>
      </c>
    </row>
    <row r="875" spans="1:1" ht="15" x14ac:dyDescent="0.25">
      <c r="A875" s="79">
        <f>[1]Zakljucne!E884</f>
        <v>0</v>
      </c>
    </row>
    <row r="876" spans="1:1" ht="15" x14ac:dyDescent="0.25">
      <c r="A876" s="79">
        <f>[1]Zakljucne!E885</f>
        <v>0</v>
      </c>
    </row>
    <row r="877" spans="1:1" ht="15" x14ac:dyDescent="0.25">
      <c r="A877" s="79">
        <f>[1]Zakljucne!E886</f>
        <v>0</v>
      </c>
    </row>
    <row r="878" spans="1:1" ht="15" x14ac:dyDescent="0.25">
      <c r="A878" s="79">
        <f>[1]Zakljucne!E887</f>
        <v>0</v>
      </c>
    </row>
    <row r="879" spans="1:1" ht="15" x14ac:dyDescent="0.25">
      <c r="A879" s="79">
        <f>[1]Zakljucne!E888</f>
        <v>0</v>
      </c>
    </row>
    <row r="880" spans="1:1" ht="15" x14ac:dyDescent="0.25">
      <c r="A880" s="79">
        <f>[1]Zakljucne!E889</f>
        <v>0</v>
      </c>
    </row>
    <row r="881" spans="1:1" ht="15" x14ac:dyDescent="0.25">
      <c r="A881" s="79">
        <f>[1]Zakljucne!E890</f>
        <v>0</v>
      </c>
    </row>
    <row r="882" spans="1:1" ht="15" x14ac:dyDescent="0.25">
      <c r="A882" s="79">
        <f>[1]Zakljucne!E891</f>
        <v>0</v>
      </c>
    </row>
    <row r="883" spans="1:1" ht="15" x14ac:dyDescent="0.25">
      <c r="A883" s="79">
        <f>[1]Zakljucne!E892</f>
        <v>0</v>
      </c>
    </row>
    <row r="884" spans="1:1" ht="15" x14ac:dyDescent="0.25">
      <c r="A884" s="79">
        <f>[1]Zakljucne!E893</f>
        <v>0</v>
      </c>
    </row>
    <row r="885" spans="1:1" ht="15" x14ac:dyDescent="0.25">
      <c r="A885" s="79">
        <f>[1]Zakljucne!E894</f>
        <v>0</v>
      </c>
    </row>
    <row r="886" spans="1:1" ht="15" x14ac:dyDescent="0.25">
      <c r="A886" s="79">
        <f>[1]Zakljucne!E895</f>
        <v>0</v>
      </c>
    </row>
    <row r="887" spans="1:1" ht="15" x14ac:dyDescent="0.25">
      <c r="A887" s="79">
        <f>[1]Zakljucne!E896</f>
        <v>0</v>
      </c>
    </row>
    <row r="888" spans="1:1" ht="15" x14ac:dyDescent="0.25">
      <c r="A888" s="79">
        <f>[1]Zakljucne!E897</f>
        <v>0</v>
      </c>
    </row>
    <row r="889" spans="1:1" ht="15" x14ac:dyDescent="0.25">
      <c r="A889" s="79">
        <f>[1]Zakljucne!E898</f>
        <v>0</v>
      </c>
    </row>
    <row r="890" spans="1:1" ht="15" x14ac:dyDescent="0.25">
      <c r="A890" s="79">
        <f>[1]Zakljucne!E899</f>
        <v>0</v>
      </c>
    </row>
    <row r="891" spans="1:1" ht="15" x14ac:dyDescent="0.25">
      <c r="A891" s="79">
        <f>[1]Zakljucne!E900</f>
        <v>0</v>
      </c>
    </row>
    <row r="892" spans="1:1" ht="15" x14ac:dyDescent="0.25">
      <c r="A892" s="79">
        <f>[1]Zakljucne!E901</f>
        <v>0</v>
      </c>
    </row>
    <row r="893" spans="1:1" ht="15" x14ac:dyDescent="0.25">
      <c r="A893" s="79">
        <f>[1]Zakljucne!E902</f>
        <v>0</v>
      </c>
    </row>
    <row r="894" spans="1:1" ht="15" x14ac:dyDescent="0.25">
      <c r="A894" s="79">
        <f>[1]Zakljucne!E903</f>
        <v>0</v>
      </c>
    </row>
    <row r="895" spans="1:1" ht="15" x14ac:dyDescent="0.25">
      <c r="A895" s="79">
        <f>[1]Zakljucne!E904</f>
        <v>0</v>
      </c>
    </row>
    <row r="896" spans="1:1" ht="15" x14ac:dyDescent="0.25">
      <c r="A896" s="79">
        <f>[1]Zakljucne!E905</f>
        <v>0</v>
      </c>
    </row>
    <row r="897" spans="1:1" ht="15" x14ac:dyDescent="0.25">
      <c r="A897" s="79">
        <f>[1]Zakljucne!E906</f>
        <v>0</v>
      </c>
    </row>
    <row r="898" spans="1:1" ht="15" x14ac:dyDescent="0.25">
      <c r="A898" s="79">
        <f>[1]Zakljucne!E907</f>
        <v>0</v>
      </c>
    </row>
    <row r="899" spans="1:1" ht="15" x14ac:dyDescent="0.25">
      <c r="A899" s="79">
        <f>[1]Zakljucne!E908</f>
        <v>0</v>
      </c>
    </row>
    <row r="900" spans="1:1" ht="15" x14ac:dyDescent="0.25">
      <c r="A900" s="79">
        <f>[1]Zakljucne!E909</f>
        <v>0</v>
      </c>
    </row>
    <row r="901" spans="1:1" ht="15" x14ac:dyDescent="0.25">
      <c r="A901" s="79">
        <f>[1]Zakljucne!E910</f>
        <v>0</v>
      </c>
    </row>
    <row r="902" spans="1:1" ht="15" x14ac:dyDescent="0.25">
      <c r="A902" s="79">
        <f>[1]Zakljucne!E911</f>
        <v>0</v>
      </c>
    </row>
    <row r="903" spans="1:1" ht="15" x14ac:dyDescent="0.25">
      <c r="A903" s="79">
        <f>[1]Zakljucne!E912</f>
        <v>0</v>
      </c>
    </row>
    <row r="904" spans="1:1" ht="15" x14ac:dyDescent="0.25">
      <c r="A904" s="79">
        <f>[1]Zakljucne!E913</f>
        <v>0</v>
      </c>
    </row>
    <row r="905" spans="1:1" ht="15" x14ac:dyDescent="0.25">
      <c r="A905" s="79">
        <f>[1]Zakljucne!E914</f>
        <v>0</v>
      </c>
    </row>
    <row r="906" spans="1:1" ht="15" x14ac:dyDescent="0.25">
      <c r="A906" s="79">
        <f>[1]Zakljucne!E915</f>
        <v>0</v>
      </c>
    </row>
    <row r="907" spans="1:1" ht="15" x14ac:dyDescent="0.25">
      <c r="A907" s="79">
        <f>[1]Zakljucne!E916</f>
        <v>0</v>
      </c>
    </row>
    <row r="908" spans="1:1" ht="15" x14ac:dyDescent="0.25">
      <c r="A908" s="79">
        <f>[1]Zakljucne!E917</f>
        <v>0</v>
      </c>
    </row>
    <row r="909" spans="1:1" ht="15" x14ac:dyDescent="0.25">
      <c r="A909" s="79">
        <f>[1]Zakljucne!E918</f>
        <v>0</v>
      </c>
    </row>
    <row r="910" spans="1:1" ht="15" x14ac:dyDescent="0.25">
      <c r="A910" s="79">
        <f>[1]Zakljucne!E919</f>
        <v>0</v>
      </c>
    </row>
    <row r="911" spans="1:1" ht="15" x14ac:dyDescent="0.25">
      <c r="A911" s="79">
        <f>[1]Zakljucne!E920</f>
        <v>0</v>
      </c>
    </row>
    <row r="912" spans="1:1" ht="15" x14ac:dyDescent="0.25">
      <c r="A912" s="79">
        <f>[1]Zakljucne!E921</f>
        <v>0</v>
      </c>
    </row>
    <row r="913" spans="1:1" ht="15" x14ac:dyDescent="0.25">
      <c r="A913" s="79">
        <f>[1]Zakljucne!E922</f>
        <v>0</v>
      </c>
    </row>
    <row r="914" spans="1:1" ht="15" x14ac:dyDescent="0.25">
      <c r="A914" s="79">
        <f>[1]Zakljucne!E923</f>
        <v>0</v>
      </c>
    </row>
    <row r="915" spans="1:1" ht="15" x14ac:dyDescent="0.25">
      <c r="A915" s="79">
        <f>[1]Zakljucne!E924</f>
        <v>0</v>
      </c>
    </row>
    <row r="916" spans="1:1" ht="15" x14ac:dyDescent="0.25">
      <c r="A916" s="79">
        <f>[1]Zakljucne!E925</f>
        <v>0</v>
      </c>
    </row>
    <row r="917" spans="1:1" ht="15" x14ac:dyDescent="0.25">
      <c r="A917" s="79">
        <f>[1]Zakljucne!E926</f>
        <v>0</v>
      </c>
    </row>
    <row r="918" spans="1:1" ht="15" x14ac:dyDescent="0.25">
      <c r="A918" s="79">
        <f>[1]Zakljucne!E927</f>
        <v>0</v>
      </c>
    </row>
    <row r="919" spans="1:1" ht="15" x14ac:dyDescent="0.25">
      <c r="A919" s="79">
        <f>[1]Zakljucne!E928</f>
        <v>0</v>
      </c>
    </row>
    <row r="920" spans="1:1" ht="15" x14ac:dyDescent="0.25">
      <c r="A920" s="79">
        <f>[1]Zakljucne!E929</f>
        <v>0</v>
      </c>
    </row>
    <row r="921" spans="1:1" ht="15" x14ac:dyDescent="0.25">
      <c r="A921" s="79">
        <f>[1]Zakljucne!E930</f>
        <v>0</v>
      </c>
    </row>
    <row r="922" spans="1:1" ht="15" x14ac:dyDescent="0.25">
      <c r="A922" s="79">
        <f>[1]Zakljucne!E931</f>
        <v>0</v>
      </c>
    </row>
    <row r="923" spans="1:1" ht="15" x14ac:dyDescent="0.25">
      <c r="A923" s="79">
        <f>[1]Zakljucne!E932</f>
        <v>0</v>
      </c>
    </row>
    <row r="924" spans="1:1" ht="15" x14ac:dyDescent="0.25">
      <c r="A924" s="79">
        <f>[1]Zakljucne!E933</f>
        <v>0</v>
      </c>
    </row>
    <row r="925" spans="1:1" ht="15" x14ac:dyDescent="0.25">
      <c r="A925" s="79">
        <f>[1]Zakljucne!E934</f>
        <v>0</v>
      </c>
    </row>
    <row r="926" spans="1:1" ht="15" x14ac:dyDescent="0.25">
      <c r="A926" s="79">
        <f>[1]Zakljucne!E935</f>
        <v>0</v>
      </c>
    </row>
    <row r="927" spans="1:1" ht="15" x14ac:dyDescent="0.25">
      <c r="A927" s="79">
        <f>[1]Zakljucne!E936</f>
        <v>0</v>
      </c>
    </row>
    <row r="928" spans="1:1" ht="15" x14ac:dyDescent="0.25">
      <c r="A928" s="79">
        <f>[1]Zakljucne!E937</f>
        <v>0</v>
      </c>
    </row>
    <row r="929" spans="1:1" ht="15" x14ac:dyDescent="0.25">
      <c r="A929" s="79">
        <f>[1]Zakljucne!E938</f>
        <v>0</v>
      </c>
    </row>
    <row r="930" spans="1:1" ht="15" x14ac:dyDescent="0.25">
      <c r="A930" s="79">
        <f>[1]Zakljucne!E939</f>
        <v>0</v>
      </c>
    </row>
    <row r="931" spans="1:1" ht="15" x14ac:dyDescent="0.25">
      <c r="A931" s="79">
        <f>[1]Zakljucne!E940</f>
        <v>0</v>
      </c>
    </row>
    <row r="932" spans="1:1" ht="15" x14ac:dyDescent="0.25">
      <c r="A932" s="79">
        <f>[1]Zakljucne!E941</f>
        <v>0</v>
      </c>
    </row>
    <row r="933" spans="1:1" ht="15" x14ac:dyDescent="0.25">
      <c r="A933" s="79">
        <f>[1]Zakljucne!E942</f>
        <v>0</v>
      </c>
    </row>
    <row r="934" spans="1:1" ht="15" x14ac:dyDescent="0.25">
      <c r="A934" s="79">
        <f>[1]Zakljucne!E943</f>
        <v>0</v>
      </c>
    </row>
    <row r="935" spans="1:1" ht="15" x14ac:dyDescent="0.25">
      <c r="A935" s="79">
        <f>[1]Zakljucne!E944</f>
        <v>0</v>
      </c>
    </row>
    <row r="936" spans="1:1" ht="15" x14ac:dyDescent="0.25">
      <c r="A936" s="79">
        <f>[1]Zakljucne!E945</f>
        <v>0</v>
      </c>
    </row>
    <row r="937" spans="1:1" ht="15" x14ac:dyDescent="0.25">
      <c r="A937" s="79">
        <f>[1]Zakljucne!E946</f>
        <v>0</v>
      </c>
    </row>
    <row r="938" spans="1:1" ht="15" x14ac:dyDescent="0.25">
      <c r="A938" s="79">
        <f>[1]Zakljucne!E947</f>
        <v>0</v>
      </c>
    </row>
    <row r="939" spans="1:1" ht="15" x14ac:dyDescent="0.25">
      <c r="A939" s="79">
        <f>[1]Zakljucne!E948</f>
        <v>0</v>
      </c>
    </row>
    <row r="940" spans="1:1" ht="15" x14ac:dyDescent="0.25">
      <c r="A940" s="79">
        <f>[1]Zakljucne!E949</f>
        <v>0</v>
      </c>
    </row>
    <row r="941" spans="1:1" ht="15" x14ac:dyDescent="0.25">
      <c r="A941" s="79">
        <f>[1]Zakljucne!E950</f>
        <v>0</v>
      </c>
    </row>
    <row r="942" spans="1:1" ht="15" x14ac:dyDescent="0.25">
      <c r="A942" s="79">
        <f>[1]Zakljucne!E951</f>
        <v>0</v>
      </c>
    </row>
    <row r="943" spans="1:1" ht="15" x14ac:dyDescent="0.25">
      <c r="A943" s="79">
        <f>[1]Zakljucne!E952</f>
        <v>0</v>
      </c>
    </row>
    <row r="944" spans="1:1" ht="15" x14ac:dyDescent="0.25">
      <c r="A944" s="79">
        <f>[1]Zakljucne!E953</f>
        <v>0</v>
      </c>
    </row>
    <row r="945" spans="1:1" ht="15" x14ac:dyDescent="0.25">
      <c r="A945" s="79">
        <f>[1]Zakljucne!E954</f>
        <v>0</v>
      </c>
    </row>
    <row r="946" spans="1:1" ht="15" x14ac:dyDescent="0.25">
      <c r="A946" s="79">
        <f>[1]Zakljucne!E955</f>
        <v>0</v>
      </c>
    </row>
    <row r="947" spans="1:1" ht="15" x14ac:dyDescent="0.25">
      <c r="A947" s="79">
        <f>[1]Zakljucne!E956</f>
        <v>0</v>
      </c>
    </row>
    <row r="948" spans="1:1" ht="15" x14ac:dyDescent="0.25">
      <c r="A948" s="79">
        <f>[1]Zakljucne!E957</f>
        <v>0</v>
      </c>
    </row>
    <row r="949" spans="1:1" ht="15" x14ac:dyDescent="0.25">
      <c r="A949" s="79">
        <f>[1]Zakljucne!E958</f>
        <v>0</v>
      </c>
    </row>
    <row r="950" spans="1:1" ht="15" x14ac:dyDescent="0.25">
      <c r="A950" s="79">
        <f>[1]Zakljucne!E959</f>
        <v>0</v>
      </c>
    </row>
    <row r="951" spans="1:1" ht="15" x14ac:dyDescent="0.25">
      <c r="A951" s="79">
        <f>[1]Zakljucne!E960</f>
        <v>0</v>
      </c>
    </row>
    <row r="952" spans="1:1" ht="15" x14ac:dyDescent="0.25">
      <c r="A952" s="79">
        <f>[1]Zakljucne!E961</f>
        <v>0</v>
      </c>
    </row>
    <row r="953" spans="1:1" ht="15" x14ac:dyDescent="0.25">
      <c r="A953" s="79">
        <f>[1]Zakljucne!E962</f>
        <v>0</v>
      </c>
    </row>
    <row r="954" spans="1:1" ht="15" x14ac:dyDescent="0.25">
      <c r="A954" s="79">
        <f>[1]Zakljucne!E963</f>
        <v>0</v>
      </c>
    </row>
    <row r="955" spans="1:1" ht="15" x14ac:dyDescent="0.25">
      <c r="A955" s="79">
        <f>[1]Zakljucne!E964</f>
        <v>0</v>
      </c>
    </row>
    <row r="956" spans="1:1" ht="15" x14ac:dyDescent="0.25">
      <c r="A956" s="79">
        <f>[1]Zakljucne!E965</f>
        <v>0</v>
      </c>
    </row>
    <row r="957" spans="1:1" ht="15" x14ac:dyDescent="0.25">
      <c r="A957" s="79">
        <f>[1]Zakljucne!E966</f>
        <v>0</v>
      </c>
    </row>
    <row r="958" spans="1:1" ht="15" x14ac:dyDescent="0.25">
      <c r="A958" s="79">
        <f>[1]Zakljucne!E967</f>
        <v>0</v>
      </c>
    </row>
    <row r="959" spans="1:1" ht="15" x14ac:dyDescent="0.25">
      <c r="A959" s="79">
        <f>[1]Zakljucne!E968</f>
        <v>0</v>
      </c>
    </row>
    <row r="960" spans="1:1" ht="15" x14ac:dyDescent="0.25">
      <c r="A960" s="79">
        <f>[1]Zakljucne!E969</f>
        <v>0</v>
      </c>
    </row>
    <row r="961" spans="1:1" ht="15" x14ac:dyDescent="0.25">
      <c r="A961" s="79">
        <f>[1]Zakljucne!E970</f>
        <v>0</v>
      </c>
    </row>
    <row r="962" spans="1:1" ht="15" x14ac:dyDescent="0.25">
      <c r="A962" s="79">
        <f>[1]Zakljucne!E971</f>
        <v>0</v>
      </c>
    </row>
    <row r="963" spans="1:1" ht="15" x14ac:dyDescent="0.25">
      <c r="A963" s="79">
        <f>[1]Zakljucne!E972</f>
        <v>0</v>
      </c>
    </row>
    <row r="964" spans="1:1" ht="15" x14ac:dyDescent="0.25">
      <c r="A964" s="79">
        <f>[1]Zakljucne!E973</f>
        <v>0</v>
      </c>
    </row>
    <row r="965" spans="1:1" ht="15" x14ac:dyDescent="0.25">
      <c r="A965" s="79">
        <f>[1]Zakljucne!E974</f>
        <v>0</v>
      </c>
    </row>
    <row r="966" spans="1:1" ht="15" x14ac:dyDescent="0.25">
      <c r="A966" s="79">
        <f>[1]Zakljucne!E975</f>
        <v>0</v>
      </c>
    </row>
    <row r="967" spans="1:1" ht="15" x14ac:dyDescent="0.25">
      <c r="A967" s="79">
        <f>[1]Zakljucne!E976</f>
        <v>0</v>
      </c>
    </row>
    <row r="968" spans="1:1" ht="15" x14ac:dyDescent="0.25">
      <c r="A968" s="79">
        <f>[1]Zakljucne!E977</f>
        <v>0</v>
      </c>
    </row>
    <row r="969" spans="1:1" ht="15" x14ac:dyDescent="0.25">
      <c r="A969" s="79">
        <f>[1]Zakljucne!E978</f>
        <v>0</v>
      </c>
    </row>
    <row r="970" spans="1:1" ht="15" x14ac:dyDescent="0.25">
      <c r="A970" s="79">
        <f>[1]Zakljucne!E979</f>
        <v>0</v>
      </c>
    </row>
    <row r="971" spans="1:1" ht="15" x14ac:dyDescent="0.25">
      <c r="A971" s="79">
        <f>[1]Zakljucne!E980</f>
        <v>0</v>
      </c>
    </row>
    <row r="972" spans="1:1" ht="15" x14ac:dyDescent="0.25">
      <c r="A972" s="79">
        <f>[1]Zakljucne!E981</f>
        <v>0</v>
      </c>
    </row>
    <row r="973" spans="1:1" ht="15" x14ac:dyDescent="0.25">
      <c r="A973" s="79">
        <f>[1]Zakljucne!E982</f>
        <v>0</v>
      </c>
    </row>
    <row r="974" spans="1:1" ht="15" x14ac:dyDescent="0.25">
      <c r="A974" s="79">
        <f>[1]Zakljucne!E983</f>
        <v>0</v>
      </c>
    </row>
    <row r="975" spans="1:1" ht="15" x14ac:dyDescent="0.25">
      <c r="A975" s="79">
        <f>[1]Zakljucne!E984</f>
        <v>0</v>
      </c>
    </row>
    <row r="976" spans="1:1" ht="15" x14ac:dyDescent="0.25">
      <c r="A976" s="79">
        <f>[1]Zakljucne!E985</f>
        <v>0</v>
      </c>
    </row>
    <row r="977" spans="1:1" ht="15" x14ac:dyDescent="0.25">
      <c r="A977" s="79">
        <f>[1]Zakljucne!E986</f>
        <v>0</v>
      </c>
    </row>
    <row r="978" spans="1:1" ht="15" x14ac:dyDescent="0.25">
      <c r="A978" s="79">
        <f>[1]Zakljucne!E987</f>
        <v>0</v>
      </c>
    </row>
    <row r="979" spans="1:1" ht="15" x14ac:dyDescent="0.25">
      <c r="A979" s="79">
        <f>[1]Zakljucne!E988</f>
        <v>0</v>
      </c>
    </row>
    <row r="980" spans="1:1" ht="15" x14ac:dyDescent="0.25">
      <c r="A980" s="79">
        <f>[1]Zakljucne!E989</f>
        <v>0</v>
      </c>
    </row>
    <row r="981" spans="1:1" ht="15" x14ac:dyDescent="0.25">
      <c r="A981" s="79">
        <f>[1]Zakljucne!E990</f>
        <v>0</v>
      </c>
    </row>
    <row r="982" spans="1:1" ht="15" x14ac:dyDescent="0.25">
      <c r="A982" s="79">
        <f>[1]Zakljucne!E991</f>
        <v>0</v>
      </c>
    </row>
    <row r="983" spans="1:1" ht="15" x14ac:dyDescent="0.25">
      <c r="A983" s="79">
        <f>[1]Zakljucne!E992</f>
        <v>0</v>
      </c>
    </row>
    <row r="984" spans="1:1" ht="15" x14ac:dyDescent="0.25">
      <c r="A984" s="79">
        <f>[1]Zakljucne!E993</f>
        <v>0</v>
      </c>
    </row>
    <row r="985" spans="1:1" ht="15" x14ac:dyDescent="0.25">
      <c r="A985" s="79">
        <f>[1]Zakljucne!E994</f>
        <v>0</v>
      </c>
    </row>
    <row r="986" spans="1:1" ht="15" x14ac:dyDescent="0.25">
      <c r="A986" s="79">
        <f>[1]Zakljucne!E995</f>
        <v>0</v>
      </c>
    </row>
    <row r="987" spans="1:1" ht="15" x14ac:dyDescent="0.25">
      <c r="A987" s="79">
        <f>[1]Zakljucne!E996</f>
        <v>0</v>
      </c>
    </row>
    <row r="988" spans="1:1" ht="15" x14ac:dyDescent="0.25">
      <c r="A988" s="79">
        <f>[1]Zakljucne!E997</f>
        <v>0</v>
      </c>
    </row>
    <row r="989" spans="1:1" ht="15" x14ac:dyDescent="0.25">
      <c r="A989" s="79">
        <f>[1]Zakljucne!E998</f>
        <v>0</v>
      </c>
    </row>
    <row r="990" spans="1:1" ht="15" x14ac:dyDescent="0.25">
      <c r="A990" s="79">
        <f>[1]Zakljucne!E999</f>
        <v>0</v>
      </c>
    </row>
    <row r="991" spans="1:1" ht="15" x14ac:dyDescent="0.25">
      <c r="A991" s="79">
        <f>[1]Zakljucne!E1000</f>
        <v>0</v>
      </c>
    </row>
    <row r="992" spans="1:1" ht="15" x14ac:dyDescent="0.25">
      <c r="A992" s="79">
        <f>[1]Zakljucne!E1001</f>
        <v>0</v>
      </c>
    </row>
    <row r="993" spans="1:1" ht="15" x14ac:dyDescent="0.25">
      <c r="A993" s="79">
        <f>[1]Zakljucne!E1002</f>
        <v>0</v>
      </c>
    </row>
    <row r="994" spans="1:1" ht="15" x14ac:dyDescent="0.25">
      <c r="A994" s="79">
        <f>[1]Zakljucne!E1003</f>
        <v>0</v>
      </c>
    </row>
    <row r="995" spans="1:1" ht="15" x14ac:dyDescent="0.25">
      <c r="A995" s="79">
        <f>[1]Zakljucne!E1004</f>
        <v>0</v>
      </c>
    </row>
    <row r="996" spans="1:1" ht="15" x14ac:dyDescent="0.25">
      <c r="A996" s="79">
        <f>[1]Zakljucne!E1005</f>
        <v>0</v>
      </c>
    </row>
    <row r="997" spans="1:1" ht="15" x14ac:dyDescent="0.25">
      <c r="A997" s="79">
        <f>[1]Zakljucne!E1006</f>
        <v>0</v>
      </c>
    </row>
    <row r="998" spans="1:1" ht="15" x14ac:dyDescent="0.25">
      <c r="A998" s="79">
        <f>[1]Zakljucne!E1007</f>
        <v>0</v>
      </c>
    </row>
    <row r="999" spans="1:1" ht="15" x14ac:dyDescent="0.25">
      <c r="A999" s="79">
        <f>[1]Zakljucne!E1008</f>
        <v>0</v>
      </c>
    </row>
    <row r="1000" spans="1:1" ht="15" x14ac:dyDescent="0.25">
      <c r="A1000" s="79">
        <f>[1]Zakljucne!E1009</f>
        <v>0</v>
      </c>
    </row>
  </sheetData>
  <sheetProtection formatCells="0" formatColumns="0" formatRows="0" insertColumns="0" insertRows="0" insertHyperlinks="0" deleteColumns="0" deleteRows="0" selectLockedCells="1" sort="0" autoFilter="0" pivotTables="0"/>
  <mergeCells count="8">
    <mergeCell ref="P9:Q9"/>
    <mergeCell ref="R9:S9"/>
    <mergeCell ref="D9:E9"/>
    <mergeCell ref="F9:G9"/>
    <mergeCell ref="H9:I9"/>
    <mergeCell ref="J9:K9"/>
    <mergeCell ref="L9:M9"/>
    <mergeCell ref="N9:O9"/>
  </mergeCells>
  <printOptions horizontalCentered="1"/>
  <pageMargins left="0.19685039370078741" right="0.19685039370078741" top="0.89" bottom="0.71" header="0.54" footer="0.43"/>
  <pageSetup paperSize="9" scale="90" orientation="landscape" r:id="rId1"/>
  <headerFooter alignWithMargins="0">
    <oddFooter>&amp;LDATUM:  &amp;D&amp;CStrana &amp;P/&amp;N&amp;RPredmetni nastavnik:    __________________</oddFooter>
  </headerFooter>
  <rowBreaks count="1" manualBreakCount="1">
    <brk id="36" max="1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Evidencija</vt:lpstr>
      <vt:lpstr>Zakljucne</vt:lpstr>
      <vt:lpstr>Statistika</vt:lpstr>
      <vt:lpstr>Evidencija!Print_Area</vt:lpstr>
      <vt:lpstr>Statistika!Print_Area</vt:lpstr>
      <vt:lpstr>Zakljucne!Print_Area</vt:lpstr>
      <vt:lpstr>Zakljucne!Print_Titles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Boban Melovic</dc:creator>
  <cp:lastModifiedBy>Windows User</cp:lastModifiedBy>
  <cp:lastPrinted>2019-06-17T08:44:06Z</cp:lastPrinted>
  <dcterms:created xsi:type="dcterms:W3CDTF">2019-03-21T19:59:46Z</dcterms:created>
  <dcterms:modified xsi:type="dcterms:W3CDTF">2019-09-09T19:50:12Z</dcterms:modified>
</cp:coreProperties>
</file>