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13_ncr:1_{85887B3C-3AB2-774A-9AE1-388EA52F0955}" xr6:coauthVersionLast="47" xr6:coauthVersionMax="47" xr10:uidLastSave="{00000000-0000-0000-0000-000000000000}"/>
  <bookViews>
    <workbookView xWindow="0" yWindow="460" windowWidth="17140" windowHeight="1398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4" l="1"/>
  <c r="M50" i="4" s="1"/>
  <c r="N50" i="4" s="1"/>
  <c r="M49" i="4"/>
  <c r="N49" i="4" s="1"/>
  <c r="I49" i="4"/>
  <c r="I48" i="4"/>
  <c r="M48" i="4" s="1"/>
  <c r="N48" i="4" s="1"/>
  <c r="I47" i="4"/>
  <c r="M47" i="4" s="1"/>
  <c r="N47" i="4" s="1"/>
  <c r="I46" i="4"/>
  <c r="M46" i="4" s="1"/>
  <c r="N46" i="4" s="1"/>
  <c r="I45" i="4"/>
  <c r="M45" i="4" s="1"/>
  <c r="N45" i="4" s="1"/>
  <c r="I44" i="4"/>
  <c r="M44" i="4" s="1"/>
  <c r="N44" i="4" s="1"/>
  <c r="I43" i="4"/>
  <c r="M43" i="4" s="1"/>
  <c r="N43" i="4" s="1"/>
  <c r="I42" i="4"/>
  <c r="M42" i="4" s="1"/>
  <c r="N42" i="4" s="1"/>
  <c r="I41" i="4"/>
  <c r="M41" i="4" s="1"/>
  <c r="N41" i="4" s="1"/>
  <c r="I40" i="4"/>
  <c r="M40" i="4" s="1"/>
  <c r="N40" i="4" s="1"/>
  <c r="I39" i="4"/>
  <c r="M39" i="4" s="1"/>
  <c r="N39" i="4" s="1"/>
  <c r="I38" i="4"/>
  <c r="M38" i="4" s="1"/>
  <c r="N38" i="4" s="1"/>
  <c r="I37" i="4"/>
  <c r="M37" i="4" s="1"/>
  <c r="N37" i="4" s="1"/>
  <c r="I36" i="4"/>
  <c r="M36" i="4" s="1"/>
  <c r="N36" i="4" s="1"/>
  <c r="I35" i="4"/>
  <c r="M35" i="4" s="1"/>
  <c r="N35" i="4" s="1"/>
  <c r="I34" i="4"/>
  <c r="M34" i="4" s="1"/>
  <c r="N34" i="4" s="1"/>
  <c r="I33" i="4"/>
  <c r="M33" i="4" s="1"/>
  <c r="N33" i="4" s="1"/>
  <c r="I32" i="4"/>
  <c r="M32" i="4" s="1"/>
  <c r="N32" i="4" s="1"/>
  <c r="I31" i="4"/>
  <c r="M31" i="4" s="1"/>
  <c r="N31" i="4" s="1"/>
  <c r="I30" i="4"/>
  <c r="M30" i="4" s="1"/>
  <c r="N30" i="4" s="1"/>
  <c r="I29" i="4"/>
  <c r="M29" i="4" s="1"/>
  <c r="N29" i="4" s="1"/>
  <c r="I28" i="4"/>
  <c r="M28" i="4" s="1"/>
  <c r="N28" i="4" s="1"/>
  <c r="I27" i="4"/>
  <c r="M27" i="4" s="1"/>
  <c r="N27" i="4" s="1"/>
  <c r="I26" i="4"/>
  <c r="M26" i="4" s="1"/>
  <c r="N26" i="4" s="1"/>
  <c r="I25" i="4"/>
  <c r="M25" i="4" s="1"/>
  <c r="N25" i="4" s="1"/>
  <c r="I24" i="4"/>
  <c r="M24" i="4" s="1"/>
  <c r="N24" i="4" s="1"/>
  <c r="I23" i="4"/>
  <c r="M23" i="4" s="1"/>
  <c r="N23" i="4" s="1"/>
  <c r="I22" i="4"/>
  <c r="M22" i="4" s="1"/>
  <c r="N22" i="4" s="1"/>
  <c r="I21" i="4"/>
  <c r="M21" i="4" s="1"/>
  <c r="N21" i="4" s="1"/>
  <c r="I20" i="4"/>
  <c r="M20" i="4" s="1"/>
  <c r="N20" i="4" s="1"/>
  <c r="I19" i="4"/>
  <c r="M19" i="4" s="1"/>
  <c r="N19" i="4" s="1"/>
  <c r="I18" i="4"/>
  <c r="M18" i="4" s="1"/>
  <c r="N18" i="4" s="1"/>
  <c r="I17" i="4"/>
  <c r="M17" i="4" s="1"/>
  <c r="N17" i="4" s="1"/>
  <c r="I16" i="4"/>
  <c r="M16" i="4" s="1"/>
  <c r="N16" i="4" s="1"/>
  <c r="I15" i="4"/>
  <c r="M15" i="4" s="1"/>
  <c r="N15" i="4" s="1"/>
  <c r="I14" i="4"/>
  <c r="M14" i="4" s="1"/>
  <c r="N14" i="4" s="1"/>
  <c r="I13" i="4"/>
  <c r="M13" i="4" s="1"/>
  <c r="N13" i="4" s="1"/>
  <c r="I12" i="4"/>
  <c r="M12" i="4" s="1"/>
  <c r="N12" i="4" s="1"/>
  <c r="I11" i="4"/>
  <c r="M11" i="4" s="1"/>
  <c r="N11" i="4" s="1"/>
  <c r="I10" i="4"/>
  <c r="M10" i="4" s="1"/>
  <c r="N10" i="4" s="1"/>
  <c r="I9" i="4"/>
  <c r="M9" i="4" s="1"/>
  <c r="N9" i="4" s="1"/>
  <c r="I8" i="4"/>
  <c r="M8" i="4" s="1"/>
  <c r="N8" i="4" s="1"/>
  <c r="I7" i="4"/>
  <c r="M7" i="4" s="1"/>
  <c r="N7" i="4" s="1"/>
  <c r="I6" i="4"/>
  <c r="M6" i="4" s="1"/>
  <c r="N6" i="4" s="1"/>
  <c r="F50" i="3" l="1"/>
  <c r="J50" i="3" s="1"/>
  <c r="K50" i="3" s="1"/>
  <c r="F49" i="3"/>
  <c r="J49" i="3" s="1"/>
  <c r="K49" i="3" s="1"/>
  <c r="J48" i="3"/>
  <c r="K48" i="3" s="1"/>
  <c r="F48" i="3"/>
  <c r="F47" i="3"/>
  <c r="J47" i="3" s="1"/>
  <c r="K47" i="3" s="1"/>
  <c r="F46" i="3"/>
  <c r="J46" i="3" s="1"/>
  <c r="K46" i="3" s="1"/>
  <c r="F45" i="3"/>
  <c r="J45" i="3" s="1"/>
  <c r="K45" i="3" s="1"/>
  <c r="F44" i="3"/>
  <c r="J44" i="3" s="1"/>
  <c r="K44" i="3" s="1"/>
  <c r="F43" i="3"/>
  <c r="J43" i="3" s="1"/>
  <c r="K43" i="3" s="1"/>
  <c r="F42" i="3"/>
  <c r="J42" i="3" s="1"/>
  <c r="K42" i="3" s="1"/>
  <c r="F41" i="3"/>
  <c r="J41" i="3" s="1"/>
  <c r="K41" i="3" s="1"/>
  <c r="F40" i="3"/>
  <c r="J40" i="3" s="1"/>
  <c r="K40" i="3" s="1"/>
  <c r="F39" i="3"/>
  <c r="J39" i="3" s="1"/>
  <c r="K39" i="3" s="1"/>
  <c r="F38" i="3"/>
  <c r="J38" i="3" s="1"/>
  <c r="K38" i="3" s="1"/>
  <c r="F37" i="3"/>
  <c r="J37" i="3" s="1"/>
  <c r="K37" i="3" s="1"/>
  <c r="F36" i="3"/>
  <c r="J36" i="3" s="1"/>
  <c r="K36" i="3" s="1"/>
  <c r="F35" i="3"/>
  <c r="J35" i="3" s="1"/>
  <c r="K35" i="3" s="1"/>
  <c r="F34" i="3"/>
  <c r="J34" i="3" s="1"/>
  <c r="K34" i="3" s="1"/>
  <c r="F33" i="3"/>
  <c r="J33" i="3" s="1"/>
  <c r="K33" i="3" s="1"/>
  <c r="J32" i="3"/>
  <c r="K32" i="3" s="1"/>
  <c r="F32" i="3"/>
  <c r="F31" i="3"/>
  <c r="J31" i="3" s="1"/>
  <c r="K31" i="3" s="1"/>
  <c r="F30" i="3"/>
  <c r="J30" i="3" s="1"/>
  <c r="K30" i="3" s="1"/>
  <c r="F29" i="3"/>
  <c r="J29" i="3" s="1"/>
  <c r="K29" i="3" s="1"/>
  <c r="F28" i="3"/>
  <c r="J28" i="3" s="1"/>
  <c r="K28" i="3" s="1"/>
  <c r="F27" i="3"/>
  <c r="J27" i="3" s="1"/>
  <c r="K27" i="3" s="1"/>
  <c r="F26" i="3"/>
  <c r="J26" i="3" s="1"/>
  <c r="K26" i="3" s="1"/>
  <c r="F25" i="3"/>
  <c r="J25" i="3" s="1"/>
  <c r="K25" i="3" s="1"/>
  <c r="F24" i="3"/>
  <c r="J24" i="3" s="1"/>
  <c r="K24" i="3" s="1"/>
  <c r="J23" i="3"/>
  <c r="K23" i="3" s="1"/>
  <c r="F23" i="3"/>
  <c r="F22" i="3"/>
  <c r="J22" i="3" s="1"/>
  <c r="K22" i="3" s="1"/>
  <c r="F21" i="3"/>
  <c r="J21" i="3" s="1"/>
  <c r="K21" i="3" s="1"/>
  <c r="J20" i="3"/>
  <c r="K20" i="3" s="1"/>
  <c r="F20" i="3"/>
  <c r="F19" i="3"/>
  <c r="J19" i="3" s="1"/>
  <c r="K19" i="3" s="1"/>
  <c r="F18" i="3"/>
  <c r="J18" i="3" s="1"/>
  <c r="K18" i="3" s="1"/>
  <c r="F17" i="3"/>
  <c r="J17" i="3" s="1"/>
  <c r="K17" i="3" s="1"/>
  <c r="F16" i="3"/>
  <c r="J16" i="3" s="1"/>
  <c r="K16" i="3" s="1"/>
  <c r="F15" i="3"/>
  <c r="J15" i="3" s="1"/>
  <c r="K15" i="3" s="1"/>
  <c r="F14" i="3"/>
  <c r="J14" i="3" s="1"/>
  <c r="K14" i="3" s="1"/>
  <c r="F13" i="3"/>
  <c r="J13" i="3" s="1"/>
  <c r="K13" i="3" s="1"/>
  <c r="F12" i="3"/>
  <c r="J12" i="3" s="1"/>
  <c r="K12" i="3" s="1"/>
  <c r="F11" i="3"/>
  <c r="J11" i="3" s="1"/>
  <c r="K11" i="3" s="1"/>
  <c r="F10" i="3"/>
  <c r="J10" i="3" s="1"/>
  <c r="K10" i="3" s="1"/>
  <c r="F9" i="3"/>
  <c r="J9" i="3" s="1"/>
  <c r="K9" i="3" s="1"/>
  <c r="F8" i="3"/>
  <c r="J8" i="3" s="1"/>
  <c r="K8" i="3" s="1"/>
  <c r="F7" i="3"/>
  <c r="J7" i="3" s="1"/>
  <c r="K7" i="3" s="1"/>
  <c r="F6" i="3"/>
  <c r="J6" i="3" s="1"/>
  <c r="K6" i="3" s="1"/>
  <c r="F50" i="2" l="1"/>
  <c r="J50" i="2" s="1"/>
  <c r="K50" i="2" s="1"/>
  <c r="F49" i="2"/>
  <c r="J49" i="2" s="1"/>
  <c r="K49" i="2" s="1"/>
  <c r="J48" i="2"/>
  <c r="K48" i="2" s="1"/>
  <c r="F48" i="2"/>
  <c r="F47" i="2"/>
  <c r="J47" i="2" s="1"/>
  <c r="K47" i="2" s="1"/>
  <c r="F46" i="2"/>
  <c r="J46" i="2" s="1"/>
  <c r="K46" i="2" s="1"/>
  <c r="F45" i="2"/>
  <c r="J45" i="2" s="1"/>
  <c r="K45" i="2" s="1"/>
  <c r="F44" i="2"/>
  <c r="J44" i="2" s="1"/>
  <c r="K44" i="2" s="1"/>
  <c r="F43" i="2"/>
  <c r="J43" i="2" s="1"/>
  <c r="K43" i="2" s="1"/>
  <c r="F42" i="2"/>
  <c r="J42" i="2" s="1"/>
  <c r="K42" i="2" s="1"/>
  <c r="F41" i="2"/>
  <c r="J41" i="2" s="1"/>
  <c r="K41" i="2" s="1"/>
  <c r="F40" i="2"/>
  <c r="J40" i="2" s="1"/>
  <c r="K40" i="2" s="1"/>
  <c r="F39" i="2"/>
  <c r="J39" i="2" s="1"/>
  <c r="K39" i="2" s="1"/>
  <c r="F38" i="2"/>
  <c r="J38" i="2" s="1"/>
  <c r="K38" i="2" s="1"/>
  <c r="F37" i="2"/>
  <c r="J37" i="2" s="1"/>
  <c r="K37" i="2" s="1"/>
  <c r="F36" i="2"/>
  <c r="J36" i="2" s="1"/>
  <c r="K36" i="2" s="1"/>
  <c r="F35" i="2"/>
  <c r="J35" i="2" s="1"/>
  <c r="K35" i="2" s="1"/>
  <c r="F34" i="2"/>
  <c r="J34" i="2" s="1"/>
  <c r="K34" i="2" s="1"/>
  <c r="F33" i="2"/>
  <c r="J33" i="2" s="1"/>
  <c r="K33" i="2" s="1"/>
  <c r="F32" i="2"/>
  <c r="J32" i="2" s="1"/>
  <c r="K32" i="2" s="1"/>
  <c r="F31" i="2"/>
  <c r="J31" i="2" s="1"/>
  <c r="K31" i="2" s="1"/>
  <c r="F30" i="2"/>
  <c r="J30" i="2" s="1"/>
  <c r="K30" i="2" s="1"/>
  <c r="F29" i="2"/>
  <c r="J29" i="2" s="1"/>
  <c r="K29" i="2" s="1"/>
  <c r="F28" i="2"/>
  <c r="J28" i="2" s="1"/>
  <c r="K28" i="2" s="1"/>
  <c r="F27" i="2"/>
  <c r="J27" i="2" s="1"/>
  <c r="K27" i="2" s="1"/>
  <c r="F26" i="2"/>
  <c r="J26" i="2" s="1"/>
  <c r="K26" i="2" s="1"/>
  <c r="F25" i="2"/>
  <c r="J25" i="2" s="1"/>
  <c r="K25" i="2" s="1"/>
  <c r="F24" i="2"/>
  <c r="J24" i="2" s="1"/>
  <c r="K24" i="2" s="1"/>
  <c r="F23" i="2"/>
  <c r="J23" i="2" s="1"/>
  <c r="K23" i="2" s="1"/>
  <c r="F22" i="2"/>
  <c r="J22" i="2" s="1"/>
  <c r="K22" i="2" s="1"/>
  <c r="F21" i="2"/>
  <c r="J21" i="2" s="1"/>
  <c r="K21" i="2" s="1"/>
  <c r="F20" i="2"/>
  <c r="J20" i="2" s="1"/>
  <c r="K20" i="2" s="1"/>
  <c r="F19" i="2"/>
  <c r="J19" i="2" s="1"/>
  <c r="K19" i="2" s="1"/>
  <c r="F18" i="2"/>
  <c r="J18" i="2" s="1"/>
  <c r="K18" i="2" s="1"/>
  <c r="F17" i="2"/>
  <c r="J17" i="2" s="1"/>
  <c r="K17" i="2" s="1"/>
  <c r="F16" i="2"/>
  <c r="J16" i="2" s="1"/>
  <c r="K16" i="2" s="1"/>
  <c r="F15" i="2"/>
  <c r="J15" i="2" s="1"/>
  <c r="K15" i="2" s="1"/>
  <c r="F14" i="2"/>
  <c r="J14" i="2" s="1"/>
  <c r="K14" i="2" s="1"/>
  <c r="F13" i="2"/>
  <c r="J13" i="2" s="1"/>
  <c r="K13" i="2" s="1"/>
  <c r="F12" i="2"/>
  <c r="J12" i="2" s="1"/>
  <c r="K12" i="2" s="1"/>
  <c r="F11" i="2"/>
  <c r="J11" i="2" s="1"/>
  <c r="K11" i="2" s="1"/>
  <c r="F10" i="2"/>
  <c r="J10" i="2" s="1"/>
  <c r="K10" i="2" s="1"/>
  <c r="F9" i="2"/>
  <c r="J9" i="2" s="1"/>
  <c r="K9" i="2" s="1"/>
  <c r="F8" i="2"/>
  <c r="J8" i="2" s="1"/>
  <c r="K8" i="2" s="1"/>
  <c r="F7" i="2"/>
  <c r="J7" i="2" s="1"/>
  <c r="K7" i="2" s="1"/>
  <c r="F6" i="2"/>
  <c r="J6" i="2" s="1"/>
  <c r="K6" i="2" s="1"/>
  <c r="I12" i="1" l="1"/>
  <c r="P12" i="1" s="1"/>
  <c r="I11" i="1"/>
  <c r="P11" i="1" s="1"/>
  <c r="I10" i="1"/>
  <c r="P10" i="1" s="1"/>
  <c r="I9" i="1"/>
  <c r="P9" i="1" s="1"/>
  <c r="I8" i="1"/>
  <c r="O8" i="1" s="1"/>
  <c r="P8" i="1" s="1"/>
  <c r="I7" i="1"/>
  <c r="O7" i="1" s="1"/>
  <c r="P7" i="1" s="1"/>
  <c r="I6" i="1"/>
  <c r="O6" i="1" s="1"/>
  <c r="P6" i="1" s="1"/>
  <c r="R2" i="1" l="1"/>
  <c r="U2" i="1"/>
  <c r="T2" i="1"/>
  <c r="S2" i="1"/>
  <c r="W2" i="1"/>
  <c r="V2" i="1"/>
  <c r="X2" i="1"/>
  <c r="V3" i="1" l="1"/>
  <c r="W3" i="1"/>
  <c r="R4" i="1" s="1"/>
  <c r="S3" i="1"/>
  <c r="R3" i="1"/>
  <c r="U3" i="1"/>
  <c r="T3" i="1"/>
  <c r="X3" i="1"/>
</calcChain>
</file>

<file path=xl/sharedStrings.xml><?xml version="1.0" encoding="utf-8"?>
<sst xmlns="http://schemas.openxmlformats.org/spreadsheetml/2006/main" count="203" uniqueCount="108">
  <si>
    <t>Redni broj</t>
  </si>
  <si>
    <t>Prezime i ime studenta</t>
  </si>
  <si>
    <t>Studijski program</t>
  </si>
  <si>
    <t>Ocjena</t>
  </si>
  <si>
    <t>Kol:</t>
  </si>
  <si>
    <t>KolP:</t>
  </si>
  <si>
    <t>ZI:</t>
  </si>
  <si>
    <t>UkBod: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</si>
  <si>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</si>
  <si>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</si>
  <si>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</si>
  <si>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</si>
  <si>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</si>
  <si>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</si>
  <si>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</si>
  <si>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</si>
  <si>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</si>
  <si>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</si>
  <si>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Ivana</t>
  </si>
  <si>
    <t>Šćekić</t>
  </si>
  <si>
    <t>Jovana</t>
  </si>
  <si>
    <t>Marija</t>
  </si>
  <si>
    <t>Vujadinović</t>
  </si>
  <si>
    <t>Milica</t>
  </si>
  <si>
    <t>SOC</t>
  </si>
  <si>
    <t>Milena</t>
  </si>
  <si>
    <t>Anđela</t>
  </si>
  <si>
    <t>KOL</t>
  </si>
  <si>
    <t>PREDMET: Statistika</t>
  </si>
  <si>
    <t>Dinela</t>
  </si>
  <si>
    <t>Murić</t>
  </si>
  <si>
    <t>Veličković</t>
  </si>
  <si>
    <t>Dženana</t>
  </si>
  <si>
    <t>Kandić</t>
  </si>
  <si>
    <t>Almina</t>
  </si>
  <si>
    <t>Kalač</t>
  </si>
  <si>
    <t>Svetlana</t>
  </si>
  <si>
    <t>Radulović</t>
  </si>
  <si>
    <t>Šejla</t>
  </si>
  <si>
    <t>Muković</t>
  </si>
  <si>
    <t>Sanija</t>
  </si>
  <si>
    <t>Hodža</t>
  </si>
  <si>
    <t>Zana</t>
  </si>
  <si>
    <t>Šabaj</t>
  </si>
  <si>
    <t>Amina</t>
  </si>
  <si>
    <t>Ajdarpašić</t>
  </si>
  <si>
    <t>Ermina</t>
  </si>
  <si>
    <t>Nurković</t>
  </si>
  <si>
    <t>Samardžić</t>
  </si>
  <si>
    <t>Ajla</t>
  </si>
  <si>
    <t>Ličina</t>
  </si>
  <si>
    <t>Aida</t>
  </si>
  <si>
    <t>Dacić</t>
  </si>
  <si>
    <t>Hana</t>
  </si>
  <si>
    <t>Sinanović</t>
  </si>
  <si>
    <t>Gavrić</t>
  </si>
  <si>
    <t>Vujošević</t>
  </si>
  <si>
    <t>Jelena</t>
  </si>
  <si>
    <t>Koprivica</t>
  </si>
  <si>
    <t>Snežana</t>
  </si>
  <si>
    <t>Cmiljanić</t>
  </si>
  <si>
    <t>Marina</t>
  </si>
  <si>
    <t>Marović</t>
  </si>
  <si>
    <t>Alma</t>
  </si>
  <si>
    <t>Novalić</t>
  </si>
  <si>
    <t>Anja</t>
  </si>
  <si>
    <t>Goranović</t>
  </si>
  <si>
    <t>Anastasija</t>
  </si>
  <si>
    <t>Palević</t>
  </si>
  <si>
    <t>Matanović</t>
  </si>
  <si>
    <t>Smolović</t>
  </si>
  <si>
    <t>Iva</t>
  </si>
  <si>
    <t>Čolaković</t>
  </si>
  <si>
    <t>Karadžić</t>
  </si>
  <si>
    <t>Mikulić</t>
  </si>
  <si>
    <t>Miloš</t>
  </si>
  <si>
    <t>Lalović</t>
  </si>
  <si>
    <t>Popović</t>
  </si>
  <si>
    <t>Irena</t>
  </si>
  <si>
    <t>Čivović</t>
  </si>
  <si>
    <t>Emina</t>
  </si>
  <si>
    <t>Kešmer</t>
  </si>
  <si>
    <t>Lidija</t>
  </si>
  <si>
    <t>Jokić</t>
  </si>
  <si>
    <t>Katarina</t>
  </si>
  <si>
    <t>Nedović</t>
  </si>
  <si>
    <t>Andrijana</t>
  </si>
  <si>
    <t>Vuković</t>
  </si>
  <si>
    <t>Veselin</t>
  </si>
  <si>
    <t>Pajović</t>
  </si>
  <si>
    <t>Zorka</t>
  </si>
  <si>
    <t>Radičević</t>
  </si>
  <si>
    <t>Amela</t>
  </si>
  <si>
    <t>Fejzić</t>
  </si>
  <si>
    <t>Branka</t>
  </si>
  <si>
    <t>Nikolina</t>
  </si>
  <si>
    <t>Elvira</t>
  </si>
  <si>
    <t>Imeri</t>
  </si>
  <si>
    <t>Emilija</t>
  </si>
  <si>
    <t>Mitrović</t>
  </si>
  <si>
    <t>Danijela</t>
  </si>
  <si>
    <t>Mijović</t>
  </si>
  <si>
    <t>PZI:</t>
  </si>
  <si>
    <t>ISP</t>
  </si>
  <si>
    <t>Broj indeksa</t>
  </si>
  <si>
    <t>SEPTEMBARSKI ROK</t>
  </si>
  <si>
    <t>Avg. ZI</t>
  </si>
  <si>
    <t>Avg. 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</si>
</sst>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1"/>
      <color theme="1"/>
      <name val="Book Antiqua"/>
      <family val="1"/>
    </font>
    <font>
      <sz val="11"/>
      <color rgb="FF333333"/>
      <name val="Book Antiqua"/>
      <family val="1"/>
    </font>
    <font>
      <sz val="11"/>
      <name val="Book Antiqua"/>
      <family val="1"/>
    </font>
    <font>
      <sz val="11"/>
      <color rgb="FF333333"/>
      <name val="Verdana"/>
      <family val="2"/>
    </font>
    <font>
      <sz val="12"/>
      <color rgb="FF333333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2" fillId="2" borderId="26" xfId="0" applyFont="1" applyFill="1" applyBorder="1"/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4" xfId="0" applyFont="1" applyBorder="1"/>
    <xf numFmtId="0" fontId="6" fillId="0" borderId="27" xfId="0" applyFont="1" applyBorder="1"/>
    <xf numFmtId="0" fontId="8" fillId="0" borderId="16" xfId="0" applyFont="1" applyFill="1" applyBorder="1"/>
    <xf numFmtId="0" fontId="9" fillId="0" borderId="0" xfId="0" applyFont="1"/>
    <xf numFmtId="0" fontId="10" fillId="0" borderId="0" xfId="0" applyFont="1"/>
    <xf numFmtId="0" fontId="3" fillId="0" borderId="3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4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"/>
  <sheetViews>
    <sheetView tabSelected="1" workbookViewId="0">
      <selection activeCell="N19" sqref="N19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1.83203125" style="4" customWidth="1"/>
    <col min="5" max="5" width="13.33203125" style="4" customWidth="1"/>
    <col min="6" max="6" width="10.5" style="4" customWidth="1"/>
    <col min="7" max="7" width="6" style="4" customWidth="1"/>
    <col min="8" max="8" width="5.5" style="4" customWidth="1"/>
    <col min="9" max="9" width="7.6640625" style="15" customWidth="1"/>
    <col min="10" max="12" width="6.6640625" style="37" customWidth="1"/>
    <col min="13" max="13" width="8.5" style="37" customWidth="1"/>
    <col min="14" max="14" width="8.6640625" style="37" customWidth="1"/>
    <col min="15" max="15" width="6.83203125" style="37" customWidth="1"/>
    <col min="16" max="16" width="9.1640625" style="4"/>
    <col min="17" max="17" width="9.83203125" style="39" customWidth="1"/>
    <col min="18" max="23" width="9.1640625" style="39"/>
    <col min="24" max="24" width="10.5" style="39" customWidth="1"/>
    <col min="25" max="16384" width="9.1640625" style="39"/>
  </cols>
  <sheetData>
    <row r="1" spans="1:24" ht="17" thickTop="1" thickBot="1" x14ac:dyDescent="0.25">
      <c r="A1" s="20" t="s">
        <v>28</v>
      </c>
      <c r="B1" s="21"/>
      <c r="C1" s="22"/>
      <c r="D1" s="23"/>
      <c r="E1" s="24"/>
      <c r="F1" s="25"/>
      <c r="G1" s="26"/>
      <c r="H1" s="26"/>
      <c r="I1" s="27"/>
      <c r="J1" s="35"/>
      <c r="K1" s="35"/>
      <c r="L1" s="35"/>
      <c r="M1" s="35"/>
      <c r="N1" s="35"/>
      <c r="O1" s="35"/>
      <c r="P1" s="28"/>
      <c r="Q1" s="19"/>
      <c r="R1" s="16" t="s">
        <v>9</v>
      </c>
      <c r="S1" s="17" t="s">
        <v>8</v>
      </c>
      <c r="T1" s="17" t="s">
        <v>10</v>
      </c>
      <c r="U1" s="17" t="s">
        <v>11</v>
      </c>
      <c r="V1" s="17" t="s">
        <v>12</v>
      </c>
      <c r="W1" s="18" t="s">
        <v>13</v>
      </c>
      <c r="X1" s="18" t="s">
        <v>17</v>
      </c>
    </row>
    <row r="2" spans="1:24" ht="21" customHeight="1" thickTop="1" thickBot="1" x14ac:dyDescent="0.25">
      <c r="A2" s="73" t="s">
        <v>105</v>
      </c>
      <c r="B2" s="74"/>
      <c r="C2" s="74"/>
      <c r="D2" s="74"/>
      <c r="E2" s="1"/>
      <c r="F2" s="33"/>
      <c r="G2" s="12"/>
      <c r="H2" s="12"/>
      <c r="I2" s="34"/>
      <c r="J2" s="36"/>
      <c r="K2" s="36"/>
      <c r="L2" s="36"/>
      <c r="M2" s="36"/>
      <c r="N2" s="36"/>
      <c r="O2" s="36"/>
      <c r="P2" s="8"/>
      <c r="Q2" s="19" t="s">
        <v>14</v>
      </c>
      <c r="R2" s="16">
        <f>COUNTIF(P6:P92,"A")</f>
        <v>0</v>
      </c>
      <c r="S2" s="17">
        <f>COUNTIF(P6:P92,"B")</f>
        <v>0</v>
      </c>
      <c r="T2" s="17">
        <f>COUNTIF(P6:P92,"C")</f>
        <v>0</v>
      </c>
      <c r="U2" s="17">
        <f>COUNTIF(P6:P92,"D")</f>
        <v>0</v>
      </c>
      <c r="V2" s="17">
        <f>COUNTIF(P6:P92,"E")</f>
        <v>1</v>
      </c>
      <c r="W2" s="18">
        <f>COUNTIF(P6:P13,"F")</f>
        <v>5</v>
      </c>
      <c r="X2" s="18">
        <f>COUNTIF(P6:P13,"Neaktivno")</f>
        <v>1</v>
      </c>
    </row>
    <row r="3" spans="1:24" ht="17" thickTop="1" thickBot="1" x14ac:dyDescent="0.25">
      <c r="A3" s="57" t="s">
        <v>0</v>
      </c>
      <c r="B3" s="2"/>
      <c r="C3" s="3"/>
      <c r="D3" s="60" t="s">
        <v>1</v>
      </c>
      <c r="E3" s="61"/>
      <c r="F3" s="66" t="s">
        <v>2</v>
      </c>
      <c r="G3" s="12"/>
      <c r="H3" s="12"/>
      <c r="I3" s="34"/>
      <c r="J3" s="36"/>
      <c r="K3" s="36"/>
      <c r="L3" s="36"/>
      <c r="M3" s="36"/>
      <c r="N3" s="36"/>
      <c r="O3" s="36"/>
      <c r="P3" s="9"/>
      <c r="Q3" s="19" t="s">
        <v>15</v>
      </c>
      <c r="R3" s="16">
        <f>(R2/SUM(R2:W2))*100</f>
        <v>0</v>
      </c>
      <c r="S3" s="16">
        <f>(S2/SUM(R2:W2))*100</f>
        <v>0</v>
      </c>
      <c r="T3" s="16">
        <f>(T2/SUM(R2:W2))*100</f>
        <v>0</v>
      </c>
      <c r="U3" s="16">
        <f>(U2/SUM(R2:W2))*100</f>
        <v>0</v>
      </c>
      <c r="V3" s="16">
        <f>(V2/SUM(R2:W2))*100</f>
        <v>16.666666666666664</v>
      </c>
      <c r="W3" s="18">
        <f>(W2/SUM(R2:W2))*100</f>
        <v>83.333333333333343</v>
      </c>
      <c r="X3" s="18">
        <f>(X2/SUM(R2:X2))*100</f>
        <v>14.285714285714285</v>
      </c>
    </row>
    <row r="4" spans="1:24" ht="18" customHeight="1" thickTop="1" thickBot="1" x14ac:dyDescent="0.25">
      <c r="A4" s="58"/>
      <c r="B4" s="69" t="s">
        <v>104</v>
      </c>
      <c r="C4" s="70"/>
      <c r="D4" s="62"/>
      <c r="E4" s="63"/>
      <c r="F4" s="67"/>
      <c r="G4" s="7" t="s">
        <v>4</v>
      </c>
      <c r="H4" s="7" t="s">
        <v>5</v>
      </c>
      <c r="I4" s="50" t="s">
        <v>27</v>
      </c>
      <c r="J4" s="7" t="s">
        <v>6</v>
      </c>
      <c r="K4" s="7" t="s">
        <v>102</v>
      </c>
      <c r="L4" s="51" t="s">
        <v>103</v>
      </c>
      <c r="M4" s="51" t="s">
        <v>107</v>
      </c>
      <c r="N4" s="51" t="s">
        <v>106</v>
      </c>
      <c r="O4" s="7" t="s">
        <v>7</v>
      </c>
      <c r="P4" s="7" t="s">
        <v>3</v>
      </c>
      <c r="Q4" s="19" t="s">
        <v>16</v>
      </c>
      <c r="R4" s="16">
        <f>100-W3</f>
        <v>16.666666666666657</v>
      </c>
      <c r="S4" s="17"/>
      <c r="T4" s="17"/>
      <c r="U4" s="17"/>
      <c r="V4" s="17"/>
      <c r="W4" s="18"/>
    </row>
    <row r="5" spans="1:24" ht="17" thickTop="1" thickBot="1" x14ac:dyDescent="0.25">
      <c r="A5" s="59"/>
      <c r="B5" s="71"/>
      <c r="C5" s="72"/>
      <c r="D5" s="64"/>
      <c r="E5" s="65"/>
      <c r="F5" s="68"/>
      <c r="G5" s="12"/>
      <c r="H5" s="12"/>
      <c r="I5" s="34"/>
      <c r="J5" s="36"/>
      <c r="K5" s="36"/>
      <c r="L5" s="36"/>
      <c r="M5" s="36"/>
      <c r="N5" s="36"/>
      <c r="O5" s="36"/>
      <c r="P5" s="5"/>
    </row>
    <row r="6" spans="1:24" ht="18" thickTop="1" thickBot="1" x14ac:dyDescent="0.25">
      <c r="A6" s="38"/>
      <c r="B6" s="47">
        <v>68</v>
      </c>
      <c r="C6" s="47">
        <v>2020</v>
      </c>
      <c r="D6" s="47"/>
      <c r="E6" s="47"/>
      <c r="F6" s="42" t="s">
        <v>24</v>
      </c>
      <c r="G6" s="10"/>
      <c r="H6" s="10"/>
      <c r="I6" s="52">
        <f t="shared" ref="I6:I12" si="0">IF(H6&gt;G6, H6, G6)</f>
        <v>0</v>
      </c>
      <c r="J6" s="10"/>
      <c r="K6" s="48"/>
      <c r="L6" s="54"/>
      <c r="M6" s="54"/>
      <c r="N6" s="54"/>
      <c r="O6" s="6">
        <f>SUM(I6,L6)</f>
        <v>0</v>
      </c>
      <c r="P6" s="6" t="str">
        <f t="shared" ref="P6" si="1">IF(O6=0,"Neaktivno", IF(O6&gt;89.9,"A",IF(O6&gt;79.9,"B",IF(O6&gt;69.9,"C",IF(O6&gt;59.9,"D",IF(O6&gt;49.9,"E","F"))))))</f>
        <v>Neaktivno</v>
      </c>
    </row>
    <row r="7" spans="1:24" ht="18" thickTop="1" thickBot="1" x14ac:dyDescent="0.25">
      <c r="A7" s="38"/>
      <c r="B7" s="47">
        <v>97</v>
      </c>
      <c r="C7" s="47">
        <v>2020</v>
      </c>
      <c r="D7" s="47"/>
      <c r="E7" s="47"/>
      <c r="F7" s="42" t="s">
        <v>24</v>
      </c>
      <c r="G7" s="10"/>
      <c r="H7" s="10">
        <v>10</v>
      </c>
      <c r="I7" s="52">
        <f t="shared" si="0"/>
        <v>10</v>
      </c>
      <c r="J7" s="10"/>
      <c r="K7" s="48"/>
      <c r="L7" s="54"/>
      <c r="M7" s="54"/>
      <c r="N7" s="54"/>
      <c r="O7" s="6">
        <f>SUM(I7,L7)</f>
        <v>10</v>
      </c>
      <c r="P7" s="6" t="str">
        <f t="shared" ref="P7:P12" si="2">IF(O7=0,"Neaktivno", IF(O7&gt;89.9,"A",IF(O7&gt;79.9,"B",IF(O7&gt;69.9,"C",IF(O7&gt;59.9,"D",IF(O7&gt;49.9,"E","F"))))))</f>
        <v>F</v>
      </c>
    </row>
    <row r="8" spans="1:24" ht="18" thickTop="1" thickBot="1" x14ac:dyDescent="0.25">
      <c r="A8" s="38"/>
      <c r="B8" s="47">
        <v>99</v>
      </c>
      <c r="C8" s="47">
        <v>2020</v>
      </c>
      <c r="D8" s="47"/>
      <c r="E8" s="47"/>
      <c r="F8" s="42" t="s">
        <v>24</v>
      </c>
      <c r="G8" s="10"/>
      <c r="H8" s="10">
        <v>15</v>
      </c>
      <c r="I8" s="52">
        <f t="shared" si="0"/>
        <v>15</v>
      </c>
      <c r="J8" s="10"/>
      <c r="K8" s="48"/>
      <c r="L8" s="54"/>
      <c r="M8" s="54"/>
      <c r="N8" s="54"/>
      <c r="O8" s="6">
        <f>SUM(I8,L8)</f>
        <v>15</v>
      </c>
      <c r="P8" s="6" t="str">
        <f t="shared" si="2"/>
        <v>F</v>
      </c>
    </row>
    <row r="9" spans="1:24" ht="18" thickTop="1" thickBot="1" x14ac:dyDescent="0.25">
      <c r="A9" s="38"/>
      <c r="B9" s="47">
        <v>100</v>
      </c>
      <c r="C9" s="47">
        <v>2020</v>
      </c>
      <c r="D9" s="47"/>
      <c r="E9" s="47"/>
      <c r="F9" s="42" t="s">
        <v>24</v>
      </c>
      <c r="G9" s="10">
        <v>0</v>
      </c>
      <c r="H9" s="10">
        <v>3</v>
      </c>
      <c r="I9" s="52">
        <f t="shared" si="0"/>
        <v>3</v>
      </c>
      <c r="J9" s="10">
        <v>25</v>
      </c>
      <c r="K9" s="48"/>
      <c r="L9" s="54">
        <v>25</v>
      </c>
      <c r="M9" s="54"/>
      <c r="N9" s="54">
        <v>25</v>
      </c>
      <c r="O9" s="6">
        <v>50</v>
      </c>
      <c r="P9" s="6" t="str">
        <f t="shared" si="2"/>
        <v>E</v>
      </c>
    </row>
    <row r="10" spans="1:24" ht="18" thickTop="1" thickBot="1" x14ac:dyDescent="0.25">
      <c r="A10" s="38"/>
      <c r="B10" s="47">
        <v>75</v>
      </c>
      <c r="C10" s="47">
        <v>2019</v>
      </c>
      <c r="D10" s="47"/>
      <c r="E10" s="47"/>
      <c r="F10" s="42" t="s">
        <v>24</v>
      </c>
      <c r="G10" s="10"/>
      <c r="H10" s="10">
        <v>5</v>
      </c>
      <c r="I10" s="52">
        <f t="shared" si="0"/>
        <v>5</v>
      </c>
      <c r="J10" s="10">
        <v>20</v>
      </c>
      <c r="K10" s="48">
        <v>25</v>
      </c>
      <c r="L10" s="54">
        <v>25</v>
      </c>
      <c r="M10" s="54">
        <v>16</v>
      </c>
      <c r="N10" s="54">
        <v>25</v>
      </c>
      <c r="O10" s="6">
        <v>41</v>
      </c>
      <c r="P10" s="6" t="str">
        <f t="shared" si="2"/>
        <v>F</v>
      </c>
    </row>
    <row r="11" spans="1:24" ht="18" thickTop="1" thickBot="1" x14ac:dyDescent="0.25">
      <c r="A11" s="38"/>
      <c r="B11" s="47">
        <v>95</v>
      </c>
      <c r="C11" s="47">
        <v>2019</v>
      </c>
      <c r="D11" s="47"/>
      <c r="E11" s="47"/>
      <c r="F11" s="42" t="s">
        <v>24</v>
      </c>
      <c r="G11" s="10"/>
      <c r="H11" s="10"/>
      <c r="I11" s="52">
        <f t="shared" si="0"/>
        <v>0</v>
      </c>
      <c r="J11" s="10"/>
      <c r="K11" s="48">
        <v>18</v>
      </c>
      <c r="L11" s="54">
        <v>18</v>
      </c>
      <c r="M11" s="54">
        <v>7</v>
      </c>
      <c r="N11" s="54"/>
      <c r="O11" s="6">
        <v>25</v>
      </c>
      <c r="P11" s="6" t="str">
        <f t="shared" si="2"/>
        <v>F</v>
      </c>
    </row>
    <row r="12" spans="1:24" ht="18" thickTop="1" thickBot="1" x14ac:dyDescent="0.25">
      <c r="A12" s="38"/>
      <c r="B12" s="47">
        <v>91</v>
      </c>
      <c r="C12" s="47">
        <v>2018</v>
      </c>
      <c r="D12" s="47"/>
      <c r="E12" s="47"/>
      <c r="F12" s="42" t="s">
        <v>24</v>
      </c>
      <c r="G12" s="10">
        <v>38</v>
      </c>
      <c r="H12" s="10"/>
      <c r="I12" s="52">
        <f t="shared" si="0"/>
        <v>38</v>
      </c>
      <c r="J12" s="10"/>
      <c r="K12" s="48"/>
      <c r="L12" s="54"/>
      <c r="M12" s="54"/>
      <c r="N12" s="54"/>
      <c r="O12" s="6">
        <v>45</v>
      </c>
      <c r="P12" s="6" t="str">
        <f t="shared" si="2"/>
        <v>F</v>
      </c>
    </row>
    <row r="13" spans="1:24" ht="17" thickTop="1" thickBot="1" x14ac:dyDescent="0.25">
      <c r="A13" s="13"/>
      <c r="B13" s="43"/>
      <c r="C13" s="43"/>
      <c r="D13" s="43"/>
      <c r="E13" s="44"/>
      <c r="F13" s="45"/>
      <c r="G13" s="11"/>
      <c r="H13" s="11"/>
      <c r="I13" s="14"/>
      <c r="J13" s="11"/>
      <c r="K13" s="49"/>
      <c r="L13" s="49"/>
      <c r="M13" s="49"/>
      <c r="N13" s="49"/>
      <c r="O13" s="14"/>
      <c r="P13" s="7"/>
    </row>
    <row r="14" spans="1:24" ht="16" thickTop="1" x14ac:dyDescent="0.2">
      <c r="A14" s="39"/>
      <c r="B14" s="39"/>
      <c r="C14" s="39"/>
      <c r="D14" s="39"/>
      <c r="E14" s="39"/>
      <c r="F14" s="39"/>
      <c r="G14" s="39"/>
      <c r="H14" s="39"/>
      <c r="I14" s="40"/>
      <c r="J14" s="41"/>
      <c r="K14" s="41"/>
      <c r="L14" s="41"/>
      <c r="M14" s="41"/>
      <c r="N14" s="41"/>
      <c r="O14" s="41"/>
      <c r="P14" s="39"/>
    </row>
    <row r="15" spans="1:24" x14ac:dyDescent="0.2">
      <c r="A15" s="39"/>
      <c r="B15" s="39"/>
      <c r="C15" s="39"/>
      <c r="D15" s="39"/>
      <c r="E15" s="39"/>
      <c r="F15" s="39"/>
      <c r="G15" s="39"/>
      <c r="H15" s="39"/>
      <c r="I15" s="39"/>
      <c r="J15" s="41"/>
      <c r="K15" s="41"/>
      <c r="L15" s="41"/>
      <c r="M15" s="41"/>
      <c r="N15" s="41"/>
      <c r="O15" s="41"/>
      <c r="P15" s="39"/>
    </row>
    <row r="16" spans="1:24" x14ac:dyDescent="0.2">
      <c r="A16" s="39"/>
      <c r="B16" s="39"/>
      <c r="C16" s="39"/>
      <c r="D16" s="39"/>
      <c r="E16" s="39"/>
      <c r="F16" s="39"/>
      <c r="G16" s="39"/>
      <c r="H16" s="39"/>
      <c r="I16" s="39"/>
      <c r="J16" s="41"/>
      <c r="K16" s="41"/>
      <c r="L16" s="41"/>
      <c r="M16" s="41"/>
      <c r="N16" s="41"/>
      <c r="O16" s="41"/>
      <c r="P16" s="39"/>
    </row>
    <row r="17" spans="1:16" x14ac:dyDescent="0.2">
      <c r="A17" s="39"/>
      <c r="B17" s="39"/>
      <c r="C17" s="39"/>
      <c r="D17" s="39"/>
      <c r="E17" s="39"/>
      <c r="F17" s="39"/>
      <c r="G17" s="39"/>
      <c r="H17" s="39"/>
      <c r="I17" s="39"/>
      <c r="J17" s="41"/>
      <c r="K17" s="41"/>
      <c r="L17" s="41"/>
      <c r="M17" s="41"/>
      <c r="N17" s="41"/>
      <c r="O17" s="41"/>
      <c r="P17" s="39"/>
    </row>
    <row r="18" spans="1:16" x14ac:dyDescent="0.2">
      <c r="A18" s="39"/>
      <c r="B18" s="39"/>
      <c r="C18" s="39"/>
      <c r="D18" s="39"/>
      <c r="E18" s="39"/>
      <c r="F18" s="39"/>
      <c r="G18" s="39"/>
      <c r="H18" s="39"/>
      <c r="I18" s="39"/>
      <c r="J18" s="41"/>
      <c r="K18" s="41"/>
      <c r="L18" s="41"/>
      <c r="M18" s="41"/>
      <c r="N18" s="41"/>
      <c r="O18" s="41"/>
      <c r="P18" s="39"/>
    </row>
    <row r="19" spans="1:16" x14ac:dyDescent="0.2">
      <c r="A19" s="39"/>
      <c r="B19" s="39"/>
      <c r="C19" s="39"/>
      <c r="D19" s="39"/>
      <c r="E19" s="39"/>
      <c r="F19" s="39"/>
      <c r="G19" s="39"/>
      <c r="H19" s="39"/>
      <c r="I19" s="39"/>
      <c r="J19" s="41"/>
      <c r="K19" s="41"/>
      <c r="L19" s="41"/>
      <c r="M19" s="41"/>
      <c r="N19" s="41"/>
      <c r="O19" s="41"/>
      <c r="P19" s="39"/>
    </row>
    <row r="20" spans="1:16" x14ac:dyDescent="0.2">
      <c r="A20" s="39"/>
      <c r="B20" s="39"/>
      <c r="C20" s="39"/>
      <c r="D20" s="39"/>
      <c r="E20" s="39"/>
      <c r="F20" s="39"/>
      <c r="G20" s="39"/>
      <c r="H20" s="39"/>
      <c r="I20" s="39"/>
      <c r="J20" s="41"/>
      <c r="K20" s="41"/>
      <c r="L20" s="41"/>
      <c r="M20" s="41"/>
      <c r="N20" s="41"/>
      <c r="O20" s="41"/>
      <c r="P20" s="39"/>
    </row>
  </sheetData>
  <mergeCells count="5">
    <mergeCell ref="A3:A5"/>
    <mergeCell ref="D3:E5"/>
    <mergeCell ref="F3:F5"/>
    <mergeCell ref="B4:C5"/>
    <mergeCell ref="A2:D2"/>
  </mergeCells>
  <conditionalFormatting sqref="P21:P1048576 P1:P13">
    <cfRule type="containsText" dxfId="43" priority="22" operator="containsText" text="F">
      <formula>NOT(ISERROR(SEARCH("F",P1)))</formula>
    </cfRule>
  </conditionalFormatting>
  <conditionalFormatting sqref="P1:P1048576">
    <cfRule type="cellIs" dxfId="42" priority="14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workbookViewId="0">
      <selection activeCell="G56" sqref="G56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6" style="4" customWidth="1"/>
    <col min="5" max="5" width="5.5" style="4" customWidth="1"/>
    <col min="6" max="6" width="7.6640625" style="15" customWidth="1"/>
    <col min="7" max="9" width="6.6640625" style="37" customWidth="1"/>
    <col min="10" max="10" width="6.83203125" style="37" customWidth="1"/>
    <col min="11" max="11" width="9.1640625" style="4"/>
    <col min="12" max="12" width="9.83203125" style="39" customWidth="1"/>
    <col min="13" max="18" width="9.1640625" style="39"/>
    <col min="19" max="19" width="10.5" style="39" customWidth="1"/>
    <col min="20" max="16384" width="9.1640625" style="39"/>
  </cols>
  <sheetData>
    <row r="1" spans="1:11" ht="16" thickTop="1" x14ac:dyDescent="0.2">
      <c r="A1" s="20" t="s">
        <v>28</v>
      </c>
      <c r="B1" s="21"/>
      <c r="C1" s="22"/>
      <c r="D1" s="26"/>
      <c r="E1" s="26"/>
      <c r="F1" s="27"/>
      <c r="G1" s="35"/>
      <c r="H1" s="35"/>
      <c r="I1" s="35"/>
      <c r="J1" s="35"/>
      <c r="K1" s="28"/>
    </row>
    <row r="2" spans="1:11" ht="16" thickBot="1" x14ac:dyDescent="0.25">
      <c r="A2" s="29"/>
      <c r="B2" s="30"/>
      <c r="C2" s="31"/>
      <c r="D2" s="12"/>
      <c r="E2" s="12"/>
      <c r="F2" s="34"/>
      <c r="G2" s="36"/>
      <c r="H2" s="36"/>
      <c r="I2" s="36"/>
      <c r="J2" s="36"/>
      <c r="K2" s="8"/>
    </row>
    <row r="3" spans="1:11" ht="18" customHeight="1" thickTop="1" thickBot="1" x14ac:dyDescent="0.25">
      <c r="A3" s="57" t="s">
        <v>0</v>
      </c>
      <c r="B3" s="2"/>
      <c r="C3" s="3"/>
      <c r="D3" s="12"/>
      <c r="E3" s="12"/>
      <c r="F3" s="34"/>
      <c r="G3" s="36"/>
      <c r="H3" s="36"/>
      <c r="I3" s="36"/>
      <c r="J3" s="36"/>
      <c r="K3" s="9"/>
    </row>
    <row r="4" spans="1:11" ht="18" customHeight="1" thickTop="1" thickBot="1" x14ac:dyDescent="0.25">
      <c r="A4" s="58"/>
      <c r="B4" s="69" t="s">
        <v>104</v>
      </c>
      <c r="C4" s="70"/>
      <c r="D4" s="7" t="s">
        <v>4</v>
      </c>
      <c r="E4" s="7" t="s">
        <v>5</v>
      </c>
      <c r="F4" s="50" t="s">
        <v>27</v>
      </c>
      <c r="G4" s="7" t="s">
        <v>6</v>
      </c>
      <c r="H4" s="7" t="s">
        <v>102</v>
      </c>
      <c r="I4" s="51" t="s">
        <v>103</v>
      </c>
      <c r="J4" s="7" t="s">
        <v>7</v>
      </c>
      <c r="K4" s="7" t="s">
        <v>3</v>
      </c>
    </row>
    <row r="5" spans="1:11" ht="17" thickTop="1" thickBot="1" x14ac:dyDescent="0.25">
      <c r="A5" s="59"/>
      <c r="B5" s="71"/>
      <c r="C5" s="72"/>
      <c r="D5" s="12"/>
      <c r="E5" s="12"/>
      <c r="F5" s="34"/>
      <c r="G5" s="36"/>
      <c r="H5" s="36"/>
      <c r="I5" s="36"/>
      <c r="J5" s="36"/>
      <c r="K5" s="5"/>
    </row>
    <row r="6" spans="1:11" ht="18" thickTop="1" thickBot="1" x14ac:dyDescent="0.25">
      <c r="A6" s="38"/>
      <c r="B6" s="47">
        <v>61</v>
      </c>
      <c r="C6" s="47">
        <v>2020</v>
      </c>
      <c r="D6" s="6">
        <v>10</v>
      </c>
      <c r="E6" s="6">
        <v>20</v>
      </c>
      <c r="F6" s="52">
        <f>IF(E6&gt;D6, E6, D6)</f>
        <v>20</v>
      </c>
      <c r="G6" s="6"/>
      <c r="H6" s="6"/>
      <c r="I6" s="53"/>
      <c r="J6" s="6">
        <f>SUM(F6,I6)</f>
        <v>20</v>
      </c>
      <c r="K6" s="6" t="str">
        <f>IF(J6=0,"Neaktivno", IF(J6&gt;89.9,"A",IF(J6&gt;79.9,"B",IF(J6&gt;69.9,"C",IF(J6&gt;59.9,"D",IF(J6&gt;49.9,"E","F"))))))</f>
        <v>F</v>
      </c>
    </row>
    <row r="7" spans="1:11" ht="18" thickTop="1" thickBot="1" x14ac:dyDescent="0.25">
      <c r="A7" s="38"/>
      <c r="B7" s="47">
        <v>62</v>
      </c>
      <c r="C7" s="47">
        <v>2020</v>
      </c>
      <c r="D7" s="10"/>
      <c r="E7" s="10">
        <v>35</v>
      </c>
      <c r="F7" s="52">
        <f t="shared" ref="F7:F50" si="0">IF(E7&gt;D7, E7, D7)</f>
        <v>35</v>
      </c>
      <c r="G7" s="10">
        <v>39</v>
      </c>
      <c r="H7" s="48"/>
      <c r="I7" s="54">
        <v>39</v>
      </c>
      <c r="J7" s="6">
        <f t="shared" ref="J7:J50" si="1">SUM(F7,I7)</f>
        <v>74</v>
      </c>
      <c r="K7" s="6" t="str">
        <f t="shared" ref="K7:K50" si="2">IF(J7=0,"Neaktivno", IF(J7&gt;89.9,"A",IF(J7&gt;79.9,"B",IF(J7&gt;69.9,"C",IF(J7&gt;59.9,"D",IF(J7&gt;49.9,"E","F"))))))</f>
        <v>C</v>
      </c>
    </row>
    <row r="8" spans="1:11" ht="18" thickTop="1" thickBot="1" x14ac:dyDescent="0.25">
      <c r="A8" s="38"/>
      <c r="B8" s="47">
        <v>63</v>
      </c>
      <c r="C8" s="47">
        <v>2020</v>
      </c>
      <c r="D8" s="10">
        <v>40</v>
      </c>
      <c r="E8" s="10"/>
      <c r="F8" s="52">
        <f t="shared" si="0"/>
        <v>40</v>
      </c>
      <c r="G8" s="10">
        <v>30</v>
      </c>
      <c r="H8" s="48"/>
      <c r="I8" s="54">
        <v>30</v>
      </c>
      <c r="J8" s="6">
        <f t="shared" si="1"/>
        <v>70</v>
      </c>
      <c r="K8" s="6" t="str">
        <f t="shared" si="2"/>
        <v>C</v>
      </c>
    </row>
    <row r="9" spans="1:11" ht="18" thickTop="1" thickBot="1" x14ac:dyDescent="0.25">
      <c r="A9" s="38"/>
      <c r="B9" s="47">
        <v>64</v>
      </c>
      <c r="C9" s="47">
        <v>2020</v>
      </c>
      <c r="D9" s="10">
        <v>47.5</v>
      </c>
      <c r="E9" s="10"/>
      <c r="F9" s="52">
        <f t="shared" si="0"/>
        <v>47.5</v>
      </c>
      <c r="G9" s="10">
        <v>24</v>
      </c>
      <c r="H9" s="48"/>
      <c r="I9" s="54">
        <v>24</v>
      </c>
      <c r="J9" s="6">
        <f t="shared" si="1"/>
        <v>71.5</v>
      </c>
      <c r="K9" s="6" t="str">
        <f t="shared" si="2"/>
        <v>C</v>
      </c>
    </row>
    <row r="10" spans="1:11" ht="18" thickTop="1" thickBot="1" x14ac:dyDescent="0.25">
      <c r="A10" s="38"/>
      <c r="B10" s="47">
        <v>65</v>
      </c>
      <c r="C10" s="47">
        <v>2020</v>
      </c>
      <c r="D10" s="10">
        <v>37.5</v>
      </c>
      <c r="E10" s="10">
        <v>50</v>
      </c>
      <c r="F10" s="52">
        <f t="shared" si="0"/>
        <v>50</v>
      </c>
      <c r="G10" s="10">
        <v>50</v>
      </c>
      <c r="H10" s="48"/>
      <c r="I10" s="54">
        <v>50</v>
      </c>
      <c r="J10" s="6">
        <f t="shared" si="1"/>
        <v>100</v>
      </c>
      <c r="K10" s="6" t="str">
        <f t="shared" si="2"/>
        <v>A</v>
      </c>
    </row>
    <row r="11" spans="1:11" ht="18" thickTop="1" thickBot="1" x14ac:dyDescent="0.25">
      <c r="A11" s="38"/>
      <c r="B11" s="47">
        <v>66</v>
      </c>
      <c r="C11" s="47">
        <v>2020</v>
      </c>
      <c r="D11" s="10">
        <v>20</v>
      </c>
      <c r="E11" s="10">
        <v>30</v>
      </c>
      <c r="F11" s="52">
        <f t="shared" si="0"/>
        <v>30</v>
      </c>
      <c r="G11" s="10">
        <v>28</v>
      </c>
      <c r="H11" s="48"/>
      <c r="I11" s="54">
        <v>28</v>
      </c>
      <c r="J11" s="6">
        <f t="shared" si="1"/>
        <v>58</v>
      </c>
      <c r="K11" s="6" t="str">
        <f t="shared" si="2"/>
        <v>E</v>
      </c>
    </row>
    <row r="12" spans="1:11" ht="18" thickTop="1" thickBot="1" x14ac:dyDescent="0.25">
      <c r="A12" s="38"/>
      <c r="B12" s="47">
        <v>67</v>
      </c>
      <c r="C12" s="47">
        <v>2020</v>
      </c>
      <c r="D12" s="10">
        <v>45</v>
      </c>
      <c r="E12" s="10"/>
      <c r="F12" s="52">
        <f t="shared" si="0"/>
        <v>45</v>
      </c>
      <c r="G12" s="10"/>
      <c r="H12" s="48"/>
      <c r="I12" s="54"/>
      <c r="J12" s="6">
        <f t="shared" si="1"/>
        <v>45</v>
      </c>
      <c r="K12" s="6" t="str">
        <f t="shared" si="2"/>
        <v>F</v>
      </c>
    </row>
    <row r="13" spans="1:11" ht="18" thickTop="1" thickBot="1" x14ac:dyDescent="0.25">
      <c r="A13" s="38"/>
      <c r="B13" s="47">
        <v>68</v>
      </c>
      <c r="C13" s="47">
        <v>2020</v>
      </c>
      <c r="D13" s="10"/>
      <c r="E13" s="10"/>
      <c r="F13" s="52">
        <f t="shared" si="0"/>
        <v>0</v>
      </c>
      <c r="G13" s="10"/>
      <c r="H13" s="48"/>
      <c r="I13" s="54"/>
      <c r="J13" s="6">
        <f t="shared" si="1"/>
        <v>0</v>
      </c>
      <c r="K13" s="6" t="str">
        <f t="shared" si="2"/>
        <v>Neaktivno</v>
      </c>
    </row>
    <row r="14" spans="1:11" ht="18" thickTop="1" thickBot="1" x14ac:dyDescent="0.25">
      <c r="A14" s="38"/>
      <c r="B14" s="47">
        <v>69</v>
      </c>
      <c r="C14" s="47">
        <v>2020</v>
      </c>
      <c r="D14" s="10">
        <v>40</v>
      </c>
      <c r="E14" s="10"/>
      <c r="F14" s="52">
        <f t="shared" si="0"/>
        <v>40</v>
      </c>
      <c r="G14" s="10"/>
      <c r="H14" s="48"/>
      <c r="I14" s="54"/>
      <c r="J14" s="6">
        <f t="shared" si="1"/>
        <v>40</v>
      </c>
      <c r="K14" s="6" t="str">
        <f t="shared" si="2"/>
        <v>F</v>
      </c>
    </row>
    <row r="15" spans="1:11" ht="18" thickTop="1" thickBot="1" x14ac:dyDescent="0.25">
      <c r="A15" s="38"/>
      <c r="B15" s="47">
        <v>70</v>
      </c>
      <c r="C15" s="47">
        <v>2020</v>
      </c>
      <c r="D15" s="10">
        <v>44</v>
      </c>
      <c r="E15" s="10"/>
      <c r="F15" s="52">
        <f t="shared" si="0"/>
        <v>44</v>
      </c>
      <c r="G15" s="10">
        <v>17</v>
      </c>
      <c r="H15" s="48"/>
      <c r="I15" s="54">
        <v>17</v>
      </c>
      <c r="J15" s="6">
        <f t="shared" si="1"/>
        <v>61</v>
      </c>
      <c r="K15" s="6" t="str">
        <f t="shared" si="2"/>
        <v>D</v>
      </c>
    </row>
    <row r="16" spans="1:11" ht="18" thickTop="1" thickBot="1" x14ac:dyDescent="0.25">
      <c r="A16" s="38"/>
      <c r="B16" s="47">
        <v>72</v>
      </c>
      <c r="C16" s="47">
        <v>2020</v>
      </c>
      <c r="D16" s="10"/>
      <c r="E16" s="10"/>
      <c r="F16" s="52">
        <f t="shared" si="0"/>
        <v>0</v>
      </c>
      <c r="G16" s="10"/>
      <c r="H16" s="48"/>
      <c r="I16" s="54"/>
      <c r="J16" s="6">
        <f t="shared" si="1"/>
        <v>0</v>
      </c>
      <c r="K16" s="6" t="str">
        <f t="shared" si="2"/>
        <v>Neaktivno</v>
      </c>
    </row>
    <row r="17" spans="1:11" ht="18" thickTop="1" thickBot="1" x14ac:dyDescent="0.25">
      <c r="A17" s="38"/>
      <c r="B17" s="47">
        <v>73</v>
      </c>
      <c r="C17" s="47">
        <v>2020</v>
      </c>
      <c r="D17" s="10">
        <v>43</v>
      </c>
      <c r="E17" s="10"/>
      <c r="F17" s="52">
        <f t="shared" si="0"/>
        <v>43</v>
      </c>
      <c r="G17" s="10">
        <v>20</v>
      </c>
      <c r="H17" s="48"/>
      <c r="I17" s="54">
        <v>20</v>
      </c>
      <c r="J17" s="6">
        <f t="shared" si="1"/>
        <v>63</v>
      </c>
      <c r="K17" s="6" t="str">
        <f t="shared" si="2"/>
        <v>D</v>
      </c>
    </row>
    <row r="18" spans="1:11" ht="18" thickTop="1" thickBot="1" x14ac:dyDescent="0.25">
      <c r="A18" s="38"/>
      <c r="B18" s="47">
        <v>74</v>
      </c>
      <c r="C18" s="47">
        <v>2020</v>
      </c>
      <c r="D18" s="10"/>
      <c r="E18" s="10">
        <v>40</v>
      </c>
      <c r="F18" s="52">
        <f t="shared" si="0"/>
        <v>40</v>
      </c>
      <c r="G18" s="10"/>
      <c r="H18" s="48"/>
      <c r="I18" s="54"/>
      <c r="J18" s="6">
        <f t="shared" si="1"/>
        <v>40</v>
      </c>
      <c r="K18" s="6" t="str">
        <f t="shared" si="2"/>
        <v>F</v>
      </c>
    </row>
    <row r="19" spans="1:11" ht="18" thickTop="1" thickBot="1" x14ac:dyDescent="0.25">
      <c r="A19" s="46"/>
      <c r="B19" s="47">
        <v>75</v>
      </c>
      <c r="C19" s="47">
        <v>2020</v>
      </c>
      <c r="D19" s="10">
        <v>0</v>
      </c>
      <c r="E19" s="10">
        <v>35</v>
      </c>
      <c r="F19" s="52">
        <f t="shared" si="0"/>
        <v>35</v>
      </c>
      <c r="G19" s="10">
        <v>31</v>
      </c>
      <c r="H19" s="48"/>
      <c r="I19" s="54">
        <v>31</v>
      </c>
      <c r="J19" s="6">
        <f t="shared" si="1"/>
        <v>66</v>
      </c>
      <c r="K19" s="6" t="str">
        <f t="shared" si="2"/>
        <v>D</v>
      </c>
    </row>
    <row r="20" spans="1:11" ht="18" thickTop="1" thickBot="1" x14ac:dyDescent="0.25">
      <c r="A20" s="46"/>
      <c r="B20" s="47">
        <v>76</v>
      </c>
      <c r="C20" s="47">
        <v>2020</v>
      </c>
      <c r="D20" s="10">
        <v>35</v>
      </c>
      <c r="E20" s="10">
        <v>50</v>
      </c>
      <c r="F20" s="52">
        <f t="shared" si="0"/>
        <v>50</v>
      </c>
      <c r="G20" s="10">
        <v>34</v>
      </c>
      <c r="H20" s="48"/>
      <c r="I20" s="54">
        <v>34</v>
      </c>
      <c r="J20" s="6">
        <f t="shared" si="1"/>
        <v>84</v>
      </c>
      <c r="K20" s="6" t="str">
        <f t="shared" si="2"/>
        <v>B</v>
      </c>
    </row>
    <row r="21" spans="1:11" ht="18" thickTop="1" thickBot="1" x14ac:dyDescent="0.25">
      <c r="A21" s="46"/>
      <c r="B21" s="47">
        <v>77</v>
      </c>
      <c r="C21" s="47">
        <v>2020</v>
      </c>
      <c r="D21" s="10">
        <v>40</v>
      </c>
      <c r="E21" s="10"/>
      <c r="F21" s="52">
        <f t="shared" si="0"/>
        <v>40</v>
      </c>
      <c r="G21" s="10">
        <v>29</v>
      </c>
      <c r="H21" s="48"/>
      <c r="I21" s="54">
        <v>29</v>
      </c>
      <c r="J21" s="6">
        <f t="shared" si="1"/>
        <v>69</v>
      </c>
      <c r="K21" s="6" t="str">
        <f t="shared" si="2"/>
        <v>D</v>
      </c>
    </row>
    <row r="22" spans="1:11" ht="18" thickTop="1" thickBot="1" x14ac:dyDescent="0.25">
      <c r="A22" s="38"/>
      <c r="B22" s="47">
        <v>78</v>
      </c>
      <c r="C22" s="47">
        <v>2020</v>
      </c>
      <c r="D22" s="10">
        <v>50</v>
      </c>
      <c r="E22" s="10"/>
      <c r="F22" s="52">
        <f t="shared" si="0"/>
        <v>50</v>
      </c>
      <c r="G22" s="10">
        <v>46</v>
      </c>
      <c r="H22" s="48"/>
      <c r="I22" s="54">
        <v>46</v>
      </c>
      <c r="J22" s="6">
        <f t="shared" si="1"/>
        <v>96</v>
      </c>
      <c r="K22" s="6" t="str">
        <f t="shared" si="2"/>
        <v>A</v>
      </c>
    </row>
    <row r="23" spans="1:11" ht="18" thickTop="1" thickBot="1" x14ac:dyDescent="0.25">
      <c r="A23" s="38"/>
      <c r="B23" s="47">
        <v>79</v>
      </c>
      <c r="C23" s="47">
        <v>2020</v>
      </c>
      <c r="D23" s="10">
        <v>40</v>
      </c>
      <c r="E23" s="10"/>
      <c r="F23" s="52">
        <f t="shared" si="0"/>
        <v>40</v>
      </c>
      <c r="G23" s="10">
        <v>40</v>
      </c>
      <c r="H23" s="48"/>
      <c r="I23" s="54">
        <v>40</v>
      </c>
      <c r="J23" s="6">
        <f t="shared" si="1"/>
        <v>80</v>
      </c>
      <c r="K23" s="6" t="str">
        <f t="shared" si="2"/>
        <v>B</v>
      </c>
    </row>
    <row r="24" spans="1:11" ht="18" thickTop="1" thickBot="1" x14ac:dyDescent="0.25">
      <c r="A24" s="38"/>
      <c r="B24" s="47">
        <v>80</v>
      </c>
      <c r="C24" s="47">
        <v>2020</v>
      </c>
      <c r="D24" s="10"/>
      <c r="E24" s="10">
        <v>10</v>
      </c>
      <c r="F24" s="52">
        <f t="shared" si="0"/>
        <v>10</v>
      </c>
      <c r="G24" s="10">
        <v>38</v>
      </c>
      <c r="H24" s="48"/>
      <c r="I24" s="54">
        <v>38</v>
      </c>
      <c r="J24" s="6">
        <f t="shared" si="1"/>
        <v>48</v>
      </c>
      <c r="K24" s="6" t="str">
        <f t="shared" si="2"/>
        <v>F</v>
      </c>
    </row>
    <row r="25" spans="1:11" ht="18" thickTop="1" thickBot="1" x14ac:dyDescent="0.25">
      <c r="A25" s="38"/>
      <c r="B25" s="47">
        <v>82</v>
      </c>
      <c r="C25" s="47">
        <v>2020</v>
      </c>
      <c r="D25" s="10">
        <v>45</v>
      </c>
      <c r="E25" s="10"/>
      <c r="F25" s="52">
        <f t="shared" si="0"/>
        <v>45</v>
      </c>
      <c r="G25" s="10">
        <v>36</v>
      </c>
      <c r="H25" s="48"/>
      <c r="I25" s="54">
        <v>36</v>
      </c>
      <c r="J25" s="6">
        <f t="shared" si="1"/>
        <v>81</v>
      </c>
      <c r="K25" s="6" t="str">
        <f t="shared" si="2"/>
        <v>B</v>
      </c>
    </row>
    <row r="26" spans="1:11" ht="18" thickTop="1" thickBot="1" x14ac:dyDescent="0.25">
      <c r="A26" s="38"/>
      <c r="B26" s="47">
        <v>83</v>
      </c>
      <c r="C26" s="47">
        <v>2020</v>
      </c>
      <c r="D26" s="10"/>
      <c r="E26" s="10">
        <v>30</v>
      </c>
      <c r="F26" s="52">
        <f t="shared" si="0"/>
        <v>30</v>
      </c>
      <c r="G26" s="10"/>
      <c r="H26" s="48"/>
      <c r="I26" s="54"/>
      <c r="J26" s="6">
        <f t="shared" si="1"/>
        <v>30</v>
      </c>
      <c r="K26" s="6" t="str">
        <f t="shared" si="2"/>
        <v>F</v>
      </c>
    </row>
    <row r="27" spans="1:11" ht="18" thickTop="1" thickBot="1" x14ac:dyDescent="0.25">
      <c r="A27" s="38"/>
      <c r="B27" s="47">
        <v>84</v>
      </c>
      <c r="C27" s="47">
        <v>2020</v>
      </c>
      <c r="D27" s="10">
        <v>36</v>
      </c>
      <c r="E27" s="10"/>
      <c r="F27" s="52">
        <f t="shared" si="0"/>
        <v>36</v>
      </c>
      <c r="G27" s="10">
        <v>40</v>
      </c>
      <c r="H27" s="48"/>
      <c r="I27" s="54">
        <v>40</v>
      </c>
      <c r="J27" s="6">
        <f t="shared" si="1"/>
        <v>76</v>
      </c>
      <c r="K27" s="6" t="str">
        <f t="shared" si="2"/>
        <v>C</v>
      </c>
    </row>
    <row r="28" spans="1:11" ht="18" thickTop="1" thickBot="1" x14ac:dyDescent="0.25">
      <c r="A28" s="38"/>
      <c r="B28" s="47">
        <v>85</v>
      </c>
      <c r="C28" s="47">
        <v>2020</v>
      </c>
      <c r="D28" s="10">
        <v>47.5</v>
      </c>
      <c r="E28" s="10"/>
      <c r="F28" s="52">
        <f t="shared" si="0"/>
        <v>47.5</v>
      </c>
      <c r="G28" s="10">
        <v>33</v>
      </c>
      <c r="H28" s="48"/>
      <c r="I28" s="54">
        <v>33</v>
      </c>
      <c r="J28" s="6">
        <f t="shared" si="1"/>
        <v>80.5</v>
      </c>
      <c r="K28" s="6" t="str">
        <f t="shared" si="2"/>
        <v>B</v>
      </c>
    </row>
    <row r="29" spans="1:11" ht="18" thickTop="1" thickBot="1" x14ac:dyDescent="0.25">
      <c r="A29" s="38"/>
      <c r="B29" s="47">
        <v>86</v>
      </c>
      <c r="C29" s="47">
        <v>2020</v>
      </c>
      <c r="D29" s="10">
        <v>13</v>
      </c>
      <c r="E29" s="10">
        <v>25</v>
      </c>
      <c r="F29" s="52">
        <f t="shared" si="0"/>
        <v>25</v>
      </c>
      <c r="G29" s="10">
        <v>36</v>
      </c>
      <c r="H29" s="48"/>
      <c r="I29" s="54">
        <v>36</v>
      </c>
      <c r="J29" s="6">
        <f t="shared" si="1"/>
        <v>61</v>
      </c>
      <c r="K29" s="6" t="str">
        <f t="shared" si="2"/>
        <v>D</v>
      </c>
    </row>
    <row r="30" spans="1:11" ht="18" thickTop="1" thickBot="1" x14ac:dyDescent="0.25">
      <c r="A30" s="38"/>
      <c r="B30" s="47">
        <v>87</v>
      </c>
      <c r="C30" s="47">
        <v>2020</v>
      </c>
      <c r="D30" s="10"/>
      <c r="E30" s="10"/>
      <c r="F30" s="52">
        <f t="shared" si="0"/>
        <v>0</v>
      </c>
      <c r="G30" s="10"/>
      <c r="H30" s="48"/>
      <c r="I30" s="54"/>
      <c r="J30" s="6">
        <f t="shared" si="1"/>
        <v>0</v>
      </c>
      <c r="K30" s="6" t="str">
        <f t="shared" si="2"/>
        <v>Neaktivno</v>
      </c>
    </row>
    <row r="31" spans="1:11" ht="18" thickTop="1" thickBot="1" x14ac:dyDescent="0.25">
      <c r="A31" s="38"/>
      <c r="B31" s="47">
        <v>88</v>
      </c>
      <c r="C31" s="47">
        <v>2020</v>
      </c>
      <c r="D31" s="10">
        <v>45</v>
      </c>
      <c r="E31" s="10"/>
      <c r="F31" s="52">
        <f t="shared" si="0"/>
        <v>45</v>
      </c>
      <c r="G31" s="10">
        <v>38</v>
      </c>
      <c r="H31" s="48"/>
      <c r="I31" s="54">
        <v>38</v>
      </c>
      <c r="J31" s="6">
        <f t="shared" si="1"/>
        <v>83</v>
      </c>
      <c r="K31" s="6" t="str">
        <f t="shared" si="2"/>
        <v>B</v>
      </c>
    </row>
    <row r="32" spans="1:11" ht="18" thickTop="1" thickBot="1" x14ac:dyDescent="0.25">
      <c r="A32" s="38"/>
      <c r="B32" s="47">
        <v>89</v>
      </c>
      <c r="C32" s="47">
        <v>2020</v>
      </c>
      <c r="D32" s="10">
        <v>35</v>
      </c>
      <c r="E32" s="10"/>
      <c r="F32" s="52">
        <f t="shared" si="0"/>
        <v>35</v>
      </c>
      <c r="G32" s="10">
        <v>22</v>
      </c>
      <c r="H32" s="48"/>
      <c r="I32" s="54">
        <v>22</v>
      </c>
      <c r="J32" s="6">
        <f t="shared" si="1"/>
        <v>57</v>
      </c>
      <c r="K32" s="6" t="str">
        <f t="shared" si="2"/>
        <v>E</v>
      </c>
    </row>
    <row r="33" spans="1:11" ht="18" thickTop="1" thickBot="1" x14ac:dyDescent="0.25">
      <c r="A33" s="38"/>
      <c r="B33" s="47">
        <v>90</v>
      </c>
      <c r="C33" s="47">
        <v>2020</v>
      </c>
      <c r="D33" s="10">
        <v>42.5</v>
      </c>
      <c r="E33" s="10"/>
      <c r="F33" s="52">
        <f t="shared" si="0"/>
        <v>42.5</v>
      </c>
      <c r="G33" s="10"/>
      <c r="H33" s="48"/>
      <c r="I33" s="54"/>
      <c r="J33" s="6">
        <f t="shared" si="1"/>
        <v>42.5</v>
      </c>
      <c r="K33" s="6" t="str">
        <f t="shared" si="2"/>
        <v>F</v>
      </c>
    </row>
    <row r="34" spans="1:11" ht="18" thickTop="1" thickBot="1" x14ac:dyDescent="0.25">
      <c r="A34" s="38"/>
      <c r="B34" s="47">
        <v>91</v>
      </c>
      <c r="C34" s="47">
        <v>2020</v>
      </c>
      <c r="D34" s="10"/>
      <c r="E34" s="10"/>
      <c r="F34" s="52">
        <f t="shared" si="0"/>
        <v>0</v>
      </c>
      <c r="G34" s="10"/>
      <c r="H34" s="48"/>
      <c r="I34" s="54"/>
      <c r="J34" s="6">
        <f t="shared" si="1"/>
        <v>0</v>
      </c>
      <c r="K34" s="6" t="str">
        <f t="shared" si="2"/>
        <v>Neaktivno</v>
      </c>
    </row>
    <row r="35" spans="1:11" ht="18" thickTop="1" thickBot="1" x14ac:dyDescent="0.25">
      <c r="A35" s="38"/>
      <c r="B35" s="47">
        <v>92</v>
      </c>
      <c r="C35" s="47">
        <v>2020</v>
      </c>
      <c r="D35" s="10"/>
      <c r="E35" s="10"/>
      <c r="F35" s="52">
        <f t="shared" si="0"/>
        <v>0</v>
      </c>
      <c r="G35" s="10"/>
      <c r="H35" s="48"/>
      <c r="I35" s="54"/>
      <c r="J35" s="6">
        <f t="shared" si="1"/>
        <v>0</v>
      </c>
      <c r="K35" s="6" t="str">
        <f t="shared" si="2"/>
        <v>Neaktivno</v>
      </c>
    </row>
    <row r="36" spans="1:11" ht="18" thickTop="1" thickBot="1" x14ac:dyDescent="0.25">
      <c r="A36" s="38"/>
      <c r="B36" s="47">
        <v>93</v>
      </c>
      <c r="C36" s="47">
        <v>2020</v>
      </c>
      <c r="D36" s="10"/>
      <c r="E36" s="10">
        <v>25</v>
      </c>
      <c r="F36" s="52">
        <f t="shared" si="0"/>
        <v>25</v>
      </c>
      <c r="G36" s="10">
        <v>26</v>
      </c>
      <c r="H36" s="48"/>
      <c r="I36" s="54">
        <v>26</v>
      </c>
      <c r="J36" s="6">
        <f t="shared" si="1"/>
        <v>51</v>
      </c>
      <c r="K36" s="6" t="str">
        <f t="shared" si="2"/>
        <v>E</v>
      </c>
    </row>
    <row r="37" spans="1:11" ht="18" thickTop="1" thickBot="1" x14ac:dyDescent="0.25">
      <c r="A37" s="38"/>
      <c r="B37" s="47">
        <v>94</v>
      </c>
      <c r="C37" s="47">
        <v>2020</v>
      </c>
      <c r="D37" s="10">
        <v>40</v>
      </c>
      <c r="E37" s="10"/>
      <c r="F37" s="52">
        <f t="shared" si="0"/>
        <v>40</v>
      </c>
      <c r="G37" s="10"/>
      <c r="H37" s="48"/>
      <c r="I37" s="54"/>
      <c r="J37" s="6">
        <f t="shared" si="1"/>
        <v>40</v>
      </c>
      <c r="K37" s="6" t="str">
        <f t="shared" si="2"/>
        <v>F</v>
      </c>
    </row>
    <row r="38" spans="1:11" ht="18" thickTop="1" thickBot="1" x14ac:dyDescent="0.25">
      <c r="A38" s="38"/>
      <c r="B38" s="47">
        <v>95</v>
      </c>
      <c r="C38" s="47">
        <v>2020</v>
      </c>
      <c r="D38" s="10">
        <v>10</v>
      </c>
      <c r="E38" s="10">
        <v>15</v>
      </c>
      <c r="F38" s="52">
        <f t="shared" si="0"/>
        <v>15</v>
      </c>
      <c r="G38" s="10">
        <v>39</v>
      </c>
      <c r="H38" s="48"/>
      <c r="I38" s="54">
        <v>39</v>
      </c>
      <c r="J38" s="6">
        <f t="shared" si="1"/>
        <v>54</v>
      </c>
      <c r="K38" s="6" t="str">
        <f t="shared" si="2"/>
        <v>E</v>
      </c>
    </row>
    <row r="39" spans="1:11" ht="18" thickTop="1" thickBot="1" x14ac:dyDescent="0.25">
      <c r="A39" s="38"/>
      <c r="B39" s="47">
        <v>96</v>
      </c>
      <c r="C39" s="47">
        <v>2020</v>
      </c>
      <c r="D39" s="10">
        <v>17</v>
      </c>
      <c r="E39" s="10">
        <v>35</v>
      </c>
      <c r="F39" s="52">
        <f t="shared" si="0"/>
        <v>35</v>
      </c>
      <c r="G39" s="10">
        <v>35</v>
      </c>
      <c r="H39" s="48"/>
      <c r="I39" s="54">
        <v>35</v>
      </c>
      <c r="J39" s="6">
        <f t="shared" si="1"/>
        <v>70</v>
      </c>
      <c r="K39" s="6" t="str">
        <f t="shared" si="2"/>
        <v>C</v>
      </c>
    </row>
    <row r="40" spans="1:11" ht="18" thickTop="1" thickBot="1" x14ac:dyDescent="0.25">
      <c r="A40" s="38"/>
      <c r="B40" s="47">
        <v>97</v>
      </c>
      <c r="C40" s="47">
        <v>2020</v>
      </c>
      <c r="D40" s="10"/>
      <c r="E40" s="10">
        <v>10</v>
      </c>
      <c r="F40" s="52">
        <f t="shared" si="0"/>
        <v>10</v>
      </c>
      <c r="G40" s="10"/>
      <c r="H40" s="48"/>
      <c r="I40" s="54"/>
      <c r="J40" s="6">
        <f t="shared" si="1"/>
        <v>10</v>
      </c>
      <c r="K40" s="6" t="str">
        <f t="shared" si="2"/>
        <v>F</v>
      </c>
    </row>
    <row r="41" spans="1:11" ht="18" thickTop="1" thickBot="1" x14ac:dyDescent="0.25">
      <c r="A41" s="38"/>
      <c r="B41" s="47">
        <v>98</v>
      </c>
      <c r="C41" s="47">
        <v>2020</v>
      </c>
      <c r="D41" s="10">
        <v>33</v>
      </c>
      <c r="E41" s="10">
        <v>45</v>
      </c>
      <c r="F41" s="52">
        <f t="shared" si="0"/>
        <v>45</v>
      </c>
      <c r="G41" s="10">
        <v>43</v>
      </c>
      <c r="H41" s="48"/>
      <c r="I41" s="54">
        <v>43</v>
      </c>
      <c r="J41" s="6">
        <f t="shared" si="1"/>
        <v>88</v>
      </c>
      <c r="K41" s="6" t="str">
        <f t="shared" si="2"/>
        <v>B</v>
      </c>
    </row>
    <row r="42" spans="1:11" ht="18" thickTop="1" thickBot="1" x14ac:dyDescent="0.25">
      <c r="A42" s="38"/>
      <c r="B42" s="47">
        <v>99</v>
      </c>
      <c r="C42" s="47">
        <v>2020</v>
      </c>
      <c r="D42" s="10"/>
      <c r="E42" s="10">
        <v>15</v>
      </c>
      <c r="F42" s="52">
        <f t="shared" si="0"/>
        <v>15</v>
      </c>
      <c r="G42" s="10"/>
      <c r="H42" s="48"/>
      <c r="I42" s="54"/>
      <c r="J42" s="6">
        <f t="shared" si="1"/>
        <v>15</v>
      </c>
      <c r="K42" s="6" t="str">
        <f t="shared" si="2"/>
        <v>F</v>
      </c>
    </row>
    <row r="43" spans="1:11" ht="18" thickTop="1" thickBot="1" x14ac:dyDescent="0.25">
      <c r="A43" s="38"/>
      <c r="B43" s="47">
        <v>100</v>
      </c>
      <c r="C43" s="47">
        <v>2020</v>
      </c>
      <c r="D43" s="10">
        <v>0</v>
      </c>
      <c r="E43" s="10">
        <v>3</v>
      </c>
      <c r="F43" s="52">
        <f t="shared" si="0"/>
        <v>3</v>
      </c>
      <c r="G43" s="10">
        <v>25</v>
      </c>
      <c r="H43" s="48"/>
      <c r="I43" s="54">
        <v>25</v>
      </c>
      <c r="J43" s="6">
        <f t="shared" si="1"/>
        <v>28</v>
      </c>
      <c r="K43" s="6" t="str">
        <f t="shared" si="2"/>
        <v>F</v>
      </c>
    </row>
    <row r="44" spans="1:11" ht="18" thickTop="1" thickBot="1" x14ac:dyDescent="0.25">
      <c r="A44" s="38"/>
      <c r="B44" s="47">
        <v>142</v>
      </c>
      <c r="C44" s="47">
        <v>2020</v>
      </c>
      <c r="D44" s="10"/>
      <c r="E44" s="10"/>
      <c r="F44" s="52">
        <f t="shared" si="0"/>
        <v>0</v>
      </c>
      <c r="G44" s="10"/>
      <c r="H44" s="48"/>
      <c r="I44" s="54"/>
      <c r="J44" s="6">
        <f t="shared" si="1"/>
        <v>0</v>
      </c>
      <c r="K44" s="6" t="str">
        <f t="shared" si="2"/>
        <v>Neaktivno</v>
      </c>
    </row>
    <row r="45" spans="1:11" ht="18" thickTop="1" thickBot="1" x14ac:dyDescent="0.25">
      <c r="A45" s="38"/>
      <c r="B45" s="47">
        <v>143</v>
      </c>
      <c r="C45" s="47">
        <v>2020</v>
      </c>
      <c r="D45" s="10">
        <v>28</v>
      </c>
      <c r="E45" s="10"/>
      <c r="F45" s="52">
        <f t="shared" si="0"/>
        <v>28</v>
      </c>
      <c r="G45" s="10">
        <v>22</v>
      </c>
      <c r="H45" s="48"/>
      <c r="I45" s="54">
        <v>22</v>
      </c>
      <c r="J45" s="6">
        <f t="shared" si="1"/>
        <v>50</v>
      </c>
      <c r="K45" s="6" t="str">
        <f t="shared" si="2"/>
        <v>E</v>
      </c>
    </row>
    <row r="46" spans="1:11" ht="18" thickTop="1" thickBot="1" x14ac:dyDescent="0.25">
      <c r="A46" s="38"/>
      <c r="B46" s="47">
        <v>75</v>
      </c>
      <c r="C46" s="47">
        <v>2019</v>
      </c>
      <c r="D46" s="10"/>
      <c r="E46" s="10">
        <v>5</v>
      </c>
      <c r="F46" s="52">
        <f t="shared" si="0"/>
        <v>5</v>
      </c>
      <c r="G46" s="10">
        <v>20</v>
      </c>
      <c r="H46" s="48"/>
      <c r="I46" s="54">
        <v>20</v>
      </c>
      <c r="J46" s="6">
        <f t="shared" si="1"/>
        <v>25</v>
      </c>
      <c r="K46" s="6" t="str">
        <f t="shared" si="2"/>
        <v>F</v>
      </c>
    </row>
    <row r="47" spans="1:11" ht="18" thickTop="1" thickBot="1" x14ac:dyDescent="0.25">
      <c r="A47" s="38"/>
      <c r="B47" s="47">
        <v>89</v>
      </c>
      <c r="C47" s="47">
        <v>2019</v>
      </c>
      <c r="D47" s="10"/>
      <c r="E47" s="10">
        <v>20</v>
      </c>
      <c r="F47" s="52">
        <f t="shared" si="0"/>
        <v>20</v>
      </c>
      <c r="G47" s="10">
        <v>30</v>
      </c>
      <c r="H47" s="48"/>
      <c r="I47" s="54">
        <v>30</v>
      </c>
      <c r="J47" s="6">
        <f t="shared" si="1"/>
        <v>50</v>
      </c>
      <c r="K47" s="6" t="str">
        <f t="shared" si="2"/>
        <v>E</v>
      </c>
    </row>
    <row r="48" spans="1:11" ht="18" thickTop="1" thickBot="1" x14ac:dyDescent="0.25">
      <c r="A48" s="38"/>
      <c r="B48" s="47">
        <v>95</v>
      </c>
      <c r="C48" s="47">
        <v>2019</v>
      </c>
      <c r="D48" s="10"/>
      <c r="E48" s="10"/>
      <c r="F48" s="52">
        <f t="shared" si="0"/>
        <v>0</v>
      </c>
      <c r="G48" s="10"/>
      <c r="H48" s="48"/>
      <c r="I48" s="54"/>
      <c r="J48" s="6">
        <f t="shared" si="1"/>
        <v>0</v>
      </c>
      <c r="K48" s="6" t="str">
        <f t="shared" si="2"/>
        <v>Neaktivno</v>
      </c>
    </row>
    <row r="49" spans="1:11" ht="18" thickTop="1" thickBot="1" x14ac:dyDescent="0.25">
      <c r="A49" s="38"/>
      <c r="B49" s="47">
        <v>91</v>
      </c>
      <c r="C49" s="47">
        <v>2018</v>
      </c>
      <c r="D49" s="10">
        <v>38</v>
      </c>
      <c r="E49" s="10"/>
      <c r="F49" s="52">
        <f t="shared" si="0"/>
        <v>38</v>
      </c>
      <c r="G49" s="10"/>
      <c r="H49" s="48"/>
      <c r="I49" s="54"/>
      <c r="J49" s="6">
        <f t="shared" si="1"/>
        <v>38</v>
      </c>
      <c r="K49" s="6" t="str">
        <f t="shared" si="2"/>
        <v>F</v>
      </c>
    </row>
    <row r="50" spans="1:11" ht="18" thickTop="1" thickBot="1" x14ac:dyDescent="0.25">
      <c r="A50" s="38"/>
      <c r="B50" s="47">
        <v>99</v>
      </c>
      <c r="C50" s="47">
        <v>2017</v>
      </c>
      <c r="D50" s="10"/>
      <c r="E50" s="10"/>
      <c r="F50" s="52">
        <f t="shared" si="0"/>
        <v>0</v>
      </c>
      <c r="G50" s="10"/>
      <c r="H50" s="48"/>
      <c r="I50" s="54"/>
      <c r="J50" s="6">
        <f t="shared" si="1"/>
        <v>0</v>
      </c>
      <c r="K50" s="6" t="str">
        <f t="shared" si="2"/>
        <v>Neaktivno</v>
      </c>
    </row>
    <row r="51" spans="1:11" ht="18" thickTop="1" thickBot="1" x14ac:dyDescent="0.25">
      <c r="A51" s="38"/>
      <c r="B51" s="42"/>
      <c r="C51" s="42"/>
      <c r="D51" s="10"/>
      <c r="E51" s="10"/>
      <c r="F51" s="14"/>
      <c r="G51" s="10"/>
      <c r="H51" s="48"/>
      <c r="I51" s="48"/>
      <c r="J51" s="6"/>
      <c r="K51" s="6"/>
    </row>
    <row r="52" spans="1:11" ht="17" thickTop="1" thickBot="1" x14ac:dyDescent="0.25">
      <c r="A52" s="13"/>
      <c r="B52" s="43"/>
      <c r="C52" s="43"/>
      <c r="D52" s="11"/>
      <c r="E52" s="11"/>
      <c r="F52" s="14"/>
      <c r="G52" s="11"/>
      <c r="H52" s="49"/>
      <c r="I52" s="49"/>
      <c r="J52" s="14"/>
      <c r="K52" s="7"/>
    </row>
    <row r="53" spans="1:11" ht="16" thickTop="1" x14ac:dyDescent="0.2">
      <c r="A53" s="39"/>
      <c r="B53" s="39"/>
      <c r="C53" s="39"/>
      <c r="D53" s="39"/>
      <c r="E53" s="39"/>
      <c r="F53" s="40"/>
      <c r="G53" s="41"/>
      <c r="H53" s="41"/>
      <c r="I53" s="41"/>
      <c r="J53" s="41"/>
      <c r="K53" s="39"/>
    </row>
    <row r="54" spans="1:11" x14ac:dyDescent="0.2">
      <c r="A54" s="39"/>
      <c r="B54" s="39"/>
      <c r="C54" s="39"/>
      <c r="D54" s="39"/>
      <c r="E54" s="39"/>
      <c r="F54" s="39"/>
      <c r="G54" s="41"/>
      <c r="H54" s="41"/>
      <c r="I54" s="41"/>
      <c r="J54" s="41"/>
      <c r="K54" s="39"/>
    </row>
    <row r="55" spans="1:11" x14ac:dyDescent="0.2">
      <c r="A55" s="39"/>
      <c r="B55" s="39"/>
      <c r="C55" s="39"/>
      <c r="D55" s="39"/>
      <c r="E55" s="39"/>
      <c r="F55" s="39"/>
      <c r="G55" s="41"/>
      <c r="H55" s="41"/>
      <c r="I55" s="41"/>
      <c r="J55" s="41"/>
      <c r="K55" s="39"/>
    </row>
    <row r="56" spans="1:11" x14ac:dyDescent="0.2">
      <c r="A56" s="39"/>
      <c r="B56" s="39"/>
      <c r="C56" s="39"/>
      <c r="D56" s="39"/>
      <c r="E56" s="39"/>
      <c r="F56" s="39"/>
      <c r="G56" s="41"/>
      <c r="H56" s="41"/>
      <c r="I56" s="41"/>
      <c r="J56" s="41"/>
      <c r="K56" s="39"/>
    </row>
    <row r="57" spans="1:11" x14ac:dyDescent="0.2">
      <c r="A57" s="39"/>
      <c r="B57" s="39"/>
      <c r="C57" s="39"/>
      <c r="D57" s="39"/>
      <c r="E57" s="39"/>
      <c r="F57" s="39"/>
      <c r="G57" s="41"/>
      <c r="H57" s="41"/>
      <c r="I57" s="41"/>
      <c r="J57" s="41"/>
      <c r="K57" s="39"/>
    </row>
    <row r="58" spans="1:11" x14ac:dyDescent="0.2">
      <c r="A58" s="39"/>
      <c r="B58" s="39"/>
      <c r="C58" s="39"/>
      <c r="D58" s="39"/>
      <c r="E58" s="39"/>
      <c r="F58" s="39"/>
      <c r="G58" s="41"/>
      <c r="H58" s="41"/>
      <c r="I58" s="41"/>
      <c r="J58" s="41"/>
      <c r="K58" s="39"/>
    </row>
    <row r="59" spans="1:11" x14ac:dyDescent="0.2">
      <c r="A59" s="39"/>
      <c r="B59" s="39"/>
      <c r="C59" s="39"/>
      <c r="D59" s="39"/>
      <c r="E59" s="39"/>
      <c r="F59" s="39"/>
      <c r="G59" s="41"/>
      <c r="H59" s="41"/>
      <c r="I59" s="41"/>
      <c r="J59" s="41"/>
      <c r="K59" s="39"/>
    </row>
  </sheetData>
  <mergeCells count="2">
    <mergeCell ref="A3:A5"/>
    <mergeCell ref="B4:C5"/>
  </mergeCells>
  <conditionalFormatting sqref="K60:K1048576 K1:K22 K52">
    <cfRule type="containsText" dxfId="41" priority="14" operator="containsText" text="F">
      <formula>NOT(ISERROR(SEARCH("F",K1)))</formula>
    </cfRule>
  </conditionalFormatting>
  <conditionalFormatting sqref="K1:K22 K52:K1048576">
    <cfRule type="cellIs" dxfId="40" priority="13" operator="equal">
      <formula>"Neaktivno"</formula>
    </cfRule>
  </conditionalFormatting>
  <conditionalFormatting sqref="K39 K50:K51">
    <cfRule type="containsText" dxfId="39" priority="12" operator="containsText" text="F">
      <formula>NOT(ISERROR(SEARCH("F",K39)))</formula>
    </cfRule>
  </conditionalFormatting>
  <conditionalFormatting sqref="K39 K50:K51">
    <cfRule type="cellIs" dxfId="38" priority="11" operator="equal">
      <formula>"Neaktivno"</formula>
    </cfRule>
  </conditionalFormatting>
  <conditionalFormatting sqref="K33:K38">
    <cfRule type="containsText" dxfId="37" priority="10" operator="containsText" text="F">
      <formula>NOT(ISERROR(SEARCH("F",K33)))</formula>
    </cfRule>
  </conditionalFormatting>
  <conditionalFormatting sqref="K33:K38">
    <cfRule type="cellIs" dxfId="36" priority="9" operator="equal">
      <formula>"Neaktivno"</formula>
    </cfRule>
  </conditionalFormatting>
  <conditionalFormatting sqref="K29:K32">
    <cfRule type="containsText" dxfId="35" priority="8" operator="containsText" text="F">
      <formula>NOT(ISERROR(SEARCH("F",K29)))</formula>
    </cfRule>
  </conditionalFormatting>
  <conditionalFormatting sqref="K29:K32">
    <cfRule type="cellIs" dxfId="34" priority="7" operator="equal">
      <formula>"Neaktivno"</formula>
    </cfRule>
  </conditionalFormatting>
  <conditionalFormatting sqref="K23:K28">
    <cfRule type="containsText" dxfId="33" priority="6" operator="containsText" text="F">
      <formula>NOT(ISERROR(SEARCH("F",K23)))</formula>
    </cfRule>
  </conditionalFormatting>
  <conditionalFormatting sqref="K23:K28">
    <cfRule type="cellIs" dxfId="32" priority="5" operator="equal">
      <formula>"Neaktivno"</formula>
    </cfRule>
  </conditionalFormatting>
  <conditionalFormatting sqref="K45:K49">
    <cfRule type="containsText" dxfId="31" priority="4" operator="containsText" text="F">
      <formula>NOT(ISERROR(SEARCH("F",K45)))</formula>
    </cfRule>
  </conditionalFormatting>
  <conditionalFormatting sqref="K45:K49">
    <cfRule type="cellIs" dxfId="30" priority="3" operator="equal">
      <formula>"Neaktivno"</formula>
    </cfRule>
  </conditionalFormatting>
  <conditionalFormatting sqref="K40:K44">
    <cfRule type="containsText" dxfId="29" priority="2" operator="containsText" text="F">
      <formula>NOT(ISERROR(SEARCH("F",K40)))</formula>
    </cfRule>
  </conditionalFormatting>
  <conditionalFormatting sqref="K40:K44">
    <cfRule type="cellIs" dxfId="28" priority="1" operator="equal">
      <formula>"Neaktivno"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topLeftCell="A20" workbookViewId="0">
      <selection sqref="A1:K55"/>
    </sheetView>
  </sheetViews>
  <sheetFormatPr baseColWidth="10" defaultColWidth="8.83203125" defaultRowHeight="15" x14ac:dyDescent="0.2"/>
  <cols>
    <col min="1" max="1" width="6" customWidth="1"/>
    <col min="2" max="2" width="4.5" customWidth="1"/>
    <col min="3" max="3" width="7.33203125" customWidth="1"/>
    <col min="4" max="4" width="7.6640625" customWidth="1"/>
    <col min="5" max="5" width="7.5" customWidth="1"/>
    <col min="6" max="7" width="8" customWidth="1"/>
    <col min="8" max="8" width="7.83203125" customWidth="1"/>
    <col min="9" max="9" width="8.5" customWidth="1"/>
  </cols>
  <sheetData>
    <row r="1" spans="1:11" ht="16" thickTop="1" x14ac:dyDescent="0.2">
      <c r="A1" s="20" t="s">
        <v>28</v>
      </c>
      <c r="B1" s="21"/>
      <c r="C1" s="22"/>
      <c r="D1" s="26"/>
      <c r="E1" s="26"/>
      <c r="F1" s="27"/>
      <c r="G1" s="35"/>
      <c r="H1" s="35"/>
      <c r="I1" s="35"/>
      <c r="J1" s="35"/>
      <c r="K1" s="28"/>
    </row>
    <row r="2" spans="1:11" ht="16" thickBot="1" x14ac:dyDescent="0.25">
      <c r="A2" s="29"/>
      <c r="B2" s="30"/>
      <c r="C2" s="31"/>
      <c r="D2" s="12"/>
      <c r="E2" s="12"/>
      <c r="F2" s="34"/>
      <c r="G2" s="36"/>
      <c r="H2" s="36"/>
      <c r="I2" s="36"/>
      <c r="J2" s="36"/>
      <c r="K2" s="8"/>
    </row>
    <row r="3" spans="1:11" ht="16.5" customHeight="1" thickTop="1" thickBot="1" x14ac:dyDescent="0.25">
      <c r="A3" s="57" t="s">
        <v>0</v>
      </c>
      <c r="B3" s="2"/>
      <c r="C3" s="3"/>
      <c r="D3" s="12"/>
      <c r="E3" s="12"/>
      <c r="F3" s="34"/>
      <c r="G3" s="36"/>
      <c r="H3" s="36"/>
      <c r="I3" s="36"/>
      <c r="J3" s="36"/>
      <c r="K3" s="9"/>
    </row>
    <row r="4" spans="1:11" ht="17" thickTop="1" thickBot="1" x14ac:dyDescent="0.25">
      <c r="A4" s="58"/>
      <c r="B4" s="69" t="s">
        <v>104</v>
      </c>
      <c r="C4" s="70"/>
      <c r="D4" s="7" t="s">
        <v>4</v>
      </c>
      <c r="E4" s="7" t="s">
        <v>5</v>
      </c>
      <c r="F4" s="50" t="s">
        <v>27</v>
      </c>
      <c r="G4" s="7" t="s">
        <v>6</v>
      </c>
      <c r="H4" s="7" t="s">
        <v>102</v>
      </c>
      <c r="I4" s="51" t="s">
        <v>103</v>
      </c>
      <c r="J4" s="7" t="s">
        <v>7</v>
      </c>
      <c r="K4" s="7" t="s">
        <v>3</v>
      </c>
    </row>
    <row r="5" spans="1:11" ht="17" thickTop="1" thickBot="1" x14ac:dyDescent="0.25">
      <c r="A5" s="59"/>
      <c r="B5" s="71"/>
      <c r="C5" s="72"/>
      <c r="D5" s="12"/>
      <c r="E5" s="12"/>
      <c r="F5" s="34"/>
      <c r="G5" s="36"/>
      <c r="H5" s="36"/>
      <c r="I5" s="36"/>
      <c r="J5" s="36"/>
      <c r="K5" s="5"/>
    </row>
    <row r="6" spans="1:11" ht="18" thickTop="1" thickBot="1" x14ac:dyDescent="0.25">
      <c r="A6" s="38"/>
      <c r="B6" s="47">
        <v>61</v>
      </c>
      <c r="C6" s="47">
        <v>2020</v>
      </c>
      <c r="D6" s="6">
        <v>10</v>
      </c>
      <c r="E6" s="6">
        <v>20</v>
      </c>
      <c r="F6" s="52">
        <f>IF(E6&gt;D6, E6, D6)</f>
        <v>20</v>
      </c>
      <c r="G6" s="6"/>
      <c r="H6" s="6"/>
      <c r="I6" s="53"/>
      <c r="J6" s="6">
        <f>SUM(F6,I6)</f>
        <v>20</v>
      </c>
      <c r="K6" s="6" t="str">
        <f>IF(J6=0,"Neaktivno", IF(J6&gt;89.9,"A",IF(J6&gt;79.9,"B",IF(J6&gt;69.9,"C",IF(J6&gt;59.9,"D",IF(J6&gt;49.9,"E","F"))))))</f>
        <v>F</v>
      </c>
    </row>
    <row r="7" spans="1:11" ht="18" thickTop="1" thickBot="1" x14ac:dyDescent="0.25">
      <c r="A7" s="38"/>
      <c r="B7" s="47">
        <v>62</v>
      </c>
      <c r="C7" s="47">
        <v>2020</v>
      </c>
      <c r="D7" s="10"/>
      <c r="E7" s="10">
        <v>35</v>
      </c>
      <c r="F7" s="52">
        <f t="shared" ref="F7:F50" si="0">IF(E7&gt;D7, E7, D7)</f>
        <v>35</v>
      </c>
      <c r="G7" s="10">
        <v>39</v>
      </c>
      <c r="H7" s="48"/>
      <c r="I7" s="54">
        <v>39</v>
      </c>
      <c r="J7" s="6">
        <f t="shared" ref="J7:J50" si="1">SUM(F7,I7)</f>
        <v>74</v>
      </c>
      <c r="K7" s="6" t="str">
        <f t="shared" ref="K7:K50" si="2">IF(J7=0,"Neaktivno", IF(J7&gt;89.9,"A",IF(J7&gt;79.9,"B",IF(J7&gt;69.9,"C",IF(J7&gt;59.9,"D",IF(J7&gt;49.9,"E","F"))))))</f>
        <v>C</v>
      </c>
    </row>
    <row r="8" spans="1:11" ht="18" thickTop="1" thickBot="1" x14ac:dyDescent="0.25">
      <c r="A8" s="38"/>
      <c r="B8" s="47">
        <v>63</v>
      </c>
      <c r="C8" s="47">
        <v>2020</v>
      </c>
      <c r="D8" s="10">
        <v>40</v>
      </c>
      <c r="E8" s="10"/>
      <c r="F8" s="52">
        <f t="shared" si="0"/>
        <v>40</v>
      </c>
      <c r="G8" s="10">
        <v>30</v>
      </c>
      <c r="H8" s="48"/>
      <c r="I8" s="54">
        <v>30</v>
      </c>
      <c r="J8" s="6">
        <f t="shared" si="1"/>
        <v>70</v>
      </c>
      <c r="K8" s="6" t="str">
        <f t="shared" si="2"/>
        <v>C</v>
      </c>
    </row>
    <row r="9" spans="1:11" ht="18" thickTop="1" thickBot="1" x14ac:dyDescent="0.25">
      <c r="A9" s="38"/>
      <c r="B9" s="47">
        <v>64</v>
      </c>
      <c r="C9" s="47">
        <v>2020</v>
      </c>
      <c r="D9" s="10">
        <v>47.5</v>
      </c>
      <c r="E9" s="10"/>
      <c r="F9" s="52">
        <f t="shared" si="0"/>
        <v>47.5</v>
      </c>
      <c r="G9" s="10">
        <v>24</v>
      </c>
      <c r="H9" s="48"/>
      <c r="I9" s="54">
        <v>24</v>
      </c>
      <c r="J9" s="6">
        <f t="shared" si="1"/>
        <v>71.5</v>
      </c>
      <c r="K9" s="6" t="str">
        <f t="shared" si="2"/>
        <v>C</v>
      </c>
    </row>
    <row r="10" spans="1:11" ht="18" thickTop="1" thickBot="1" x14ac:dyDescent="0.25">
      <c r="A10" s="38"/>
      <c r="B10" s="47">
        <v>65</v>
      </c>
      <c r="C10" s="47">
        <v>2020</v>
      </c>
      <c r="D10" s="10">
        <v>37.5</v>
      </c>
      <c r="E10" s="10">
        <v>50</v>
      </c>
      <c r="F10" s="52">
        <f t="shared" si="0"/>
        <v>50</v>
      </c>
      <c r="G10" s="10">
        <v>50</v>
      </c>
      <c r="H10" s="48"/>
      <c r="I10" s="54">
        <v>50</v>
      </c>
      <c r="J10" s="6">
        <f t="shared" si="1"/>
        <v>100</v>
      </c>
      <c r="K10" s="6" t="str">
        <f t="shared" si="2"/>
        <v>A</v>
      </c>
    </row>
    <row r="11" spans="1:11" ht="18" thickTop="1" thickBot="1" x14ac:dyDescent="0.25">
      <c r="A11" s="38"/>
      <c r="B11" s="47">
        <v>66</v>
      </c>
      <c r="C11" s="47">
        <v>2020</v>
      </c>
      <c r="D11" s="10">
        <v>20</v>
      </c>
      <c r="E11" s="10">
        <v>30</v>
      </c>
      <c r="F11" s="52">
        <f t="shared" si="0"/>
        <v>30</v>
      </c>
      <c r="G11" s="10">
        <v>28</v>
      </c>
      <c r="H11" s="48"/>
      <c r="I11" s="54">
        <v>28</v>
      </c>
      <c r="J11" s="6">
        <f t="shared" si="1"/>
        <v>58</v>
      </c>
      <c r="K11" s="6" t="str">
        <f t="shared" si="2"/>
        <v>E</v>
      </c>
    </row>
    <row r="12" spans="1:11" ht="18" thickTop="1" thickBot="1" x14ac:dyDescent="0.25">
      <c r="A12" s="38"/>
      <c r="B12" s="47">
        <v>67</v>
      </c>
      <c r="C12" s="47">
        <v>2020</v>
      </c>
      <c r="D12" s="10">
        <v>45</v>
      </c>
      <c r="E12" s="10"/>
      <c r="F12" s="52">
        <f t="shared" si="0"/>
        <v>45</v>
      </c>
      <c r="G12" s="10"/>
      <c r="H12" s="48">
        <v>32</v>
      </c>
      <c r="I12" s="54">
        <v>32</v>
      </c>
      <c r="J12" s="6">
        <f t="shared" si="1"/>
        <v>77</v>
      </c>
      <c r="K12" s="6" t="str">
        <f t="shared" si="2"/>
        <v>C</v>
      </c>
    </row>
    <row r="13" spans="1:11" ht="18" thickTop="1" thickBot="1" x14ac:dyDescent="0.25">
      <c r="A13" s="38"/>
      <c r="B13" s="47">
        <v>68</v>
      </c>
      <c r="C13" s="47">
        <v>2020</v>
      </c>
      <c r="D13" s="10"/>
      <c r="E13" s="10"/>
      <c r="F13" s="52">
        <f t="shared" si="0"/>
        <v>0</v>
      </c>
      <c r="G13" s="10"/>
      <c r="H13" s="48"/>
      <c r="I13" s="54"/>
      <c r="J13" s="6">
        <f t="shared" si="1"/>
        <v>0</v>
      </c>
      <c r="K13" s="6" t="str">
        <f t="shared" si="2"/>
        <v>Neaktivno</v>
      </c>
    </row>
    <row r="14" spans="1:11" ht="18" thickTop="1" thickBot="1" x14ac:dyDescent="0.25">
      <c r="A14" s="38"/>
      <c r="B14" s="47">
        <v>69</v>
      </c>
      <c r="C14" s="47">
        <v>2020</v>
      </c>
      <c r="D14" s="10">
        <v>40</v>
      </c>
      <c r="E14" s="10"/>
      <c r="F14" s="52">
        <f t="shared" si="0"/>
        <v>40</v>
      </c>
      <c r="G14" s="10"/>
      <c r="H14" s="48">
        <v>36</v>
      </c>
      <c r="I14" s="54">
        <v>36</v>
      </c>
      <c r="J14" s="6">
        <f t="shared" si="1"/>
        <v>76</v>
      </c>
      <c r="K14" s="6" t="str">
        <f t="shared" si="2"/>
        <v>C</v>
      </c>
    </row>
    <row r="15" spans="1:11" ht="18" thickTop="1" thickBot="1" x14ac:dyDescent="0.25">
      <c r="A15" s="38"/>
      <c r="B15" s="47">
        <v>70</v>
      </c>
      <c r="C15" s="47">
        <v>2020</v>
      </c>
      <c r="D15" s="10">
        <v>44</v>
      </c>
      <c r="E15" s="10"/>
      <c r="F15" s="52">
        <f t="shared" si="0"/>
        <v>44</v>
      </c>
      <c r="G15" s="10">
        <v>17</v>
      </c>
      <c r="H15" s="48"/>
      <c r="I15" s="54">
        <v>17</v>
      </c>
      <c r="J15" s="6">
        <f t="shared" si="1"/>
        <v>61</v>
      </c>
      <c r="K15" s="6" t="str">
        <f t="shared" si="2"/>
        <v>D</v>
      </c>
    </row>
    <row r="16" spans="1:11" ht="18" thickTop="1" thickBot="1" x14ac:dyDescent="0.25">
      <c r="A16" s="38"/>
      <c r="B16" s="47">
        <v>72</v>
      </c>
      <c r="C16" s="47">
        <v>2020</v>
      </c>
      <c r="D16" s="10"/>
      <c r="E16" s="10"/>
      <c r="F16" s="52">
        <f t="shared" si="0"/>
        <v>0</v>
      </c>
      <c r="G16" s="10"/>
      <c r="H16" s="48"/>
      <c r="I16" s="54"/>
      <c r="J16" s="6">
        <f t="shared" si="1"/>
        <v>0</v>
      </c>
      <c r="K16" s="6" t="str">
        <f t="shared" si="2"/>
        <v>Neaktivno</v>
      </c>
    </row>
    <row r="17" spans="1:11" ht="18" thickTop="1" thickBot="1" x14ac:dyDescent="0.25">
      <c r="A17" s="38"/>
      <c r="B17" s="47">
        <v>73</v>
      </c>
      <c r="C17" s="47">
        <v>2020</v>
      </c>
      <c r="D17" s="10">
        <v>43</v>
      </c>
      <c r="E17" s="10"/>
      <c r="F17" s="52">
        <f t="shared" si="0"/>
        <v>43</v>
      </c>
      <c r="G17" s="10">
        <v>20</v>
      </c>
      <c r="H17" s="48"/>
      <c r="I17" s="54">
        <v>20</v>
      </c>
      <c r="J17" s="6">
        <f t="shared" si="1"/>
        <v>63</v>
      </c>
      <c r="K17" s="6" t="str">
        <f t="shared" si="2"/>
        <v>D</v>
      </c>
    </row>
    <row r="18" spans="1:11" ht="18" thickTop="1" thickBot="1" x14ac:dyDescent="0.25">
      <c r="A18" s="38"/>
      <c r="B18" s="47">
        <v>74</v>
      </c>
      <c r="C18" s="47">
        <v>2020</v>
      </c>
      <c r="D18" s="10"/>
      <c r="E18" s="10">
        <v>40</v>
      </c>
      <c r="F18" s="52">
        <f t="shared" si="0"/>
        <v>40</v>
      </c>
      <c r="G18" s="10"/>
      <c r="H18" s="48">
        <v>36</v>
      </c>
      <c r="I18" s="54">
        <v>36</v>
      </c>
      <c r="J18" s="6">
        <f t="shared" si="1"/>
        <v>76</v>
      </c>
      <c r="K18" s="6" t="str">
        <f t="shared" si="2"/>
        <v>C</v>
      </c>
    </row>
    <row r="19" spans="1:11" ht="18" thickTop="1" thickBot="1" x14ac:dyDescent="0.25">
      <c r="A19" s="46"/>
      <c r="B19" s="47">
        <v>75</v>
      </c>
      <c r="C19" s="47">
        <v>2020</v>
      </c>
      <c r="D19" s="10">
        <v>0</v>
      </c>
      <c r="E19" s="10">
        <v>35</v>
      </c>
      <c r="F19" s="52">
        <f t="shared" si="0"/>
        <v>35</v>
      </c>
      <c r="G19" s="10">
        <v>31</v>
      </c>
      <c r="H19" s="48"/>
      <c r="I19" s="54">
        <v>31</v>
      </c>
      <c r="J19" s="6">
        <f t="shared" si="1"/>
        <v>66</v>
      </c>
      <c r="K19" s="6" t="str">
        <f t="shared" si="2"/>
        <v>D</v>
      </c>
    </row>
    <row r="20" spans="1:11" ht="18" thickTop="1" thickBot="1" x14ac:dyDescent="0.25">
      <c r="A20" s="46"/>
      <c r="B20" s="47">
        <v>76</v>
      </c>
      <c r="C20" s="47">
        <v>2020</v>
      </c>
      <c r="D20" s="10">
        <v>35</v>
      </c>
      <c r="E20" s="10">
        <v>50</v>
      </c>
      <c r="F20" s="52">
        <f t="shared" si="0"/>
        <v>50</v>
      </c>
      <c r="G20" s="10">
        <v>34</v>
      </c>
      <c r="H20" s="48"/>
      <c r="I20" s="54">
        <v>34</v>
      </c>
      <c r="J20" s="6">
        <f t="shared" si="1"/>
        <v>84</v>
      </c>
      <c r="K20" s="6" t="str">
        <f t="shared" si="2"/>
        <v>B</v>
      </c>
    </row>
    <row r="21" spans="1:11" ht="18" thickTop="1" thickBot="1" x14ac:dyDescent="0.25">
      <c r="A21" s="46"/>
      <c r="B21" s="47">
        <v>77</v>
      </c>
      <c r="C21" s="47">
        <v>2020</v>
      </c>
      <c r="D21" s="10">
        <v>40</v>
      </c>
      <c r="E21" s="10"/>
      <c r="F21" s="52">
        <f t="shared" si="0"/>
        <v>40</v>
      </c>
      <c r="G21" s="10">
        <v>29</v>
      </c>
      <c r="H21" s="48"/>
      <c r="I21" s="54">
        <v>29</v>
      </c>
      <c r="J21" s="6">
        <f t="shared" si="1"/>
        <v>69</v>
      </c>
      <c r="K21" s="6" t="str">
        <f t="shared" si="2"/>
        <v>D</v>
      </c>
    </row>
    <row r="22" spans="1:11" ht="18" thickTop="1" thickBot="1" x14ac:dyDescent="0.25">
      <c r="A22" s="38"/>
      <c r="B22" s="47">
        <v>78</v>
      </c>
      <c r="C22" s="47">
        <v>2020</v>
      </c>
      <c r="D22" s="10">
        <v>50</v>
      </c>
      <c r="E22" s="10"/>
      <c r="F22" s="52">
        <f t="shared" si="0"/>
        <v>50</v>
      </c>
      <c r="G22" s="10">
        <v>46</v>
      </c>
      <c r="H22" s="48"/>
      <c r="I22" s="54">
        <v>46</v>
      </c>
      <c r="J22" s="6">
        <f t="shared" si="1"/>
        <v>96</v>
      </c>
      <c r="K22" s="6" t="str">
        <f t="shared" si="2"/>
        <v>A</v>
      </c>
    </row>
    <row r="23" spans="1:11" ht="18" thickTop="1" thickBot="1" x14ac:dyDescent="0.25">
      <c r="A23" s="38"/>
      <c r="B23" s="47">
        <v>79</v>
      </c>
      <c r="C23" s="47">
        <v>2020</v>
      </c>
      <c r="D23" s="10">
        <v>40</v>
      </c>
      <c r="E23" s="10"/>
      <c r="F23" s="52">
        <f t="shared" si="0"/>
        <v>40</v>
      </c>
      <c r="G23" s="10">
        <v>40</v>
      </c>
      <c r="H23" s="48"/>
      <c r="I23" s="54">
        <v>40</v>
      </c>
      <c r="J23" s="6">
        <f t="shared" si="1"/>
        <v>80</v>
      </c>
      <c r="K23" s="6" t="str">
        <f t="shared" si="2"/>
        <v>B</v>
      </c>
    </row>
    <row r="24" spans="1:11" ht="18" thickTop="1" thickBot="1" x14ac:dyDescent="0.25">
      <c r="A24" s="38"/>
      <c r="B24" s="47">
        <v>80</v>
      </c>
      <c r="C24" s="47">
        <v>2020</v>
      </c>
      <c r="D24" s="10"/>
      <c r="E24" s="10">
        <v>10</v>
      </c>
      <c r="F24" s="52">
        <f t="shared" si="0"/>
        <v>10</v>
      </c>
      <c r="G24" s="10">
        <v>38</v>
      </c>
      <c r="H24" s="48">
        <v>40</v>
      </c>
      <c r="I24" s="54">
        <v>40</v>
      </c>
      <c r="J24" s="6">
        <f t="shared" si="1"/>
        <v>50</v>
      </c>
      <c r="K24" s="6" t="str">
        <f t="shared" si="2"/>
        <v>E</v>
      </c>
    </row>
    <row r="25" spans="1:11" ht="18" thickTop="1" thickBot="1" x14ac:dyDescent="0.25">
      <c r="A25" s="38"/>
      <c r="B25" s="47">
        <v>82</v>
      </c>
      <c r="C25" s="47">
        <v>2020</v>
      </c>
      <c r="D25" s="10">
        <v>45</v>
      </c>
      <c r="E25" s="10"/>
      <c r="F25" s="52">
        <f t="shared" si="0"/>
        <v>45</v>
      </c>
      <c r="G25" s="10">
        <v>36</v>
      </c>
      <c r="H25" s="48"/>
      <c r="I25" s="54">
        <v>36</v>
      </c>
      <c r="J25" s="6">
        <f t="shared" si="1"/>
        <v>81</v>
      </c>
      <c r="K25" s="6" t="str">
        <f t="shared" si="2"/>
        <v>B</v>
      </c>
    </row>
    <row r="26" spans="1:11" ht="18" thickTop="1" thickBot="1" x14ac:dyDescent="0.25">
      <c r="A26" s="38"/>
      <c r="B26" s="47">
        <v>83</v>
      </c>
      <c r="C26" s="47">
        <v>2020</v>
      </c>
      <c r="D26" s="10"/>
      <c r="E26" s="10">
        <v>30</v>
      </c>
      <c r="F26" s="52">
        <f t="shared" si="0"/>
        <v>30</v>
      </c>
      <c r="G26" s="10"/>
      <c r="H26" s="48"/>
      <c r="I26" s="54"/>
      <c r="J26" s="6">
        <f t="shared" si="1"/>
        <v>30</v>
      </c>
      <c r="K26" s="6" t="str">
        <f t="shared" si="2"/>
        <v>F</v>
      </c>
    </row>
    <row r="27" spans="1:11" ht="18" thickTop="1" thickBot="1" x14ac:dyDescent="0.25">
      <c r="A27" s="38"/>
      <c r="B27" s="47">
        <v>84</v>
      </c>
      <c r="C27" s="47">
        <v>2020</v>
      </c>
      <c r="D27" s="10">
        <v>36</v>
      </c>
      <c r="E27" s="10"/>
      <c r="F27" s="52">
        <f t="shared" si="0"/>
        <v>36</v>
      </c>
      <c r="G27" s="10">
        <v>40</v>
      </c>
      <c r="H27" s="48"/>
      <c r="I27" s="54">
        <v>40</v>
      </c>
      <c r="J27" s="6">
        <f t="shared" si="1"/>
        <v>76</v>
      </c>
      <c r="K27" s="6" t="str">
        <f t="shared" si="2"/>
        <v>C</v>
      </c>
    </row>
    <row r="28" spans="1:11" ht="18" thickTop="1" thickBot="1" x14ac:dyDescent="0.25">
      <c r="A28" s="38"/>
      <c r="B28" s="47">
        <v>85</v>
      </c>
      <c r="C28" s="47">
        <v>2020</v>
      </c>
      <c r="D28" s="10">
        <v>47.5</v>
      </c>
      <c r="E28" s="10"/>
      <c r="F28" s="52">
        <f t="shared" si="0"/>
        <v>47.5</v>
      </c>
      <c r="G28" s="10">
        <v>33</v>
      </c>
      <c r="H28" s="48"/>
      <c r="I28" s="54">
        <v>33</v>
      </c>
      <c r="J28" s="6">
        <f t="shared" si="1"/>
        <v>80.5</v>
      </c>
      <c r="K28" s="6" t="str">
        <f t="shared" si="2"/>
        <v>B</v>
      </c>
    </row>
    <row r="29" spans="1:11" ht="18" thickTop="1" thickBot="1" x14ac:dyDescent="0.25">
      <c r="A29" s="38"/>
      <c r="B29" s="47">
        <v>86</v>
      </c>
      <c r="C29" s="47">
        <v>2020</v>
      </c>
      <c r="D29" s="10">
        <v>13</v>
      </c>
      <c r="E29" s="10">
        <v>25</v>
      </c>
      <c r="F29" s="52">
        <f t="shared" si="0"/>
        <v>25</v>
      </c>
      <c r="G29" s="10">
        <v>36</v>
      </c>
      <c r="H29" s="48"/>
      <c r="I29" s="54">
        <v>36</v>
      </c>
      <c r="J29" s="6">
        <f t="shared" si="1"/>
        <v>61</v>
      </c>
      <c r="K29" s="6" t="str">
        <f t="shared" si="2"/>
        <v>D</v>
      </c>
    </row>
    <row r="30" spans="1:11" ht="18" thickTop="1" thickBot="1" x14ac:dyDescent="0.25">
      <c r="A30" s="38"/>
      <c r="B30" s="47">
        <v>87</v>
      </c>
      <c r="C30" s="47">
        <v>2020</v>
      </c>
      <c r="D30" s="10"/>
      <c r="E30" s="10"/>
      <c r="F30" s="52">
        <f t="shared" si="0"/>
        <v>0</v>
      </c>
      <c r="G30" s="10"/>
      <c r="H30" s="48"/>
      <c r="I30" s="54"/>
      <c r="J30" s="6">
        <f t="shared" si="1"/>
        <v>0</v>
      </c>
      <c r="K30" s="6" t="str">
        <f t="shared" si="2"/>
        <v>Neaktivno</v>
      </c>
    </row>
    <row r="31" spans="1:11" ht="18" thickTop="1" thickBot="1" x14ac:dyDescent="0.25">
      <c r="A31" s="38"/>
      <c r="B31" s="47">
        <v>88</v>
      </c>
      <c r="C31" s="47">
        <v>2020</v>
      </c>
      <c r="D31" s="10">
        <v>45</v>
      </c>
      <c r="E31" s="10"/>
      <c r="F31" s="52">
        <f t="shared" si="0"/>
        <v>45</v>
      </c>
      <c r="G31" s="10">
        <v>38</v>
      </c>
      <c r="H31" s="48"/>
      <c r="I31" s="54">
        <v>38</v>
      </c>
      <c r="J31" s="6">
        <f t="shared" si="1"/>
        <v>83</v>
      </c>
      <c r="K31" s="6" t="str">
        <f t="shared" si="2"/>
        <v>B</v>
      </c>
    </row>
    <row r="32" spans="1:11" ht="18" thickTop="1" thickBot="1" x14ac:dyDescent="0.25">
      <c r="A32" s="38"/>
      <c r="B32" s="47">
        <v>89</v>
      </c>
      <c r="C32" s="47">
        <v>2020</v>
      </c>
      <c r="D32" s="10">
        <v>35</v>
      </c>
      <c r="E32" s="10"/>
      <c r="F32" s="52">
        <f t="shared" si="0"/>
        <v>35</v>
      </c>
      <c r="G32" s="10">
        <v>22</v>
      </c>
      <c r="H32" s="48"/>
      <c r="I32" s="54">
        <v>22</v>
      </c>
      <c r="J32" s="6">
        <f t="shared" si="1"/>
        <v>57</v>
      </c>
      <c r="K32" s="6" t="str">
        <f t="shared" si="2"/>
        <v>E</v>
      </c>
    </row>
    <row r="33" spans="1:11" ht="18" thickTop="1" thickBot="1" x14ac:dyDescent="0.25">
      <c r="A33" s="38"/>
      <c r="B33" s="47">
        <v>90</v>
      </c>
      <c r="C33" s="47">
        <v>2020</v>
      </c>
      <c r="D33" s="10">
        <v>42.5</v>
      </c>
      <c r="E33" s="10"/>
      <c r="F33" s="52">
        <f t="shared" si="0"/>
        <v>42.5</v>
      </c>
      <c r="G33" s="10"/>
      <c r="H33" s="48">
        <v>35</v>
      </c>
      <c r="I33" s="54">
        <v>35</v>
      </c>
      <c r="J33" s="6">
        <f t="shared" si="1"/>
        <v>77.5</v>
      </c>
      <c r="K33" s="6" t="str">
        <f t="shared" si="2"/>
        <v>C</v>
      </c>
    </row>
    <row r="34" spans="1:11" ht="18" thickTop="1" thickBot="1" x14ac:dyDescent="0.25">
      <c r="A34" s="38"/>
      <c r="B34" s="47">
        <v>91</v>
      </c>
      <c r="C34" s="47">
        <v>2020</v>
      </c>
      <c r="D34" s="10"/>
      <c r="E34" s="10"/>
      <c r="F34" s="52">
        <f t="shared" si="0"/>
        <v>0</v>
      </c>
      <c r="G34" s="10"/>
      <c r="H34" s="48"/>
      <c r="I34" s="54"/>
      <c r="J34" s="6">
        <f t="shared" si="1"/>
        <v>0</v>
      </c>
      <c r="K34" s="6" t="str">
        <f t="shared" si="2"/>
        <v>Neaktivno</v>
      </c>
    </row>
    <row r="35" spans="1:11" ht="18" thickTop="1" thickBot="1" x14ac:dyDescent="0.25">
      <c r="A35" s="38"/>
      <c r="B35" s="47">
        <v>92</v>
      </c>
      <c r="C35" s="47">
        <v>2020</v>
      </c>
      <c r="D35" s="10"/>
      <c r="E35" s="10"/>
      <c r="F35" s="52">
        <f t="shared" si="0"/>
        <v>0</v>
      </c>
      <c r="G35" s="10"/>
      <c r="H35" s="48"/>
      <c r="I35" s="54"/>
      <c r="J35" s="6">
        <f t="shared" si="1"/>
        <v>0</v>
      </c>
      <c r="K35" s="6" t="str">
        <f t="shared" si="2"/>
        <v>Neaktivno</v>
      </c>
    </row>
    <row r="36" spans="1:11" ht="18" thickTop="1" thickBot="1" x14ac:dyDescent="0.25">
      <c r="A36" s="38"/>
      <c r="B36" s="47">
        <v>93</v>
      </c>
      <c r="C36" s="47">
        <v>2020</v>
      </c>
      <c r="D36" s="10"/>
      <c r="E36" s="10">
        <v>25</v>
      </c>
      <c r="F36" s="52">
        <f t="shared" si="0"/>
        <v>25</v>
      </c>
      <c r="G36" s="10">
        <v>26</v>
      </c>
      <c r="H36" s="48"/>
      <c r="I36" s="54">
        <v>26</v>
      </c>
      <c r="J36" s="6">
        <f t="shared" si="1"/>
        <v>51</v>
      </c>
      <c r="K36" s="6" t="str">
        <f t="shared" si="2"/>
        <v>E</v>
      </c>
    </row>
    <row r="37" spans="1:11" ht="18" thickTop="1" thickBot="1" x14ac:dyDescent="0.25">
      <c r="A37" s="38"/>
      <c r="B37" s="47">
        <v>94</v>
      </c>
      <c r="C37" s="47">
        <v>2020</v>
      </c>
      <c r="D37" s="10">
        <v>40</v>
      </c>
      <c r="E37" s="10"/>
      <c r="F37" s="52">
        <f t="shared" si="0"/>
        <v>40</v>
      </c>
      <c r="G37" s="10"/>
      <c r="H37" s="48">
        <v>35</v>
      </c>
      <c r="I37" s="54">
        <v>35</v>
      </c>
      <c r="J37" s="6">
        <f t="shared" si="1"/>
        <v>75</v>
      </c>
      <c r="K37" s="6" t="str">
        <f t="shared" si="2"/>
        <v>C</v>
      </c>
    </row>
    <row r="38" spans="1:11" ht="18" thickTop="1" thickBot="1" x14ac:dyDescent="0.25">
      <c r="A38" s="38"/>
      <c r="B38" s="47">
        <v>95</v>
      </c>
      <c r="C38" s="47">
        <v>2020</v>
      </c>
      <c r="D38" s="10">
        <v>10</v>
      </c>
      <c r="E38" s="10">
        <v>15</v>
      </c>
      <c r="F38" s="52">
        <f t="shared" si="0"/>
        <v>15</v>
      </c>
      <c r="G38" s="10">
        <v>39</v>
      </c>
      <c r="H38" s="48"/>
      <c r="I38" s="54">
        <v>39</v>
      </c>
      <c r="J38" s="6">
        <f t="shared" si="1"/>
        <v>54</v>
      </c>
      <c r="K38" s="6" t="str">
        <f t="shared" si="2"/>
        <v>E</v>
      </c>
    </row>
    <row r="39" spans="1:11" ht="18" thickTop="1" thickBot="1" x14ac:dyDescent="0.25">
      <c r="A39" s="38"/>
      <c r="B39" s="47">
        <v>96</v>
      </c>
      <c r="C39" s="47">
        <v>2020</v>
      </c>
      <c r="D39" s="10">
        <v>17</v>
      </c>
      <c r="E39" s="10">
        <v>35</v>
      </c>
      <c r="F39" s="52">
        <f t="shared" si="0"/>
        <v>35</v>
      </c>
      <c r="G39" s="10">
        <v>35</v>
      </c>
      <c r="H39" s="48"/>
      <c r="I39" s="54">
        <v>35</v>
      </c>
      <c r="J39" s="6">
        <f t="shared" si="1"/>
        <v>70</v>
      </c>
      <c r="K39" s="6" t="str">
        <f t="shared" si="2"/>
        <v>C</v>
      </c>
    </row>
    <row r="40" spans="1:11" ht="18" thickTop="1" thickBot="1" x14ac:dyDescent="0.25">
      <c r="A40" s="38"/>
      <c r="B40" s="47">
        <v>97</v>
      </c>
      <c r="C40" s="47">
        <v>2020</v>
      </c>
      <c r="D40" s="10"/>
      <c r="E40" s="10">
        <v>10</v>
      </c>
      <c r="F40" s="52">
        <f t="shared" si="0"/>
        <v>10</v>
      </c>
      <c r="G40" s="10"/>
      <c r="H40" s="48"/>
      <c r="I40" s="54"/>
      <c r="J40" s="6">
        <f t="shared" si="1"/>
        <v>10</v>
      </c>
      <c r="K40" s="6" t="str">
        <f t="shared" si="2"/>
        <v>F</v>
      </c>
    </row>
    <row r="41" spans="1:11" ht="18" thickTop="1" thickBot="1" x14ac:dyDescent="0.25">
      <c r="A41" s="38"/>
      <c r="B41" s="47">
        <v>98</v>
      </c>
      <c r="C41" s="47">
        <v>2020</v>
      </c>
      <c r="D41" s="10">
        <v>33</v>
      </c>
      <c r="E41" s="10">
        <v>45</v>
      </c>
      <c r="F41" s="52">
        <f t="shared" si="0"/>
        <v>45</v>
      </c>
      <c r="G41" s="10">
        <v>43</v>
      </c>
      <c r="H41" s="48"/>
      <c r="I41" s="54">
        <v>43</v>
      </c>
      <c r="J41" s="6">
        <f t="shared" si="1"/>
        <v>88</v>
      </c>
      <c r="K41" s="6" t="str">
        <f t="shared" si="2"/>
        <v>B</v>
      </c>
    </row>
    <row r="42" spans="1:11" ht="18" thickTop="1" thickBot="1" x14ac:dyDescent="0.25">
      <c r="A42" s="38"/>
      <c r="B42" s="47">
        <v>99</v>
      </c>
      <c r="C42" s="47">
        <v>2020</v>
      </c>
      <c r="D42" s="10"/>
      <c r="E42" s="10">
        <v>15</v>
      </c>
      <c r="F42" s="52">
        <f t="shared" si="0"/>
        <v>15</v>
      </c>
      <c r="G42" s="10"/>
      <c r="H42" s="48"/>
      <c r="I42" s="54"/>
      <c r="J42" s="6">
        <f t="shared" si="1"/>
        <v>15</v>
      </c>
      <c r="K42" s="6" t="str">
        <f t="shared" si="2"/>
        <v>F</v>
      </c>
    </row>
    <row r="43" spans="1:11" ht="18" thickTop="1" thickBot="1" x14ac:dyDescent="0.25">
      <c r="A43" s="38"/>
      <c r="B43" s="47">
        <v>100</v>
      </c>
      <c r="C43" s="47">
        <v>2020</v>
      </c>
      <c r="D43" s="10">
        <v>0</v>
      </c>
      <c r="E43" s="10">
        <v>3</v>
      </c>
      <c r="F43" s="52">
        <f t="shared" si="0"/>
        <v>3</v>
      </c>
      <c r="G43" s="10">
        <v>25</v>
      </c>
      <c r="H43" s="48"/>
      <c r="I43" s="54">
        <v>25</v>
      </c>
      <c r="J43" s="6">
        <f t="shared" si="1"/>
        <v>28</v>
      </c>
      <c r="K43" s="6" t="str">
        <f t="shared" si="2"/>
        <v>F</v>
      </c>
    </row>
    <row r="44" spans="1:11" ht="18" thickTop="1" thickBot="1" x14ac:dyDescent="0.25">
      <c r="A44" s="38"/>
      <c r="B44" s="47">
        <v>142</v>
      </c>
      <c r="C44" s="47">
        <v>2020</v>
      </c>
      <c r="D44" s="10"/>
      <c r="E44" s="10"/>
      <c r="F44" s="52">
        <f t="shared" si="0"/>
        <v>0</v>
      </c>
      <c r="G44" s="10"/>
      <c r="H44" s="48"/>
      <c r="I44" s="54"/>
      <c r="J44" s="6">
        <f t="shared" si="1"/>
        <v>0</v>
      </c>
      <c r="K44" s="6" t="str">
        <f t="shared" si="2"/>
        <v>Neaktivno</v>
      </c>
    </row>
    <row r="45" spans="1:11" ht="18" thickTop="1" thickBot="1" x14ac:dyDescent="0.25">
      <c r="A45" s="38"/>
      <c r="B45" s="47">
        <v>143</v>
      </c>
      <c r="C45" s="47">
        <v>2020</v>
      </c>
      <c r="D45" s="10">
        <v>28</v>
      </c>
      <c r="E45" s="10"/>
      <c r="F45" s="52">
        <f t="shared" si="0"/>
        <v>28</v>
      </c>
      <c r="G45" s="10">
        <v>22</v>
      </c>
      <c r="H45" s="48"/>
      <c r="I45" s="54">
        <v>22</v>
      </c>
      <c r="J45" s="6">
        <f t="shared" si="1"/>
        <v>50</v>
      </c>
      <c r="K45" s="6" t="str">
        <f t="shared" si="2"/>
        <v>E</v>
      </c>
    </row>
    <row r="46" spans="1:11" ht="18" thickTop="1" thickBot="1" x14ac:dyDescent="0.25">
      <c r="A46" s="38"/>
      <c r="B46" s="47">
        <v>75</v>
      </c>
      <c r="C46" s="47">
        <v>2019</v>
      </c>
      <c r="D46" s="10"/>
      <c r="E46" s="10">
        <v>5</v>
      </c>
      <c r="F46" s="52">
        <f t="shared" si="0"/>
        <v>5</v>
      </c>
      <c r="G46" s="10">
        <v>20</v>
      </c>
      <c r="H46" s="48">
        <v>25</v>
      </c>
      <c r="I46" s="54">
        <v>25</v>
      </c>
      <c r="J46" s="6">
        <f t="shared" si="1"/>
        <v>30</v>
      </c>
      <c r="K46" s="6" t="str">
        <f t="shared" si="2"/>
        <v>F</v>
      </c>
    </row>
    <row r="47" spans="1:11" ht="18" thickTop="1" thickBot="1" x14ac:dyDescent="0.25">
      <c r="A47" s="38"/>
      <c r="B47" s="47">
        <v>89</v>
      </c>
      <c r="C47" s="47">
        <v>2019</v>
      </c>
      <c r="D47" s="10"/>
      <c r="E47" s="10">
        <v>20</v>
      </c>
      <c r="F47" s="52">
        <f t="shared" si="0"/>
        <v>20</v>
      </c>
      <c r="G47" s="10">
        <v>30</v>
      </c>
      <c r="H47" s="48"/>
      <c r="I47" s="54">
        <v>30</v>
      </c>
      <c r="J47" s="6">
        <f t="shared" si="1"/>
        <v>50</v>
      </c>
      <c r="K47" s="6" t="str">
        <f t="shared" si="2"/>
        <v>E</v>
      </c>
    </row>
    <row r="48" spans="1:11" ht="18" thickTop="1" thickBot="1" x14ac:dyDescent="0.25">
      <c r="A48" s="38"/>
      <c r="B48" s="47">
        <v>95</v>
      </c>
      <c r="C48" s="47">
        <v>2019</v>
      </c>
      <c r="D48" s="10"/>
      <c r="E48" s="10"/>
      <c r="F48" s="52">
        <f t="shared" si="0"/>
        <v>0</v>
      </c>
      <c r="G48" s="10"/>
      <c r="H48" s="48">
        <v>18</v>
      </c>
      <c r="I48" s="54">
        <v>18</v>
      </c>
      <c r="J48" s="6">
        <f t="shared" si="1"/>
        <v>18</v>
      </c>
      <c r="K48" s="6" t="str">
        <f t="shared" si="2"/>
        <v>F</v>
      </c>
    </row>
    <row r="49" spans="1:11" ht="18" thickTop="1" thickBot="1" x14ac:dyDescent="0.25">
      <c r="A49" s="38"/>
      <c r="B49" s="47">
        <v>91</v>
      </c>
      <c r="C49" s="47">
        <v>2018</v>
      </c>
      <c r="D49" s="10">
        <v>38</v>
      </c>
      <c r="E49" s="10"/>
      <c r="F49" s="52">
        <f t="shared" si="0"/>
        <v>38</v>
      </c>
      <c r="G49" s="10"/>
      <c r="H49" s="48"/>
      <c r="I49" s="54"/>
      <c r="J49" s="6">
        <f t="shared" si="1"/>
        <v>38</v>
      </c>
      <c r="K49" s="6" t="str">
        <f t="shared" si="2"/>
        <v>F</v>
      </c>
    </row>
    <row r="50" spans="1:11" ht="18" thickTop="1" thickBot="1" x14ac:dyDescent="0.25">
      <c r="A50" s="38"/>
      <c r="B50" s="47">
        <v>99</v>
      </c>
      <c r="C50" s="47">
        <v>2017</v>
      </c>
      <c r="D50" s="10"/>
      <c r="E50" s="10"/>
      <c r="F50" s="52">
        <f t="shared" si="0"/>
        <v>0</v>
      </c>
      <c r="G50" s="10"/>
      <c r="H50" s="48"/>
      <c r="I50" s="54"/>
      <c r="J50" s="6">
        <f t="shared" si="1"/>
        <v>0</v>
      </c>
      <c r="K50" s="6" t="str">
        <f t="shared" si="2"/>
        <v>Neaktivno</v>
      </c>
    </row>
    <row r="51" spans="1:11" ht="18" thickTop="1" thickBot="1" x14ac:dyDescent="0.25">
      <c r="A51" s="38"/>
      <c r="B51" s="42"/>
      <c r="C51" s="42"/>
      <c r="D51" s="10"/>
      <c r="E51" s="10"/>
      <c r="F51" s="14"/>
      <c r="G51" s="10"/>
      <c r="H51" s="48"/>
      <c r="I51" s="48"/>
      <c r="J51" s="6"/>
      <c r="K51" s="6"/>
    </row>
    <row r="52" spans="1:11" ht="17" thickTop="1" thickBot="1" x14ac:dyDescent="0.25">
      <c r="A52" s="13"/>
      <c r="B52" s="43"/>
      <c r="C52" s="43"/>
      <c r="D52" s="11"/>
      <c r="E52" s="11"/>
      <c r="F52" s="14"/>
      <c r="G52" s="11"/>
      <c r="H52" s="49"/>
      <c r="I52" s="49"/>
      <c r="J52" s="14"/>
      <c r="K52" s="7"/>
    </row>
    <row r="53" spans="1:11" ht="16" thickTop="1" x14ac:dyDescent="0.2">
      <c r="A53" s="39"/>
      <c r="B53" s="39"/>
      <c r="C53" s="39"/>
      <c r="D53" s="39"/>
      <c r="E53" s="39"/>
      <c r="F53" s="40"/>
      <c r="G53" s="41"/>
      <c r="H53" s="41"/>
      <c r="I53" s="41"/>
      <c r="J53" s="41"/>
      <c r="K53" s="39"/>
    </row>
  </sheetData>
  <mergeCells count="2">
    <mergeCell ref="A3:A5"/>
    <mergeCell ref="B4:C5"/>
  </mergeCells>
  <conditionalFormatting sqref="K1:K22 K52">
    <cfRule type="containsText" dxfId="27" priority="14" operator="containsText" text="F">
      <formula>NOT(ISERROR(SEARCH("F",K1)))</formula>
    </cfRule>
  </conditionalFormatting>
  <conditionalFormatting sqref="K1:K22 K52:K53">
    <cfRule type="cellIs" dxfId="26" priority="13" operator="equal">
      <formula>"Neaktivno"</formula>
    </cfRule>
  </conditionalFormatting>
  <conditionalFormatting sqref="K39 K50:K51">
    <cfRule type="containsText" dxfId="25" priority="12" operator="containsText" text="F">
      <formula>NOT(ISERROR(SEARCH("F",K39)))</formula>
    </cfRule>
  </conditionalFormatting>
  <conditionalFormatting sqref="K39 K50:K51">
    <cfRule type="cellIs" dxfId="24" priority="11" operator="equal">
      <formula>"Neaktivno"</formula>
    </cfRule>
  </conditionalFormatting>
  <conditionalFormatting sqref="K33:K38">
    <cfRule type="containsText" dxfId="23" priority="10" operator="containsText" text="F">
      <formula>NOT(ISERROR(SEARCH("F",K33)))</formula>
    </cfRule>
  </conditionalFormatting>
  <conditionalFormatting sqref="K33:K38">
    <cfRule type="cellIs" dxfId="22" priority="9" operator="equal">
      <formula>"Neaktivno"</formula>
    </cfRule>
  </conditionalFormatting>
  <conditionalFormatting sqref="K29:K32">
    <cfRule type="containsText" dxfId="21" priority="8" operator="containsText" text="F">
      <formula>NOT(ISERROR(SEARCH("F",K29)))</formula>
    </cfRule>
  </conditionalFormatting>
  <conditionalFormatting sqref="K29:K32">
    <cfRule type="cellIs" dxfId="20" priority="7" operator="equal">
      <formula>"Neaktivno"</formula>
    </cfRule>
  </conditionalFormatting>
  <conditionalFormatting sqref="K23:K28">
    <cfRule type="containsText" dxfId="19" priority="6" operator="containsText" text="F">
      <formula>NOT(ISERROR(SEARCH("F",K23)))</formula>
    </cfRule>
  </conditionalFormatting>
  <conditionalFormatting sqref="K23:K28">
    <cfRule type="cellIs" dxfId="18" priority="5" operator="equal">
      <formula>"Neaktivno"</formula>
    </cfRule>
  </conditionalFormatting>
  <conditionalFormatting sqref="K45:K49">
    <cfRule type="containsText" dxfId="17" priority="4" operator="containsText" text="F">
      <formula>NOT(ISERROR(SEARCH("F",K45)))</formula>
    </cfRule>
  </conditionalFormatting>
  <conditionalFormatting sqref="K45:K49">
    <cfRule type="cellIs" dxfId="16" priority="3" operator="equal">
      <formula>"Neaktivno"</formula>
    </cfRule>
  </conditionalFormatting>
  <conditionalFormatting sqref="K40:K44">
    <cfRule type="containsText" dxfId="15" priority="2" operator="containsText" text="F">
      <formula>NOT(ISERROR(SEARCH("F",K40)))</formula>
    </cfRule>
  </conditionalFormatting>
  <conditionalFormatting sqref="K40:K44">
    <cfRule type="cellIs" dxfId="14" priority="1" operator="equal">
      <formula>"Neaktivno"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9"/>
  <sheetViews>
    <sheetView workbookViewId="0">
      <selection activeCell="O20" sqref="O20"/>
    </sheetView>
  </sheetViews>
  <sheetFormatPr baseColWidth="10" defaultColWidth="9.1640625" defaultRowHeight="15" x14ac:dyDescent="0.2"/>
  <cols>
    <col min="1" max="1" width="6" style="4" customWidth="1"/>
    <col min="2" max="2" width="4.5" style="4" customWidth="1"/>
    <col min="3" max="3" width="5.83203125" style="4" customWidth="1"/>
    <col min="4" max="5" width="11.83203125" style="4" customWidth="1"/>
    <col min="6" max="6" width="7.1640625" style="4" customWidth="1"/>
    <col min="7" max="7" width="6" style="4" customWidth="1"/>
    <col min="8" max="8" width="5.5" style="4" customWidth="1"/>
    <col min="9" max="9" width="7.6640625" style="15" customWidth="1"/>
    <col min="10" max="12" width="6.6640625" style="37" customWidth="1"/>
    <col min="13" max="13" width="6.83203125" style="37" customWidth="1"/>
    <col min="14" max="14" width="9.1640625" style="4"/>
    <col min="15" max="20" width="9.1640625" style="39"/>
    <col min="21" max="21" width="10.5" style="39" customWidth="1"/>
    <col min="22" max="16384" width="9.1640625" style="39"/>
  </cols>
  <sheetData>
    <row r="1" spans="1:22" ht="16" thickTop="1" x14ac:dyDescent="0.2">
      <c r="A1" s="20" t="s">
        <v>28</v>
      </c>
      <c r="B1" s="21"/>
      <c r="C1" s="22"/>
      <c r="D1" s="23"/>
      <c r="E1" s="24"/>
      <c r="F1" s="25"/>
      <c r="G1" s="26"/>
      <c r="H1" s="26"/>
      <c r="I1" s="27"/>
      <c r="J1" s="35"/>
      <c r="K1" s="35"/>
      <c r="L1" s="35"/>
      <c r="M1" s="35"/>
      <c r="N1" s="28"/>
      <c r="O1" s="55"/>
      <c r="P1" s="55"/>
      <c r="Q1" s="55"/>
      <c r="R1" s="55"/>
      <c r="S1" s="55"/>
      <c r="T1" s="55"/>
      <c r="U1" s="55"/>
      <c r="V1" s="56"/>
    </row>
    <row r="2" spans="1:22" ht="16" thickBot="1" x14ac:dyDescent="0.25">
      <c r="A2" s="29"/>
      <c r="B2" s="30"/>
      <c r="C2" s="31"/>
      <c r="D2" s="32"/>
      <c r="E2" s="1"/>
      <c r="F2" s="33"/>
      <c r="G2" s="12"/>
      <c r="H2" s="12"/>
      <c r="I2" s="34"/>
      <c r="J2" s="36"/>
      <c r="K2" s="36"/>
      <c r="L2" s="36"/>
      <c r="M2" s="36"/>
      <c r="N2" s="8"/>
      <c r="O2" s="55"/>
      <c r="P2" s="55"/>
      <c r="Q2" s="55"/>
      <c r="R2" s="55"/>
      <c r="S2" s="55"/>
      <c r="T2" s="55"/>
      <c r="U2" s="55"/>
      <c r="V2" s="56"/>
    </row>
    <row r="3" spans="1:22" ht="17" thickTop="1" thickBot="1" x14ac:dyDescent="0.25">
      <c r="A3" s="57" t="s">
        <v>0</v>
      </c>
      <c r="B3" s="2"/>
      <c r="C3" s="3"/>
      <c r="D3" s="60" t="s">
        <v>1</v>
      </c>
      <c r="E3" s="61"/>
      <c r="F3" s="66" t="s">
        <v>2</v>
      </c>
      <c r="G3" s="12"/>
      <c r="H3" s="12"/>
      <c r="I3" s="34"/>
      <c r="J3" s="36"/>
      <c r="K3" s="36"/>
      <c r="L3" s="36"/>
      <c r="M3" s="36"/>
      <c r="N3" s="9"/>
      <c r="O3" s="55"/>
      <c r="P3" s="55"/>
      <c r="Q3" s="55"/>
      <c r="R3" s="55"/>
      <c r="S3" s="55"/>
      <c r="T3" s="55"/>
      <c r="U3" s="55"/>
      <c r="V3" s="56"/>
    </row>
    <row r="4" spans="1:22" ht="18" customHeight="1" thickTop="1" thickBot="1" x14ac:dyDescent="0.25">
      <c r="A4" s="58"/>
      <c r="B4" s="69" t="s">
        <v>104</v>
      </c>
      <c r="C4" s="70"/>
      <c r="D4" s="62"/>
      <c r="E4" s="63"/>
      <c r="F4" s="67"/>
      <c r="G4" s="7" t="s">
        <v>4</v>
      </c>
      <c r="H4" s="7" t="s">
        <v>5</v>
      </c>
      <c r="I4" s="50" t="s">
        <v>27</v>
      </c>
      <c r="J4" s="7" t="s">
        <v>6</v>
      </c>
      <c r="K4" s="7" t="s">
        <v>102</v>
      </c>
      <c r="L4" s="51" t="s">
        <v>103</v>
      </c>
      <c r="M4" s="7" t="s">
        <v>7</v>
      </c>
      <c r="N4" s="7" t="s">
        <v>3</v>
      </c>
      <c r="O4" s="55"/>
      <c r="P4" s="55"/>
      <c r="Q4" s="55"/>
      <c r="R4" s="55"/>
      <c r="S4" s="55"/>
      <c r="T4" s="55"/>
      <c r="U4" s="56"/>
      <c r="V4" s="56"/>
    </row>
    <row r="5" spans="1:22" ht="17" thickTop="1" thickBot="1" x14ac:dyDescent="0.25">
      <c r="A5" s="59"/>
      <c r="B5" s="71"/>
      <c r="C5" s="72"/>
      <c r="D5" s="64"/>
      <c r="E5" s="65"/>
      <c r="F5" s="68"/>
      <c r="G5" s="12"/>
      <c r="H5" s="12"/>
      <c r="I5" s="34"/>
      <c r="J5" s="36"/>
      <c r="K5" s="36"/>
      <c r="L5" s="36"/>
      <c r="M5" s="36"/>
      <c r="N5" s="5"/>
      <c r="O5" s="56"/>
      <c r="P5" s="56"/>
      <c r="Q5" s="56"/>
      <c r="R5" s="56"/>
      <c r="S5" s="56"/>
      <c r="T5" s="56"/>
      <c r="U5" s="56"/>
      <c r="V5" s="56"/>
    </row>
    <row r="6" spans="1:22" ht="18" thickTop="1" thickBot="1" x14ac:dyDescent="0.25">
      <c r="A6" s="38"/>
      <c r="B6" s="47">
        <v>61</v>
      </c>
      <c r="C6" s="47">
        <v>2020</v>
      </c>
      <c r="D6" s="47" t="s">
        <v>29</v>
      </c>
      <c r="E6" s="47" t="s">
        <v>30</v>
      </c>
      <c r="F6" s="42" t="s">
        <v>24</v>
      </c>
      <c r="G6" s="6">
        <v>10</v>
      </c>
      <c r="H6" s="6">
        <v>20</v>
      </c>
      <c r="I6" s="52">
        <f>IF(H6&gt;G6, H6, G6)</f>
        <v>20</v>
      </c>
      <c r="J6" s="6"/>
      <c r="K6" s="6"/>
      <c r="L6" s="53"/>
      <c r="M6" s="6">
        <f>SUM(I6,L6)</f>
        <v>20</v>
      </c>
      <c r="N6" s="6" t="str">
        <f>IF(M6=0,"Neaktivno", IF(M6&gt;89.9,"A",IF(M6&gt;79.9,"B",IF(M6&gt;69.9,"C",IF(M6&gt;59.9,"D",IF(M6&gt;49.9,"E","F"))))))</f>
        <v>F</v>
      </c>
    </row>
    <row r="7" spans="1:22" ht="18" thickTop="1" thickBot="1" x14ac:dyDescent="0.25">
      <c r="A7" s="38"/>
      <c r="B7" s="47">
        <v>62</v>
      </c>
      <c r="C7" s="47">
        <v>2020</v>
      </c>
      <c r="D7" s="47" t="s">
        <v>23</v>
      </c>
      <c r="E7" s="47" t="s">
        <v>31</v>
      </c>
      <c r="F7" s="42" t="s">
        <v>24</v>
      </c>
      <c r="G7" s="10"/>
      <c r="H7" s="10">
        <v>35</v>
      </c>
      <c r="I7" s="52">
        <f t="shared" ref="I7:I50" si="0">IF(H7&gt;G7, H7, G7)</f>
        <v>35</v>
      </c>
      <c r="J7" s="10">
        <v>39</v>
      </c>
      <c r="K7" s="48"/>
      <c r="L7" s="54">
        <v>39</v>
      </c>
      <c r="M7" s="6">
        <f t="shared" ref="M7:M50" si="1">SUM(I7,L7)</f>
        <v>74</v>
      </c>
      <c r="N7" s="6" t="str">
        <f t="shared" ref="N7:N50" si="2">IF(M7=0,"Neaktivno", IF(M7&gt;89.9,"A",IF(M7&gt;79.9,"B",IF(M7&gt;69.9,"C",IF(M7&gt;59.9,"D",IF(M7&gt;49.9,"E","F"))))))</f>
        <v>C</v>
      </c>
    </row>
    <row r="8" spans="1:22" ht="18" thickTop="1" thickBot="1" x14ac:dyDescent="0.25">
      <c r="A8" s="38"/>
      <c r="B8" s="47">
        <v>63</v>
      </c>
      <c r="C8" s="47">
        <v>2020</v>
      </c>
      <c r="D8" s="47" t="s">
        <v>32</v>
      </c>
      <c r="E8" s="47" t="s">
        <v>33</v>
      </c>
      <c r="F8" s="42" t="s">
        <v>24</v>
      </c>
      <c r="G8" s="10">
        <v>40</v>
      </c>
      <c r="H8" s="10"/>
      <c r="I8" s="52">
        <f t="shared" si="0"/>
        <v>40</v>
      </c>
      <c r="J8" s="10">
        <v>30</v>
      </c>
      <c r="K8" s="48"/>
      <c r="L8" s="54">
        <v>30</v>
      </c>
      <c r="M8" s="6">
        <f t="shared" si="1"/>
        <v>70</v>
      </c>
      <c r="N8" s="6" t="str">
        <f t="shared" si="2"/>
        <v>C</v>
      </c>
    </row>
    <row r="9" spans="1:22" ht="18" thickTop="1" thickBot="1" x14ac:dyDescent="0.25">
      <c r="A9" s="38"/>
      <c r="B9" s="47">
        <v>64</v>
      </c>
      <c r="C9" s="47">
        <v>2020</v>
      </c>
      <c r="D9" s="47" t="s">
        <v>34</v>
      </c>
      <c r="E9" s="47" t="s">
        <v>35</v>
      </c>
      <c r="F9" s="42" t="s">
        <v>24</v>
      </c>
      <c r="G9" s="10">
        <v>47.5</v>
      </c>
      <c r="H9" s="10"/>
      <c r="I9" s="52">
        <f t="shared" si="0"/>
        <v>47.5</v>
      </c>
      <c r="J9" s="10">
        <v>24</v>
      </c>
      <c r="K9" s="48"/>
      <c r="L9" s="54">
        <v>24</v>
      </c>
      <c r="M9" s="6">
        <f t="shared" si="1"/>
        <v>71.5</v>
      </c>
      <c r="N9" s="6" t="str">
        <f t="shared" si="2"/>
        <v>C</v>
      </c>
    </row>
    <row r="10" spans="1:22" ht="18" thickTop="1" thickBot="1" x14ac:dyDescent="0.25">
      <c r="A10" s="38"/>
      <c r="B10" s="47">
        <v>65</v>
      </c>
      <c r="C10" s="47">
        <v>2020</v>
      </c>
      <c r="D10" s="47" t="s">
        <v>36</v>
      </c>
      <c r="E10" s="47" t="s">
        <v>37</v>
      </c>
      <c r="F10" s="42" t="s">
        <v>24</v>
      </c>
      <c r="G10" s="10">
        <v>37.5</v>
      </c>
      <c r="H10" s="10">
        <v>50</v>
      </c>
      <c r="I10" s="52">
        <f t="shared" si="0"/>
        <v>50</v>
      </c>
      <c r="J10" s="10">
        <v>50</v>
      </c>
      <c r="K10" s="48"/>
      <c r="L10" s="54">
        <v>50</v>
      </c>
      <c r="M10" s="6">
        <f t="shared" si="1"/>
        <v>100</v>
      </c>
      <c r="N10" s="6" t="str">
        <f t="shared" si="2"/>
        <v>A</v>
      </c>
    </row>
    <row r="11" spans="1:22" ht="18" thickTop="1" thickBot="1" x14ac:dyDescent="0.25">
      <c r="A11" s="38"/>
      <c r="B11" s="47">
        <v>66</v>
      </c>
      <c r="C11" s="47">
        <v>2020</v>
      </c>
      <c r="D11" s="47" t="s">
        <v>38</v>
      </c>
      <c r="E11" s="47" t="s">
        <v>39</v>
      </c>
      <c r="F11" s="42" t="s">
        <v>24</v>
      </c>
      <c r="G11" s="10">
        <v>20</v>
      </c>
      <c r="H11" s="10">
        <v>30</v>
      </c>
      <c r="I11" s="52">
        <f t="shared" si="0"/>
        <v>30</v>
      </c>
      <c r="J11" s="10">
        <v>28</v>
      </c>
      <c r="K11" s="48"/>
      <c r="L11" s="54">
        <v>28</v>
      </c>
      <c r="M11" s="6">
        <f t="shared" si="1"/>
        <v>58</v>
      </c>
      <c r="N11" s="6" t="str">
        <f t="shared" si="2"/>
        <v>E</v>
      </c>
    </row>
    <row r="12" spans="1:22" ht="18" thickTop="1" thickBot="1" x14ac:dyDescent="0.25">
      <c r="A12" s="38"/>
      <c r="B12" s="47">
        <v>67</v>
      </c>
      <c r="C12" s="47">
        <v>2020</v>
      </c>
      <c r="D12" s="47" t="s">
        <v>40</v>
      </c>
      <c r="E12" s="47" t="s">
        <v>41</v>
      </c>
      <c r="F12" s="42" t="s">
        <v>24</v>
      </c>
      <c r="G12" s="10">
        <v>45</v>
      </c>
      <c r="H12" s="10"/>
      <c r="I12" s="52">
        <f t="shared" si="0"/>
        <v>45</v>
      </c>
      <c r="J12" s="10"/>
      <c r="K12" s="48">
        <v>32</v>
      </c>
      <c r="L12" s="54">
        <v>32</v>
      </c>
      <c r="M12" s="6">
        <f t="shared" si="1"/>
        <v>77</v>
      </c>
      <c r="N12" s="6" t="str">
        <f t="shared" si="2"/>
        <v>C</v>
      </c>
    </row>
    <row r="13" spans="1:22" ht="18" thickTop="1" thickBot="1" x14ac:dyDescent="0.25">
      <c r="A13" s="38"/>
      <c r="B13" s="47">
        <v>68</v>
      </c>
      <c r="C13" s="47">
        <v>2020</v>
      </c>
      <c r="D13" s="47" t="s">
        <v>42</v>
      </c>
      <c r="E13" s="47" t="s">
        <v>43</v>
      </c>
      <c r="F13" s="42" t="s">
        <v>24</v>
      </c>
      <c r="G13" s="10"/>
      <c r="H13" s="10"/>
      <c r="I13" s="52">
        <f t="shared" si="0"/>
        <v>0</v>
      </c>
      <c r="J13" s="10"/>
      <c r="K13" s="48"/>
      <c r="L13" s="54"/>
      <c r="M13" s="6">
        <f t="shared" si="1"/>
        <v>0</v>
      </c>
      <c r="N13" s="6" t="str">
        <f t="shared" si="2"/>
        <v>Neaktivno</v>
      </c>
    </row>
    <row r="14" spans="1:22" ht="18" thickTop="1" thickBot="1" x14ac:dyDescent="0.25">
      <c r="A14" s="38"/>
      <c r="B14" s="47">
        <v>69</v>
      </c>
      <c r="C14" s="47">
        <v>2020</v>
      </c>
      <c r="D14" s="47" t="s">
        <v>44</v>
      </c>
      <c r="E14" s="47" t="s">
        <v>45</v>
      </c>
      <c r="F14" s="42" t="s">
        <v>24</v>
      </c>
      <c r="G14" s="10">
        <v>40</v>
      </c>
      <c r="H14" s="10"/>
      <c r="I14" s="52">
        <f t="shared" si="0"/>
        <v>40</v>
      </c>
      <c r="J14" s="10"/>
      <c r="K14" s="48">
        <v>36</v>
      </c>
      <c r="L14" s="54">
        <v>36</v>
      </c>
      <c r="M14" s="6">
        <f t="shared" si="1"/>
        <v>76</v>
      </c>
      <c r="N14" s="6" t="str">
        <f t="shared" si="2"/>
        <v>C</v>
      </c>
    </row>
    <row r="15" spans="1:22" ht="18" thickTop="1" thickBot="1" x14ac:dyDescent="0.25">
      <c r="A15" s="38"/>
      <c r="B15" s="47">
        <v>70</v>
      </c>
      <c r="C15" s="47">
        <v>2020</v>
      </c>
      <c r="D15" s="47" t="s">
        <v>46</v>
      </c>
      <c r="E15" s="47" t="s">
        <v>47</v>
      </c>
      <c r="F15" s="42" t="s">
        <v>24</v>
      </c>
      <c r="G15" s="10">
        <v>44</v>
      </c>
      <c r="H15" s="10"/>
      <c r="I15" s="52">
        <f t="shared" si="0"/>
        <v>44</v>
      </c>
      <c r="J15" s="10">
        <v>17</v>
      </c>
      <c r="K15" s="48"/>
      <c r="L15" s="54">
        <v>17</v>
      </c>
      <c r="M15" s="6">
        <f t="shared" si="1"/>
        <v>61</v>
      </c>
      <c r="N15" s="6" t="str">
        <f t="shared" si="2"/>
        <v>D</v>
      </c>
    </row>
    <row r="16" spans="1:22" ht="18" thickTop="1" thickBot="1" x14ac:dyDescent="0.25">
      <c r="A16" s="38"/>
      <c r="B16" s="47">
        <v>72</v>
      </c>
      <c r="C16" s="47">
        <v>2020</v>
      </c>
      <c r="D16" s="47" t="s">
        <v>21</v>
      </c>
      <c r="E16" s="47" t="s">
        <v>48</v>
      </c>
      <c r="F16" s="42" t="s">
        <v>24</v>
      </c>
      <c r="G16" s="10"/>
      <c r="H16" s="10"/>
      <c r="I16" s="52">
        <f t="shared" si="0"/>
        <v>0</v>
      </c>
      <c r="J16" s="10"/>
      <c r="K16" s="48"/>
      <c r="L16" s="54"/>
      <c r="M16" s="6">
        <f t="shared" si="1"/>
        <v>0</v>
      </c>
      <c r="N16" s="6" t="str">
        <f t="shared" si="2"/>
        <v>Neaktivno</v>
      </c>
    </row>
    <row r="17" spans="1:14" ht="18" thickTop="1" thickBot="1" x14ac:dyDescent="0.25">
      <c r="A17" s="38"/>
      <c r="B17" s="47">
        <v>73</v>
      </c>
      <c r="C17" s="47">
        <v>2020</v>
      </c>
      <c r="D17" s="47" t="s">
        <v>49</v>
      </c>
      <c r="E17" s="47" t="s">
        <v>50</v>
      </c>
      <c r="F17" s="42" t="s">
        <v>24</v>
      </c>
      <c r="G17" s="10">
        <v>43</v>
      </c>
      <c r="H17" s="10"/>
      <c r="I17" s="52">
        <f t="shared" si="0"/>
        <v>43</v>
      </c>
      <c r="J17" s="10">
        <v>20</v>
      </c>
      <c r="K17" s="48"/>
      <c r="L17" s="54">
        <v>20</v>
      </c>
      <c r="M17" s="6">
        <f t="shared" si="1"/>
        <v>63</v>
      </c>
      <c r="N17" s="6" t="str">
        <f t="shared" si="2"/>
        <v>D</v>
      </c>
    </row>
    <row r="18" spans="1:14" ht="18" thickTop="1" thickBot="1" x14ac:dyDescent="0.25">
      <c r="A18" s="38"/>
      <c r="B18" s="47">
        <v>74</v>
      </c>
      <c r="C18" s="47">
        <v>2020</v>
      </c>
      <c r="D18" s="47" t="s">
        <v>51</v>
      </c>
      <c r="E18" s="47" t="s">
        <v>52</v>
      </c>
      <c r="F18" s="42" t="s">
        <v>24</v>
      </c>
      <c r="G18" s="10"/>
      <c r="H18" s="10">
        <v>40</v>
      </c>
      <c r="I18" s="52">
        <f t="shared" si="0"/>
        <v>40</v>
      </c>
      <c r="J18" s="10"/>
      <c r="K18" s="48">
        <v>36</v>
      </c>
      <c r="L18" s="54">
        <v>36</v>
      </c>
      <c r="M18" s="6">
        <f t="shared" si="1"/>
        <v>76</v>
      </c>
      <c r="N18" s="6" t="str">
        <f t="shared" si="2"/>
        <v>C</v>
      </c>
    </row>
    <row r="19" spans="1:14" ht="18" thickTop="1" thickBot="1" x14ac:dyDescent="0.25">
      <c r="A19" s="46"/>
      <c r="B19" s="47">
        <v>75</v>
      </c>
      <c r="C19" s="47">
        <v>2020</v>
      </c>
      <c r="D19" s="47" t="s">
        <v>53</v>
      </c>
      <c r="E19" s="47" t="s">
        <v>54</v>
      </c>
      <c r="F19" s="42" t="s">
        <v>24</v>
      </c>
      <c r="G19" s="10">
        <v>0</v>
      </c>
      <c r="H19" s="10">
        <v>35</v>
      </c>
      <c r="I19" s="52">
        <f t="shared" si="0"/>
        <v>35</v>
      </c>
      <c r="J19" s="10">
        <v>31</v>
      </c>
      <c r="K19" s="48"/>
      <c r="L19" s="54">
        <v>31</v>
      </c>
      <c r="M19" s="6">
        <f t="shared" si="1"/>
        <v>66</v>
      </c>
      <c r="N19" s="6" t="str">
        <f t="shared" si="2"/>
        <v>D</v>
      </c>
    </row>
    <row r="20" spans="1:14" ht="18" thickTop="1" thickBot="1" x14ac:dyDescent="0.25">
      <c r="A20" s="46"/>
      <c r="B20" s="47">
        <v>76</v>
      </c>
      <c r="C20" s="47">
        <v>2020</v>
      </c>
      <c r="D20" s="47" t="s">
        <v>26</v>
      </c>
      <c r="E20" s="47" t="s">
        <v>55</v>
      </c>
      <c r="F20" s="42" t="s">
        <v>24</v>
      </c>
      <c r="G20" s="10">
        <v>35</v>
      </c>
      <c r="H20" s="10">
        <v>50</v>
      </c>
      <c r="I20" s="52">
        <f t="shared" si="0"/>
        <v>50</v>
      </c>
      <c r="J20" s="10">
        <v>34</v>
      </c>
      <c r="K20" s="48"/>
      <c r="L20" s="54">
        <v>34</v>
      </c>
      <c r="M20" s="6">
        <f t="shared" si="1"/>
        <v>84</v>
      </c>
      <c r="N20" s="6" t="str">
        <f t="shared" si="2"/>
        <v>B</v>
      </c>
    </row>
    <row r="21" spans="1:14" ht="18" thickTop="1" thickBot="1" x14ac:dyDescent="0.25">
      <c r="A21" s="46"/>
      <c r="B21" s="47">
        <v>77</v>
      </c>
      <c r="C21" s="47">
        <v>2020</v>
      </c>
      <c r="D21" s="47" t="s">
        <v>23</v>
      </c>
      <c r="E21" s="47" t="s">
        <v>56</v>
      </c>
      <c r="F21" s="42" t="s">
        <v>24</v>
      </c>
      <c r="G21" s="10">
        <v>40</v>
      </c>
      <c r="H21" s="10"/>
      <c r="I21" s="52">
        <f t="shared" si="0"/>
        <v>40</v>
      </c>
      <c r="J21" s="10">
        <v>29</v>
      </c>
      <c r="K21" s="48"/>
      <c r="L21" s="54">
        <v>29</v>
      </c>
      <c r="M21" s="6">
        <f t="shared" si="1"/>
        <v>69</v>
      </c>
      <c r="N21" s="6" t="str">
        <f t="shared" si="2"/>
        <v>D</v>
      </c>
    </row>
    <row r="22" spans="1:14" ht="18" thickTop="1" thickBot="1" x14ac:dyDescent="0.25">
      <c r="A22" s="38"/>
      <c r="B22" s="47">
        <v>78</v>
      </c>
      <c r="C22" s="47">
        <v>2020</v>
      </c>
      <c r="D22" s="47" t="s">
        <v>57</v>
      </c>
      <c r="E22" s="47" t="s">
        <v>58</v>
      </c>
      <c r="F22" s="42" t="s">
        <v>24</v>
      </c>
      <c r="G22" s="10">
        <v>50</v>
      </c>
      <c r="H22" s="10"/>
      <c r="I22" s="52">
        <f t="shared" si="0"/>
        <v>50</v>
      </c>
      <c r="J22" s="10">
        <v>46</v>
      </c>
      <c r="K22" s="48"/>
      <c r="L22" s="54">
        <v>46</v>
      </c>
      <c r="M22" s="6">
        <f t="shared" si="1"/>
        <v>96</v>
      </c>
      <c r="N22" s="6" t="str">
        <f t="shared" si="2"/>
        <v>A</v>
      </c>
    </row>
    <row r="23" spans="1:14" ht="18" thickTop="1" thickBot="1" x14ac:dyDescent="0.25">
      <c r="A23" s="38"/>
      <c r="B23" s="47">
        <v>79</v>
      </c>
      <c r="C23" s="47">
        <v>2020</v>
      </c>
      <c r="D23" s="47" t="s">
        <v>59</v>
      </c>
      <c r="E23" s="47" t="s">
        <v>60</v>
      </c>
      <c r="F23" s="42" t="s">
        <v>24</v>
      </c>
      <c r="G23" s="10">
        <v>40</v>
      </c>
      <c r="H23" s="10"/>
      <c r="I23" s="52">
        <f t="shared" si="0"/>
        <v>40</v>
      </c>
      <c r="J23" s="10">
        <v>40</v>
      </c>
      <c r="K23" s="48"/>
      <c r="L23" s="54">
        <v>40</v>
      </c>
      <c r="M23" s="6">
        <f t="shared" si="1"/>
        <v>80</v>
      </c>
      <c r="N23" s="6" t="str">
        <f t="shared" si="2"/>
        <v>B</v>
      </c>
    </row>
    <row r="24" spans="1:14" ht="18" thickTop="1" thickBot="1" x14ac:dyDescent="0.25">
      <c r="A24" s="38"/>
      <c r="B24" s="47">
        <v>80</v>
      </c>
      <c r="C24" s="47">
        <v>2020</v>
      </c>
      <c r="D24" s="47" t="s">
        <v>61</v>
      </c>
      <c r="E24" s="47" t="s">
        <v>62</v>
      </c>
      <c r="F24" s="42" t="s">
        <v>24</v>
      </c>
      <c r="G24" s="10"/>
      <c r="H24" s="10">
        <v>10</v>
      </c>
      <c r="I24" s="52">
        <f t="shared" si="0"/>
        <v>10</v>
      </c>
      <c r="J24" s="10">
        <v>38</v>
      </c>
      <c r="K24" s="48">
        <v>40</v>
      </c>
      <c r="L24" s="54">
        <v>40</v>
      </c>
      <c r="M24" s="6">
        <f t="shared" si="1"/>
        <v>50</v>
      </c>
      <c r="N24" s="6" t="str">
        <f t="shared" si="2"/>
        <v>E</v>
      </c>
    </row>
    <row r="25" spans="1:14" ht="18" thickTop="1" thickBot="1" x14ac:dyDescent="0.25">
      <c r="A25" s="38"/>
      <c r="B25" s="47">
        <v>82</v>
      </c>
      <c r="C25" s="47">
        <v>2020</v>
      </c>
      <c r="D25" s="47" t="s">
        <v>63</v>
      </c>
      <c r="E25" s="47" t="s">
        <v>64</v>
      </c>
      <c r="F25" s="42" t="s">
        <v>24</v>
      </c>
      <c r="G25" s="10">
        <v>45</v>
      </c>
      <c r="H25" s="10"/>
      <c r="I25" s="52">
        <f t="shared" si="0"/>
        <v>45</v>
      </c>
      <c r="J25" s="10">
        <v>36</v>
      </c>
      <c r="K25" s="48"/>
      <c r="L25" s="54">
        <v>36</v>
      </c>
      <c r="M25" s="6">
        <f t="shared" si="1"/>
        <v>81</v>
      </c>
      <c r="N25" s="6" t="str">
        <f t="shared" si="2"/>
        <v>B</v>
      </c>
    </row>
    <row r="26" spans="1:14" ht="18" thickTop="1" thickBot="1" x14ac:dyDescent="0.25">
      <c r="A26" s="38"/>
      <c r="B26" s="47">
        <v>83</v>
      </c>
      <c r="C26" s="47">
        <v>2020</v>
      </c>
      <c r="D26" s="47" t="s">
        <v>65</v>
      </c>
      <c r="E26" s="47" t="s">
        <v>66</v>
      </c>
      <c r="F26" s="42" t="s">
        <v>24</v>
      </c>
      <c r="G26" s="10"/>
      <c r="H26" s="10">
        <v>30</v>
      </c>
      <c r="I26" s="52">
        <f t="shared" si="0"/>
        <v>30</v>
      </c>
      <c r="J26" s="10"/>
      <c r="K26" s="48"/>
      <c r="L26" s="54"/>
      <c r="M26" s="6">
        <f t="shared" si="1"/>
        <v>30</v>
      </c>
      <c r="N26" s="6" t="str">
        <f t="shared" si="2"/>
        <v>F</v>
      </c>
    </row>
    <row r="27" spans="1:14" ht="18" thickTop="1" thickBot="1" x14ac:dyDescent="0.25">
      <c r="A27" s="38"/>
      <c r="B27" s="47">
        <v>84</v>
      </c>
      <c r="C27" s="47">
        <v>2020</v>
      </c>
      <c r="D27" s="47" t="s">
        <v>67</v>
      </c>
      <c r="E27" s="47" t="s">
        <v>68</v>
      </c>
      <c r="F27" s="42" t="s">
        <v>24</v>
      </c>
      <c r="G27" s="10">
        <v>36</v>
      </c>
      <c r="H27" s="10"/>
      <c r="I27" s="52">
        <f t="shared" si="0"/>
        <v>36</v>
      </c>
      <c r="J27" s="10">
        <v>40</v>
      </c>
      <c r="K27" s="48"/>
      <c r="L27" s="54">
        <v>40</v>
      </c>
      <c r="M27" s="6">
        <f t="shared" si="1"/>
        <v>76</v>
      </c>
      <c r="N27" s="6" t="str">
        <f t="shared" si="2"/>
        <v>C</v>
      </c>
    </row>
    <row r="28" spans="1:14" ht="18" thickTop="1" thickBot="1" x14ac:dyDescent="0.25">
      <c r="A28" s="38"/>
      <c r="B28" s="47">
        <v>85</v>
      </c>
      <c r="C28" s="47">
        <v>2020</v>
      </c>
      <c r="D28" s="47" t="s">
        <v>67</v>
      </c>
      <c r="E28" s="47" t="s">
        <v>69</v>
      </c>
      <c r="F28" s="42" t="s">
        <v>24</v>
      </c>
      <c r="G28" s="10">
        <v>47.5</v>
      </c>
      <c r="H28" s="10"/>
      <c r="I28" s="52">
        <f t="shared" si="0"/>
        <v>47.5</v>
      </c>
      <c r="J28" s="10">
        <v>33</v>
      </c>
      <c r="K28" s="48"/>
      <c r="L28" s="54">
        <v>33</v>
      </c>
      <c r="M28" s="6">
        <f t="shared" si="1"/>
        <v>80.5</v>
      </c>
      <c r="N28" s="6" t="str">
        <f t="shared" si="2"/>
        <v>B</v>
      </c>
    </row>
    <row r="29" spans="1:14" ht="18" thickTop="1" thickBot="1" x14ac:dyDescent="0.25">
      <c r="A29" s="38"/>
      <c r="B29" s="47">
        <v>86</v>
      </c>
      <c r="C29" s="47">
        <v>2020</v>
      </c>
      <c r="D29" s="47" t="s">
        <v>36</v>
      </c>
      <c r="E29" s="47" t="s">
        <v>70</v>
      </c>
      <c r="F29" s="42" t="s">
        <v>24</v>
      </c>
      <c r="G29" s="10">
        <v>13</v>
      </c>
      <c r="H29" s="10">
        <v>25</v>
      </c>
      <c r="I29" s="52">
        <f t="shared" si="0"/>
        <v>25</v>
      </c>
      <c r="J29" s="10">
        <v>36</v>
      </c>
      <c r="K29" s="48"/>
      <c r="L29" s="54">
        <v>36</v>
      </c>
      <c r="M29" s="6">
        <f t="shared" si="1"/>
        <v>61</v>
      </c>
      <c r="N29" s="6" t="str">
        <f t="shared" si="2"/>
        <v>D</v>
      </c>
    </row>
    <row r="30" spans="1:14" ht="18" thickTop="1" thickBot="1" x14ac:dyDescent="0.25">
      <c r="A30" s="38"/>
      <c r="B30" s="47">
        <v>87</v>
      </c>
      <c r="C30" s="47">
        <v>2020</v>
      </c>
      <c r="D30" s="47" t="s">
        <v>71</v>
      </c>
      <c r="E30" s="47" t="s">
        <v>72</v>
      </c>
      <c r="F30" s="42" t="s">
        <v>24</v>
      </c>
      <c r="G30" s="10"/>
      <c r="H30" s="10"/>
      <c r="I30" s="52">
        <f t="shared" si="0"/>
        <v>0</v>
      </c>
      <c r="J30" s="10"/>
      <c r="K30" s="48"/>
      <c r="L30" s="54"/>
      <c r="M30" s="6">
        <f t="shared" si="1"/>
        <v>0</v>
      </c>
      <c r="N30" s="6" t="str">
        <f t="shared" si="2"/>
        <v>Neaktivno</v>
      </c>
    </row>
    <row r="31" spans="1:14" ht="18" thickTop="1" thickBot="1" x14ac:dyDescent="0.25">
      <c r="A31" s="38"/>
      <c r="B31" s="47">
        <v>88</v>
      </c>
      <c r="C31" s="47">
        <v>2020</v>
      </c>
      <c r="D31" s="47" t="s">
        <v>26</v>
      </c>
      <c r="E31" s="47" t="s">
        <v>73</v>
      </c>
      <c r="F31" s="42" t="s">
        <v>24</v>
      </c>
      <c r="G31" s="10">
        <v>45</v>
      </c>
      <c r="H31" s="10"/>
      <c r="I31" s="52">
        <f t="shared" si="0"/>
        <v>45</v>
      </c>
      <c r="J31" s="10">
        <v>38</v>
      </c>
      <c r="K31" s="48"/>
      <c r="L31" s="54">
        <v>38</v>
      </c>
      <c r="M31" s="6">
        <f t="shared" si="1"/>
        <v>83</v>
      </c>
      <c r="N31" s="6" t="str">
        <f t="shared" si="2"/>
        <v>B</v>
      </c>
    </row>
    <row r="32" spans="1:14" ht="18" thickTop="1" thickBot="1" x14ac:dyDescent="0.25">
      <c r="A32" s="38"/>
      <c r="B32" s="47">
        <v>89</v>
      </c>
      <c r="C32" s="47">
        <v>2020</v>
      </c>
      <c r="D32" s="47" t="s">
        <v>67</v>
      </c>
      <c r="E32" s="47" t="s">
        <v>74</v>
      </c>
      <c r="F32" s="42" t="s">
        <v>24</v>
      </c>
      <c r="G32" s="10">
        <v>35</v>
      </c>
      <c r="H32" s="10"/>
      <c r="I32" s="52">
        <f t="shared" si="0"/>
        <v>35</v>
      </c>
      <c r="J32" s="10">
        <v>22</v>
      </c>
      <c r="K32" s="48"/>
      <c r="L32" s="54">
        <v>22</v>
      </c>
      <c r="M32" s="6">
        <f t="shared" si="1"/>
        <v>57</v>
      </c>
      <c r="N32" s="6" t="str">
        <f t="shared" si="2"/>
        <v>E</v>
      </c>
    </row>
    <row r="33" spans="1:14" ht="18" thickTop="1" thickBot="1" x14ac:dyDescent="0.25">
      <c r="A33" s="38"/>
      <c r="B33" s="47">
        <v>90</v>
      </c>
      <c r="C33" s="47">
        <v>2020</v>
      </c>
      <c r="D33" s="47" t="s">
        <v>18</v>
      </c>
      <c r="E33" s="47" t="s">
        <v>69</v>
      </c>
      <c r="F33" s="42" t="s">
        <v>24</v>
      </c>
      <c r="G33" s="10">
        <v>42.5</v>
      </c>
      <c r="H33" s="10"/>
      <c r="I33" s="52">
        <f t="shared" si="0"/>
        <v>42.5</v>
      </c>
      <c r="J33" s="10"/>
      <c r="K33" s="48">
        <v>35</v>
      </c>
      <c r="L33" s="54">
        <v>35</v>
      </c>
      <c r="M33" s="6">
        <f t="shared" si="1"/>
        <v>77.5</v>
      </c>
      <c r="N33" s="6" t="str">
        <f t="shared" si="2"/>
        <v>C</v>
      </c>
    </row>
    <row r="34" spans="1:14" ht="18" thickTop="1" thickBot="1" x14ac:dyDescent="0.25">
      <c r="A34" s="38"/>
      <c r="B34" s="47">
        <v>91</v>
      </c>
      <c r="C34" s="47">
        <v>2020</v>
      </c>
      <c r="D34" s="47" t="s">
        <v>75</v>
      </c>
      <c r="E34" s="47" t="s">
        <v>76</v>
      </c>
      <c r="F34" s="42" t="s">
        <v>24</v>
      </c>
      <c r="G34" s="10"/>
      <c r="H34" s="10"/>
      <c r="I34" s="52">
        <f t="shared" si="0"/>
        <v>0</v>
      </c>
      <c r="J34" s="10"/>
      <c r="K34" s="48"/>
      <c r="L34" s="54"/>
      <c r="M34" s="6">
        <f t="shared" si="1"/>
        <v>0</v>
      </c>
      <c r="N34" s="6" t="str">
        <f t="shared" si="2"/>
        <v>Neaktivno</v>
      </c>
    </row>
    <row r="35" spans="1:14" ht="18" thickTop="1" thickBot="1" x14ac:dyDescent="0.25">
      <c r="A35" s="38"/>
      <c r="B35" s="47">
        <v>92</v>
      </c>
      <c r="C35" s="47">
        <v>2020</v>
      </c>
      <c r="D35" s="47" t="s">
        <v>25</v>
      </c>
      <c r="E35" s="47" t="s">
        <v>77</v>
      </c>
      <c r="F35" s="42" t="s">
        <v>24</v>
      </c>
      <c r="G35" s="10"/>
      <c r="H35" s="10"/>
      <c r="I35" s="52">
        <f t="shared" si="0"/>
        <v>0</v>
      </c>
      <c r="J35" s="10"/>
      <c r="K35" s="48"/>
      <c r="L35" s="54"/>
      <c r="M35" s="6">
        <f t="shared" si="1"/>
        <v>0</v>
      </c>
      <c r="N35" s="6" t="str">
        <f t="shared" si="2"/>
        <v>Neaktivno</v>
      </c>
    </row>
    <row r="36" spans="1:14" ht="18" thickTop="1" thickBot="1" x14ac:dyDescent="0.25">
      <c r="A36" s="38"/>
      <c r="B36" s="47">
        <v>93</v>
      </c>
      <c r="C36" s="47">
        <v>2020</v>
      </c>
      <c r="D36" s="47" t="s">
        <v>78</v>
      </c>
      <c r="E36" s="47" t="s">
        <v>79</v>
      </c>
      <c r="F36" s="42" t="s">
        <v>24</v>
      </c>
      <c r="G36" s="10"/>
      <c r="H36" s="10">
        <v>25</v>
      </c>
      <c r="I36" s="52">
        <f t="shared" si="0"/>
        <v>25</v>
      </c>
      <c r="J36" s="10">
        <v>26</v>
      </c>
      <c r="K36" s="48"/>
      <c r="L36" s="54">
        <v>26</v>
      </c>
      <c r="M36" s="6">
        <f t="shared" si="1"/>
        <v>51</v>
      </c>
      <c r="N36" s="6" t="str">
        <f t="shared" si="2"/>
        <v>E</v>
      </c>
    </row>
    <row r="37" spans="1:14" ht="18" thickTop="1" thickBot="1" x14ac:dyDescent="0.25">
      <c r="A37" s="38"/>
      <c r="B37" s="47">
        <v>94</v>
      </c>
      <c r="C37" s="47">
        <v>2020</v>
      </c>
      <c r="D37" s="47" t="s">
        <v>80</v>
      </c>
      <c r="E37" s="47" t="s">
        <v>81</v>
      </c>
      <c r="F37" s="42" t="s">
        <v>24</v>
      </c>
      <c r="G37" s="10">
        <v>40</v>
      </c>
      <c r="H37" s="10"/>
      <c r="I37" s="52">
        <f t="shared" si="0"/>
        <v>40</v>
      </c>
      <c r="J37" s="10"/>
      <c r="K37" s="48">
        <v>35</v>
      </c>
      <c r="L37" s="54">
        <v>35</v>
      </c>
      <c r="M37" s="6">
        <f t="shared" si="1"/>
        <v>75</v>
      </c>
      <c r="N37" s="6" t="str">
        <f t="shared" si="2"/>
        <v>C</v>
      </c>
    </row>
    <row r="38" spans="1:14" ht="18" thickTop="1" thickBot="1" x14ac:dyDescent="0.25">
      <c r="A38" s="38"/>
      <c r="B38" s="47">
        <v>95</v>
      </c>
      <c r="C38" s="47">
        <v>2020</v>
      </c>
      <c r="D38" s="47" t="s">
        <v>82</v>
      </c>
      <c r="E38" s="47" t="s">
        <v>83</v>
      </c>
      <c r="F38" s="42" t="s">
        <v>24</v>
      </c>
      <c r="G38" s="10">
        <v>10</v>
      </c>
      <c r="H38" s="10">
        <v>15</v>
      </c>
      <c r="I38" s="52">
        <f t="shared" si="0"/>
        <v>15</v>
      </c>
      <c r="J38" s="10">
        <v>39</v>
      </c>
      <c r="K38" s="48"/>
      <c r="L38" s="54">
        <v>39</v>
      </c>
      <c r="M38" s="6">
        <f t="shared" si="1"/>
        <v>54</v>
      </c>
      <c r="N38" s="6" t="str">
        <f t="shared" si="2"/>
        <v>E</v>
      </c>
    </row>
    <row r="39" spans="1:14" ht="18" thickTop="1" thickBot="1" x14ac:dyDescent="0.25">
      <c r="A39" s="38"/>
      <c r="B39" s="47">
        <v>96</v>
      </c>
      <c r="C39" s="47">
        <v>2020</v>
      </c>
      <c r="D39" s="47" t="s">
        <v>84</v>
      </c>
      <c r="E39" s="47" t="s">
        <v>85</v>
      </c>
      <c r="F39" s="42" t="s">
        <v>24</v>
      </c>
      <c r="G39" s="10">
        <v>17</v>
      </c>
      <c r="H39" s="10">
        <v>35</v>
      </c>
      <c r="I39" s="52">
        <f t="shared" si="0"/>
        <v>35</v>
      </c>
      <c r="J39" s="10">
        <v>35</v>
      </c>
      <c r="K39" s="48"/>
      <c r="L39" s="54">
        <v>35</v>
      </c>
      <c r="M39" s="6">
        <f t="shared" si="1"/>
        <v>70</v>
      </c>
      <c r="N39" s="6" t="str">
        <f t="shared" si="2"/>
        <v>C</v>
      </c>
    </row>
    <row r="40" spans="1:14" ht="18" thickTop="1" thickBot="1" x14ac:dyDescent="0.25">
      <c r="A40" s="38"/>
      <c r="B40" s="47">
        <v>97</v>
      </c>
      <c r="C40" s="47">
        <v>2020</v>
      </c>
      <c r="D40" s="47" t="s">
        <v>86</v>
      </c>
      <c r="E40" s="47" t="s">
        <v>87</v>
      </c>
      <c r="F40" s="42" t="s">
        <v>24</v>
      </c>
      <c r="G40" s="10"/>
      <c r="H40" s="10">
        <v>10</v>
      </c>
      <c r="I40" s="52">
        <f t="shared" si="0"/>
        <v>10</v>
      </c>
      <c r="J40" s="10"/>
      <c r="K40" s="48"/>
      <c r="L40" s="54"/>
      <c r="M40" s="6">
        <f t="shared" si="1"/>
        <v>10</v>
      </c>
      <c r="N40" s="6" t="str">
        <f t="shared" si="2"/>
        <v>F</v>
      </c>
    </row>
    <row r="41" spans="1:14" ht="18" thickTop="1" thickBot="1" x14ac:dyDescent="0.25">
      <c r="A41" s="38"/>
      <c r="B41" s="47">
        <v>98</v>
      </c>
      <c r="C41" s="47">
        <v>2020</v>
      </c>
      <c r="D41" s="47" t="s">
        <v>88</v>
      </c>
      <c r="E41" s="47" t="s">
        <v>89</v>
      </c>
      <c r="F41" s="42" t="s">
        <v>24</v>
      </c>
      <c r="G41" s="10">
        <v>33</v>
      </c>
      <c r="H41" s="10">
        <v>45</v>
      </c>
      <c r="I41" s="52">
        <f t="shared" si="0"/>
        <v>45</v>
      </c>
      <c r="J41" s="10">
        <v>43</v>
      </c>
      <c r="K41" s="48"/>
      <c r="L41" s="54">
        <v>43</v>
      </c>
      <c r="M41" s="6">
        <f t="shared" si="1"/>
        <v>88</v>
      </c>
      <c r="N41" s="6" t="str">
        <f t="shared" si="2"/>
        <v>B</v>
      </c>
    </row>
    <row r="42" spans="1:14" ht="18" thickTop="1" thickBot="1" x14ac:dyDescent="0.25">
      <c r="A42" s="38"/>
      <c r="B42" s="47">
        <v>99</v>
      </c>
      <c r="C42" s="47">
        <v>2020</v>
      </c>
      <c r="D42" s="47" t="s">
        <v>20</v>
      </c>
      <c r="E42" s="47" t="s">
        <v>77</v>
      </c>
      <c r="F42" s="42" t="s">
        <v>24</v>
      </c>
      <c r="G42" s="10"/>
      <c r="H42" s="10">
        <v>15</v>
      </c>
      <c r="I42" s="52">
        <f t="shared" si="0"/>
        <v>15</v>
      </c>
      <c r="J42" s="10"/>
      <c r="K42" s="48"/>
      <c r="L42" s="54"/>
      <c r="M42" s="6">
        <f t="shared" si="1"/>
        <v>15</v>
      </c>
      <c r="N42" s="6" t="str">
        <f t="shared" si="2"/>
        <v>F</v>
      </c>
    </row>
    <row r="43" spans="1:14" ht="18" thickTop="1" thickBot="1" x14ac:dyDescent="0.25">
      <c r="A43" s="38"/>
      <c r="B43" s="47">
        <v>100</v>
      </c>
      <c r="C43" s="47">
        <v>2020</v>
      </c>
      <c r="D43" s="47" t="s">
        <v>90</v>
      </c>
      <c r="E43" s="47" t="s">
        <v>91</v>
      </c>
      <c r="F43" s="42" t="s">
        <v>24</v>
      </c>
      <c r="G43" s="10">
        <v>0</v>
      </c>
      <c r="H43" s="10">
        <v>3</v>
      </c>
      <c r="I43" s="52">
        <f t="shared" si="0"/>
        <v>3</v>
      </c>
      <c r="J43" s="10">
        <v>25</v>
      </c>
      <c r="K43" s="48"/>
      <c r="L43" s="54">
        <v>25</v>
      </c>
      <c r="M43" s="6">
        <f t="shared" si="1"/>
        <v>28</v>
      </c>
      <c r="N43" s="6" t="str">
        <f t="shared" si="2"/>
        <v>F</v>
      </c>
    </row>
    <row r="44" spans="1:14" ht="18" thickTop="1" thickBot="1" x14ac:dyDescent="0.25">
      <c r="A44" s="38"/>
      <c r="B44" s="47">
        <v>142</v>
      </c>
      <c r="C44" s="47">
        <v>2020</v>
      </c>
      <c r="D44" s="47" t="s">
        <v>18</v>
      </c>
      <c r="E44" s="47" t="s">
        <v>22</v>
      </c>
      <c r="F44" s="42" t="s">
        <v>24</v>
      </c>
      <c r="G44" s="10"/>
      <c r="H44" s="10"/>
      <c r="I44" s="52">
        <f t="shared" si="0"/>
        <v>0</v>
      </c>
      <c r="J44" s="10"/>
      <c r="K44" s="48"/>
      <c r="L44" s="54"/>
      <c r="M44" s="6">
        <f t="shared" si="1"/>
        <v>0</v>
      </c>
      <c r="N44" s="6" t="str">
        <f t="shared" si="2"/>
        <v>Neaktivno</v>
      </c>
    </row>
    <row r="45" spans="1:14" ht="18" thickTop="1" thickBot="1" x14ac:dyDescent="0.25">
      <c r="A45" s="38"/>
      <c r="B45" s="47">
        <v>143</v>
      </c>
      <c r="C45" s="47">
        <v>2020</v>
      </c>
      <c r="D45" s="47" t="s">
        <v>92</v>
      </c>
      <c r="E45" s="47" t="s">
        <v>93</v>
      </c>
      <c r="F45" s="42" t="s">
        <v>24</v>
      </c>
      <c r="G45" s="10">
        <v>28</v>
      </c>
      <c r="H45" s="10"/>
      <c r="I45" s="52">
        <f t="shared" si="0"/>
        <v>28</v>
      </c>
      <c r="J45" s="10">
        <v>22</v>
      </c>
      <c r="K45" s="48"/>
      <c r="L45" s="54">
        <v>22</v>
      </c>
      <c r="M45" s="6">
        <f t="shared" si="1"/>
        <v>50</v>
      </c>
      <c r="N45" s="6" t="str">
        <f t="shared" si="2"/>
        <v>E</v>
      </c>
    </row>
    <row r="46" spans="1:14" ht="18" thickTop="1" thickBot="1" x14ac:dyDescent="0.25">
      <c r="A46" s="38"/>
      <c r="B46" s="47">
        <v>75</v>
      </c>
      <c r="C46" s="47">
        <v>2019</v>
      </c>
      <c r="D46" s="47" t="s">
        <v>94</v>
      </c>
      <c r="E46" s="47" t="s">
        <v>19</v>
      </c>
      <c r="F46" s="42" t="s">
        <v>24</v>
      </c>
      <c r="G46" s="10"/>
      <c r="H46" s="10">
        <v>5</v>
      </c>
      <c r="I46" s="52">
        <f t="shared" si="0"/>
        <v>5</v>
      </c>
      <c r="J46" s="10">
        <v>20</v>
      </c>
      <c r="K46" s="48">
        <v>25</v>
      </c>
      <c r="L46" s="54">
        <v>25</v>
      </c>
      <c r="M46" s="6">
        <f t="shared" si="1"/>
        <v>30</v>
      </c>
      <c r="N46" s="6" t="str">
        <f t="shared" si="2"/>
        <v>F</v>
      </c>
    </row>
    <row r="47" spans="1:14" ht="18" thickTop="1" thickBot="1" x14ac:dyDescent="0.25">
      <c r="A47" s="38"/>
      <c r="B47" s="47">
        <v>89</v>
      </c>
      <c r="C47" s="47">
        <v>2019</v>
      </c>
      <c r="D47" s="47" t="s">
        <v>95</v>
      </c>
      <c r="E47" s="47" t="s">
        <v>87</v>
      </c>
      <c r="F47" s="42" t="s">
        <v>24</v>
      </c>
      <c r="G47" s="10"/>
      <c r="H47" s="10">
        <v>20</v>
      </c>
      <c r="I47" s="52">
        <f t="shared" si="0"/>
        <v>20</v>
      </c>
      <c r="J47" s="10">
        <v>30</v>
      </c>
      <c r="K47" s="48"/>
      <c r="L47" s="54">
        <v>30</v>
      </c>
      <c r="M47" s="6">
        <f t="shared" si="1"/>
        <v>50</v>
      </c>
      <c r="N47" s="6" t="str">
        <f t="shared" si="2"/>
        <v>E</v>
      </c>
    </row>
    <row r="48" spans="1:14" ht="18" thickTop="1" thickBot="1" x14ac:dyDescent="0.25">
      <c r="A48" s="38"/>
      <c r="B48" s="47">
        <v>95</v>
      </c>
      <c r="C48" s="47">
        <v>2019</v>
      </c>
      <c r="D48" s="47" t="s">
        <v>96</v>
      </c>
      <c r="E48" s="47" t="s">
        <v>97</v>
      </c>
      <c r="F48" s="42" t="s">
        <v>24</v>
      </c>
      <c r="G48" s="10"/>
      <c r="H48" s="10"/>
      <c r="I48" s="52">
        <f t="shared" si="0"/>
        <v>0</v>
      </c>
      <c r="J48" s="10"/>
      <c r="K48" s="48">
        <v>18</v>
      </c>
      <c r="L48" s="54">
        <v>18</v>
      </c>
      <c r="M48" s="6">
        <f t="shared" si="1"/>
        <v>18</v>
      </c>
      <c r="N48" s="6" t="str">
        <f t="shared" si="2"/>
        <v>F</v>
      </c>
    </row>
    <row r="49" spans="1:14" ht="18" thickTop="1" thickBot="1" x14ac:dyDescent="0.25">
      <c r="A49" s="38"/>
      <c r="B49" s="47">
        <v>91</v>
      </c>
      <c r="C49" s="47">
        <v>2018</v>
      </c>
      <c r="D49" s="47" t="s">
        <v>98</v>
      </c>
      <c r="E49" s="47" t="s">
        <v>99</v>
      </c>
      <c r="F49" s="42" t="s">
        <v>24</v>
      </c>
      <c r="G49" s="10">
        <v>38</v>
      </c>
      <c r="H49" s="10"/>
      <c r="I49" s="52">
        <f t="shared" si="0"/>
        <v>38</v>
      </c>
      <c r="J49" s="10"/>
      <c r="K49" s="48"/>
      <c r="L49" s="54"/>
      <c r="M49" s="6">
        <f t="shared" si="1"/>
        <v>38</v>
      </c>
      <c r="N49" s="6" t="str">
        <f t="shared" si="2"/>
        <v>F</v>
      </c>
    </row>
    <row r="50" spans="1:14" ht="18" thickTop="1" thickBot="1" x14ac:dyDescent="0.25">
      <c r="A50" s="38"/>
      <c r="B50" s="47">
        <v>99</v>
      </c>
      <c r="C50" s="47">
        <v>2017</v>
      </c>
      <c r="D50" s="47" t="s">
        <v>100</v>
      </c>
      <c r="E50" s="47" t="s">
        <v>101</v>
      </c>
      <c r="F50" s="42" t="s">
        <v>24</v>
      </c>
      <c r="G50" s="10"/>
      <c r="H50" s="10"/>
      <c r="I50" s="52">
        <f t="shared" si="0"/>
        <v>0</v>
      </c>
      <c r="J50" s="10"/>
      <c r="K50" s="48"/>
      <c r="L50" s="54"/>
      <c r="M50" s="6">
        <f t="shared" si="1"/>
        <v>0</v>
      </c>
      <c r="N50" s="6" t="str">
        <f t="shared" si="2"/>
        <v>Neaktivno</v>
      </c>
    </row>
    <row r="51" spans="1:14" ht="18" thickTop="1" thickBot="1" x14ac:dyDescent="0.25">
      <c r="A51" s="38"/>
      <c r="B51" s="42"/>
      <c r="C51" s="42"/>
      <c r="D51" s="42"/>
      <c r="E51" s="42"/>
      <c r="F51" s="42"/>
      <c r="G51" s="10"/>
      <c r="H51" s="10"/>
      <c r="I51" s="14"/>
      <c r="J51" s="10"/>
      <c r="K51" s="48"/>
      <c r="L51" s="48"/>
      <c r="M51" s="6"/>
      <c r="N51" s="6"/>
    </row>
    <row r="52" spans="1:14" ht="17" thickTop="1" thickBot="1" x14ac:dyDescent="0.25">
      <c r="A52" s="13"/>
      <c r="B52" s="43"/>
      <c r="C52" s="43"/>
      <c r="D52" s="43"/>
      <c r="E52" s="44"/>
      <c r="F52" s="45"/>
      <c r="G52" s="11"/>
      <c r="H52" s="11"/>
      <c r="I52" s="14"/>
      <c r="J52" s="11"/>
      <c r="K52" s="49"/>
      <c r="L52" s="49"/>
      <c r="M52" s="14"/>
      <c r="N52" s="7"/>
    </row>
    <row r="53" spans="1:14" ht="16" thickTop="1" x14ac:dyDescent="0.2">
      <c r="A53" s="39"/>
      <c r="B53" s="39"/>
      <c r="C53" s="39"/>
      <c r="D53" s="39"/>
      <c r="E53" s="39"/>
      <c r="F53" s="39"/>
      <c r="G53" s="39"/>
      <c r="H53" s="39"/>
      <c r="I53" s="40"/>
      <c r="J53" s="41"/>
      <c r="K53" s="41"/>
      <c r="L53" s="41"/>
      <c r="M53" s="41"/>
      <c r="N53" s="39"/>
    </row>
    <row r="54" spans="1:14" x14ac:dyDescent="0.2">
      <c r="A54" s="39"/>
      <c r="B54" s="39"/>
      <c r="C54" s="39"/>
      <c r="D54" s="39"/>
      <c r="E54" s="39"/>
      <c r="F54" s="39"/>
      <c r="G54" s="39"/>
      <c r="H54" s="39"/>
      <c r="I54" s="39"/>
      <c r="J54" s="41"/>
      <c r="K54" s="41"/>
      <c r="L54" s="41"/>
      <c r="M54" s="41"/>
      <c r="N54" s="39"/>
    </row>
    <row r="55" spans="1:14" x14ac:dyDescent="0.2">
      <c r="A55" s="39"/>
      <c r="B55" s="39"/>
      <c r="C55" s="39"/>
      <c r="D55" s="39"/>
      <c r="E55" s="39"/>
      <c r="F55" s="39"/>
      <c r="G55" s="39"/>
      <c r="H55" s="39"/>
      <c r="I55" s="39"/>
      <c r="J55" s="41"/>
      <c r="K55" s="41"/>
      <c r="L55" s="41"/>
      <c r="M55" s="41"/>
      <c r="N55" s="39"/>
    </row>
    <row r="56" spans="1:14" x14ac:dyDescent="0.2">
      <c r="A56" s="39"/>
      <c r="B56" s="39"/>
      <c r="C56" s="39"/>
      <c r="D56" s="39"/>
      <c r="E56" s="39"/>
      <c r="F56" s="39"/>
      <c r="G56" s="39"/>
      <c r="H56" s="39"/>
      <c r="I56" s="39"/>
      <c r="J56" s="41"/>
      <c r="K56" s="41"/>
      <c r="L56" s="41"/>
      <c r="M56" s="41"/>
      <c r="N56" s="39"/>
    </row>
    <row r="57" spans="1:14" x14ac:dyDescent="0.2">
      <c r="A57" s="39"/>
      <c r="B57" s="39"/>
      <c r="C57" s="39"/>
      <c r="D57" s="39"/>
      <c r="E57" s="39"/>
      <c r="F57" s="39"/>
      <c r="G57" s="39"/>
      <c r="H57" s="39"/>
      <c r="I57" s="39"/>
      <c r="J57" s="41"/>
      <c r="K57" s="41"/>
      <c r="L57" s="41"/>
      <c r="M57" s="41"/>
      <c r="N57" s="39"/>
    </row>
    <row r="58" spans="1:14" x14ac:dyDescent="0.2">
      <c r="A58" s="39"/>
      <c r="B58" s="39"/>
      <c r="C58" s="39"/>
      <c r="D58" s="39"/>
      <c r="E58" s="39"/>
      <c r="F58" s="39"/>
      <c r="G58" s="39"/>
      <c r="H58" s="39"/>
      <c r="I58" s="39"/>
      <c r="J58" s="41"/>
      <c r="K58" s="41"/>
      <c r="L58" s="41"/>
      <c r="M58" s="41"/>
      <c r="N58" s="39"/>
    </row>
    <row r="59" spans="1:14" x14ac:dyDescent="0.2">
      <c r="A59" s="39"/>
      <c r="B59" s="39"/>
      <c r="C59" s="39"/>
      <c r="D59" s="39"/>
      <c r="E59" s="39"/>
      <c r="F59" s="39"/>
      <c r="G59" s="39"/>
      <c r="H59" s="39"/>
      <c r="I59" s="39"/>
      <c r="J59" s="41"/>
      <c r="K59" s="41"/>
      <c r="L59" s="41"/>
      <c r="M59" s="41"/>
      <c r="N59" s="39"/>
    </row>
  </sheetData>
  <mergeCells count="4">
    <mergeCell ref="A3:A5"/>
    <mergeCell ref="D3:E5"/>
    <mergeCell ref="F3:F5"/>
    <mergeCell ref="B4:C5"/>
  </mergeCells>
  <conditionalFormatting sqref="N60:N1048576 N1:N22 N52">
    <cfRule type="containsText" dxfId="13" priority="14" operator="containsText" text="F">
      <formula>NOT(ISERROR(SEARCH("F",N1)))</formula>
    </cfRule>
  </conditionalFormatting>
  <conditionalFormatting sqref="N1:N22 N52:N1048576">
    <cfRule type="cellIs" dxfId="12" priority="13" operator="equal">
      <formula>"Neaktivno"</formula>
    </cfRule>
  </conditionalFormatting>
  <conditionalFormatting sqref="N39 N50:N51">
    <cfRule type="containsText" dxfId="11" priority="12" operator="containsText" text="F">
      <formula>NOT(ISERROR(SEARCH("F",N39)))</formula>
    </cfRule>
  </conditionalFormatting>
  <conditionalFormatting sqref="N39 N50:N51">
    <cfRule type="cellIs" dxfId="10" priority="11" operator="equal">
      <formula>"Neaktivno"</formula>
    </cfRule>
  </conditionalFormatting>
  <conditionalFormatting sqref="N33:N38">
    <cfRule type="containsText" dxfId="9" priority="10" operator="containsText" text="F">
      <formula>NOT(ISERROR(SEARCH("F",N33)))</formula>
    </cfRule>
  </conditionalFormatting>
  <conditionalFormatting sqref="N33:N38">
    <cfRule type="cellIs" dxfId="8" priority="9" operator="equal">
      <formula>"Neaktivno"</formula>
    </cfRule>
  </conditionalFormatting>
  <conditionalFormatting sqref="N29:N32">
    <cfRule type="containsText" dxfId="7" priority="8" operator="containsText" text="F">
      <formula>NOT(ISERROR(SEARCH("F",N29)))</formula>
    </cfRule>
  </conditionalFormatting>
  <conditionalFormatting sqref="N29:N32">
    <cfRule type="cellIs" dxfId="6" priority="7" operator="equal">
      <formula>"Neaktivno"</formula>
    </cfRule>
  </conditionalFormatting>
  <conditionalFormatting sqref="N23:N28">
    <cfRule type="containsText" dxfId="5" priority="6" operator="containsText" text="F">
      <formula>NOT(ISERROR(SEARCH("F",N23)))</formula>
    </cfRule>
  </conditionalFormatting>
  <conditionalFormatting sqref="N23:N28">
    <cfRule type="cellIs" dxfId="4" priority="5" operator="equal">
      <formula>"Neaktivno"</formula>
    </cfRule>
  </conditionalFormatting>
  <conditionalFormatting sqref="N45:N49">
    <cfRule type="containsText" dxfId="3" priority="4" operator="containsText" text="F">
      <formula>NOT(ISERROR(SEARCH("F",N45)))</formula>
    </cfRule>
  </conditionalFormatting>
  <conditionalFormatting sqref="N45:N49">
    <cfRule type="cellIs" dxfId="2" priority="3" operator="equal">
      <formula>"Neaktivno"</formula>
    </cfRule>
  </conditionalFormatting>
  <conditionalFormatting sqref="N40:N44">
    <cfRule type="containsText" dxfId="1" priority="2" operator="containsText" text="F">
      <formula>NOT(ISERROR(SEARCH("F",N40)))</formula>
    </cfRule>
  </conditionalFormatting>
  <conditionalFormatting sqref="N40:N44">
    <cfRule type="cellIs" dxfId="0" priority="1" operator="equal">
      <formula>"Neaktivno"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2021-07-01T09:30:19Z</cp:lastPrinted>
  <dcterms:created xsi:type="dcterms:W3CDTF">2017-02-15T16:03:58Z</dcterms:created>
  <dcterms:modified xsi:type="dcterms:W3CDTF">2021-09-14T16:57:49Z</dcterms:modified>
</cp:coreProperties>
</file>