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PG" sheetId="1" r:id="rId1"/>
  </sheets>
  <definedNames>
    <definedName name="_xlnm.Print_Area" localSheetId="0">'Ekonomija firme PG'!$A$1:$AE$321</definedName>
    <definedName name="_xlnm.Print_Titles" localSheetId="0">'Ekonomija firme PG'!$1:$1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20" i="1" l="1"/>
  <c r="AD320" i="1" s="1"/>
  <c r="V320" i="1"/>
  <c r="T320" i="1"/>
  <c r="R320" i="1"/>
  <c r="P320" i="1"/>
  <c r="M320" i="1"/>
  <c r="K320" i="1"/>
  <c r="H320" i="1"/>
  <c r="F320" i="1"/>
  <c r="V319" i="1"/>
  <c r="T319" i="1"/>
  <c r="R319" i="1"/>
  <c r="P319" i="1"/>
  <c r="W319" i="1" s="1"/>
  <c r="M319" i="1"/>
  <c r="K319" i="1"/>
  <c r="H319" i="1"/>
  <c r="F319" i="1"/>
  <c r="N319" i="1" s="1"/>
  <c r="AC319" i="1" s="1"/>
  <c r="AD319" i="1" s="1"/>
  <c r="V318" i="1"/>
  <c r="T318" i="1"/>
  <c r="R318" i="1"/>
  <c r="P318" i="1"/>
  <c r="W318" i="1" s="1"/>
  <c r="M318" i="1"/>
  <c r="K318" i="1"/>
  <c r="H318" i="1"/>
  <c r="F318" i="1"/>
  <c r="N318" i="1" s="1"/>
  <c r="AC318" i="1" s="1"/>
  <c r="AD318" i="1" s="1"/>
  <c r="V317" i="1"/>
  <c r="T317" i="1"/>
  <c r="R317" i="1"/>
  <c r="P317" i="1"/>
  <c r="W317" i="1" s="1"/>
  <c r="M317" i="1"/>
  <c r="K317" i="1"/>
  <c r="H317" i="1"/>
  <c r="F317" i="1"/>
  <c r="N317" i="1" s="1"/>
  <c r="AC317" i="1" s="1"/>
  <c r="AD317" i="1" s="1"/>
  <c r="AE316" i="1"/>
  <c r="AD316" i="1"/>
  <c r="AC316" i="1"/>
  <c r="V316" i="1"/>
  <c r="T316" i="1"/>
  <c r="R316" i="1"/>
  <c r="P316" i="1"/>
  <c r="M316" i="1"/>
  <c r="K316" i="1"/>
  <c r="H316" i="1"/>
  <c r="F316" i="1"/>
  <c r="V315" i="1"/>
  <c r="T315" i="1"/>
  <c r="R315" i="1"/>
  <c r="P315" i="1"/>
  <c r="M315" i="1"/>
  <c r="K315" i="1"/>
  <c r="H315" i="1"/>
  <c r="F315" i="1"/>
  <c r="N315" i="1" s="1"/>
  <c r="AC315" i="1" s="1"/>
  <c r="AE314" i="1"/>
  <c r="AD314" i="1"/>
  <c r="AC314" i="1"/>
  <c r="Y314" i="1"/>
  <c r="V314" i="1"/>
  <c r="T314" i="1"/>
  <c r="R314" i="1"/>
  <c r="P314" i="1"/>
  <c r="M314" i="1"/>
  <c r="K314" i="1"/>
  <c r="H314" i="1"/>
  <c r="F314" i="1"/>
  <c r="V313" i="1"/>
  <c r="T313" i="1"/>
  <c r="R313" i="1"/>
  <c r="P313" i="1"/>
  <c r="W313" i="1" s="1"/>
  <c r="M313" i="1"/>
  <c r="K313" i="1"/>
  <c r="H313" i="1"/>
  <c r="F313" i="1"/>
  <c r="N313" i="1" s="1"/>
  <c r="AC313" i="1" s="1"/>
  <c r="AD313" i="1" s="1"/>
  <c r="V312" i="1"/>
  <c r="T312" i="1"/>
  <c r="R312" i="1"/>
  <c r="P312" i="1"/>
  <c r="W312" i="1" s="1"/>
  <c r="M312" i="1"/>
  <c r="K312" i="1"/>
  <c r="H312" i="1"/>
  <c r="F312" i="1"/>
  <c r="N312" i="1" s="1"/>
  <c r="AC312" i="1" s="1"/>
  <c r="AD312" i="1" s="1"/>
  <c r="V311" i="1"/>
  <c r="T311" i="1"/>
  <c r="R311" i="1"/>
  <c r="P311" i="1"/>
  <c r="W311" i="1" s="1"/>
  <c r="M311" i="1"/>
  <c r="K311" i="1"/>
  <c r="H311" i="1"/>
  <c r="F311" i="1"/>
  <c r="N311" i="1" s="1"/>
  <c r="AC311" i="1" s="1"/>
  <c r="AD311" i="1" s="1"/>
  <c r="V310" i="1"/>
  <c r="T310" i="1"/>
  <c r="R310" i="1"/>
  <c r="P310" i="1"/>
  <c r="W310" i="1" s="1"/>
  <c r="M310" i="1"/>
  <c r="K310" i="1"/>
  <c r="H310" i="1"/>
  <c r="F310" i="1"/>
  <c r="N310" i="1" s="1"/>
  <c r="AC310" i="1" s="1"/>
  <c r="AD310" i="1" s="1"/>
  <c r="V309" i="1"/>
  <c r="T309" i="1"/>
  <c r="R309" i="1"/>
  <c r="P309" i="1"/>
  <c r="W309" i="1" s="1"/>
  <c r="M309" i="1"/>
  <c r="K309" i="1"/>
  <c r="H309" i="1"/>
  <c r="F309" i="1"/>
  <c r="N309" i="1" s="1"/>
  <c r="AC309" i="1" s="1"/>
  <c r="AD309" i="1" s="1"/>
  <c r="V308" i="1"/>
  <c r="T308" i="1"/>
  <c r="R308" i="1"/>
  <c r="P308" i="1"/>
  <c r="M308" i="1"/>
  <c r="K308" i="1"/>
  <c r="H308" i="1"/>
  <c r="F308" i="1"/>
  <c r="N308" i="1" s="1"/>
  <c r="V307" i="1"/>
  <c r="T307" i="1"/>
  <c r="R307" i="1"/>
  <c r="P307" i="1"/>
  <c r="W307" i="1" s="1"/>
  <c r="M307" i="1"/>
  <c r="K307" i="1"/>
  <c r="H307" i="1"/>
  <c r="F307" i="1"/>
  <c r="N307" i="1" s="1"/>
  <c r="AC307" i="1" s="1"/>
  <c r="AD307" i="1" s="1"/>
  <c r="V306" i="1"/>
  <c r="T306" i="1"/>
  <c r="R306" i="1"/>
  <c r="P306" i="1"/>
  <c r="M306" i="1"/>
  <c r="K306" i="1"/>
  <c r="H306" i="1"/>
  <c r="F306" i="1"/>
  <c r="N306" i="1" s="1"/>
  <c r="V305" i="1"/>
  <c r="T305" i="1"/>
  <c r="R305" i="1"/>
  <c r="P305" i="1"/>
  <c r="W305" i="1" s="1"/>
  <c r="M305" i="1"/>
  <c r="K305" i="1"/>
  <c r="H305" i="1"/>
  <c r="F305" i="1"/>
  <c r="N305" i="1" s="1"/>
  <c r="AC305" i="1" s="1"/>
  <c r="V304" i="1"/>
  <c r="T304" i="1"/>
  <c r="R304" i="1"/>
  <c r="P304" i="1"/>
  <c r="W304" i="1" s="1"/>
  <c r="M304" i="1"/>
  <c r="K304" i="1"/>
  <c r="H304" i="1"/>
  <c r="F304" i="1"/>
  <c r="N304" i="1" s="1"/>
  <c r="AC304" i="1" s="1"/>
  <c r="AD304" i="1" s="1"/>
  <c r="AE304" i="1" s="1"/>
  <c r="V303" i="1"/>
  <c r="T303" i="1"/>
  <c r="R303" i="1"/>
  <c r="P303" i="1"/>
  <c r="W303" i="1" s="1"/>
  <c r="M303" i="1"/>
  <c r="K303" i="1"/>
  <c r="H303" i="1"/>
  <c r="F303" i="1"/>
  <c r="N303" i="1" s="1"/>
  <c r="AC303" i="1" s="1"/>
  <c r="V302" i="1"/>
  <c r="T302" i="1"/>
  <c r="R302" i="1"/>
  <c r="P302" i="1"/>
  <c r="M302" i="1"/>
  <c r="K302" i="1"/>
  <c r="H302" i="1"/>
  <c r="F302" i="1"/>
  <c r="N302" i="1" s="1"/>
  <c r="AC302" i="1" s="1"/>
  <c r="AD302" i="1" s="1"/>
  <c r="AE302" i="1" s="1"/>
  <c r="V301" i="1"/>
  <c r="T301" i="1"/>
  <c r="R301" i="1"/>
  <c r="P301" i="1"/>
  <c r="W301" i="1" s="1"/>
  <c r="M301" i="1"/>
  <c r="K301" i="1"/>
  <c r="H301" i="1"/>
  <c r="F301" i="1"/>
  <c r="N301" i="1" s="1"/>
  <c r="V300" i="1"/>
  <c r="T300" i="1"/>
  <c r="R300" i="1"/>
  <c r="P300" i="1"/>
  <c r="W300" i="1" s="1"/>
  <c r="M300" i="1"/>
  <c r="K300" i="1"/>
  <c r="H300" i="1"/>
  <c r="F300" i="1"/>
  <c r="V299" i="1"/>
  <c r="T299" i="1"/>
  <c r="R299" i="1"/>
  <c r="P299" i="1"/>
  <c r="M299" i="1"/>
  <c r="K299" i="1"/>
  <c r="H299" i="1"/>
  <c r="F299" i="1"/>
  <c r="V298" i="1"/>
  <c r="T298" i="1"/>
  <c r="R298" i="1"/>
  <c r="P298" i="1"/>
  <c r="W298" i="1" s="1"/>
  <c r="M298" i="1"/>
  <c r="K298" i="1"/>
  <c r="H298" i="1"/>
  <c r="F298" i="1"/>
  <c r="N298" i="1" s="1"/>
  <c r="V297" i="1"/>
  <c r="T297" i="1"/>
  <c r="R297" i="1"/>
  <c r="P297" i="1"/>
  <c r="W297" i="1" s="1"/>
  <c r="AC297" i="1" s="1"/>
  <c r="M297" i="1"/>
  <c r="K297" i="1"/>
  <c r="H297" i="1"/>
  <c r="F297" i="1"/>
  <c r="V296" i="1"/>
  <c r="T296" i="1"/>
  <c r="R296" i="1"/>
  <c r="P296" i="1"/>
  <c r="M296" i="1"/>
  <c r="K296" i="1"/>
  <c r="H296" i="1"/>
  <c r="F296" i="1"/>
  <c r="N296" i="1" s="1"/>
  <c r="AD295" i="1"/>
  <c r="AE295" i="1" s="1"/>
  <c r="AC295" i="1"/>
  <c r="Y295" i="1" s="1"/>
  <c r="V295" i="1"/>
  <c r="T295" i="1"/>
  <c r="R295" i="1"/>
  <c r="P295" i="1"/>
  <c r="M295" i="1"/>
  <c r="K295" i="1"/>
  <c r="H295" i="1"/>
  <c r="F295" i="1"/>
  <c r="V294" i="1"/>
  <c r="T294" i="1"/>
  <c r="R294" i="1"/>
  <c r="P294" i="1"/>
  <c r="W294" i="1" s="1"/>
  <c r="M294" i="1"/>
  <c r="K294" i="1"/>
  <c r="H294" i="1"/>
  <c r="F294" i="1"/>
  <c r="N294" i="1" s="1"/>
  <c r="AC294" i="1" s="1"/>
  <c r="AD294" i="1" s="1"/>
  <c r="V293" i="1"/>
  <c r="T293" i="1"/>
  <c r="R293" i="1"/>
  <c r="P293" i="1"/>
  <c r="M293" i="1"/>
  <c r="K293" i="1"/>
  <c r="H293" i="1"/>
  <c r="F293" i="1"/>
  <c r="N293" i="1" s="1"/>
  <c r="V292" i="1"/>
  <c r="T292" i="1"/>
  <c r="R292" i="1"/>
  <c r="P292" i="1"/>
  <c r="W292" i="1" s="1"/>
  <c r="M292" i="1"/>
  <c r="K292" i="1"/>
  <c r="H292" i="1"/>
  <c r="F292" i="1"/>
  <c r="N292" i="1" s="1"/>
  <c r="AC292" i="1" s="1"/>
  <c r="V291" i="1"/>
  <c r="T291" i="1"/>
  <c r="R291" i="1"/>
  <c r="P291" i="1"/>
  <c r="W291" i="1" s="1"/>
  <c r="M291" i="1"/>
  <c r="K291" i="1"/>
  <c r="H291" i="1"/>
  <c r="F291" i="1"/>
  <c r="N291" i="1" s="1"/>
  <c r="AC291" i="1" s="1"/>
  <c r="AD291" i="1" s="1"/>
  <c r="V290" i="1"/>
  <c r="T290" i="1"/>
  <c r="R290" i="1"/>
  <c r="P290" i="1"/>
  <c r="M290" i="1"/>
  <c r="K290" i="1"/>
  <c r="H290" i="1"/>
  <c r="F290" i="1"/>
  <c r="N290" i="1" s="1"/>
  <c r="V289" i="1"/>
  <c r="T289" i="1"/>
  <c r="R289" i="1"/>
  <c r="P289" i="1"/>
  <c r="W289" i="1" s="1"/>
  <c r="M289" i="1"/>
  <c r="K289" i="1"/>
  <c r="H289" i="1"/>
  <c r="F289" i="1"/>
  <c r="N289" i="1" s="1"/>
  <c r="AC289" i="1" s="1"/>
  <c r="V288" i="1"/>
  <c r="T288" i="1"/>
  <c r="R288" i="1"/>
  <c r="P288" i="1"/>
  <c r="W288" i="1" s="1"/>
  <c r="M288" i="1"/>
  <c r="K288" i="1"/>
  <c r="H288" i="1"/>
  <c r="F288" i="1"/>
  <c r="N288" i="1" s="1"/>
  <c r="AC288" i="1" s="1"/>
  <c r="AD288" i="1" s="1"/>
  <c r="V287" i="1"/>
  <c r="T287" i="1"/>
  <c r="R287" i="1"/>
  <c r="P287" i="1"/>
  <c r="W287" i="1" s="1"/>
  <c r="M287" i="1"/>
  <c r="K287" i="1"/>
  <c r="H287" i="1"/>
  <c r="F287" i="1"/>
  <c r="N287" i="1" s="1"/>
  <c r="AC287" i="1" s="1"/>
  <c r="AD287" i="1" s="1"/>
  <c r="V286" i="1"/>
  <c r="T286" i="1"/>
  <c r="R286" i="1"/>
  <c r="P286" i="1"/>
  <c r="W286" i="1" s="1"/>
  <c r="M286" i="1"/>
  <c r="K286" i="1"/>
  <c r="H286" i="1"/>
  <c r="F286" i="1"/>
  <c r="N286" i="1" s="1"/>
  <c r="AC286" i="1" s="1"/>
  <c r="AD286" i="1" s="1"/>
  <c r="AE286" i="1" s="1"/>
  <c r="V285" i="1"/>
  <c r="T285" i="1"/>
  <c r="R285" i="1"/>
  <c r="P285" i="1"/>
  <c r="W285" i="1" s="1"/>
  <c r="M285" i="1"/>
  <c r="K285" i="1"/>
  <c r="H285" i="1"/>
  <c r="F285" i="1"/>
  <c r="N285" i="1" s="1"/>
  <c r="AC285" i="1" s="1"/>
  <c r="V284" i="1"/>
  <c r="T284" i="1"/>
  <c r="R284" i="1"/>
  <c r="P284" i="1"/>
  <c r="W284" i="1" s="1"/>
  <c r="M284" i="1"/>
  <c r="K284" i="1"/>
  <c r="H284" i="1"/>
  <c r="F284" i="1"/>
  <c r="N284" i="1" s="1"/>
  <c r="AC284" i="1" s="1"/>
  <c r="AD284" i="1" s="1"/>
  <c r="V283" i="1"/>
  <c r="T283" i="1"/>
  <c r="R283" i="1"/>
  <c r="P283" i="1"/>
  <c r="W283" i="1" s="1"/>
  <c r="M283" i="1"/>
  <c r="K283" i="1"/>
  <c r="H283" i="1"/>
  <c r="F283" i="1"/>
  <c r="N283" i="1" s="1"/>
  <c r="AC283" i="1" s="1"/>
  <c r="AD283" i="1" s="1"/>
  <c r="AE283" i="1" s="1"/>
  <c r="V282" i="1"/>
  <c r="T282" i="1"/>
  <c r="R282" i="1"/>
  <c r="P282" i="1"/>
  <c r="M282" i="1"/>
  <c r="K282" i="1"/>
  <c r="H282" i="1"/>
  <c r="F282" i="1"/>
  <c r="N282" i="1" s="1"/>
  <c r="V281" i="1"/>
  <c r="T281" i="1"/>
  <c r="R281" i="1"/>
  <c r="P281" i="1"/>
  <c r="W281" i="1" s="1"/>
  <c r="M281" i="1"/>
  <c r="K281" i="1"/>
  <c r="H281" i="1"/>
  <c r="F281" i="1"/>
  <c r="N281" i="1" s="1"/>
  <c r="AC281" i="1" s="1"/>
  <c r="AD281" i="1" s="1"/>
  <c r="V280" i="1"/>
  <c r="T280" i="1"/>
  <c r="R280" i="1"/>
  <c r="P280" i="1"/>
  <c r="W280" i="1" s="1"/>
  <c r="M280" i="1"/>
  <c r="K280" i="1"/>
  <c r="H280" i="1"/>
  <c r="F280" i="1"/>
  <c r="N280" i="1" s="1"/>
  <c r="AC280" i="1" s="1"/>
  <c r="V279" i="1"/>
  <c r="T279" i="1"/>
  <c r="R279" i="1"/>
  <c r="P279" i="1"/>
  <c r="M279" i="1"/>
  <c r="K279" i="1"/>
  <c r="H279" i="1"/>
  <c r="F279" i="1"/>
  <c r="N279" i="1" s="1"/>
  <c r="V278" i="1"/>
  <c r="T278" i="1"/>
  <c r="R278" i="1"/>
  <c r="P278" i="1"/>
  <c r="W278" i="1" s="1"/>
  <c r="M278" i="1"/>
  <c r="K278" i="1"/>
  <c r="H278" i="1"/>
  <c r="F278" i="1"/>
  <c r="N278" i="1" s="1"/>
  <c r="AC278" i="1" s="1"/>
  <c r="AD278" i="1" s="1"/>
  <c r="V277" i="1"/>
  <c r="T277" i="1"/>
  <c r="R277" i="1"/>
  <c r="P277" i="1"/>
  <c r="M277" i="1"/>
  <c r="K277" i="1"/>
  <c r="H277" i="1"/>
  <c r="F277" i="1"/>
  <c r="N277" i="1" s="1"/>
  <c r="V276" i="1"/>
  <c r="T276" i="1"/>
  <c r="R276" i="1"/>
  <c r="P276" i="1"/>
  <c r="W276" i="1" s="1"/>
  <c r="M276" i="1"/>
  <c r="K276" i="1"/>
  <c r="H276" i="1"/>
  <c r="F276" i="1"/>
  <c r="N276" i="1" s="1"/>
  <c r="AC276" i="1" s="1"/>
  <c r="AD276" i="1" s="1"/>
  <c r="V275" i="1"/>
  <c r="T275" i="1"/>
  <c r="R275" i="1"/>
  <c r="P275" i="1"/>
  <c r="W275" i="1" s="1"/>
  <c r="M275" i="1"/>
  <c r="K275" i="1"/>
  <c r="H275" i="1"/>
  <c r="F275" i="1"/>
  <c r="N275" i="1" s="1"/>
  <c r="AC275" i="1" s="1"/>
  <c r="V274" i="1"/>
  <c r="T274" i="1"/>
  <c r="R274" i="1"/>
  <c r="P274" i="1"/>
  <c r="M274" i="1"/>
  <c r="K274" i="1"/>
  <c r="H274" i="1"/>
  <c r="F274" i="1"/>
  <c r="V273" i="1"/>
  <c r="T273" i="1"/>
  <c r="R273" i="1"/>
  <c r="P273" i="1"/>
  <c r="W273" i="1" s="1"/>
  <c r="M273" i="1"/>
  <c r="K273" i="1"/>
  <c r="H273" i="1"/>
  <c r="F273" i="1"/>
  <c r="N273" i="1" s="1"/>
  <c r="V272" i="1"/>
  <c r="T272" i="1"/>
  <c r="R272" i="1"/>
  <c r="P272" i="1"/>
  <c r="W272" i="1" s="1"/>
  <c r="M272" i="1"/>
  <c r="K272" i="1"/>
  <c r="H272" i="1"/>
  <c r="F272" i="1"/>
  <c r="V271" i="1"/>
  <c r="T271" i="1"/>
  <c r="R271" i="1"/>
  <c r="P271" i="1"/>
  <c r="W271" i="1" s="1"/>
  <c r="M271" i="1"/>
  <c r="K271" i="1"/>
  <c r="H271" i="1"/>
  <c r="F271" i="1"/>
  <c r="N271" i="1" s="1"/>
  <c r="AC271" i="1" s="1"/>
  <c r="AD270" i="1"/>
  <c r="AC270" i="1"/>
  <c r="V270" i="1"/>
  <c r="T270" i="1"/>
  <c r="R270" i="1"/>
  <c r="P270" i="1"/>
  <c r="M270" i="1"/>
  <c r="K270" i="1"/>
  <c r="H270" i="1"/>
  <c r="F270" i="1"/>
  <c r="AE269" i="1"/>
  <c r="V269" i="1"/>
  <c r="T269" i="1"/>
  <c r="R269" i="1"/>
  <c r="P269" i="1"/>
  <c r="M269" i="1"/>
  <c r="K269" i="1"/>
  <c r="H269" i="1"/>
  <c r="F269" i="1"/>
  <c r="N269" i="1" s="1"/>
  <c r="AC269" i="1" s="1"/>
  <c r="Y269" i="1" s="1"/>
  <c r="V268" i="1"/>
  <c r="T268" i="1"/>
  <c r="R268" i="1"/>
  <c r="P268" i="1"/>
  <c r="W268" i="1" s="1"/>
  <c r="M268" i="1"/>
  <c r="K268" i="1"/>
  <c r="H268" i="1"/>
  <c r="F268" i="1"/>
  <c r="N268" i="1" s="1"/>
  <c r="AC268" i="1" s="1"/>
  <c r="V267" i="1"/>
  <c r="T267" i="1"/>
  <c r="R267" i="1"/>
  <c r="P267" i="1"/>
  <c r="W267" i="1" s="1"/>
  <c r="M267" i="1"/>
  <c r="K267" i="1"/>
  <c r="H267" i="1"/>
  <c r="F267" i="1"/>
  <c r="N267" i="1" s="1"/>
  <c r="AC267" i="1" s="1"/>
  <c r="AD267" i="1" s="1"/>
  <c r="AE267" i="1" s="1"/>
  <c r="V266" i="1"/>
  <c r="T266" i="1"/>
  <c r="R266" i="1"/>
  <c r="P266" i="1"/>
  <c r="W266" i="1" s="1"/>
  <c r="M266" i="1"/>
  <c r="K266" i="1"/>
  <c r="H266" i="1"/>
  <c r="F266" i="1"/>
  <c r="N266" i="1" s="1"/>
  <c r="AC265" i="1"/>
  <c r="V265" i="1"/>
  <c r="T265" i="1"/>
  <c r="R265" i="1"/>
  <c r="P265" i="1"/>
  <c r="M265" i="1"/>
  <c r="K265" i="1"/>
  <c r="H265" i="1"/>
  <c r="F265" i="1"/>
  <c r="V264" i="1"/>
  <c r="T264" i="1"/>
  <c r="R264" i="1"/>
  <c r="P264" i="1"/>
  <c r="W264" i="1" s="1"/>
  <c r="M264" i="1"/>
  <c r="K264" i="1"/>
  <c r="H264" i="1"/>
  <c r="F264" i="1"/>
  <c r="N264" i="1" s="1"/>
  <c r="V263" i="1"/>
  <c r="T263" i="1"/>
  <c r="R263" i="1"/>
  <c r="P263" i="1"/>
  <c r="W263" i="1" s="1"/>
  <c r="M263" i="1"/>
  <c r="K263" i="1"/>
  <c r="H263" i="1"/>
  <c r="F263" i="1"/>
  <c r="N263" i="1" s="1"/>
  <c r="AC263" i="1" s="1"/>
  <c r="V262" i="1"/>
  <c r="T262" i="1"/>
  <c r="R262" i="1"/>
  <c r="P262" i="1"/>
  <c r="M262" i="1"/>
  <c r="K262" i="1"/>
  <c r="H262" i="1"/>
  <c r="F262" i="1"/>
  <c r="N262" i="1" s="1"/>
  <c r="AC262" i="1" s="1"/>
  <c r="V261" i="1"/>
  <c r="T261" i="1"/>
  <c r="R261" i="1"/>
  <c r="P261" i="1"/>
  <c r="W261" i="1" s="1"/>
  <c r="M261" i="1"/>
  <c r="K261" i="1"/>
  <c r="H261" i="1"/>
  <c r="F261" i="1"/>
  <c r="N261" i="1" s="1"/>
  <c r="AC261" i="1" s="1"/>
  <c r="AD261" i="1" s="1"/>
  <c r="V260" i="1"/>
  <c r="T260" i="1"/>
  <c r="R260" i="1"/>
  <c r="P260" i="1"/>
  <c r="W260" i="1" s="1"/>
  <c r="M260" i="1"/>
  <c r="K260" i="1"/>
  <c r="H260" i="1"/>
  <c r="F260" i="1"/>
  <c r="V259" i="1"/>
  <c r="T259" i="1"/>
  <c r="R259" i="1"/>
  <c r="P259" i="1"/>
  <c r="W259" i="1" s="1"/>
  <c r="M259" i="1"/>
  <c r="K259" i="1"/>
  <c r="H259" i="1"/>
  <c r="F259" i="1"/>
  <c r="N259" i="1" s="1"/>
  <c r="AC259" i="1" s="1"/>
  <c r="V258" i="1"/>
  <c r="T258" i="1"/>
  <c r="R258" i="1"/>
  <c r="P258" i="1"/>
  <c r="W258" i="1" s="1"/>
  <c r="M258" i="1"/>
  <c r="K258" i="1"/>
  <c r="H258" i="1"/>
  <c r="F258" i="1"/>
  <c r="N258" i="1" s="1"/>
  <c r="V257" i="1"/>
  <c r="T257" i="1"/>
  <c r="R257" i="1"/>
  <c r="P257" i="1"/>
  <c r="M257" i="1"/>
  <c r="K257" i="1"/>
  <c r="H257" i="1"/>
  <c r="F257" i="1"/>
  <c r="N257" i="1" s="1"/>
  <c r="V256" i="1"/>
  <c r="T256" i="1"/>
  <c r="R256" i="1"/>
  <c r="P256" i="1"/>
  <c r="W256" i="1" s="1"/>
  <c r="M256" i="1"/>
  <c r="K256" i="1"/>
  <c r="H256" i="1"/>
  <c r="F256" i="1"/>
  <c r="N256" i="1" s="1"/>
  <c r="AC256" i="1" s="1"/>
  <c r="AD256" i="1" s="1"/>
  <c r="V255" i="1"/>
  <c r="T255" i="1"/>
  <c r="R255" i="1"/>
  <c r="P255" i="1"/>
  <c r="M255" i="1"/>
  <c r="K255" i="1"/>
  <c r="H255" i="1"/>
  <c r="F255" i="1"/>
  <c r="N255" i="1" s="1"/>
  <c r="V254" i="1"/>
  <c r="T254" i="1"/>
  <c r="R254" i="1"/>
  <c r="P254" i="1"/>
  <c r="M254" i="1"/>
  <c r="K254" i="1"/>
  <c r="H254" i="1"/>
  <c r="F254" i="1"/>
  <c r="N254" i="1" s="1"/>
  <c r="V253" i="1"/>
  <c r="T253" i="1"/>
  <c r="R253" i="1"/>
  <c r="P253" i="1"/>
  <c r="W253" i="1" s="1"/>
  <c r="M253" i="1"/>
  <c r="K253" i="1"/>
  <c r="H253" i="1"/>
  <c r="F253" i="1"/>
  <c r="N253" i="1" s="1"/>
  <c r="V252" i="1"/>
  <c r="T252" i="1"/>
  <c r="R252" i="1"/>
  <c r="P252" i="1"/>
  <c r="W252" i="1" s="1"/>
  <c r="M252" i="1"/>
  <c r="K252" i="1"/>
  <c r="H252" i="1"/>
  <c r="F252" i="1"/>
  <c r="N252" i="1" s="1"/>
  <c r="AC252" i="1" s="1"/>
  <c r="AD252" i="1" s="1"/>
  <c r="AE252" i="1" s="1"/>
  <c r="V251" i="1"/>
  <c r="T251" i="1"/>
  <c r="R251" i="1"/>
  <c r="P251" i="1"/>
  <c r="M251" i="1"/>
  <c r="K251" i="1"/>
  <c r="H251" i="1"/>
  <c r="F251" i="1"/>
  <c r="N251" i="1" s="1"/>
  <c r="V250" i="1"/>
  <c r="T250" i="1"/>
  <c r="R250" i="1"/>
  <c r="P250" i="1"/>
  <c r="W250" i="1" s="1"/>
  <c r="M250" i="1"/>
  <c r="K250" i="1"/>
  <c r="H250" i="1"/>
  <c r="F250" i="1"/>
  <c r="N250" i="1" s="1"/>
  <c r="AC250" i="1" s="1"/>
  <c r="AD250" i="1" s="1"/>
  <c r="V249" i="1"/>
  <c r="T249" i="1"/>
  <c r="R249" i="1"/>
  <c r="P249" i="1"/>
  <c r="M249" i="1"/>
  <c r="K249" i="1"/>
  <c r="H249" i="1"/>
  <c r="F249" i="1"/>
  <c r="N249" i="1" s="1"/>
  <c r="V248" i="1"/>
  <c r="T248" i="1"/>
  <c r="R248" i="1"/>
  <c r="P248" i="1"/>
  <c r="W248" i="1" s="1"/>
  <c r="M248" i="1"/>
  <c r="K248" i="1"/>
  <c r="H248" i="1"/>
  <c r="F248" i="1"/>
  <c r="N248" i="1" s="1"/>
  <c r="AC248" i="1" s="1"/>
  <c r="AD248" i="1" s="1"/>
  <c r="V247" i="1"/>
  <c r="T247" i="1"/>
  <c r="R247" i="1"/>
  <c r="P247" i="1"/>
  <c r="M247" i="1"/>
  <c r="K247" i="1"/>
  <c r="H247" i="1"/>
  <c r="F247" i="1"/>
  <c r="N247" i="1" s="1"/>
  <c r="V246" i="1"/>
  <c r="T246" i="1"/>
  <c r="R246" i="1"/>
  <c r="P246" i="1"/>
  <c r="W246" i="1" s="1"/>
  <c r="M246" i="1"/>
  <c r="K246" i="1"/>
  <c r="H246" i="1"/>
  <c r="F246" i="1"/>
  <c r="V245" i="1"/>
  <c r="T245" i="1"/>
  <c r="R245" i="1"/>
  <c r="P245" i="1"/>
  <c r="W245" i="1" s="1"/>
  <c r="M245" i="1"/>
  <c r="K245" i="1"/>
  <c r="H245" i="1"/>
  <c r="F245" i="1"/>
  <c r="V244" i="1"/>
  <c r="T244" i="1"/>
  <c r="R244" i="1"/>
  <c r="P244" i="1"/>
  <c r="W244" i="1" s="1"/>
  <c r="M244" i="1"/>
  <c r="K244" i="1"/>
  <c r="H244" i="1"/>
  <c r="F244" i="1"/>
  <c r="N244" i="1" s="1"/>
  <c r="V243" i="1"/>
  <c r="T243" i="1"/>
  <c r="R243" i="1"/>
  <c r="P243" i="1"/>
  <c r="W243" i="1" s="1"/>
  <c r="M243" i="1"/>
  <c r="K243" i="1"/>
  <c r="H243" i="1"/>
  <c r="F243" i="1"/>
  <c r="N243" i="1" s="1"/>
  <c r="AC242" i="1"/>
  <c r="V242" i="1"/>
  <c r="T242" i="1"/>
  <c r="R242" i="1"/>
  <c r="P242" i="1"/>
  <c r="M242" i="1"/>
  <c r="K242" i="1"/>
  <c r="H242" i="1"/>
  <c r="F242" i="1"/>
  <c r="V241" i="1"/>
  <c r="T241" i="1"/>
  <c r="R241" i="1"/>
  <c r="P241" i="1"/>
  <c r="W241" i="1" s="1"/>
  <c r="M241" i="1"/>
  <c r="K241" i="1"/>
  <c r="H241" i="1"/>
  <c r="F241" i="1"/>
  <c r="AE240" i="1"/>
  <c r="AC240" i="1"/>
  <c r="Y240" i="1"/>
  <c r="V240" i="1"/>
  <c r="T240" i="1"/>
  <c r="R240" i="1"/>
  <c r="P240" i="1"/>
  <c r="M240" i="1"/>
  <c r="K240" i="1"/>
  <c r="H240" i="1"/>
  <c r="F240" i="1"/>
  <c r="V239" i="1"/>
  <c r="T239" i="1"/>
  <c r="R239" i="1"/>
  <c r="P239" i="1"/>
  <c r="M239" i="1"/>
  <c r="K239" i="1"/>
  <c r="H239" i="1"/>
  <c r="F239" i="1"/>
  <c r="N239" i="1" s="1"/>
  <c r="V238" i="1"/>
  <c r="T238" i="1"/>
  <c r="R238" i="1"/>
  <c r="P238" i="1"/>
  <c r="M238" i="1"/>
  <c r="K238" i="1"/>
  <c r="H238" i="1"/>
  <c r="F238" i="1"/>
  <c r="N238" i="1" s="1"/>
  <c r="AC238" i="1" s="1"/>
  <c r="AD238" i="1" s="1"/>
  <c r="AE238" i="1" s="1"/>
  <c r="V237" i="1"/>
  <c r="T237" i="1"/>
  <c r="R237" i="1"/>
  <c r="P237" i="1"/>
  <c r="W237" i="1" s="1"/>
  <c r="M237" i="1"/>
  <c r="K237" i="1"/>
  <c r="H237" i="1"/>
  <c r="F237" i="1"/>
  <c r="N237" i="1" s="1"/>
  <c r="V236" i="1"/>
  <c r="T236" i="1"/>
  <c r="R236" i="1"/>
  <c r="P236" i="1"/>
  <c r="W236" i="1" s="1"/>
  <c r="M236" i="1"/>
  <c r="K236" i="1"/>
  <c r="H236" i="1"/>
  <c r="F236" i="1"/>
  <c r="V235" i="1"/>
  <c r="T235" i="1"/>
  <c r="R235" i="1"/>
  <c r="P235" i="1"/>
  <c r="W235" i="1" s="1"/>
  <c r="M235" i="1"/>
  <c r="K235" i="1"/>
  <c r="H235" i="1"/>
  <c r="F235" i="1"/>
  <c r="N235" i="1" s="1"/>
  <c r="V234" i="1"/>
  <c r="T234" i="1"/>
  <c r="R234" i="1"/>
  <c r="P234" i="1"/>
  <c r="W234" i="1" s="1"/>
  <c r="M234" i="1"/>
  <c r="K234" i="1"/>
  <c r="H234" i="1"/>
  <c r="F234" i="1"/>
  <c r="N234" i="1" s="1"/>
  <c r="AC234" i="1" s="1"/>
  <c r="V233" i="1"/>
  <c r="T233" i="1"/>
  <c r="R233" i="1"/>
  <c r="P233" i="1"/>
  <c r="W233" i="1" s="1"/>
  <c r="M233" i="1"/>
  <c r="K233" i="1"/>
  <c r="H233" i="1"/>
  <c r="F233" i="1"/>
  <c r="V232" i="1"/>
  <c r="T232" i="1"/>
  <c r="R232" i="1"/>
  <c r="P232" i="1"/>
  <c r="W232" i="1" s="1"/>
  <c r="M232" i="1"/>
  <c r="K232" i="1"/>
  <c r="H232" i="1"/>
  <c r="F232" i="1"/>
  <c r="N232" i="1" s="1"/>
  <c r="V231" i="1"/>
  <c r="T231" i="1"/>
  <c r="R231" i="1"/>
  <c r="P231" i="1"/>
  <c r="W231" i="1" s="1"/>
  <c r="M231" i="1"/>
  <c r="K231" i="1"/>
  <c r="H231" i="1"/>
  <c r="F231" i="1"/>
  <c r="N231" i="1" s="1"/>
  <c r="AC231" i="1" s="1"/>
  <c r="V230" i="1"/>
  <c r="T230" i="1"/>
  <c r="R230" i="1"/>
  <c r="P230" i="1"/>
  <c r="W230" i="1" s="1"/>
  <c r="M230" i="1"/>
  <c r="K230" i="1"/>
  <c r="H230" i="1"/>
  <c r="F230" i="1"/>
  <c r="V229" i="1"/>
  <c r="T229" i="1"/>
  <c r="R229" i="1"/>
  <c r="P229" i="1"/>
  <c r="W229" i="1" s="1"/>
  <c r="M229" i="1"/>
  <c r="K229" i="1"/>
  <c r="H229" i="1"/>
  <c r="F229" i="1"/>
  <c r="N229" i="1" s="1"/>
  <c r="AC229" i="1" s="1"/>
  <c r="AC228" i="1"/>
  <c r="V228" i="1"/>
  <c r="T228" i="1"/>
  <c r="R228" i="1"/>
  <c r="P228" i="1"/>
  <c r="M228" i="1"/>
  <c r="K228" i="1"/>
  <c r="H228" i="1"/>
  <c r="F228" i="1"/>
  <c r="V227" i="1"/>
  <c r="T227" i="1"/>
  <c r="R227" i="1"/>
  <c r="P227" i="1"/>
  <c r="W227" i="1" s="1"/>
  <c r="M227" i="1"/>
  <c r="K227" i="1"/>
  <c r="H227" i="1"/>
  <c r="F227" i="1"/>
  <c r="V226" i="1"/>
  <c r="T226" i="1"/>
  <c r="R226" i="1"/>
  <c r="P226" i="1"/>
  <c r="W226" i="1" s="1"/>
  <c r="M226" i="1"/>
  <c r="K226" i="1"/>
  <c r="H226" i="1"/>
  <c r="F226" i="1"/>
  <c r="N226" i="1" s="1"/>
  <c r="V225" i="1"/>
  <c r="T225" i="1"/>
  <c r="R225" i="1"/>
  <c r="P225" i="1"/>
  <c r="W225" i="1" s="1"/>
  <c r="M225" i="1"/>
  <c r="K225" i="1"/>
  <c r="H225" i="1"/>
  <c r="F225" i="1"/>
  <c r="V224" i="1"/>
  <c r="T224" i="1"/>
  <c r="R224" i="1"/>
  <c r="P224" i="1"/>
  <c r="W224" i="1" s="1"/>
  <c r="M224" i="1"/>
  <c r="K224" i="1"/>
  <c r="H224" i="1"/>
  <c r="F224" i="1"/>
  <c r="V223" i="1"/>
  <c r="T223" i="1"/>
  <c r="R223" i="1"/>
  <c r="P223" i="1"/>
  <c r="W223" i="1" s="1"/>
  <c r="M223" i="1"/>
  <c r="K223" i="1"/>
  <c r="H223" i="1"/>
  <c r="F223" i="1"/>
  <c r="N223" i="1" s="1"/>
  <c r="V222" i="1"/>
  <c r="T222" i="1"/>
  <c r="R222" i="1"/>
  <c r="P222" i="1"/>
  <c r="W222" i="1" s="1"/>
  <c r="M222" i="1"/>
  <c r="K222" i="1"/>
  <c r="H222" i="1"/>
  <c r="F222" i="1"/>
  <c r="V221" i="1"/>
  <c r="T221" i="1"/>
  <c r="R221" i="1"/>
  <c r="P221" i="1"/>
  <c r="W221" i="1" s="1"/>
  <c r="AC221" i="1" s="1"/>
  <c r="M221" i="1"/>
  <c r="K221" i="1"/>
  <c r="H221" i="1"/>
  <c r="F221" i="1"/>
  <c r="V220" i="1"/>
  <c r="T220" i="1"/>
  <c r="R220" i="1"/>
  <c r="P220" i="1"/>
  <c r="M220" i="1"/>
  <c r="K220" i="1"/>
  <c r="H220" i="1"/>
  <c r="F220" i="1"/>
  <c r="N220" i="1" s="1"/>
  <c r="V219" i="1"/>
  <c r="T219" i="1"/>
  <c r="R219" i="1"/>
  <c r="P219" i="1"/>
  <c r="M219" i="1"/>
  <c r="K219" i="1"/>
  <c r="H219" i="1"/>
  <c r="F219" i="1"/>
  <c r="N219" i="1" s="1"/>
  <c r="AD218" i="1"/>
  <c r="AE218" i="1" s="1"/>
  <c r="AC218" i="1"/>
  <c r="Y218" i="1"/>
  <c r="V218" i="1"/>
  <c r="T218" i="1"/>
  <c r="R218" i="1"/>
  <c r="P218" i="1"/>
  <c r="M218" i="1"/>
  <c r="K218" i="1"/>
  <c r="H218" i="1"/>
  <c r="F218" i="1"/>
  <c r="V217" i="1"/>
  <c r="T217" i="1"/>
  <c r="R217" i="1"/>
  <c r="P217" i="1"/>
  <c r="M217" i="1"/>
  <c r="K217" i="1"/>
  <c r="H217" i="1"/>
  <c r="F217" i="1"/>
  <c r="N217" i="1" s="1"/>
  <c r="V216" i="1"/>
  <c r="T216" i="1"/>
  <c r="R216" i="1"/>
  <c r="P216" i="1"/>
  <c r="M216" i="1"/>
  <c r="K216" i="1"/>
  <c r="H216" i="1"/>
  <c r="F216" i="1"/>
  <c r="V215" i="1"/>
  <c r="T215" i="1"/>
  <c r="R215" i="1"/>
  <c r="P215" i="1"/>
  <c r="W215" i="1" s="1"/>
  <c r="M215" i="1"/>
  <c r="K215" i="1"/>
  <c r="H215" i="1"/>
  <c r="F215" i="1"/>
  <c r="N215" i="1" s="1"/>
  <c r="AC215" i="1" s="1"/>
  <c r="V214" i="1"/>
  <c r="T214" i="1"/>
  <c r="R214" i="1"/>
  <c r="P214" i="1"/>
  <c r="W214" i="1" s="1"/>
  <c r="M214" i="1"/>
  <c r="K214" i="1"/>
  <c r="H214" i="1"/>
  <c r="F214" i="1"/>
  <c r="N214" i="1" s="1"/>
  <c r="V213" i="1"/>
  <c r="T213" i="1"/>
  <c r="R213" i="1"/>
  <c r="P213" i="1"/>
  <c r="W213" i="1" s="1"/>
  <c r="M213" i="1"/>
  <c r="K213" i="1"/>
  <c r="H213" i="1"/>
  <c r="F213" i="1"/>
  <c r="V212" i="1"/>
  <c r="T212" i="1"/>
  <c r="R212" i="1"/>
  <c r="P212" i="1"/>
  <c r="W212" i="1" s="1"/>
  <c r="M212" i="1"/>
  <c r="K212" i="1"/>
  <c r="H212" i="1"/>
  <c r="F212" i="1"/>
  <c r="N212" i="1" s="1"/>
  <c r="AC212" i="1" s="1"/>
  <c r="V211" i="1"/>
  <c r="T211" i="1"/>
  <c r="R211" i="1"/>
  <c r="P211" i="1"/>
  <c r="W211" i="1" s="1"/>
  <c r="M211" i="1"/>
  <c r="K211" i="1"/>
  <c r="H211" i="1"/>
  <c r="F211" i="1"/>
  <c r="N211" i="1" s="1"/>
  <c r="V210" i="1"/>
  <c r="T210" i="1"/>
  <c r="R210" i="1"/>
  <c r="P210" i="1"/>
  <c r="W210" i="1" s="1"/>
  <c r="M210" i="1"/>
  <c r="K210" i="1"/>
  <c r="H210" i="1"/>
  <c r="F210" i="1"/>
  <c r="AC209" i="1"/>
  <c r="V209" i="1"/>
  <c r="T209" i="1"/>
  <c r="R209" i="1"/>
  <c r="P209" i="1"/>
  <c r="M209" i="1"/>
  <c r="K209" i="1"/>
  <c r="H209" i="1"/>
  <c r="F209" i="1"/>
  <c r="V208" i="1"/>
  <c r="T208" i="1"/>
  <c r="R208" i="1"/>
  <c r="P208" i="1"/>
  <c r="W208" i="1" s="1"/>
  <c r="M208" i="1"/>
  <c r="H208" i="1"/>
  <c r="F208" i="1"/>
  <c r="N208" i="1" s="1"/>
  <c r="V207" i="1"/>
  <c r="T207" i="1"/>
  <c r="R207" i="1"/>
  <c r="P207" i="1"/>
  <c r="M207" i="1"/>
  <c r="K207" i="1"/>
  <c r="H207" i="1"/>
  <c r="F207" i="1"/>
  <c r="N207" i="1" s="1"/>
  <c r="V206" i="1"/>
  <c r="T206" i="1"/>
  <c r="R206" i="1"/>
  <c r="P206" i="1"/>
  <c r="W206" i="1" s="1"/>
  <c r="M206" i="1"/>
  <c r="K206" i="1"/>
  <c r="H206" i="1"/>
  <c r="F206" i="1"/>
  <c r="N206" i="1" s="1"/>
  <c r="AC206" i="1" s="1"/>
  <c r="V205" i="1"/>
  <c r="T205" i="1"/>
  <c r="R205" i="1"/>
  <c r="P205" i="1"/>
  <c r="M205" i="1"/>
  <c r="K205" i="1"/>
  <c r="H205" i="1"/>
  <c r="F205" i="1"/>
  <c r="N205" i="1" s="1"/>
  <c r="V204" i="1"/>
  <c r="T204" i="1"/>
  <c r="R204" i="1"/>
  <c r="P204" i="1"/>
  <c r="M204" i="1"/>
  <c r="K204" i="1"/>
  <c r="H204" i="1"/>
  <c r="F204" i="1"/>
  <c r="N204" i="1" s="1"/>
  <c r="V203" i="1"/>
  <c r="T203" i="1"/>
  <c r="R203" i="1"/>
  <c r="P203" i="1"/>
  <c r="W203" i="1" s="1"/>
  <c r="M203" i="1"/>
  <c r="K203" i="1"/>
  <c r="H203" i="1"/>
  <c r="F203" i="1"/>
  <c r="N203" i="1" s="1"/>
  <c r="AC203" i="1" s="1"/>
  <c r="V202" i="1"/>
  <c r="T202" i="1"/>
  <c r="R202" i="1"/>
  <c r="P202" i="1"/>
  <c r="W202" i="1" s="1"/>
  <c r="M202" i="1"/>
  <c r="K202" i="1"/>
  <c r="H202" i="1"/>
  <c r="F202" i="1"/>
  <c r="V201" i="1"/>
  <c r="T201" i="1"/>
  <c r="R201" i="1"/>
  <c r="P201" i="1"/>
  <c r="W201" i="1" s="1"/>
  <c r="M201" i="1"/>
  <c r="K201" i="1"/>
  <c r="H201" i="1"/>
  <c r="F201" i="1"/>
  <c r="N201" i="1" s="1"/>
  <c r="AC201" i="1" s="1"/>
  <c r="AD201" i="1" s="1"/>
  <c r="V200" i="1"/>
  <c r="T200" i="1"/>
  <c r="R200" i="1"/>
  <c r="P200" i="1"/>
  <c r="W200" i="1" s="1"/>
  <c r="M200" i="1"/>
  <c r="K200" i="1"/>
  <c r="H200" i="1"/>
  <c r="F200" i="1"/>
  <c r="N200" i="1" s="1"/>
  <c r="AC200" i="1" s="1"/>
  <c r="V199" i="1"/>
  <c r="T199" i="1"/>
  <c r="R199" i="1"/>
  <c r="P199" i="1"/>
  <c r="W199" i="1" s="1"/>
  <c r="M199" i="1"/>
  <c r="K199" i="1"/>
  <c r="H199" i="1"/>
  <c r="F199" i="1"/>
  <c r="N199" i="1" s="1"/>
  <c r="AC199" i="1" s="1"/>
  <c r="AD199" i="1" s="1"/>
  <c r="AE199" i="1" s="1"/>
  <c r="AD198" i="1"/>
  <c r="AC198" i="1"/>
  <c r="V198" i="1"/>
  <c r="T198" i="1"/>
  <c r="R198" i="1"/>
  <c r="P198" i="1"/>
  <c r="M198" i="1"/>
  <c r="K198" i="1"/>
  <c r="H198" i="1"/>
  <c r="F198" i="1"/>
  <c r="V197" i="1"/>
  <c r="T197" i="1"/>
  <c r="R197" i="1"/>
  <c r="P197" i="1"/>
  <c r="M197" i="1"/>
  <c r="K197" i="1"/>
  <c r="H197" i="1"/>
  <c r="F197" i="1"/>
  <c r="V196" i="1"/>
  <c r="T196" i="1"/>
  <c r="R196" i="1"/>
  <c r="P196" i="1"/>
  <c r="W196" i="1" s="1"/>
  <c r="M196" i="1"/>
  <c r="K196" i="1"/>
  <c r="H196" i="1"/>
  <c r="F196" i="1"/>
  <c r="N196" i="1" s="1"/>
  <c r="AC196" i="1" s="1"/>
  <c r="V195" i="1"/>
  <c r="T195" i="1"/>
  <c r="R195" i="1"/>
  <c r="P195" i="1"/>
  <c r="W195" i="1" s="1"/>
  <c r="M195" i="1"/>
  <c r="K195" i="1"/>
  <c r="H195" i="1"/>
  <c r="F195" i="1"/>
  <c r="V194" i="1"/>
  <c r="T194" i="1"/>
  <c r="R194" i="1"/>
  <c r="P194" i="1"/>
  <c r="W194" i="1" s="1"/>
  <c r="M194" i="1"/>
  <c r="K194" i="1"/>
  <c r="H194" i="1"/>
  <c r="F194" i="1"/>
  <c r="N194" i="1" s="1"/>
  <c r="AC194" i="1" s="1"/>
  <c r="Y194" i="1" s="1"/>
  <c r="V193" i="1"/>
  <c r="T193" i="1"/>
  <c r="R193" i="1"/>
  <c r="P193" i="1"/>
  <c r="W193" i="1" s="1"/>
  <c r="AC193" i="1" s="1"/>
  <c r="M193" i="1"/>
  <c r="K193" i="1"/>
  <c r="H193" i="1"/>
  <c r="F193" i="1"/>
  <c r="N193" i="1" s="1"/>
  <c r="V192" i="1"/>
  <c r="T192" i="1"/>
  <c r="R192" i="1"/>
  <c r="P192" i="1"/>
  <c r="W192" i="1" s="1"/>
  <c r="M192" i="1"/>
  <c r="K192" i="1"/>
  <c r="H192" i="1"/>
  <c r="F192" i="1"/>
  <c r="N192" i="1" s="1"/>
  <c r="AC192" i="1" s="1"/>
  <c r="V191" i="1"/>
  <c r="T191" i="1"/>
  <c r="R191" i="1"/>
  <c r="P191" i="1"/>
  <c r="W191" i="1" s="1"/>
  <c r="M191" i="1"/>
  <c r="K191" i="1"/>
  <c r="H191" i="1"/>
  <c r="F191" i="1"/>
  <c r="N191" i="1" s="1"/>
  <c r="V190" i="1"/>
  <c r="T190" i="1"/>
  <c r="R190" i="1"/>
  <c r="P190" i="1"/>
  <c r="W190" i="1" s="1"/>
  <c r="M190" i="1"/>
  <c r="K190" i="1"/>
  <c r="H190" i="1"/>
  <c r="F190" i="1"/>
  <c r="N190" i="1" s="1"/>
  <c r="AC190" i="1" s="1"/>
  <c r="AD190" i="1" s="1"/>
  <c r="AE189" i="1"/>
  <c r="AD189" i="1"/>
  <c r="AC189" i="1"/>
  <c r="V189" i="1"/>
  <c r="T189" i="1"/>
  <c r="R189" i="1"/>
  <c r="P189" i="1"/>
  <c r="M189" i="1"/>
  <c r="K189" i="1"/>
  <c r="H189" i="1"/>
  <c r="F189" i="1"/>
  <c r="V188" i="1"/>
  <c r="T188" i="1"/>
  <c r="R188" i="1"/>
  <c r="P188" i="1"/>
  <c r="W188" i="1" s="1"/>
  <c r="M188" i="1"/>
  <c r="K188" i="1"/>
  <c r="H188" i="1"/>
  <c r="F188" i="1"/>
  <c r="N188" i="1" s="1"/>
  <c r="V187" i="1"/>
  <c r="T187" i="1"/>
  <c r="R187" i="1"/>
  <c r="P187" i="1"/>
  <c r="W187" i="1" s="1"/>
  <c r="M187" i="1"/>
  <c r="K187" i="1"/>
  <c r="H187" i="1"/>
  <c r="F187" i="1"/>
  <c r="N187" i="1" s="1"/>
  <c r="AC187" i="1" s="1"/>
  <c r="AD187" i="1" s="1"/>
  <c r="V186" i="1"/>
  <c r="T186" i="1"/>
  <c r="R186" i="1"/>
  <c r="P186" i="1"/>
  <c r="W186" i="1" s="1"/>
  <c r="M186" i="1"/>
  <c r="K186" i="1"/>
  <c r="H186" i="1"/>
  <c r="F186" i="1"/>
  <c r="N186" i="1" s="1"/>
  <c r="AC186" i="1" s="1"/>
  <c r="AD186" i="1" s="1"/>
  <c r="V185" i="1"/>
  <c r="T185" i="1"/>
  <c r="R185" i="1"/>
  <c r="P185" i="1"/>
  <c r="M185" i="1"/>
  <c r="K185" i="1"/>
  <c r="H185" i="1"/>
  <c r="F185" i="1"/>
  <c r="N185" i="1" s="1"/>
  <c r="V184" i="1"/>
  <c r="T184" i="1"/>
  <c r="R184" i="1"/>
  <c r="P184" i="1"/>
  <c r="W184" i="1" s="1"/>
  <c r="M184" i="1"/>
  <c r="K184" i="1"/>
  <c r="H184" i="1"/>
  <c r="F184" i="1"/>
  <c r="N184" i="1" s="1"/>
  <c r="AC184" i="1" s="1"/>
  <c r="AD184" i="1" s="1"/>
  <c r="AE184" i="1" s="1"/>
  <c r="AE183" i="1"/>
  <c r="AC183" i="1"/>
  <c r="AD183" i="1" s="1"/>
  <c r="V183" i="1"/>
  <c r="T183" i="1"/>
  <c r="R183" i="1"/>
  <c r="P183" i="1"/>
  <c r="M183" i="1"/>
  <c r="K183" i="1"/>
  <c r="H183" i="1"/>
  <c r="F183" i="1"/>
  <c r="V182" i="1"/>
  <c r="T182" i="1"/>
  <c r="R182" i="1"/>
  <c r="P182" i="1"/>
  <c r="W182" i="1" s="1"/>
  <c r="M182" i="1"/>
  <c r="K182" i="1"/>
  <c r="H182" i="1"/>
  <c r="F182" i="1"/>
  <c r="V181" i="1"/>
  <c r="T181" i="1"/>
  <c r="R181" i="1"/>
  <c r="P181" i="1"/>
  <c r="W181" i="1" s="1"/>
  <c r="M181" i="1"/>
  <c r="K181" i="1"/>
  <c r="H181" i="1"/>
  <c r="F181" i="1"/>
  <c r="N181" i="1" s="1"/>
  <c r="AC181" i="1" s="1"/>
  <c r="Y181" i="1" s="1"/>
  <c r="V180" i="1"/>
  <c r="T180" i="1"/>
  <c r="R180" i="1"/>
  <c r="P180" i="1"/>
  <c r="W180" i="1" s="1"/>
  <c r="AC180" i="1" s="1"/>
  <c r="M180" i="1"/>
  <c r="K180" i="1"/>
  <c r="H180" i="1"/>
  <c r="F180" i="1"/>
  <c r="N180" i="1" s="1"/>
  <c r="V179" i="1"/>
  <c r="T179" i="1"/>
  <c r="R179" i="1"/>
  <c r="P179" i="1"/>
  <c r="W179" i="1" s="1"/>
  <c r="M179" i="1"/>
  <c r="K179" i="1"/>
  <c r="H179" i="1"/>
  <c r="F179" i="1"/>
  <c r="V178" i="1"/>
  <c r="T178" i="1"/>
  <c r="R178" i="1"/>
  <c r="P178" i="1"/>
  <c r="M178" i="1"/>
  <c r="K178" i="1"/>
  <c r="H178" i="1"/>
  <c r="F178" i="1"/>
  <c r="N178" i="1" s="1"/>
  <c r="AC178" i="1" s="1"/>
  <c r="Y178" i="1" s="1"/>
  <c r="V177" i="1"/>
  <c r="T177" i="1"/>
  <c r="R177" i="1"/>
  <c r="P177" i="1"/>
  <c r="W177" i="1" s="1"/>
  <c r="M177" i="1"/>
  <c r="K177" i="1"/>
  <c r="H177" i="1"/>
  <c r="F177" i="1"/>
  <c r="N177" i="1" s="1"/>
  <c r="AC177" i="1" s="1"/>
  <c r="Y177" i="1" s="1"/>
  <c r="V176" i="1"/>
  <c r="T176" i="1"/>
  <c r="R176" i="1"/>
  <c r="P176" i="1"/>
  <c r="M176" i="1"/>
  <c r="K176" i="1"/>
  <c r="H176" i="1"/>
  <c r="F176" i="1"/>
  <c r="N176" i="1" s="1"/>
  <c r="V175" i="1"/>
  <c r="T175" i="1"/>
  <c r="R175" i="1"/>
  <c r="P175" i="1"/>
  <c r="W175" i="1" s="1"/>
  <c r="M175" i="1"/>
  <c r="K175" i="1"/>
  <c r="H175" i="1"/>
  <c r="F175" i="1"/>
  <c r="N175" i="1" s="1"/>
  <c r="AC175" i="1" s="1"/>
  <c r="V174" i="1"/>
  <c r="T174" i="1"/>
  <c r="R174" i="1"/>
  <c r="P174" i="1"/>
  <c r="W174" i="1" s="1"/>
  <c r="M174" i="1"/>
  <c r="K174" i="1"/>
  <c r="H174" i="1"/>
  <c r="F174" i="1"/>
  <c r="N174" i="1" s="1"/>
  <c r="AC174" i="1" s="1"/>
  <c r="AC173" i="1"/>
  <c r="AD173" i="1" s="1"/>
  <c r="AE173" i="1" s="1"/>
  <c r="Y173" i="1"/>
  <c r="V173" i="1"/>
  <c r="T173" i="1"/>
  <c r="R173" i="1"/>
  <c r="P173" i="1"/>
  <c r="M173" i="1"/>
  <c r="K173" i="1"/>
  <c r="H173" i="1"/>
  <c r="F173" i="1"/>
  <c r="AC172" i="1"/>
  <c r="AD172" i="1" s="1"/>
  <c r="AE172" i="1" s="1"/>
  <c r="Y172" i="1"/>
  <c r="V172" i="1"/>
  <c r="T172" i="1"/>
  <c r="R172" i="1"/>
  <c r="P172" i="1"/>
  <c r="M172" i="1"/>
  <c r="K172" i="1"/>
  <c r="H172" i="1"/>
  <c r="F172" i="1"/>
  <c r="V171" i="1"/>
  <c r="T171" i="1"/>
  <c r="R171" i="1"/>
  <c r="P171" i="1"/>
  <c r="W171" i="1" s="1"/>
  <c r="M171" i="1"/>
  <c r="K171" i="1"/>
  <c r="H171" i="1"/>
  <c r="F171" i="1"/>
  <c r="N171" i="1" s="1"/>
  <c r="AC171" i="1" s="1"/>
  <c r="AD171" i="1" s="1"/>
  <c r="V170" i="1"/>
  <c r="T170" i="1"/>
  <c r="R170" i="1"/>
  <c r="P170" i="1"/>
  <c r="M170" i="1"/>
  <c r="K170" i="1"/>
  <c r="H170" i="1"/>
  <c r="F170" i="1"/>
  <c r="V169" i="1"/>
  <c r="T169" i="1"/>
  <c r="R169" i="1"/>
  <c r="P169" i="1"/>
  <c r="W169" i="1" s="1"/>
  <c r="M169" i="1"/>
  <c r="K169" i="1"/>
  <c r="H169" i="1"/>
  <c r="F169" i="1"/>
  <c r="N169" i="1" s="1"/>
  <c r="V168" i="1"/>
  <c r="T168" i="1"/>
  <c r="R168" i="1"/>
  <c r="P168" i="1"/>
  <c r="W168" i="1" s="1"/>
  <c r="M168" i="1"/>
  <c r="K168" i="1"/>
  <c r="H168" i="1"/>
  <c r="F168" i="1"/>
  <c r="N168" i="1" s="1"/>
  <c r="AC168" i="1" s="1"/>
  <c r="V167" i="1"/>
  <c r="T167" i="1"/>
  <c r="R167" i="1"/>
  <c r="P167" i="1"/>
  <c r="W167" i="1" s="1"/>
  <c r="M167" i="1"/>
  <c r="K167" i="1"/>
  <c r="H167" i="1"/>
  <c r="F167" i="1"/>
  <c r="N167" i="1" s="1"/>
  <c r="AC167" i="1" s="1"/>
  <c r="AD167" i="1" s="1"/>
  <c r="V166" i="1"/>
  <c r="T166" i="1"/>
  <c r="R166" i="1"/>
  <c r="P166" i="1"/>
  <c r="W166" i="1" s="1"/>
  <c r="M166" i="1"/>
  <c r="K166" i="1"/>
  <c r="H166" i="1"/>
  <c r="F166" i="1"/>
  <c r="N166" i="1" s="1"/>
  <c r="AC166" i="1" s="1"/>
  <c r="AD166" i="1" s="1"/>
  <c r="V165" i="1"/>
  <c r="T165" i="1"/>
  <c r="R165" i="1"/>
  <c r="P165" i="1"/>
  <c r="W165" i="1" s="1"/>
  <c r="M165" i="1"/>
  <c r="K165" i="1"/>
  <c r="H165" i="1"/>
  <c r="F165" i="1"/>
  <c r="N165" i="1" s="1"/>
  <c r="AC165" i="1" s="1"/>
  <c r="AD165" i="1" s="1"/>
  <c r="AE165" i="1" s="1"/>
  <c r="V164" i="1"/>
  <c r="T164" i="1"/>
  <c r="R164" i="1"/>
  <c r="P164" i="1"/>
  <c r="M164" i="1"/>
  <c r="K164" i="1"/>
  <c r="H164" i="1"/>
  <c r="F164" i="1"/>
  <c r="N164" i="1" s="1"/>
  <c r="V163" i="1"/>
  <c r="T163" i="1"/>
  <c r="R163" i="1"/>
  <c r="P163" i="1"/>
  <c r="W163" i="1" s="1"/>
  <c r="M163" i="1"/>
  <c r="K163" i="1"/>
  <c r="H163" i="1"/>
  <c r="F163" i="1"/>
  <c r="N163" i="1" s="1"/>
  <c r="AC163" i="1" s="1"/>
  <c r="V162" i="1"/>
  <c r="T162" i="1"/>
  <c r="R162" i="1"/>
  <c r="P162" i="1"/>
  <c r="M162" i="1"/>
  <c r="K162" i="1"/>
  <c r="H162" i="1"/>
  <c r="F162" i="1"/>
  <c r="N162" i="1" s="1"/>
  <c r="V161" i="1"/>
  <c r="T161" i="1"/>
  <c r="R161" i="1"/>
  <c r="P161" i="1"/>
  <c r="W161" i="1" s="1"/>
  <c r="M161" i="1"/>
  <c r="K161" i="1"/>
  <c r="H161" i="1"/>
  <c r="F161" i="1"/>
  <c r="N161" i="1" s="1"/>
  <c r="AC161" i="1" s="1"/>
  <c r="AC160" i="1"/>
  <c r="AD160" i="1" s="1"/>
  <c r="AE160" i="1" s="1"/>
  <c r="Y160" i="1"/>
  <c r="V160" i="1"/>
  <c r="T160" i="1"/>
  <c r="R160" i="1"/>
  <c r="P160" i="1"/>
  <c r="M160" i="1"/>
  <c r="K160" i="1"/>
  <c r="H160" i="1"/>
  <c r="F160" i="1"/>
  <c r="V159" i="1"/>
  <c r="T159" i="1"/>
  <c r="R159" i="1"/>
  <c r="P159" i="1"/>
  <c r="W159" i="1" s="1"/>
  <c r="M159" i="1"/>
  <c r="K159" i="1"/>
  <c r="H159" i="1"/>
  <c r="F159" i="1"/>
  <c r="N159" i="1" s="1"/>
  <c r="AC159" i="1" s="1"/>
  <c r="AD159" i="1" s="1"/>
  <c r="V158" i="1"/>
  <c r="T158" i="1"/>
  <c r="R158" i="1"/>
  <c r="P158" i="1"/>
  <c r="M158" i="1"/>
  <c r="K158" i="1"/>
  <c r="H158" i="1"/>
  <c r="F158" i="1"/>
  <c r="N158" i="1" s="1"/>
  <c r="V157" i="1"/>
  <c r="T157" i="1"/>
  <c r="R157" i="1"/>
  <c r="P157" i="1"/>
  <c r="W157" i="1" s="1"/>
  <c r="M157" i="1"/>
  <c r="K157" i="1"/>
  <c r="H157" i="1"/>
  <c r="F157" i="1"/>
  <c r="N157" i="1" s="1"/>
  <c r="AC157" i="1" s="1"/>
  <c r="AD157" i="1" s="1"/>
  <c r="V156" i="1"/>
  <c r="T156" i="1"/>
  <c r="R156" i="1"/>
  <c r="P156" i="1"/>
  <c r="W156" i="1" s="1"/>
  <c r="M156" i="1"/>
  <c r="K156" i="1"/>
  <c r="H156" i="1"/>
  <c r="F156" i="1"/>
  <c r="N156" i="1" s="1"/>
  <c r="AC156" i="1" s="1"/>
  <c r="V155" i="1"/>
  <c r="T155" i="1"/>
  <c r="R155" i="1"/>
  <c r="P155" i="1"/>
  <c r="M155" i="1"/>
  <c r="K155" i="1"/>
  <c r="H155" i="1"/>
  <c r="F155" i="1"/>
  <c r="N155" i="1" s="1"/>
  <c r="V154" i="1"/>
  <c r="T154" i="1"/>
  <c r="R154" i="1"/>
  <c r="P154" i="1"/>
  <c r="W154" i="1" s="1"/>
  <c r="M154" i="1"/>
  <c r="K154" i="1"/>
  <c r="H154" i="1"/>
  <c r="F154" i="1"/>
  <c r="N154" i="1" s="1"/>
  <c r="AC154" i="1" s="1"/>
  <c r="AD154" i="1" s="1"/>
  <c r="V153" i="1"/>
  <c r="T153" i="1"/>
  <c r="R153" i="1"/>
  <c r="P153" i="1"/>
  <c r="W153" i="1" s="1"/>
  <c r="N153" i="1"/>
  <c r="M153" i="1"/>
  <c r="H153" i="1"/>
  <c r="F153" i="1"/>
  <c r="V152" i="1"/>
  <c r="T152" i="1"/>
  <c r="R152" i="1"/>
  <c r="P152" i="1"/>
  <c r="W152" i="1" s="1"/>
  <c r="M152" i="1"/>
  <c r="K152" i="1"/>
  <c r="H152" i="1"/>
  <c r="F152" i="1"/>
  <c r="N152" i="1" s="1"/>
  <c r="AC152" i="1" s="1"/>
  <c r="AD152" i="1" s="1"/>
  <c r="V151" i="1"/>
  <c r="T151" i="1"/>
  <c r="R151" i="1"/>
  <c r="P151" i="1"/>
  <c r="W151" i="1" s="1"/>
  <c r="AC151" i="1" s="1"/>
  <c r="AD151" i="1" s="1"/>
  <c r="M151" i="1"/>
  <c r="K151" i="1"/>
  <c r="H151" i="1"/>
  <c r="F151" i="1"/>
  <c r="AC150" i="1"/>
  <c r="AD150" i="1" s="1"/>
  <c r="V150" i="1"/>
  <c r="T150" i="1"/>
  <c r="R150" i="1"/>
  <c r="P150" i="1"/>
  <c r="M150" i="1"/>
  <c r="K150" i="1"/>
  <c r="H150" i="1"/>
  <c r="F150" i="1"/>
  <c r="AC149" i="1"/>
  <c r="AD149" i="1" s="1"/>
  <c r="AE149" i="1" s="1"/>
  <c r="Y149" i="1"/>
  <c r="V149" i="1"/>
  <c r="T149" i="1"/>
  <c r="R149" i="1"/>
  <c r="P149" i="1"/>
  <c r="M149" i="1"/>
  <c r="K149" i="1"/>
  <c r="H149" i="1"/>
  <c r="F149" i="1"/>
  <c r="V148" i="1"/>
  <c r="T148" i="1"/>
  <c r="R148" i="1"/>
  <c r="P148" i="1"/>
  <c r="W148" i="1" s="1"/>
  <c r="M148" i="1"/>
  <c r="K148" i="1"/>
  <c r="H148" i="1"/>
  <c r="F148" i="1"/>
  <c r="N148" i="1" s="1"/>
  <c r="AC148" i="1" s="1"/>
  <c r="AD148" i="1" s="1"/>
  <c r="V147" i="1"/>
  <c r="T147" i="1"/>
  <c r="R147" i="1"/>
  <c r="P147" i="1"/>
  <c r="M147" i="1"/>
  <c r="K147" i="1"/>
  <c r="H147" i="1"/>
  <c r="F147" i="1"/>
  <c r="N147" i="1" s="1"/>
  <c r="AC147" i="1" s="1"/>
  <c r="AD147" i="1" s="1"/>
  <c r="AE147" i="1" s="1"/>
  <c r="AC146" i="1"/>
  <c r="V146" i="1"/>
  <c r="T146" i="1"/>
  <c r="R146" i="1"/>
  <c r="P146" i="1"/>
  <c r="M146" i="1"/>
  <c r="K146" i="1"/>
  <c r="H146" i="1"/>
  <c r="F146" i="1"/>
  <c r="V145" i="1"/>
  <c r="T145" i="1"/>
  <c r="R145" i="1"/>
  <c r="P145" i="1"/>
  <c r="W145" i="1" s="1"/>
  <c r="M145" i="1"/>
  <c r="K145" i="1"/>
  <c r="H145" i="1"/>
  <c r="F145" i="1"/>
  <c r="N145" i="1" s="1"/>
  <c r="AC145" i="1" s="1"/>
  <c r="V144" i="1"/>
  <c r="T144" i="1"/>
  <c r="R144" i="1"/>
  <c r="P144" i="1"/>
  <c r="W144" i="1" s="1"/>
  <c r="M144" i="1"/>
  <c r="K144" i="1"/>
  <c r="H144" i="1"/>
  <c r="F144" i="1"/>
  <c r="N144" i="1" s="1"/>
  <c r="V143" i="1"/>
  <c r="T143" i="1"/>
  <c r="R143" i="1"/>
  <c r="P143" i="1"/>
  <c r="W143" i="1" s="1"/>
  <c r="M143" i="1"/>
  <c r="K143" i="1"/>
  <c r="H143" i="1"/>
  <c r="F143" i="1"/>
  <c r="N143" i="1" s="1"/>
  <c r="AC143" i="1" s="1"/>
  <c r="V142" i="1"/>
  <c r="T142" i="1"/>
  <c r="R142" i="1"/>
  <c r="P142" i="1"/>
  <c r="W142" i="1" s="1"/>
  <c r="M142" i="1"/>
  <c r="K142" i="1"/>
  <c r="H142" i="1"/>
  <c r="F142" i="1"/>
  <c r="V141" i="1"/>
  <c r="T141" i="1"/>
  <c r="R141" i="1"/>
  <c r="P141" i="1"/>
  <c r="W141" i="1" s="1"/>
  <c r="M141" i="1"/>
  <c r="K141" i="1"/>
  <c r="H141" i="1"/>
  <c r="F141" i="1"/>
  <c r="N141" i="1" s="1"/>
  <c r="AC141" i="1" s="1"/>
  <c r="V140" i="1"/>
  <c r="T140" i="1"/>
  <c r="R140" i="1"/>
  <c r="P140" i="1"/>
  <c r="W140" i="1" s="1"/>
  <c r="M140" i="1"/>
  <c r="K140" i="1"/>
  <c r="H140" i="1"/>
  <c r="F140" i="1"/>
  <c r="N140" i="1" s="1"/>
  <c r="AC140" i="1" s="1"/>
  <c r="AD140" i="1" s="1"/>
  <c r="V139" i="1"/>
  <c r="T139" i="1"/>
  <c r="R139" i="1"/>
  <c r="P139" i="1"/>
  <c r="W139" i="1" s="1"/>
  <c r="M139" i="1"/>
  <c r="K139" i="1"/>
  <c r="H139" i="1"/>
  <c r="F139" i="1"/>
  <c r="V138" i="1"/>
  <c r="T138" i="1"/>
  <c r="R138" i="1"/>
  <c r="P138" i="1"/>
  <c r="W138" i="1" s="1"/>
  <c r="M138" i="1"/>
  <c r="K138" i="1"/>
  <c r="H138" i="1"/>
  <c r="F138" i="1"/>
  <c r="N138" i="1" s="1"/>
  <c r="AC138" i="1" s="1"/>
  <c r="V137" i="1"/>
  <c r="T137" i="1"/>
  <c r="R137" i="1"/>
  <c r="P137" i="1"/>
  <c r="W137" i="1" s="1"/>
  <c r="M137" i="1"/>
  <c r="K137" i="1"/>
  <c r="H137" i="1"/>
  <c r="F137" i="1"/>
  <c r="V136" i="1"/>
  <c r="T136" i="1"/>
  <c r="R136" i="1"/>
  <c r="P136" i="1"/>
  <c r="W136" i="1" s="1"/>
  <c r="M136" i="1"/>
  <c r="K136" i="1"/>
  <c r="H136" i="1"/>
  <c r="F136" i="1"/>
  <c r="AC135" i="1"/>
  <c r="AD135" i="1" s="1"/>
  <c r="V135" i="1"/>
  <c r="T135" i="1"/>
  <c r="R135" i="1"/>
  <c r="P135" i="1"/>
  <c r="M135" i="1"/>
  <c r="K135" i="1"/>
  <c r="H135" i="1"/>
  <c r="F135" i="1"/>
  <c r="V134" i="1"/>
  <c r="T134" i="1"/>
  <c r="R134" i="1"/>
  <c r="P134" i="1"/>
  <c r="M134" i="1"/>
  <c r="K134" i="1"/>
  <c r="H134" i="1"/>
  <c r="F134" i="1"/>
  <c r="N134" i="1" s="1"/>
  <c r="AC134" i="1" s="1"/>
  <c r="V133" i="1"/>
  <c r="T133" i="1"/>
  <c r="R133" i="1"/>
  <c r="P133" i="1"/>
  <c r="M133" i="1"/>
  <c r="K133" i="1"/>
  <c r="H133" i="1"/>
  <c r="F133" i="1"/>
  <c r="N133" i="1" s="1"/>
  <c r="V132" i="1"/>
  <c r="T132" i="1"/>
  <c r="R132" i="1"/>
  <c r="P132" i="1"/>
  <c r="W132" i="1" s="1"/>
  <c r="M132" i="1"/>
  <c r="K132" i="1"/>
  <c r="H132" i="1"/>
  <c r="F132" i="1"/>
  <c r="N132" i="1" s="1"/>
  <c r="AC132" i="1" s="1"/>
  <c r="AD132" i="1" s="1"/>
  <c r="AD131" i="1"/>
  <c r="AE131" i="1" s="1"/>
  <c r="AC131" i="1"/>
  <c r="Y131" i="1" s="1"/>
  <c r="V131" i="1"/>
  <c r="T131" i="1"/>
  <c r="R131" i="1"/>
  <c r="P131" i="1"/>
  <c r="M131" i="1"/>
  <c r="K131" i="1"/>
  <c r="H131" i="1"/>
  <c r="F131" i="1"/>
  <c r="V130" i="1"/>
  <c r="T130" i="1"/>
  <c r="R130" i="1"/>
  <c r="P130" i="1"/>
  <c r="W130" i="1" s="1"/>
  <c r="M130" i="1"/>
  <c r="K130" i="1"/>
  <c r="H130" i="1"/>
  <c r="F130" i="1"/>
  <c r="N130" i="1" s="1"/>
  <c r="AC130" i="1" s="1"/>
  <c r="V129" i="1"/>
  <c r="T129" i="1"/>
  <c r="R129" i="1"/>
  <c r="P129" i="1"/>
  <c r="M129" i="1"/>
  <c r="K129" i="1"/>
  <c r="H129" i="1"/>
  <c r="F129" i="1"/>
  <c r="N129" i="1" s="1"/>
  <c r="V128" i="1"/>
  <c r="T128" i="1"/>
  <c r="R128" i="1"/>
  <c r="P128" i="1"/>
  <c r="W128" i="1" s="1"/>
  <c r="M128" i="1"/>
  <c r="K128" i="1"/>
  <c r="H128" i="1"/>
  <c r="F128" i="1"/>
  <c r="N128" i="1" s="1"/>
  <c r="AC128" i="1" s="1"/>
  <c r="V127" i="1"/>
  <c r="T127" i="1"/>
  <c r="R127" i="1"/>
  <c r="P127" i="1"/>
  <c r="W127" i="1" s="1"/>
  <c r="M127" i="1"/>
  <c r="K127" i="1"/>
  <c r="H127" i="1"/>
  <c r="F127" i="1"/>
  <c r="N127" i="1" s="1"/>
  <c r="AC127" i="1" s="1"/>
  <c r="AD127" i="1" s="1"/>
  <c r="AE127" i="1" s="1"/>
  <c r="AD126" i="1"/>
  <c r="AE126" i="1" s="1"/>
  <c r="AC126" i="1"/>
  <c r="Y126" i="1" s="1"/>
  <c r="V126" i="1"/>
  <c r="T126" i="1"/>
  <c r="R126" i="1"/>
  <c r="P126" i="1"/>
  <c r="M126" i="1"/>
  <c r="K126" i="1"/>
  <c r="H126" i="1"/>
  <c r="F126" i="1"/>
  <c r="AD125" i="1"/>
  <c r="AE125" i="1" s="1"/>
  <c r="AC125" i="1"/>
  <c r="Y125" i="1" s="1"/>
  <c r="V125" i="1"/>
  <c r="T125" i="1"/>
  <c r="R125" i="1"/>
  <c r="P125" i="1"/>
  <c r="M125" i="1"/>
  <c r="K125" i="1"/>
  <c r="H125" i="1"/>
  <c r="F125" i="1"/>
  <c r="V124" i="1"/>
  <c r="T124" i="1"/>
  <c r="R124" i="1"/>
  <c r="P124" i="1"/>
  <c r="W124" i="1" s="1"/>
  <c r="AC124" i="1" s="1"/>
  <c r="Y124" i="1" s="1"/>
  <c r="M124" i="1"/>
  <c r="K124" i="1"/>
  <c r="H124" i="1"/>
  <c r="F124" i="1"/>
  <c r="V123" i="1"/>
  <c r="T123" i="1"/>
  <c r="R123" i="1"/>
  <c r="P123" i="1"/>
  <c r="W123" i="1" s="1"/>
  <c r="M123" i="1"/>
  <c r="K123" i="1"/>
  <c r="H123" i="1"/>
  <c r="F123" i="1"/>
  <c r="V122" i="1"/>
  <c r="T122" i="1"/>
  <c r="R122" i="1"/>
  <c r="P122" i="1"/>
  <c r="W122" i="1" s="1"/>
  <c r="M122" i="1"/>
  <c r="K122" i="1"/>
  <c r="H122" i="1"/>
  <c r="F122" i="1"/>
  <c r="N122" i="1" s="1"/>
  <c r="V121" i="1"/>
  <c r="T121" i="1"/>
  <c r="R121" i="1"/>
  <c r="P121" i="1"/>
  <c r="W121" i="1" s="1"/>
  <c r="M121" i="1"/>
  <c r="K121" i="1"/>
  <c r="H121" i="1"/>
  <c r="F121" i="1"/>
  <c r="V120" i="1"/>
  <c r="T120" i="1"/>
  <c r="R120" i="1"/>
  <c r="P120" i="1"/>
  <c r="W120" i="1" s="1"/>
  <c r="M120" i="1"/>
  <c r="K120" i="1"/>
  <c r="H120" i="1"/>
  <c r="F120" i="1"/>
  <c r="N120" i="1" s="1"/>
  <c r="AC120" i="1" s="1"/>
  <c r="AD119" i="1"/>
  <c r="AC119" i="1"/>
  <c r="V119" i="1"/>
  <c r="T119" i="1"/>
  <c r="R119" i="1"/>
  <c r="P119" i="1"/>
  <c r="M119" i="1"/>
  <c r="K119" i="1"/>
  <c r="H119" i="1"/>
  <c r="F119" i="1"/>
  <c r="V118" i="1"/>
  <c r="T118" i="1"/>
  <c r="R118" i="1"/>
  <c r="P118" i="1"/>
  <c r="W118" i="1" s="1"/>
  <c r="M118" i="1"/>
  <c r="K118" i="1"/>
  <c r="H118" i="1"/>
  <c r="F118" i="1"/>
  <c r="N118" i="1" s="1"/>
  <c r="AC118" i="1" s="1"/>
  <c r="V117" i="1"/>
  <c r="T117" i="1"/>
  <c r="R117" i="1"/>
  <c r="P117" i="1"/>
  <c r="W117" i="1" s="1"/>
  <c r="M117" i="1"/>
  <c r="K117" i="1"/>
  <c r="H117" i="1"/>
  <c r="F117" i="1"/>
  <c r="N117" i="1" s="1"/>
  <c r="AC117" i="1" s="1"/>
  <c r="AD117" i="1" s="1"/>
  <c r="V116" i="1"/>
  <c r="T116" i="1"/>
  <c r="R116" i="1"/>
  <c r="P116" i="1"/>
  <c r="W116" i="1" s="1"/>
  <c r="M116" i="1"/>
  <c r="K116" i="1"/>
  <c r="H116" i="1"/>
  <c r="F116" i="1"/>
  <c r="N116" i="1" s="1"/>
  <c r="AE115" i="1"/>
  <c r="V115" i="1"/>
  <c r="T115" i="1"/>
  <c r="R115" i="1"/>
  <c r="P115" i="1"/>
  <c r="M115" i="1"/>
  <c r="K115" i="1"/>
  <c r="H115" i="1"/>
  <c r="F115" i="1"/>
  <c r="V114" i="1"/>
  <c r="T114" i="1"/>
  <c r="R114" i="1"/>
  <c r="P114" i="1"/>
  <c r="W114" i="1" s="1"/>
  <c r="M114" i="1"/>
  <c r="K114" i="1"/>
  <c r="H114" i="1"/>
  <c r="F114" i="1"/>
  <c r="N114" i="1" s="1"/>
  <c r="AC114" i="1" s="1"/>
  <c r="V113" i="1"/>
  <c r="T113" i="1"/>
  <c r="R113" i="1"/>
  <c r="P113" i="1"/>
  <c r="W113" i="1" s="1"/>
  <c r="M113" i="1"/>
  <c r="K113" i="1"/>
  <c r="H113" i="1"/>
  <c r="F113" i="1"/>
  <c r="AE112" i="1"/>
  <c r="AC112" i="1"/>
  <c r="Y112" i="1"/>
  <c r="V112" i="1"/>
  <c r="T112" i="1"/>
  <c r="R112" i="1"/>
  <c r="P112" i="1"/>
  <c r="M112" i="1"/>
  <c r="K112" i="1"/>
  <c r="H112" i="1"/>
  <c r="F112" i="1"/>
  <c r="V111" i="1"/>
  <c r="T111" i="1"/>
  <c r="R111" i="1"/>
  <c r="P111" i="1"/>
  <c r="M111" i="1"/>
  <c r="K111" i="1"/>
  <c r="H111" i="1"/>
  <c r="F111" i="1"/>
  <c r="N111" i="1" s="1"/>
  <c r="V110" i="1"/>
  <c r="T110" i="1"/>
  <c r="R110" i="1"/>
  <c r="P110" i="1"/>
  <c r="W110" i="1" s="1"/>
  <c r="M110" i="1"/>
  <c r="K110" i="1"/>
  <c r="H110" i="1"/>
  <c r="F110" i="1"/>
  <c r="N110" i="1" s="1"/>
  <c r="AC110" i="1" s="1"/>
  <c r="V109" i="1"/>
  <c r="T109" i="1"/>
  <c r="R109" i="1"/>
  <c r="P109" i="1"/>
  <c r="W109" i="1" s="1"/>
  <c r="M109" i="1"/>
  <c r="K109" i="1"/>
  <c r="H109" i="1"/>
  <c r="F109" i="1"/>
  <c r="N109" i="1" s="1"/>
  <c r="AC109" i="1" s="1"/>
  <c r="AD109" i="1" s="1"/>
  <c r="AE109" i="1" s="1"/>
  <c r="AC108" i="1"/>
  <c r="AD108" i="1" s="1"/>
  <c r="V108" i="1"/>
  <c r="T108" i="1"/>
  <c r="R108" i="1"/>
  <c r="P108" i="1"/>
  <c r="M108" i="1"/>
  <c r="K108" i="1"/>
  <c r="H108" i="1"/>
  <c r="F108" i="1"/>
  <c r="V107" i="1"/>
  <c r="T107" i="1"/>
  <c r="R107" i="1"/>
  <c r="P107" i="1"/>
  <c r="W107" i="1" s="1"/>
  <c r="M107" i="1"/>
  <c r="K107" i="1"/>
  <c r="H107" i="1"/>
  <c r="F107" i="1"/>
  <c r="N107" i="1" s="1"/>
  <c r="AC107" i="1" s="1"/>
  <c r="AD107" i="1" s="1"/>
  <c r="V106" i="1"/>
  <c r="T106" i="1"/>
  <c r="R106" i="1"/>
  <c r="P106" i="1"/>
  <c r="M106" i="1"/>
  <c r="K106" i="1"/>
  <c r="H106" i="1"/>
  <c r="F106" i="1"/>
  <c r="N106" i="1" s="1"/>
  <c r="V105" i="1"/>
  <c r="T105" i="1"/>
  <c r="R105" i="1"/>
  <c r="P105" i="1"/>
  <c r="W105" i="1" s="1"/>
  <c r="M105" i="1"/>
  <c r="K105" i="1"/>
  <c r="H105" i="1"/>
  <c r="F105" i="1"/>
  <c r="N105" i="1" s="1"/>
  <c r="AC105" i="1" s="1"/>
  <c r="AD105" i="1" s="1"/>
  <c r="V104" i="1"/>
  <c r="T104" i="1"/>
  <c r="R104" i="1"/>
  <c r="P104" i="1"/>
  <c r="M104" i="1"/>
  <c r="K104" i="1"/>
  <c r="H104" i="1"/>
  <c r="F104" i="1"/>
  <c r="N104" i="1" s="1"/>
  <c r="AD103" i="1"/>
  <c r="AE103" i="1" s="1"/>
  <c r="AC103" i="1"/>
  <c r="Y103" i="1" s="1"/>
  <c r="V103" i="1"/>
  <c r="T103" i="1"/>
  <c r="R103" i="1"/>
  <c r="P103" i="1"/>
  <c r="M103" i="1"/>
  <c r="K103" i="1"/>
  <c r="H103" i="1"/>
  <c r="F103" i="1"/>
  <c r="V102" i="1"/>
  <c r="T102" i="1"/>
  <c r="R102" i="1"/>
  <c r="P102" i="1"/>
  <c r="W102" i="1" s="1"/>
  <c r="M102" i="1"/>
  <c r="K102" i="1"/>
  <c r="H102" i="1"/>
  <c r="F102" i="1"/>
  <c r="N102" i="1" s="1"/>
  <c r="AC102" i="1" s="1"/>
  <c r="AD102" i="1" s="1"/>
  <c r="V101" i="1"/>
  <c r="T101" i="1"/>
  <c r="R101" i="1"/>
  <c r="P101" i="1"/>
  <c r="W101" i="1" s="1"/>
  <c r="M101" i="1"/>
  <c r="K101" i="1"/>
  <c r="H101" i="1"/>
  <c r="F101" i="1"/>
  <c r="N101" i="1" s="1"/>
  <c r="AC101" i="1" s="1"/>
  <c r="AE100" i="1"/>
  <c r="AD100" i="1"/>
  <c r="AC100" i="1"/>
  <c r="V100" i="1"/>
  <c r="T100" i="1"/>
  <c r="R100" i="1"/>
  <c r="P100" i="1"/>
  <c r="M100" i="1"/>
  <c r="K100" i="1"/>
  <c r="H100" i="1"/>
  <c r="F100" i="1"/>
  <c r="V99" i="1"/>
  <c r="T99" i="1"/>
  <c r="R99" i="1"/>
  <c r="P99" i="1"/>
  <c r="W99" i="1" s="1"/>
  <c r="M99" i="1"/>
  <c r="K99" i="1"/>
  <c r="H99" i="1"/>
  <c r="F99" i="1"/>
  <c r="V98" i="1"/>
  <c r="T98" i="1"/>
  <c r="R98" i="1"/>
  <c r="P98" i="1"/>
  <c r="W98" i="1" s="1"/>
  <c r="M98" i="1"/>
  <c r="K98" i="1"/>
  <c r="H98" i="1"/>
  <c r="F98" i="1"/>
  <c r="N98" i="1" s="1"/>
  <c r="AC98" i="1" s="1"/>
  <c r="V97" i="1"/>
  <c r="T97" i="1"/>
  <c r="R97" i="1"/>
  <c r="P97" i="1"/>
  <c r="W97" i="1" s="1"/>
  <c r="AC97" i="1" s="1"/>
  <c r="M97" i="1"/>
  <c r="K97" i="1"/>
  <c r="H97" i="1"/>
  <c r="F97" i="1"/>
  <c r="AE96" i="1"/>
  <c r="AD96" i="1"/>
  <c r="AC96" i="1"/>
  <c r="Y96" i="1"/>
  <c r="V96" i="1"/>
  <c r="T96" i="1"/>
  <c r="R96" i="1"/>
  <c r="P96" i="1"/>
  <c r="M96" i="1"/>
  <c r="K96" i="1"/>
  <c r="H96" i="1"/>
  <c r="F96" i="1"/>
  <c r="V95" i="1"/>
  <c r="T95" i="1"/>
  <c r="R95" i="1"/>
  <c r="P95" i="1"/>
  <c r="M95" i="1"/>
  <c r="K95" i="1"/>
  <c r="H95" i="1"/>
  <c r="F95" i="1"/>
  <c r="N95" i="1" s="1"/>
  <c r="V94" i="1"/>
  <c r="T94" i="1"/>
  <c r="R94" i="1"/>
  <c r="P94" i="1"/>
  <c r="W94" i="1" s="1"/>
  <c r="M94" i="1"/>
  <c r="K94" i="1"/>
  <c r="H94" i="1"/>
  <c r="F94" i="1"/>
  <c r="N94" i="1" s="1"/>
  <c r="AC94" i="1" s="1"/>
  <c r="Y94" i="1" s="1"/>
  <c r="V93" i="1"/>
  <c r="T93" i="1"/>
  <c r="R93" i="1"/>
  <c r="P93" i="1"/>
  <c r="M93" i="1"/>
  <c r="K93" i="1"/>
  <c r="H93" i="1"/>
  <c r="F93" i="1"/>
  <c r="N93" i="1" s="1"/>
  <c r="V92" i="1"/>
  <c r="T92" i="1"/>
  <c r="R92" i="1"/>
  <c r="P92" i="1"/>
  <c r="W92" i="1" s="1"/>
  <c r="M92" i="1"/>
  <c r="K92" i="1"/>
  <c r="H92" i="1"/>
  <c r="F92" i="1"/>
  <c r="N92" i="1" s="1"/>
  <c r="AC92" i="1" s="1"/>
  <c r="AE91" i="1"/>
  <c r="AD91" i="1"/>
  <c r="AC91" i="1"/>
  <c r="Y91" i="1"/>
  <c r="V91" i="1"/>
  <c r="T91" i="1"/>
  <c r="R91" i="1"/>
  <c r="P91" i="1"/>
  <c r="M91" i="1"/>
  <c r="K91" i="1"/>
  <c r="H91" i="1"/>
  <c r="F91" i="1"/>
  <c r="V90" i="1"/>
  <c r="T90" i="1"/>
  <c r="R90" i="1"/>
  <c r="P90" i="1"/>
  <c r="M90" i="1"/>
  <c r="K90" i="1"/>
  <c r="H90" i="1"/>
  <c r="F90" i="1"/>
  <c r="N90" i="1" s="1"/>
  <c r="V89" i="1"/>
  <c r="T89" i="1"/>
  <c r="R89" i="1"/>
  <c r="P89" i="1"/>
  <c r="W89" i="1" s="1"/>
  <c r="M89" i="1"/>
  <c r="K89" i="1"/>
  <c r="H89" i="1"/>
  <c r="F89" i="1"/>
  <c r="N89" i="1" s="1"/>
  <c r="AC89" i="1" s="1"/>
  <c r="V88" i="1"/>
  <c r="T88" i="1"/>
  <c r="R88" i="1"/>
  <c r="P88" i="1"/>
  <c r="M88" i="1"/>
  <c r="K88" i="1"/>
  <c r="H88" i="1"/>
  <c r="F88" i="1"/>
  <c r="V87" i="1"/>
  <c r="T87" i="1"/>
  <c r="R87" i="1"/>
  <c r="P87" i="1"/>
  <c r="W87" i="1" s="1"/>
  <c r="M87" i="1"/>
  <c r="K87" i="1"/>
  <c r="H87" i="1"/>
  <c r="F87" i="1"/>
  <c r="V86" i="1"/>
  <c r="T86" i="1"/>
  <c r="R86" i="1"/>
  <c r="P86" i="1"/>
  <c r="W86" i="1" s="1"/>
  <c r="M86" i="1"/>
  <c r="K86" i="1"/>
  <c r="H86" i="1"/>
  <c r="F86" i="1"/>
  <c r="V85" i="1"/>
  <c r="T85" i="1"/>
  <c r="R85" i="1"/>
  <c r="P85" i="1"/>
  <c r="W85" i="1" s="1"/>
  <c r="M85" i="1"/>
  <c r="K85" i="1"/>
  <c r="H85" i="1"/>
  <c r="F85" i="1"/>
  <c r="V84" i="1"/>
  <c r="T84" i="1"/>
  <c r="R84" i="1"/>
  <c r="P84" i="1"/>
  <c r="M84" i="1"/>
  <c r="K84" i="1"/>
  <c r="H84" i="1"/>
  <c r="F84" i="1"/>
  <c r="V83" i="1"/>
  <c r="T83" i="1"/>
  <c r="R83" i="1"/>
  <c r="P83" i="1"/>
  <c r="W83" i="1" s="1"/>
  <c r="M83" i="1"/>
  <c r="K83" i="1"/>
  <c r="H83" i="1"/>
  <c r="F83" i="1"/>
  <c r="N83" i="1" s="1"/>
  <c r="AC83" i="1" s="1"/>
  <c r="V82" i="1"/>
  <c r="T82" i="1"/>
  <c r="R82" i="1"/>
  <c r="P82" i="1"/>
  <c r="W82" i="1" s="1"/>
  <c r="M82" i="1"/>
  <c r="K82" i="1"/>
  <c r="H82" i="1"/>
  <c r="F82" i="1"/>
  <c r="V81" i="1"/>
  <c r="T81" i="1"/>
  <c r="R81" i="1"/>
  <c r="P81" i="1"/>
  <c r="W81" i="1" s="1"/>
  <c r="M81" i="1"/>
  <c r="K81" i="1"/>
  <c r="H81" i="1"/>
  <c r="F81" i="1"/>
  <c r="N81" i="1" s="1"/>
  <c r="AC81" i="1" s="1"/>
  <c r="Y81" i="1" s="1"/>
  <c r="V80" i="1"/>
  <c r="T80" i="1"/>
  <c r="R80" i="1"/>
  <c r="P80" i="1"/>
  <c r="W80" i="1" s="1"/>
  <c r="M80" i="1"/>
  <c r="K80" i="1"/>
  <c r="H80" i="1"/>
  <c r="F80" i="1"/>
  <c r="N80" i="1" s="1"/>
  <c r="AC80" i="1" s="1"/>
  <c r="AD80" i="1" s="1"/>
  <c r="V79" i="1"/>
  <c r="T79" i="1"/>
  <c r="R79" i="1"/>
  <c r="P79" i="1"/>
  <c r="W79" i="1" s="1"/>
  <c r="M79" i="1"/>
  <c r="K79" i="1"/>
  <c r="H79" i="1"/>
  <c r="F79" i="1"/>
  <c r="N79" i="1" s="1"/>
  <c r="AC79" i="1" s="1"/>
  <c r="AD79" i="1" s="1"/>
  <c r="V78" i="1"/>
  <c r="T78" i="1"/>
  <c r="R78" i="1"/>
  <c r="P78" i="1"/>
  <c r="W78" i="1" s="1"/>
  <c r="M78" i="1"/>
  <c r="K78" i="1"/>
  <c r="H78" i="1"/>
  <c r="F78" i="1"/>
  <c r="N78" i="1" s="1"/>
  <c r="AC78" i="1" s="1"/>
  <c r="AD78" i="1" s="1"/>
  <c r="V77" i="1"/>
  <c r="T77" i="1"/>
  <c r="R77" i="1"/>
  <c r="P77" i="1"/>
  <c r="W77" i="1" s="1"/>
  <c r="M77" i="1"/>
  <c r="K77" i="1"/>
  <c r="H77" i="1"/>
  <c r="F77" i="1"/>
  <c r="V76" i="1"/>
  <c r="T76" i="1"/>
  <c r="R76" i="1"/>
  <c r="P76" i="1"/>
  <c r="W76" i="1" s="1"/>
  <c r="M76" i="1"/>
  <c r="K76" i="1"/>
  <c r="H76" i="1"/>
  <c r="F76" i="1"/>
  <c r="N76" i="1" s="1"/>
  <c r="AC76" i="1" s="1"/>
  <c r="Y76" i="1" s="1"/>
  <c r="V75" i="1"/>
  <c r="T75" i="1"/>
  <c r="R75" i="1"/>
  <c r="P75" i="1"/>
  <c r="M75" i="1"/>
  <c r="K75" i="1"/>
  <c r="H75" i="1"/>
  <c r="F75" i="1"/>
  <c r="N75" i="1" s="1"/>
  <c r="V74" i="1"/>
  <c r="T74" i="1"/>
  <c r="R74" i="1"/>
  <c r="P74" i="1"/>
  <c r="M74" i="1"/>
  <c r="K74" i="1"/>
  <c r="H74" i="1"/>
  <c r="F74" i="1"/>
  <c r="N74" i="1" s="1"/>
  <c r="AC74" i="1" s="1"/>
  <c r="Y74" i="1" s="1"/>
  <c r="V73" i="1"/>
  <c r="T73" i="1"/>
  <c r="R73" i="1"/>
  <c r="P73" i="1"/>
  <c r="W73" i="1" s="1"/>
  <c r="M73" i="1"/>
  <c r="K73" i="1"/>
  <c r="H73" i="1"/>
  <c r="F73" i="1"/>
  <c r="V72" i="1"/>
  <c r="T72" i="1"/>
  <c r="R72" i="1"/>
  <c r="P72" i="1"/>
  <c r="W72" i="1" s="1"/>
  <c r="M72" i="1"/>
  <c r="K72" i="1"/>
  <c r="H72" i="1"/>
  <c r="F72" i="1"/>
  <c r="N72" i="1" s="1"/>
  <c r="AC72" i="1" s="1"/>
  <c r="V71" i="1"/>
  <c r="T71" i="1"/>
  <c r="R71" i="1"/>
  <c r="P71" i="1"/>
  <c r="W71" i="1" s="1"/>
  <c r="M71" i="1"/>
  <c r="K71" i="1"/>
  <c r="H71" i="1"/>
  <c r="F71" i="1"/>
  <c r="V70" i="1"/>
  <c r="T70" i="1"/>
  <c r="R70" i="1"/>
  <c r="P70" i="1"/>
  <c r="W70" i="1" s="1"/>
  <c r="M70" i="1"/>
  <c r="K70" i="1"/>
  <c r="H70" i="1"/>
  <c r="F70" i="1"/>
  <c r="V69" i="1"/>
  <c r="T69" i="1"/>
  <c r="R69" i="1"/>
  <c r="P69" i="1"/>
  <c r="M69" i="1"/>
  <c r="K69" i="1"/>
  <c r="H69" i="1"/>
  <c r="F69" i="1"/>
  <c r="N69" i="1" s="1"/>
  <c r="AC69" i="1" s="1"/>
  <c r="AD68" i="1"/>
  <c r="AE68" i="1" s="1"/>
  <c r="AC68" i="1"/>
  <c r="Y68" i="1" s="1"/>
  <c r="V68" i="1"/>
  <c r="T68" i="1"/>
  <c r="R68" i="1"/>
  <c r="P68" i="1"/>
  <c r="M68" i="1"/>
  <c r="K68" i="1"/>
  <c r="H68" i="1"/>
  <c r="F68" i="1"/>
  <c r="V67" i="1"/>
  <c r="T67" i="1"/>
  <c r="R67" i="1"/>
  <c r="P67" i="1"/>
  <c r="W67" i="1" s="1"/>
  <c r="M67" i="1"/>
  <c r="K67" i="1"/>
  <c r="H67" i="1"/>
  <c r="F67" i="1"/>
  <c r="N67" i="1" s="1"/>
  <c r="AC67" i="1" s="1"/>
  <c r="V66" i="1"/>
  <c r="T66" i="1"/>
  <c r="R66" i="1"/>
  <c r="P66" i="1"/>
  <c r="W66" i="1" s="1"/>
  <c r="M66" i="1"/>
  <c r="K66" i="1"/>
  <c r="H66" i="1"/>
  <c r="F66" i="1"/>
  <c r="N66" i="1" s="1"/>
  <c r="AC66" i="1" s="1"/>
  <c r="AD66" i="1" s="1"/>
  <c r="AE66" i="1" s="1"/>
  <c r="V65" i="1"/>
  <c r="T65" i="1"/>
  <c r="R65" i="1"/>
  <c r="P65" i="1"/>
  <c r="W65" i="1" s="1"/>
  <c r="M65" i="1"/>
  <c r="K65" i="1"/>
  <c r="H65" i="1"/>
  <c r="F65" i="1"/>
  <c r="N65" i="1" s="1"/>
  <c r="AC65" i="1" s="1"/>
  <c r="V64" i="1"/>
  <c r="T64" i="1"/>
  <c r="R64" i="1"/>
  <c r="P64" i="1"/>
  <c r="W64" i="1" s="1"/>
  <c r="M64" i="1"/>
  <c r="K64" i="1"/>
  <c r="H64" i="1"/>
  <c r="F64" i="1"/>
  <c r="N64" i="1" s="1"/>
  <c r="AC64" i="1" s="1"/>
  <c r="AD64" i="1" s="1"/>
  <c r="V63" i="1"/>
  <c r="T63" i="1"/>
  <c r="R63" i="1"/>
  <c r="P63" i="1"/>
  <c r="W63" i="1" s="1"/>
  <c r="M63" i="1"/>
  <c r="K63" i="1"/>
  <c r="H63" i="1"/>
  <c r="F63" i="1"/>
  <c r="N63" i="1" s="1"/>
  <c r="AC63" i="1" s="1"/>
  <c r="AD63" i="1" s="1"/>
  <c r="V62" i="1"/>
  <c r="T62" i="1"/>
  <c r="R62" i="1"/>
  <c r="P62" i="1"/>
  <c r="W62" i="1" s="1"/>
  <c r="M62" i="1"/>
  <c r="K62" i="1"/>
  <c r="H62" i="1"/>
  <c r="F62" i="1"/>
  <c r="N62" i="1" s="1"/>
  <c r="AC62" i="1" s="1"/>
  <c r="AD62" i="1" s="1"/>
  <c r="V61" i="1"/>
  <c r="T61" i="1"/>
  <c r="R61" i="1"/>
  <c r="P61" i="1"/>
  <c r="W61" i="1" s="1"/>
  <c r="M61" i="1"/>
  <c r="K61" i="1"/>
  <c r="H61" i="1"/>
  <c r="F61" i="1"/>
  <c r="N61" i="1" s="1"/>
  <c r="AC61" i="1" s="1"/>
  <c r="AD61" i="1" s="1"/>
  <c r="V60" i="1"/>
  <c r="T60" i="1"/>
  <c r="R60" i="1"/>
  <c r="P60" i="1"/>
  <c r="M60" i="1"/>
  <c r="K60" i="1"/>
  <c r="H60" i="1"/>
  <c r="F60" i="1"/>
  <c r="N60" i="1" s="1"/>
  <c r="V59" i="1"/>
  <c r="T59" i="1"/>
  <c r="R59" i="1"/>
  <c r="P59" i="1"/>
  <c r="W59" i="1" s="1"/>
  <c r="M59" i="1"/>
  <c r="K59" i="1"/>
  <c r="H59" i="1"/>
  <c r="F59" i="1"/>
  <c r="N59" i="1" s="1"/>
  <c r="AC59" i="1" s="1"/>
  <c r="AD59" i="1" s="1"/>
  <c r="V58" i="1"/>
  <c r="T58" i="1"/>
  <c r="R58" i="1"/>
  <c r="P58" i="1"/>
  <c r="W58" i="1" s="1"/>
  <c r="M58" i="1"/>
  <c r="K58" i="1"/>
  <c r="H58" i="1"/>
  <c r="F58" i="1"/>
  <c r="N58" i="1" s="1"/>
  <c r="AC58" i="1" s="1"/>
  <c r="V57" i="1"/>
  <c r="T57" i="1"/>
  <c r="R57" i="1"/>
  <c r="P57" i="1"/>
  <c r="M57" i="1"/>
  <c r="K57" i="1"/>
  <c r="H57" i="1"/>
  <c r="F57" i="1"/>
  <c r="N57" i="1" s="1"/>
  <c r="V56" i="1"/>
  <c r="T56" i="1"/>
  <c r="R56" i="1"/>
  <c r="P56" i="1"/>
  <c r="W56" i="1" s="1"/>
  <c r="M56" i="1"/>
  <c r="K56" i="1"/>
  <c r="H56" i="1"/>
  <c r="F56" i="1"/>
  <c r="N56" i="1" s="1"/>
  <c r="AC56" i="1" s="1"/>
  <c r="V55" i="1"/>
  <c r="T55" i="1"/>
  <c r="R55" i="1"/>
  <c r="P55" i="1"/>
  <c r="M55" i="1"/>
  <c r="K55" i="1"/>
  <c r="H55" i="1"/>
  <c r="F55" i="1"/>
  <c r="N55" i="1" s="1"/>
  <c r="V54" i="1"/>
  <c r="T54" i="1"/>
  <c r="R54" i="1"/>
  <c r="P54" i="1"/>
  <c r="W54" i="1" s="1"/>
  <c r="M54" i="1"/>
  <c r="K54" i="1"/>
  <c r="H54" i="1"/>
  <c r="F54" i="1"/>
  <c r="N54" i="1" s="1"/>
  <c r="AC54" i="1" s="1"/>
  <c r="V53" i="1"/>
  <c r="T53" i="1"/>
  <c r="R53" i="1"/>
  <c r="P53" i="1"/>
  <c r="M53" i="1"/>
  <c r="K53" i="1"/>
  <c r="H53" i="1"/>
  <c r="F53" i="1"/>
  <c r="N53" i="1" s="1"/>
  <c r="V52" i="1"/>
  <c r="T52" i="1"/>
  <c r="R52" i="1"/>
  <c r="P52" i="1"/>
  <c r="W52" i="1" s="1"/>
  <c r="M52" i="1"/>
  <c r="K52" i="1"/>
  <c r="H52" i="1"/>
  <c r="F52" i="1"/>
  <c r="N52" i="1" s="1"/>
  <c r="AC52" i="1" s="1"/>
  <c r="V51" i="1"/>
  <c r="T51" i="1"/>
  <c r="R51" i="1"/>
  <c r="P51" i="1"/>
  <c r="W51" i="1" s="1"/>
  <c r="M51" i="1"/>
  <c r="K51" i="1"/>
  <c r="H51" i="1"/>
  <c r="F51" i="1"/>
  <c r="N51" i="1" s="1"/>
  <c r="AC51" i="1" s="1"/>
  <c r="AD51" i="1" s="1"/>
  <c r="AE51" i="1" s="1"/>
  <c r="V50" i="1"/>
  <c r="T50" i="1"/>
  <c r="R50" i="1"/>
  <c r="P50" i="1"/>
  <c r="W50" i="1" s="1"/>
  <c r="M50" i="1"/>
  <c r="K50" i="1"/>
  <c r="H50" i="1"/>
  <c r="F50" i="1"/>
  <c r="N50" i="1" s="1"/>
  <c r="AC50" i="1" s="1"/>
  <c r="V49" i="1"/>
  <c r="T49" i="1"/>
  <c r="R49" i="1"/>
  <c r="P49" i="1"/>
  <c r="W49" i="1" s="1"/>
  <c r="M49" i="1"/>
  <c r="K49" i="1"/>
  <c r="H49" i="1"/>
  <c r="F49" i="1"/>
  <c r="N49" i="1" s="1"/>
  <c r="AC49" i="1" s="1"/>
  <c r="AD49" i="1" s="1"/>
  <c r="V48" i="1"/>
  <c r="T48" i="1"/>
  <c r="R48" i="1"/>
  <c r="P48" i="1"/>
  <c r="W48" i="1" s="1"/>
  <c r="M48" i="1"/>
  <c r="K48" i="1"/>
  <c r="H48" i="1"/>
  <c r="F48" i="1"/>
  <c r="N48" i="1" s="1"/>
  <c r="AC48" i="1" s="1"/>
  <c r="AD48" i="1" s="1"/>
  <c r="AE48" i="1" s="1"/>
  <c r="V47" i="1"/>
  <c r="T47" i="1"/>
  <c r="R47" i="1"/>
  <c r="P47" i="1"/>
  <c r="M47" i="1"/>
  <c r="K47" i="1"/>
  <c r="H47" i="1"/>
  <c r="F47" i="1"/>
  <c r="N47" i="1" s="1"/>
  <c r="V46" i="1"/>
  <c r="T46" i="1"/>
  <c r="R46" i="1"/>
  <c r="P46" i="1"/>
  <c r="W46" i="1" s="1"/>
  <c r="M46" i="1"/>
  <c r="K46" i="1"/>
  <c r="H46" i="1"/>
  <c r="F46" i="1"/>
  <c r="N46" i="1" s="1"/>
  <c r="AC46" i="1" s="1"/>
  <c r="V45" i="1"/>
  <c r="T45" i="1"/>
  <c r="R45" i="1"/>
  <c r="P45" i="1"/>
  <c r="W45" i="1" s="1"/>
  <c r="M45" i="1"/>
  <c r="K45" i="1"/>
  <c r="H45" i="1"/>
  <c r="F45" i="1"/>
  <c r="N45" i="1" s="1"/>
  <c r="AC45" i="1" s="1"/>
  <c r="AD45" i="1" s="1"/>
  <c r="AE45" i="1" s="1"/>
  <c r="V44" i="1"/>
  <c r="T44" i="1"/>
  <c r="R44" i="1"/>
  <c r="P44" i="1"/>
  <c r="W44" i="1" s="1"/>
  <c r="M44" i="1"/>
  <c r="K44" i="1"/>
  <c r="H44" i="1"/>
  <c r="F44" i="1"/>
  <c r="N44" i="1" s="1"/>
  <c r="AC44" i="1" s="1"/>
  <c r="V43" i="1"/>
  <c r="T43" i="1"/>
  <c r="R43" i="1"/>
  <c r="P43" i="1"/>
  <c r="M43" i="1"/>
  <c r="K43" i="1"/>
  <c r="H43" i="1"/>
  <c r="F43" i="1"/>
  <c r="N43" i="1" s="1"/>
  <c r="V42" i="1"/>
  <c r="T42" i="1"/>
  <c r="R42" i="1"/>
  <c r="P42" i="1"/>
  <c r="W42" i="1" s="1"/>
  <c r="M42" i="1"/>
  <c r="K42" i="1"/>
  <c r="H42" i="1"/>
  <c r="F42" i="1"/>
  <c r="N42" i="1" s="1"/>
  <c r="AC42" i="1" s="1"/>
  <c r="V41" i="1"/>
  <c r="T41" i="1"/>
  <c r="R41" i="1"/>
  <c r="P41" i="1"/>
  <c r="M41" i="1"/>
  <c r="K41" i="1"/>
  <c r="H41" i="1"/>
  <c r="F41" i="1"/>
  <c r="V40" i="1"/>
  <c r="T40" i="1"/>
  <c r="R40" i="1"/>
  <c r="P40" i="1"/>
  <c r="W40" i="1" s="1"/>
  <c r="M40" i="1"/>
  <c r="K40" i="1"/>
  <c r="H40" i="1"/>
  <c r="F40" i="1"/>
  <c r="N40" i="1" s="1"/>
  <c r="AC40" i="1" s="1"/>
  <c r="V39" i="1"/>
  <c r="T39" i="1"/>
  <c r="R39" i="1"/>
  <c r="P39" i="1"/>
  <c r="W39" i="1" s="1"/>
  <c r="M39" i="1"/>
  <c r="K39" i="1"/>
  <c r="H39" i="1"/>
  <c r="F39" i="1"/>
  <c r="V38" i="1"/>
  <c r="T38" i="1"/>
  <c r="R38" i="1"/>
  <c r="P38" i="1"/>
  <c r="W38" i="1" s="1"/>
  <c r="M38" i="1"/>
  <c r="K38" i="1"/>
  <c r="H38" i="1"/>
  <c r="F38" i="1"/>
  <c r="N38" i="1" s="1"/>
  <c r="AC38" i="1" s="1"/>
  <c r="V37" i="1"/>
  <c r="T37" i="1"/>
  <c r="R37" i="1"/>
  <c r="P37" i="1"/>
  <c r="W37" i="1" s="1"/>
  <c r="M37" i="1"/>
  <c r="K37" i="1"/>
  <c r="H37" i="1"/>
  <c r="F37" i="1"/>
  <c r="N37" i="1" s="1"/>
  <c r="AC36" i="1"/>
  <c r="V36" i="1"/>
  <c r="T36" i="1"/>
  <c r="R36" i="1"/>
  <c r="P36" i="1"/>
  <c r="M36" i="1"/>
  <c r="K36" i="1"/>
  <c r="H36" i="1"/>
  <c r="F36" i="1"/>
  <c r="V35" i="1"/>
  <c r="T35" i="1"/>
  <c r="R35" i="1"/>
  <c r="P35" i="1"/>
  <c r="W35" i="1" s="1"/>
  <c r="M35" i="1"/>
  <c r="K35" i="1"/>
  <c r="H35" i="1"/>
  <c r="F35" i="1"/>
  <c r="V34" i="1"/>
  <c r="T34" i="1"/>
  <c r="R34" i="1"/>
  <c r="P34" i="1"/>
  <c r="W34" i="1" s="1"/>
  <c r="M34" i="1"/>
  <c r="K34" i="1"/>
  <c r="H34" i="1"/>
  <c r="F34" i="1"/>
  <c r="N34" i="1" s="1"/>
  <c r="AC33" i="1"/>
  <c r="V33" i="1"/>
  <c r="T33" i="1"/>
  <c r="R33" i="1"/>
  <c r="P33" i="1"/>
  <c r="M33" i="1"/>
  <c r="K33" i="1"/>
  <c r="H33" i="1"/>
  <c r="F33" i="1"/>
  <c r="V32" i="1"/>
  <c r="T32" i="1"/>
  <c r="R32" i="1"/>
  <c r="P32" i="1"/>
  <c r="W32" i="1" s="1"/>
  <c r="M32" i="1"/>
  <c r="K32" i="1"/>
  <c r="H32" i="1"/>
  <c r="F32" i="1"/>
  <c r="N32" i="1" s="1"/>
  <c r="AC32" i="1" s="1"/>
  <c r="V31" i="1"/>
  <c r="T31" i="1"/>
  <c r="R31" i="1"/>
  <c r="P31" i="1"/>
  <c r="W31" i="1" s="1"/>
  <c r="M31" i="1"/>
  <c r="K31" i="1"/>
  <c r="H31" i="1"/>
  <c r="F31" i="1"/>
  <c r="N31" i="1" s="1"/>
  <c r="AC31" i="1" s="1"/>
  <c r="AD31" i="1" s="1"/>
  <c r="V30" i="1"/>
  <c r="T30" i="1"/>
  <c r="R30" i="1"/>
  <c r="P30" i="1"/>
  <c r="W30" i="1" s="1"/>
  <c r="M30" i="1"/>
  <c r="K30" i="1"/>
  <c r="H30" i="1"/>
  <c r="F30" i="1"/>
  <c r="N30" i="1" s="1"/>
  <c r="V29" i="1"/>
  <c r="T29" i="1"/>
  <c r="R29" i="1"/>
  <c r="P29" i="1"/>
  <c r="W29" i="1" s="1"/>
  <c r="M29" i="1"/>
  <c r="K29" i="1"/>
  <c r="H29" i="1"/>
  <c r="F29" i="1"/>
  <c r="N29" i="1" s="1"/>
  <c r="AC29" i="1" s="1"/>
  <c r="V28" i="1"/>
  <c r="T28" i="1"/>
  <c r="R28" i="1"/>
  <c r="P28" i="1"/>
  <c r="W28" i="1" s="1"/>
  <c r="M28" i="1"/>
  <c r="K28" i="1"/>
  <c r="H28" i="1"/>
  <c r="F28" i="1"/>
  <c r="N28" i="1" s="1"/>
  <c r="AE27" i="1"/>
  <c r="AC27" i="1"/>
  <c r="Y27" i="1"/>
  <c r="V27" i="1"/>
  <c r="T27" i="1"/>
  <c r="R27" i="1"/>
  <c r="P27" i="1"/>
  <c r="M27" i="1"/>
  <c r="K27" i="1"/>
  <c r="H27" i="1"/>
  <c r="F27" i="1"/>
  <c r="AE26" i="1"/>
  <c r="AD26" i="1"/>
  <c r="AC26" i="1"/>
  <c r="Y26" i="1"/>
  <c r="V26" i="1"/>
  <c r="T26" i="1"/>
  <c r="R26" i="1"/>
  <c r="P26" i="1"/>
  <c r="M26" i="1"/>
  <c r="K26" i="1"/>
  <c r="H26" i="1"/>
  <c r="F26" i="1"/>
  <c r="V25" i="1"/>
  <c r="T25" i="1"/>
  <c r="R25" i="1"/>
  <c r="P25" i="1"/>
  <c r="M25" i="1"/>
  <c r="K25" i="1"/>
  <c r="H25" i="1"/>
  <c r="F25" i="1"/>
  <c r="N25" i="1" s="1"/>
  <c r="AD24" i="1"/>
  <c r="AE24" i="1" s="1"/>
  <c r="AC24" i="1"/>
  <c r="Y24" i="1" s="1"/>
  <c r="V24" i="1"/>
  <c r="T24" i="1"/>
  <c r="R24" i="1"/>
  <c r="P24" i="1"/>
  <c r="M24" i="1"/>
  <c r="K24" i="1"/>
  <c r="H24" i="1"/>
  <c r="F24" i="1"/>
  <c r="AD23" i="1"/>
  <c r="AE23" i="1" s="1"/>
  <c r="AC23" i="1"/>
  <c r="Y23" i="1" s="1"/>
  <c r="V23" i="1"/>
  <c r="T23" i="1"/>
  <c r="R23" i="1"/>
  <c r="P23" i="1"/>
  <c r="M23" i="1"/>
  <c r="K23" i="1"/>
  <c r="H23" i="1"/>
  <c r="F23" i="1"/>
  <c r="V22" i="1"/>
  <c r="T22" i="1"/>
  <c r="R22" i="1"/>
  <c r="P22" i="1"/>
  <c r="W22" i="1" s="1"/>
  <c r="M22" i="1"/>
  <c r="K22" i="1"/>
  <c r="H22" i="1"/>
  <c r="F22" i="1"/>
  <c r="N22" i="1" s="1"/>
  <c r="AC22" i="1" s="1"/>
  <c r="AE21" i="1"/>
  <c r="AD21" i="1"/>
  <c r="AC21" i="1"/>
  <c r="Y21" i="1"/>
  <c r="V21" i="1"/>
  <c r="T21" i="1"/>
  <c r="R21" i="1"/>
  <c r="P21" i="1"/>
  <c r="M21" i="1"/>
  <c r="K21" i="1"/>
  <c r="H21" i="1"/>
  <c r="F21" i="1"/>
  <c r="V20" i="1"/>
  <c r="T20" i="1"/>
  <c r="R20" i="1"/>
  <c r="P20" i="1"/>
  <c r="M20" i="1"/>
  <c r="K20" i="1"/>
  <c r="H20" i="1"/>
  <c r="F20" i="1"/>
  <c r="N20" i="1" s="1"/>
  <c r="V19" i="1"/>
  <c r="T19" i="1"/>
  <c r="R19" i="1"/>
  <c r="P19" i="1"/>
  <c r="W19" i="1" s="1"/>
  <c r="M19" i="1"/>
  <c r="K19" i="1"/>
  <c r="H19" i="1"/>
  <c r="F19" i="1"/>
  <c r="N19" i="1" s="1"/>
  <c r="AC19" i="1" s="1"/>
  <c r="V18" i="1"/>
  <c r="T18" i="1"/>
  <c r="R18" i="1"/>
  <c r="P18" i="1"/>
  <c r="M18" i="1"/>
  <c r="K18" i="1"/>
  <c r="H18" i="1"/>
  <c r="F18" i="1"/>
  <c r="N18" i="1" s="1"/>
  <c r="V17" i="1"/>
  <c r="T17" i="1"/>
  <c r="R17" i="1"/>
  <c r="P17" i="1"/>
  <c r="M17" i="1"/>
  <c r="K17" i="1"/>
  <c r="H17" i="1"/>
  <c r="F17" i="1"/>
  <c r="N17" i="1" s="1"/>
  <c r="V16" i="1"/>
  <c r="T16" i="1"/>
  <c r="R16" i="1"/>
  <c r="P16" i="1"/>
  <c r="M16" i="1"/>
  <c r="K16" i="1"/>
  <c r="H16" i="1"/>
  <c r="F16" i="1"/>
  <c r="N16" i="1" s="1"/>
  <c r="V15" i="1"/>
  <c r="T15" i="1"/>
  <c r="R15" i="1"/>
  <c r="P15" i="1"/>
  <c r="W15" i="1" s="1"/>
  <c r="M15" i="1"/>
  <c r="K15" i="1"/>
  <c r="H15" i="1"/>
  <c r="F15" i="1"/>
  <c r="N15" i="1" s="1"/>
  <c r="AC15" i="1" s="1"/>
  <c r="V14" i="1"/>
  <c r="T14" i="1"/>
  <c r="R14" i="1"/>
  <c r="P14" i="1"/>
  <c r="M14" i="1"/>
  <c r="K14" i="1"/>
  <c r="H14" i="1"/>
  <c r="F14" i="1"/>
  <c r="N14" i="1" s="1"/>
  <c r="V13" i="1"/>
  <c r="T13" i="1"/>
  <c r="R13" i="1"/>
  <c r="P13" i="1"/>
  <c r="W13" i="1" s="1"/>
  <c r="M13" i="1"/>
  <c r="K13" i="1"/>
  <c r="H13" i="1"/>
  <c r="F13" i="1"/>
  <c r="N13" i="1" s="1"/>
  <c r="AC13" i="1" s="1"/>
  <c r="V12" i="1"/>
  <c r="T12" i="1"/>
  <c r="R12" i="1"/>
  <c r="P12" i="1"/>
  <c r="M12" i="1"/>
  <c r="K12" i="1"/>
  <c r="H12" i="1"/>
  <c r="F12" i="1"/>
  <c r="N12" i="1" s="1"/>
  <c r="V11" i="1"/>
  <c r="T11" i="1"/>
  <c r="R11" i="1"/>
  <c r="P11" i="1"/>
  <c r="W11" i="1" s="1"/>
  <c r="M11" i="1"/>
  <c r="K11" i="1"/>
  <c r="H11" i="1"/>
  <c r="F11" i="1"/>
  <c r="N11" i="1" s="1"/>
  <c r="AC11" i="1" s="1"/>
  <c r="V10" i="1"/>
  <c r="T10" i="1"/>
  <c r="R10" i="1"/>
  <c r="P10" i="1"/>
  <c r="W10" i="1" s="1"/>
  <c r="M10" i="1"/>
  <c r="K10" i="1"/>
  <c r="H10" i="1"/>
  <c r="F10" i="1"/>
  <c r="N10" i="1" s="1"/>
  <c r="AC10" i="1" s="1"/>
  <c r="AD10" i="1" s="1"/>
  <c r="V9" i="1"/>
  <c r="T9" i="1"/>
  <c r="R9" i="1"/>
  <c r="P9" i="1"/>
  <c r="M9" i="1"/>
  <c r="K9" i="1"/>
  <c r="H9" i="1"/>
  <c r="F9" i="1"/>
  <c r="N9" i="1" s="1"/>
  <c r="V8" i="1"/>
  <c r="T8" i="1"/>
  <c r="R8" i="1"/>
  <c r="P8" i="1"/>
  <c r="W8" i="1" s="1"/>
  <c r="M8" i="1"/>
  <c r="K8" i="1"/>
  <c r="H8" i="1"/>
  <c r="F8" i="1"/>
  <c r="N8" i="1" s="1"/>
  <c r="AC8" i="1" s="1"/>
  <c r="V7" i="1"/>
  <c r="T7" i="1"/>
  <c r="R7" i="1"/>
  <c r="P7" i="1"/>
  <c r="W7" i="1" s="1"/>
  <c r="M7" i="1"/>
  <c r="K7" i="1"/>
  <c r="H7" i="1"/>
  <c r="F7" i="1"/>
  <c r="N7" i="1" s="1"/>
  <c r="AC7" i="1" s="1"/>
  <c r="AD7" i="1" s="1"/>
  <c r="V6" i="1"/>
  <c r="T6" i="1"/>
  <c r="R6" i="1"/>
  <c r="P6" i="1"/>
  <c r="M6" i="1"/>
  <c r="K6" i="1"/>
  <c r="H6" i="1"/>
  <c r="F6" i="1"/>
  <c r="N6" i="1" s="1"/>
  <c r="V5" i="1"/>
  <c r="T5" i="1"/>
  <c r="R5" i="1"/>
  <c r="P5" i="1"/>
  <c r="M5" i="1"/>
  <c r="K5" i="1"/>
  <c r="H5" i="1"/>
  <c r="F5" i="1"/>
  <c r="N5" i="1" s="1"/>
  <c r="V4" i="1"/>
  <c r="T4" i="1"/>
  <c r="R4" i="1"/>
  <c r="P4" i="1"/>
  <c r="W4" i="1" s="1"/>
  <c r="M4" i="1"/>
  <c r="K4" i="1"/>
  <c r="H4" i="1"/>
  <c r="F4" i="1"/>
  <c r="N4" i="1" s="1"/>
  <c r="AC4" i="1" s="1"/>
  <c r="V3" i="1"/>
  <c r="T3" i="1"/>
  <c r="R3" i="1"/>
  <c r="P3" i="1"/>
  <c r="M3" i="1"/>
  <c r="K3" i="1"/>
  <c r="H3" i="1"/>
  <c r="F3" i="1"/>
  <c r="N3" i="1" s="1"/>
  <c r="V2" i="1"/>
  <c r="T2" i="1"/>
  <c r="R2" i="1"/>
  <c r="P2" i="1"/>
  <c r="W2" i="1" s="1"/>
  <c r="M2" i="1"/>
  <c r="K2" i="1"/>
  <c r="H2" i="1"/>
  <c r="F2" i="1"/>
  <c r="N2" i="1" s="1"/>
  <c r="AC2" i="1" s="1"/>
  <c r="Y138" i="1" l="1"/>
  <c r="AD138" i="1"/>
  <c r="AE138" i="1" s="1"/>
  <c r="Y141" i="1"/>
  <c r="AD141" i="1"/>
  <c r="AE141" i="1" s="1"/>
  <c r="Y46" i="1"/>
  <c r="AD46" i="1"/>
  <c r="AE46" i="1" s="1"/>
  <c r="Y50" i="1"/>
  <c r="AD50" i="1"/>
  <c r="AE50" i="1" s="1"/>
  <c r="Y56" i="1"/>
  <c r="AD56" i="1"/>
  <c r="AE56" i="1" s="1"/>
  <c r="Y58" i="1"/>
  <c r="AD58" i="1"/>
  <c r="AE58" i="1" s="1"/>
  <c r="Y67" i="1"/>
  <c r="AD67" i="1"/>
  <c r="AE67" i="1" s="1"/>
  <c r="Y29" i="1"/>
  <c r="AD29" i="1"/>
  <c r="AE29" i="1" s="1"/>
  <c r="Y32" i="1"/>
  <c r="AD32" i="1"/>
  <c r="AE32" i="1" s="1"/>
  <c r="Y69" i="1"/>
  <c r="AD69" i="1"/>
  <c r="AE69" i="1" s="1"/>
  <c r="Y72" i="1"/>
  <c r="AD72" i="1"/>
  <c r="AE72" i="1" s="1"/>
  <c r="Y83" i="1"/>
  <c r="AD83" i="1"/>
  <c r="AE83" i="1" s="1"/>
  <c r="Y92" i="1"/>
  <c r="AD92" i="1"/>
  <c r="AE92" i="1" s="1"/>
  <c r="Y98" i="1"/>
  <c r="AD98" i="1"/>
  <c r="AE98" i="1" s="1"/>
  <c r="Y130" i="1"/>
  <c r="AD130" i="1"/>
  <c r="AE130" i="1" s="1"/>
  <c r="Y38" i="1"/>
  <c r="AD38" i="1"/>
  <c r="AE38" i="1" s="1"/>
  <c r="Y40" i="1"/>
  <c r="AD40" i="1"/>
  <c r="AE40" i="1" s="1"/>
  <c r="Y42" i="1"/>
  <c r="AD42" i="1"/>
  <c r="AE42" i="1" s="1"/>
  <c r="Y44" i="1"/>
  <c r="AD44" i="1"/>
  <c r="AE44" i="1" s="1"/>
  <c r="Y52" i="1"/>
  <c r="AD52" i="1"/>
  <c r="AE52" i="1" s="1"/>
  <c r="Y54" i="1"/>
  <c r="AD54" i="1"/>
  <c r="AE54" i="1" s="1"/>
  <c r="Y65" i="1"/>
  <c r="AD65" i="1"/>
  <c r="AE65" i="1" s="1"/>
  <c r="Y2" i="1"/>
  <c r="AD2" i="1"/>
  <c r="Y4" i="1"/>
  <c r="AD4" i="1"/>
  <c r="AE4" i="1" s="1"/>
  <c r="Y8" i="1"/>
  <c r="AD8" i="1"/>
  <c r="AE8" i="1" s="1"/>
  <c r="Y11" i="1"/>
  <c r="AD11" i="1"/>
  <c r="AE11" i="1" s="1"/>
  <c r="Y13" i="1"/>
  <c r="AD13" i="1"/>
  <c r="AE13" i="1" s="1"/>
  <c r="Y15" i="1"/>
  <c r="AD15" i="1"/>
  <c r="AE15" i="1" s="1"/>
  <c r="AC16" i="1"/>
  <c r="AD16" i="1" s="1"/>
  <c r="Y19" i="1"/>
  <c r="AD19" i="1"/>
  <c r="AE19" i="1" s="1"/>
  <c r="Y22" i="1"/>
  <c r="AD22" i="1"/>
  <c r="AE22" i="1" s="1"/>
  <c r="Y163" i="1"/>
  <c r="AD163" i="1"/>
  <c r="AE163" i="1" s="1"/>
  <c r="AD175" i="1"/>
  <c r="AE175" i="1" s="1"/>
  <c r="Y175" i="1"/>
  <c r="Y33" i="1"/>
  <c r="AD33" i="1"/>
  <c r="AE33" i="1" s="1"/>
  <c r="AC37" i="1"/>
  <c r="Y48" i="1"/>
  <c r="AD74" i="1"/>
  <c r="AE74" i="1" s="1"/>
  <c r="Y101" i="1"/>
  <c r="AD101" i="1"/>
  <c r="AE101" i="1" s="1"/>
  <c r="Y118" i="1"/>
  <c r="AD118" i="1"/>
  <c r="AE118" i="1" s="1"/>
  <c r="AD134" i="1"/>
  <c r="AE134" i="1" s="1"/>
  <c r="Y134" i="1"/>
  <c r="Y145" i="1"/>
  <c r="AD145" i="1"/>
  <c r="AE145" i="1" s="1"/>
  <c r="AD174" i="1"/>
  <c r="AE174" i="1" s="1"/>
  <c r="Y174" i="1"/>
  <c r="Y192" i="1"/>
  <c r="AD192" i="1"/>
  <c r="AE192" i="1" s="1"/>
  <c r="W16" i="1"/>
  <c r="AC25" i="1"/>
  <c r="W25" i="1"/>
  <c r="AC28" i="1"/>
  <c r="AC34" i="1"/>
  <c r="AD34" i="1" s="1"/>
  <c r="AC43" i="1"/>
  <c r="W43" i="1"/>
  <c r="W57" i="1"/>
  <c r="AC57" i="1" s="1"/>
  <c r="AC60" i="1"/>
  <c r="W60" i="1"/>
  <c r="W75" i="1"/>
  <c r="AC75" i="1" s="1"/>
  <c r="AD81" i="1"/>
  <c r="AE81" i="1" s="1"/>
  <c r="W88" i="1"/>
  <c r="Y109" i="1"/>
  <c r="Y147" i="1"/>
  <c r="Y161" i="1"/>
  <c r="AD161" i="1"/>
  <c r="AE161" i="1" s="1"/>
  <c r="AD178" i="1"/>
  <c r="AE178" i="1" s="1"/>
  <c r="AC30" i="1"/>
  <c r="Y45" i="1"/>
  <c r="Y51" i="1"/>
  <c r="Y66" i="1"/>
  <c r="AD97" i="1"/>
  <c r="AE97" i="1" s="1"/>
  <c r="Y97" i="1"/>
  <c r="Y128" i="1"/>
  <c r="AD128" i="1"/>
  <c r="AE128" i="1" s="1"/>
  <c r="Y196" i="1"/>
  <c r="AD196" i="1"/>
  <c r="AE196" i="1" s="1"/>
  <c r="W5" i="1"/>
  <c r="AC5" i="1" s="1"/>
  <c r="AD5" i="1" s="1"/>
  <c r="W14" i="1"/>
  <c r="AC14" i="1" s="1"/>
  <c r="W17" i="1"/>
  <c r="AC17" i="1" s="1"/>
  <c r="AD17" i="1" s="1"/>
  <c r="W20" i="1"/>
  <c r="AC20" i="1" s="1"/>
  <c r="N35" i="1"/>
  <c r="AC35" i="1" s="1"/>
  <c r="AD35" i="1" s="1"/>
  <c r="W41" i="1"/>
  <c r="AC41" i="1" s="1"/>
  <c r="W55" i="1"/>
  <c r="AC55" i="1" s="1"/>
  <c r="N70" i="1"/>
  <c r="AC70" i="1" s="1"/>
  <c r="AD70" i="1" s="1"/>
  <c r="N73" i="1"/>
  <c r="AC73" i="1" s="1"/>
  <c r="AD76" i="1"/>
  <c r="AE76" i="1" s="1"/>
  <c r="Y89" i="1"/>
  <c r="AD89" i="1"/>
  <c r="AE89" i="1" s="1"/>
  <c r="Y110" i="1"/>
  <c r="AD110" i="1"/>
  <c r="AE110" i="1" s="1"/>
  <c r="Y114" i="1"/>
  <c r="AD114" i="1"/>
  <c r="AE114" i="1" s="1"/>
  <c r="Y120" i="1"/>
  <c r="AD120" i="1"/>
  <c r="AE120" i="1" s="1"/>
  <c r="AC122" i="1"/>
  <c r="AD122" i="1" s="1"/>
  <c r="Y156" i="1"/>
  <c r="AD156" i="1"/>
  <c r="AE156" i="1" s="1"/>
  <c r="AD200" i="1"/>
  <c r="AE200" i="1" s="1"/>
  <c r="Y200" i="1"/>
  <c r="Y203" i="1"/>
  <c r="AD203" i="1"/>
  <c r="AE203" i="1" s="1"/>
  <c r="Y275" i="1"/>
  <c r="AD275" i="1"/>
  <c r="AE275" i="1" s="1"/>
  <c r="W3" i="1"/>
  <c r="AC3" i="1" s="1"/>
  <c r="AC6" i="1"/>
  <c r="W6" i="1"/>
  <c r="W9" i="1"/>
  <c r="AC9" i="1" s="1"/>
  <c r="AC12" i="1"/>
  <c r="W12" i="1"/>
  <c r="W18" i="1"/>
  <c r="AC18" i="1" s="1"/>
  <c r="Y36" i="1"/>
  <c r="AD36" i="1"/>
  <c r="AE36" i="1" s="1"/>
  <c r="N39" i="1"/>
  <c r="AC39" i="1" s="1"/>
  <c r="W47" i="1"/>
  <c r="AC47" i="1" s="1"/>
  <c r="AD47" i="1" s="1"/>
  <c r="AC53" i="1"/>
  <c r="W53" i="1"/>
  <c r="N71" i="1"/>
  <c r="AC71" i="1" s="1"/>
  <c r="W84" i="1"/>
  <c r="AD94" i="1"/>
  <c r="AE94" i="1" s="1"/>
  <c r="AC116" i="1"/>
  <c r="Y127" i="1"/>
  <c r="Y143" i="1"/>
  <c r="AD143" i="1"/>
  <c r="AE143" i="1" s="1"/>
  <c r="AC144" i="1"/>
  <c r="Y168" i="1"/>
  <c r="AD168" i="1"/>
  <c r="AE168" i="1" s="1"/>
  <c r="AC169" i="1"/>
  <c r="AD169" i="1" s="1"/>
  <c r="AC211" i="1"/>
  <c r="AC237" i="1"/>
  <c r="Y259" i="1"/>
  <c r="AD259" i="1"/>
  <c r="AE259" i="1" s="1"/>
  <c r="Y297" i="1"/>
  <c r="AD297" i="1"/>
  <c r="AE297" i="1" s="1"/>
  <c r="N77" i="1"/>
  <c r="AC77" i="1" s="1"/>
  <c r="N82" i="1"/>
  <c r="AC82" i="1" s="1"/>
  <c r="N85" i="1"/>
  <c r="AC85" i="1" s="1"/>
  <c r="AD85" i="1" s="1"/>
  <c r="N87" i="1"/>
  <c r="AC87" i="1" s="1"/>
  <c r="AD87" i="1" s="1"/>
  <c r="AC95" i="1"/>
  <c r="W95" i="1"/>
  <c r="N99" i="1"/>
  <c r="AC99" i="1" s="1"/>
  <c r="W106" i="1"/>
  <c r="AC106" i="1" s="1"/>
  <c r="N123" i="1"/>
  <c r="AC123" i="1" s="1"/>
  <c r="W133" i="1"/>
  <c r="AC133" i="1" s="1"/>
  <c r="N136" i="1"/>
  <c r="AC136" i="1" s="1"/>
  <c r="AD136" i="1" s="1"/>
  <c r="N139" i="1"/>
  <c r="AC139" i="1" s="1"/>
  <c r="N142" i="1"/>
  <c r="AC142" i="1" s="1"/>
  <c r="W155" i="1"/>
  <c r="AC155" i="1" s="1"/>
  <c r="AC158" i="1"/>
  <c r="W158" i="1"/>
  <c r="W170" i="1"/>
  <c r="AC170" i="1" s="1"/>
  <c r="AD193" i="1"/>
  <c r="AE193" i="1" s="1"/>
  <c r="Y193" i="1"/>
  <c r="W197" i="1"/>
  <c r="AC204" i="1"/>
  <c r="AD204" i="1" s="1"/>
  <c r="AD212" i="1"/>
  <c r="AE212" i="1" s="1"/>
  <c r="Y212" i="1"/>
  <c r="AC214" i="1"/>
  <c r="AC266" i="1"/>
  <c r="AD266" i="1" s="1"/>
  <c r="AE266" i="1" s="1"/>
  <c r="Y271" i="1"/>
  <c r="AD271" i="1"/>
  <c r="AE271" i="1" s="1"/>
  <c r="W93" i="1"/>
  <c r="AC93" i="1" s="1"/>
  <c r="N115" i="1"/>
  <c r="AC115" i="1" s="1"/>
  <c r="Y115" i="1" s="1"/>
  <c r="N137" i="1"/>
  <c r="AC137" i="1" s="1"/>
  <c r="AC153" i="1"/>
  <c r="W164" i="1"/>
  <c r="AC164" i="1" s="1"/>
  <c r="AD180" i="1"/>
  <c r="AE180" i="1" s="1"/>
  <c r="Y180" i="1"/>
  <c r="AC188" i="1"/>
  <c r="AD188" i="1" s="1"/>
  <c r="AC191" i="1"/>
  <c r="AD194" i="1"/>
  <c r="AE194" i="1" s="1"/>
  <c r="AD206" i="1"/>
  <c r="AE206" i="1" s="1"/>
  <c r="Y206" i="1"/>
  <c r="AD215" i="1"/>
  <c r="AE215" i="1" s="1"/>
  <c r="Y215" i="1"/>
  <c r="AC219" i="1"/>
  <c r="Y229" i="1"/>
  <c r="AD229" i="1"/>
  <c r="AE229" i="1" s="1"/>
  <c r="N84" i="1"/>
  <c r="AC84" i="1" s="1"/>
  <c r="AD84" i="1" s="1"/>
  <c r="N86" i="1"/>
  <c r="AC86" i="1" s="1"/>
  <c r="AD86" i="1" s="1"/>
  <c r="N88" i="1"/>
  <c r="AC88" i="1" s="1"/>
  <c r="W90" i="1"/>
  <c r="AC90" i="1" s="1"/>
  <c r="W104" i="1"/>
  <c r="AC104" i="1" s="1"/>
  <c r="AD104" i="1" s="1"/>
  <c r="AC111" i="1"/>
  <c r="W111" i="1"/>
  <c r="N113" i="1"/>
  <c r="AC113" i="1" s="1"/>
  <c r="N121" i="1"/>
  <c r="AC121" i="1" s="1"/>
  <c r="AD121" i="1" s="1"/>
  <c r="AD124" i="1"/>
  <c r="AE124" i="1" s="1"/>
  <c r="W129" i="1"/>
  <c r="AC129" i="1" s="1"/>
  <c r="Y146" i="1"/>
  <c r="AD146" i="1"/>
  <c r="AE146" i="1" s="1"/>
  <c r="W162" i="1"/>
  <c r="AC162" i="1" s="1"/>
  <c r="AD177" i="1"/>
  <c r="AE177" i="1" s="1"/>
  <c r="AD181" i="1"/>
  <c r="AE181" i="1" s="1"/>
  <c r="N202" i="1"/>
  <c r="AC202" i="1" s="1"/>
  <c r="Y221" i="1"/>
  <c r="AD221" i="1"/>
  <c r="AE221" i="1" s="1"/>
  <c r="AC208" i="1"/>
  <c r="Y209" i="1"/>
  <c r="AD209" i="1"/>
  <c r="AE209" i="1" s="1"/>
  <c r="AC223" i="1"/>
  <c r="AC226" i="1"/>
  <c r="AD226" i="1" s="1"/>
  <c r="Y231" i="1"/>
  <c r="AD231" i="1"/>
  <c r="AE231" i="1" s="1"/>
  <c r="Y234" i="1"/>
  <c r="AD234" i="1"/>
  <c r="AE234" i="1" s="1"/>
  <c r="Y238" i="1"/>
  <c r="AC243" i="1"/>
  <c r="AD243" i="1" s="1"/>
  <c r="Y252" i="1"/>
  <c r="AC277" i="1"/>
  <c r="AD277" i="1" s="1"/>
  <c r="W176" i="1"/>
  <c r="AC176" i="1" s="1"/>
  <c r="N179" i="1"/>
  <c r="AC179" i="1" s="1"/>
  <c r="AD179" i="1" s="1"/>
  <c r="N182" i="1"/>
  <c r="AC182" i="1" s="1"/>
  <c r="Y183" i="1"/>
  <c r="W185" i="1"/>
  <c r="AC185" i="1" s="1"/>
  <c r="N195" i="1"/>
  <c r="AC195" i="1" s="1"/>
  <c r="N224" i="1"/>
  <c r="AC224" i="1" s="1"/>
  <c r="AD224" i="1" s="1"/>
  <c r="AC232" i="1"/>
  <c r="AD232" i="1" s="1"/>
  <c r="AC235" i="1"/>
  <c r="AD235" i="1" s="1"/>
  <c r="Y285" i="1"/>
  <c r="AD285" i="1"/>
  <c r="AE285" i="1" s="1"/>
  <c r="AC296" i="1"/>
  <c r="AD296" i="1" s="1"/>
  <c r="N197" i="1"/>
  <c r="AC197" i="1" s="1"/>
  <c r="AD197" i="1" s="1"/>
  <c r="W204" i="1"/>
  <c r="W207" i="1"/>
  <c r="AC207" i="1" s="1"/>
  <c r="N245" i="1"/>
  <c r="AC245" i="1" s="1"/>
  <c r="AC249" i="1"/>
  <c r="AD249" i="1" s="1"/>
  <c r="Y289" i="1"/>
  <c r="AD289" i="1"/>
  <c r="AE289" i="1" s="1"/>
  <c r="Y305" i="1"/>
  <c r="AD305" i="1"/>
  <c r="AE305" i="1" s="1"/>
  <c r="AC306" i="1"/>
  <c r="AD306" i="1" s="1"/>
  <c r="W205" i="1"/>
  <c r="AC205" i="1" s="1"/>
  <c r="N210" i="1"/>
  <c r="AC210" i="1" s="1"/>
  <c r="W217" i="1"/>
  <c r="AC217" i="1" s="1"/>
  <c r="AD217" i="1" s="1"/>
  <c r="W220" i="1"/>
  <c r="AC220" i="1" s="1"/>
  <c r="N225" i="1"/>
  <c r="AC225" i="1" s="1"/>
  <c r="AD228" i="1"/>
  <c r="AE228" i="1" s="1"/>
  <c r="Y228" i="1"/>
  <c r="Y242" i="1"/>
  <c r="AD242" i="1"/>
  <c r="AE242" i="1" s="1"/>
  <c r="AC244" i="1"/>
  <c r="AD244" i="1" s="1"/>
  <c r="AC253" i="1"/>
  <c r="AC255" i="1"/>
  <c r="AD255" i="1" s="1"/>
  <c r="AD262" i="1"/>
  <c r="AE262" i="1" s="1"/>
  <c r="Y262" i="1"/>
  <c r="Y280" i="1"/>
  <c r="AD280" i="1"/>
  <c r="AE280" i="1" s="1"/>
  <c r="Y292" i="1"/>
  <c r="AD292" i="1"/>
  <c r="AE292" i="1" s="1"/>
  <c r="AC293" i="1"/>
  <c r="AD293" i="1" s="1"/>
  <c r="AC301" i="1"/>
  <c r="AD301" i="1" s="1"/>
  <c r="AD315" i="1"/>
  <c r="AE315" i="1" s="1"/>
  <c r="Y315" i="1"/>
  <c r="N213" i="1"/>
  <c r="AC213" i="1" s="1"/>
  <c r="AD213" i="1" s="1"/>
  <c r="W216" i="1"/>
  <c r="AC216" i="1" s="1"/>
  <c r="W219" i="1"/>
  <c r="N222" i="1"/>
  <c r="AC222" i="1" s="1"/>
  <c r="AD222" i="1" s="1"/>
  <c r="N227" i="1"/>
  <c r="AC227" i="1" s="1"/>
  <c r="N230" i="1"/>
  <c r="AC230" i="1" s="1"/>
  <c r="N233" i="1"/>
  <c r="AC233" i="1" s="1"/>
  <c r="N236" i="1"/>
  <c r="AC236" i="1" s="1"/>
  <c r="AD236" i="1" s="1"/>
  <c r="W239" i="1"/>
  <c r="AC239" i="1" s="1"/>
  <c r="AD239" i="1" s="1"/>
  <c r="N241" i="1"/>
  <c r="AC241" i="1" s="1"/>
  <c r="N246" i="1"/>
  <c r="AC246" i="1" s="1"/>
  <c r="AD246" i="1" s="1"/>
  <c r="AC258" i="1"/>
  <c r="Y263" i="1"/>
  <c r="AD263" i="1"/>
  <c r="AE263" i="1" s="1"/>
  <c r="AC264" i="1"/>
  <c r="AD264" i="1" s="1"/>
  <c r="Y268" i="1"/>
  <c r="AD268" i="1"/>
  <c r="AE268" i="1" s="1"/>
  <c r="Y303" i="1"/>
  <c r="AD303" i="1"/>
  <c r="AE303" i="1" s="1"/>
  <c r="Y304" i="1"/>
  <c r="W247" i="1"/>
  <c r="AC247" i="1" s="1"/>
  <c r="AD247" i="1" s="1"/>
  <c r="W251" i="1"/>
  <c r="AC251" i="1" s="1"/>
  <c r="AD251" i="1" s="1"/>
  <c r="W254" i="1"/>
  <c r="AC254" i="1" s="1"/>
  <c r="W257" i="1"/>
  <c r="AC257" i="1" s="1"/>
  <c r="AD257" i="1" s="1"/>
  <c r="AE257" i="1" s="1"/>
  <c r="N260" i="1"/>
  <c r="AC260" i="1" s="1"/>
  <c r="AD260" i="1" s="1"/>
  <c r="AE260" i="1" s="1"/>
  <c r="N272" i="1"/>
  <c r="AC272" i="1" s="1"/>
  <c r="AD272" i="1" s="1"/>
  <c r="W279" i="1"/>
  <c r="AC279" i="1" s="1"/>
  <c r="W282" i="1"/>
  <c r="AC282" i="1" s="1"/>
  <c r="AD282" i="1" s="1"/>
  <c r="AC298" i="1"/>
  <c r="AD298" i="1" s="1"/>
  <c r="Y302" i="1"/>
  <c r="AC308" i="1"/>
  <c r="W308" i="1"/>
  <c r="AC273" i="1"/>
  <c r="AD273" i="1" s="1"/>
  <c r="Y283" i="1"/>
  <c r="Y286" i="1"/>
  <c r="W299" i="1"/>
  <c r="AC299" i="1" s="1"/>
  <c r="AD299" i="1" s="1"/>
  <c r="AE299" i="1" s="1"/>
  <c r="W249" i="1"/>
  <c r="W255" i="1"/>
  <c r="Y265" i="1"/>
  <c r="AD265" i="1"/>
  <c r="AE265" i="1" s="1"/>
  <c r="W274" i="1"/>
  <c r="AC274" i="1" s="1"/>
  <c r="W277" i="1"/>
  <c r="AC290" i="1"/>
  <c r="W290" i="1"/>
  <c r="W293" i="1"/>
  <c r="W296" i="1"/>
  <c r="N300" i="1"/>
  <c r="AC300" i="1" s="1"/>
  <c r="AD300" i="1" s="1"/>
  <c r="W306" i="1"/>
  <c r="Y185" i="1" l="1"/>
  <c r="AD185" i="1"/>
  <c r="AE185" i="1" s="1"/>
  <c r="Y176" i="1"/>
  <c r="AD176" i="1"/>
  <c r="AE176" i="1" s="1"/>
  <c r="AD18" i="1"/>
  <c r="AE18" i="1" s="1"/>
  <c r="Y18" i="1"/>
  <c r="AD14" i="1"/>
  <c r="AE14" i="1" s="1"/>
  <c r="Y14" i="1"/>
  <c r="AD90" i="1"/>
  <c r="AE90" i="1" s="1"/>
  <c r="Y90" i="1"/>
  <c r="AD164" i="1"/>
  <c r="AE164" i="1" s="1"/>
  <c r="Y164" i="1"/>
  <c r="AD93" i="1"/>
  <c r="AE93" i="1" s="1"/>
  <c r="Y93" i="1"/>
  <c r="AD106" i="1"/>
  <c r="AE106" i="1" s="1"/>
  <c r="Y106" i="1"/>
  <c r="AD279" i="1"/>
  <c r="AE279" i="1" s="1"/>
  <c r="Y279" i="1"/>
  <c r="Y254" i="1"/>
  <c r="AD254" i="1"/>
  <c r="AE254" i="1" s="1"/>
  <c r="AD205" i="1"/>
  <c r="AE205" i="1" s="1"/>
  <c r="Y205" i="1"/>
  <c r="Y207" i="1"/>
  <c r="AD207" i="1"/>
  <c r="AE207" i="1" s="1"/>
  <c r="AD129" i="1"/>
  <c r="AE129" i="1" s="1"/>
  <c r="Y129" i="1"/>
  <c r="AD3" i="1"/>
  <c r="AE3" i="1" s="1"/>
  <c r="Y3" i="1"/>
  <c r="AC321" i="1"/>
  <c r="AD20" i="1"/>
  <c r="AE20" i="1" s="1"/>
  <c r="Y20" i="1"/>
  <c r="AD57" i="1"/>
  <c r="AE57" i="1" s="1"/>
  <c r="Y57" i="1"/>
  <c r="AD220" i="1"/>
  <c r="AE220" i="1" s="1"/>
  <c r="Y220" i="1"/>
  <c r="AD162" i="1"/>
  <c r="AE162" i="1" s="1"/>
  <c r="Y162" i="1"/>
  <c r="AD155" i="1"/>
  <c r="AE155" i="1" s="1"/>
  <c r="Y155" i="1"/>
  <c r="AD133" i="1"/>
  <c r="AE133" i="1" s="1"/>
  <c r="Y133" i="1"/>
  <c r="AD9" i="1"/>
  <c r="AE9" i="1" s="1"/>
  <c r="Y9" i="1"/>
  <c r="AD55" i="1"/>
  <c r="AE55" i="1" s="1"/>
  <c r="Y55" i="1"/>
  <c r="AD75" i="1"/>
  <c r="AE75" i="1" s="1"/>
  <c r="Y75" i="1"/>
  <c r="AD95" i="1"/>
  <c r="AE95" i="1" s="1"/>
  <c r="Y95" i="1"/>
  <c r="AD53" i="1"/>
  <c r="AE53" i="1" s="1"/>
  <c r="Y53" i="1"/>
  <c r="AD6" i="1"/>
  <c r="AE6" i="1" s="1"/>
  <c r="Y6" i="1"/>
  <c r="AD43" i="1"/>
  <c r="AE43" i="1" s="1"/>
  <c r="Y43" i="1"/>
  <c r="AD227" i="1"/>
  <c r="AE227" i="1" s="1"/>
  <c r="Y227" i="1"/>
  <c r="AD182" i="1"/>
  <c r="AE182" i="1" s="1"/>
  <c r="Y182" i="1"/>
  <c r="Y208" i="1"/>
  <c r="AD208" i="1"/>
  <c r="AE208" i="1" s="1"/>
  <c r="AD237" i="1"/>
  <c r="AE237" i="1" s="1"/>
  <c r="Y237" i="1"/>
  <c r="AD274" i="1"/>
  <c r="AE274" i="1" s="1"/>
  <c r="Y274" i="1"/>
  <c r="AD210" i="1"/>
  <c r="AE210" i="1" s="1"/>
  <c r="Y210" i="1"/>
  <c r="AD245" i="1"/>
  <c r="AE245" i="1" s="1"/>
  <c r="Y245" i="1"/>
  <c r="AD195" i="1"/>
  <c r="AE195" i="1" s="1"/>
  <c r="Y195" i="1"/>
  <c r="AD223" i="1"/>
  <c r="AE223" i="1" s="1"/>
  <c r="Y223" i="1"/>
  <c r="AD202" i="1"/>
  <c r="AE202" i="1" s="1"/>
  <c r="Y202" i="1"/>
  <c r="Y153" i="1"/>
  <c r="AD153" i="1"/>
  <c r="AE153" i="1" s="1"/>
  <c r="Y214" i="1"/>
  <c r="AD214" i="1"/>
  <c r="AE214" i="1" s="1"/>
  <c r="AD142" i="1"/>
  <c r="AE142" i="1" s="1"/>
  <c r="Y142" i="1"/>
  <c r="AD99" i="1"/>
  <c r="AE99" i="1" s="1"/>
  <c r="Y99" i="1"/>
  <c r="Y211" i="1"/>
  <c r="AD211" i="1"/>
  <c r="AE211" i="1" s="1"/>
  <c r="AD144" i="1"/>
  <c r="AE144" i="1" s="1"/>
  <c r="Y144" i="1"/>
  <c r="AD116" i="1"/>
  <c r="AE116" i="1" s="1"/>
  <c r="Y116" i="1"/>
  <c r="AD71" i="1"/>
  <c r="AE71" i="1" s="1"/>
  <c r="Y71" i="1"/>
  <c r="AD39" i="1"/>
  <c r="AE39" i="1" s="1"/>
  <c r="Y39" i="1"/>
  <c r="AD28" i="1"/>
  <c r="AE28" i="1" s="1"/>
  <c r="Y28" i="1"/>
  <c r="AD290" i="1"/>
  <c r="AE290" i="1" s="1"/>
  <c r="Y290" i="1"/>
  <c r="AD308" i="1"/>
  <c r="AE308" i="1" s="1"/>
  <c r="Y308" i="1"/>
  <c r="Y241" i="1"/>
  <c r="AD241" i="1"/>
  <c r="AE241" i="1" s="1"/>
  <c r="AD230" i="1"/>
  <c r="AE230" i="1" s="1"/>
  <c r="Y230" i="1"/>
  <c r="Y216" i="1"/>
  <c r="AD216" i="1"/>
  <c r="AE216" i="1" s="1"/>
  <c r="AD77" i="1"/>
  <c r="AE77" i="1" s="1"/>
  <c r="Y77" i="1"/>
  <c r="AD12" i="1"/>
  <c r="AE12" i="1" s="1"/>
  <c r="Y12" i="1"/>
  <c r="AD30" i="1"/>
  <c r="AE30" i="1" s="1"/>
  <c r="Y30" i="1"/>
  <c r="AD60" i="1"/>
  <c r="AE60" i="1" s="1"/>
  <c r="Y60" i="1"/>
  <c r="AD25" i="1"/>
  <c r="AE25" i="1" s="1"/>
  <c r="Y25" i="1"/>
  <c r="AD37" i="1"/>
  <c r="AE37" i="1" s="1"/>
  <c r="Y37" i="1"/>
  <c r="AE2" i="1"/>
  <c r="AD258" i="1"/>
  <c r="AE258" i="1" s="1"/>
  <c r="Y258" i="1"/>
  <c r="Y253" i="1"/>
  <c r="AD253" i="1"/>
  <c r="AE253" i="1" s="1"/>
  <c r="AD113" i="1"/>
  <c r="AE113" i="1" s="1"/>
  <c r="Y113" i="1"/>
  <c r="Y219" i="1"/>
  <c r="AD219" i="1"/>
  <c r="AE219" i="1" s="1"/>
  <c r="AD170" i="1"/>
  <c r="AE170" i="1" s="1"/>
  <c r="Y170" i="1"/>
  <c r="AD233" i="1"/>
  <c r="AE233" i="1" s="1"/>
  <c r="Y233" i="1"/>
  <c r="Y225" i="1"/>
  <c r="AD225" i="1"/>
  <c r="AE225" i="1" s="1"/>
  <c r="AD111" i="1"/>
  <c r="AE111" i="1" s="1"/>
  <c r="Y111" i="1"/>
  <c r="AD88" i="1"/>
  <c r="AE88" i="1" s="1"/>
  <c r="Y88" i="1"/>
  <c r="AD191" i="1"/>
  <c r="AE191" i="1" s="1"/>
  <c r="Y191" i="1"/>
  <c r="AD137" i="1"/>
  <c r="AE137" i="1" s="1"/>
  <c r="Y137" i="1"/>
  <c r="AD158" i="1"/>
  <c r="AE158" i="1" s="1"/>
  <c r="Y158" i="1"/>
  <c r="AD139" i="1"/>
  <c r="AE139" i="1" s="1"/>
  <c r="Y139" i="1"/>
  <c r="AD123" i="1"/>
  <c r="AE123" i="1" s="1"/>
  <c r="Y123" i="1"/>
  <c r="AD82" i="1"/>
  <c r="AE82" i="1" s="1"/>
  <c r="Y82" i="1"/>
  <c r="AD73" i="1"/>
  <c r="AE73" i="1" s="1"/>
  <c r="Y73" i="1"/>
  <c r="AD41" i="1"/>
  <c r="AE41" i="1" s="1"/>
  <c r="Y41" i="1"/>
  <c r="AD321" i="1" l="1"/>
</calcChain>
</file>

<file path=xl/sharedStrings.xml><?xml version="1.0" encoding="utf-8"?>
<sst xmlns="http://schemas.openxmlformats.org/spreadsheetml/2006/main" count="674" uniqueCount="668">
  <si>
    <t>Red. br.</t>
  </si>
  <si>
    <t>Br. indeksa</t>
  </si>
  <si>
    <t>Prezime i ime</t>
  </si>
  <si>
    <t>T1</t>
  </si>
  <si>
    <t>Z1</t>
  </si>
  <si>
    <t>Prvi kolokvijum
(0-25 bodova)</t>
  </si>
  <si>
    <t>TP1</t>
  </si>
  <si>
    <t>Popravni prvi kolokvijum
(0-25 bodova)</t>
  </si>
  <si>
    <t>A1</t>
  </si>
  <si>
    <t>A2</t>
  </si>
  <si>
    <t>Septembar 2020 - Prvi kolokvijum - I</t>
  </si>
  <si>
    <t>S22</t>
  </si>
  <si>
    <t>Septembar 2020 - Prvi kolokvijum - II</t>
  </si>
  <si>
    <t>Važeći rezultat prvog kolokvijuma</t>
  </si>
  <si>
    <t>K2</t>
  </si>
  <si>
    <t>Drugi kolokvijum
(0-25 bodova)</t>
  </si>
  <si>
    <t>PK2</t>
  </si>
  <si>
    <t>Popravni drugi kolokvijum
(0-25 bodova)</t>
  </si>
  <si>
    <t>A22</t>
  </si>
  <si>
    <t>Septembar 2019 - Drugi kolokvijum - I</t>
  </si>
  <si>
    <t>Septembar 2019 - Drugi kolokvijum - II</t>
  </si>
  <si>
    <t>Važeći rezultat drugog kolokvijuma</t>
  </si>
  <si>
    <t>Ukupno aktivnost
(0-10 bodova)</t>
  </si>
  <si>
    <t>%</t>
  </si>
  <si>
    <t>Završni ispit
(0-40 bodova)</t>
  </si>
  <si>
    <t>Popravni završni ispit
(0-40 bodova)</t>
  </si>
  <si>
    <t>Septembar 2020 - Završni ispit</t>
  </si>
  <si>
    <t>Ukupno preko kolokvijuma</t>
  </si>
  <si>
    <t>UKUPNO</t>
  </si>
  <si>
    <t>Ocjena</t>
  </si>
  <si>
    <t>Boja</t>
  </si>
  <si>
    <t>1 / 19</t>
  </si>
  <si>
    <t>Čizmović Anđela</t>
  </si>
  <si>
    <t>2 / 19</t>
  </si>
  <si>
    <t>Šuković Marina</t>
  </si>
  <si>
    <t>3 / 19</t>
  </si>
  <si>
    <t>Ćosović Ana</t>
  </si>
  <si>
    <t>4 / 19</t>
  </si>
  <si>
    <t>Anđelić Rade</t>
  </si>
  <si>
    <t>5 / 19</t>
  </si>
  <si>
    <t>Džaković Petar</t>
  </si>
  <si>
    <t>6 / 19</t>
  </si>
  <si>
    <t>Miranović Nikolina</t>
  </si>
  <si>
    <t>7 / 19</t>
  </si>
  <si>
    <t>Miranović Vanja</t>
  </si>
  <si>
    <t>8 / 19</t>
  </si>
  <si>
    <t>Kadić Anja</t>
  </si>
  <si>
    <t>9 / 19</t>
  </si>
  <si>
    <t>Gojković Predrag</t>
  </si>
  <si>
    <t>10 / 19</t>
  </si>
  <si>
    <t>Mijatović Lucija</t>
  </si>
  <si>
    <t>11 / 19</t>
  </si>
  <si>
    <t>Aligrudić Ivana</t>
  </si>
  <si>
    <t>12 / 19</t>
  </si>
  <si>
    <t>Gospić Momčilo</t>
  </si>
  <si>
    <t>13 / 19</t>
  </si>
  <si>
    <t>Marković Marko</t>
  </si>
  <si>
    <t>14 / 19</t>
  </si>
  <si>
    <t>Luković Ksenija</t>
  </si>
  <si>
    <t>15 / 19</t>
  </si>
  <si>
    <t>Hanić Ajša</t>
  </si>
  <si>
    <t>16 / 19</t>
  </si>
  <si>
    <t>Džinović Lejla</t>
  </si>
  <si>
    <t>17 / 19</t>
  </si>
  <si>
    <t>Vujović Daro</t>
  </si>
  <si>
    <t>18 / 19</t>
  </si>
  <si>
    <t>Franović Jovana</t>
  </si>
  <si>
    <t>19 / 19</t>
  </si>
  <si>
    <t>Barjaktarović Dijana</t>
  </si>
  <si>
    <t>20 / 19</t>
  </si>
  <si>
    <t>Anđelić Ognjen</t>
  </si>
  <si>
    <t>21 / 19</t>
  </si>
  <si>
    <t>Novićević Nina</t>
  </si>
  <si>
    <t>22 / 19</t>
  </si>
  <si>
    <t>Nikolić Anđela</t>
  </si>
  <si>
    <t>23 / 19</t>
  </si>
  <si>
    <t>Vešović Vasilije</t>
  </si>
  <si>
    <t>24 / 19</t>
  </si>
  <si>
    <t>Nikčević Anja</t>
  </si>
  <si>
    <t>25 / 19</t>
  </si>
  <si>
    <t>Obradović Hristina</t>
  </si>
  <si>
    <t>O1</t>
  </si>
  <si>
    <t>26 / 19</t>
  </si>
  <si>
    <t>Vuković Ivana</t>
  </si>
  <si>
    <t>27 / 19</t>
  </si>
  <si>
    <t>Trkulja Jovana</t>
  </si>
  <si>
    <t>28 / 19</t>
  </si>
  <si>
    <t>Bugarin Aleksandra</t>
  </si>
  <si>
    <t>29 / 19</t>
  </si>
  <si>
    <t>Kuveljić Dragana</t>
  </si>
  <si>
    <t>30 / 19</t>
  </si>
  <si>
    <t>Božović Ivana</t>
  </si>
  <si>
    <t>31 / 19</t>
  </si>
  <si>
    <t>Dubljević Marija</t>
  </si>
  <si>
    <t>32 / 19</t>
  </si>
  <si>
    <t>Camaj Gregory</t>
  </si>
  <si>
    <t>33 / 19</t>
  </si>
  <si>
    <t>Minić Nikola</t>
  </si>
  <si>
    <t>34 / 19</t>
  </si>
  <si>
    <t>Rašković Vlado</t>
  </si>
  <si>
    <t>35 / 19</t>
  </si>
  <si>
    <t>Drakulović Jelena</t>
  </si>
  <si>
    <t>36 / 19</t>
  </si>
  <si>
    <t>Bigović Katarina</t>
  </si>
  <si>
    <t>37 / 19</t>
  </si>
  <si>
    <t>Matijašević Anđela</t>
  </si>
  <si>
    <t>38 / 19</t>
  </si>
  <si>
    <t>Ðurković Dženana</t>
  </si>
  <si>
    <t>39 / 19</t>
  </si>
  <si>
    <t>Govedarica Tea</t>
  </si>
  <si>
    <t>40 / 19</t>
  </si>
  <si>
    <t>Nurković Irma</t>
  </si>
  <si>
    <t>41 / 19</t>
  </si>
  <si>
    <t>Ajdarpašić Dina</t>
  </si>
  <si>
    <t>42 / 19</t>
  </si>
  <si>
    <t>Simonović Bobana</t>
  </si>
  <si>
    <t>44 / 19</t>
  </si>
  <si>
    <t>Vujović Zarija</t>
  </si>
  <si>
    <t>45 / 19</t>
  </si>
  <si>
    <t>Marčeta Viktor</t>
  </si>
  <si>
    <t>46 / 19</t>
  </si>
  <si>
    <t>Franeta Marija</t>
  </si>
  <si>
    <t>47 / 19</t>
  </si>
  <si>
    <t>Stanišić Ivana</t>
  </si>
  <si>
    <t>48 / 19</t>
  </si>
  <si>
    <t>Dulović Teodora</t>
  </si>
  <si>
    <t>49 / 19</t>
  </si>
  <si>
    <t>Mijanović Jelena</t>
  </si>
  <si>
    <t>50 / 19</t>
  </si>
  <si>
    <t>Dulović Katarina</t>
  </si>
  <si>
    <t>51 / 19</t>
  </si>
  <si>
    <t>Crnogorčić Tamara</t>
  </si>
  <si>
    <t>52 / 19</t>
  </si>
  <si>
    <t>Obradović Andrija</t>
  </si>
  <si>
    <t>53 / 19</t>
  </si>
  <si>
    <t>Čabarkapa Jovana</t>
  </si>
  <si>
    <t>54 / 19</t>
  </si>
  <si>
    <t>Lečić Rajko</t>
  </si>
  <si>
    <t>55 / 19</t>
  </si>
  <si>
    <t>Pejović Nikola</t>
  </si>
  <si>
    <t>57 / 19</t>
  </si>
  <si>
    <t>Bulatović Ivona</t>
  </si>
  <si>
    <t>58 / 19</t>
  </si>
  <si>
    <t>Knežević Anja</t>
  </si>
  <si>
    <t>59 / 19</t>
  </si>
  <si>
    <t>Berilažić Marija</t>
  </si>
  <si>
    <t>60 / 19</t>
  </si>
  <si>
    <t>Marinković Lazar</t>
  </si>
  <si>
    <t>61 / 19</t>
  </si>
  <si>
    <t>Adžić Miljana</t>
  </si>
  <si>
    <t>62 / 19</t>
  </si>
  <si>
    <t>Popović Miodrag</t>
  </si>
  <si>
    <t>63 / 19</t>
  </si>
  <si>
    <t>Kastratović Isidora</t>
  </si>
  <si>
    <t>65 / 19</t>
  </si>
  <si>
    <t>Jovanović Lana</t>
  </si>
  <si>
    <t>66 / 19</t>
  </si>
  <si>
    <t>Vuković Lazar</t>
  </si>
  <si>
    <t>67 / 19</t>
  </si>
  <si>
    <t>Ukšanović Jelena</t>
  </si>
  <si>
    <t>68 / 19</t>
  </si>
  <si>
    <t>Bokan Lana</t>
  </si>
  <si>
    <t>69 / 19</t>
  </si>
  <si>
    <t>Maslak Zorana</t>
  </si>
  <si>
    <t>70 / 19</t>
  </si>
  <si>
    <t>Vuković Dragana</t>
  </si>
  <si>
    <t>71 / 19</t>
  </si>
  <si>
    <t>Novak Dijana</t>
  </si>
  <si>
    <t>72 / 19</t>
  </si>
  <si>
    <t>Tomašević Dijana</t>
  </si>
  <si>
    <t>73 / 19</t>
  </si>
  <si>
    <t>Borozan Vladimir</t>
  </si>
  <si>
    <t>74 / 19</t>
  </si>
  <si>
    <t>Globarević Luka</t>
  </si>
  <si>
    <t>75 / 19</t>
  </si>
  <si>
    <t>Krsmanović Ana</t>
  </si>
  <si>
    <t>76 / 19</t>
  </si>
  <si>
    <t>Ðukanović Hristina</t>
  </si>
  <si>
    <t>77 / 19</t>
  </si>
  <si>
    <t>Gobović Nataša</t>
  </si>
  <si>
    <t>78 / 19</t>
  </si>
  <si>
    <t>Kašćelan Vasilije</t>
  </si>
  <si>
    <t>79 / 19</t>
  </si>
  <si>
    <t>Radović Danijela</t>
  </si>
  <si>
    <t>80 / 19</t>
  </si>
  <si>
    <t>Purović Bojana</t>
  </si>
  <si>
    <t>81 / 19</t>
  </si>
  <si>
    <t>Vuković Nemanja</t>
  </si>
  <si>
    <t>82 / 19</t>
  </si>
  <si>
    <t>Mićković Mia</t>
  </si>
  <si>
    <t>83 / 19</t>
  </si>
  <si>
    <t>Caković Milinko</t>
  </si>
  <si>
    <t>84 / 19</t>
  </si>
  <si>
    <t>Luković Slavica</t>
  </si>
  <si>
    <t>85 / 19</t>
  </si>
  <si>
    <t>Gogić Marija</t>
  </si>
  <si>
    <t>86 / 19</t>
  </si>
  <si>
    <t>Bahtijarević Ema</t>
  </si>
  <si>
    <t>87 / 19</t>
  </si>
  <si>
    <t>Bojić Anastasija</t>
  </si>
  <si>
    <t>88 / 19</t>
  </si>
  <si>
    <t>Perišić Balša</t>
  </si>
  <si>
    <t>89 / 19</t>
  </si>
  <si>
    <t>Leković Isidora</t>
  </si>
  <si>
    <t>90 / 19</t>
  </si>
  <si>
    <t>Martinović Filip</t>
  </si>
  <si>
    <t>91 / 19</t>
  </si>
  <si>
    <t>Zejnilović Demir</t>
  </si>
  <si>
    <t>92 / 19</t>
  </si>
  <si>
    <t>Vuković Jovana</t>
  </si>
  <si>
    <t>93 / 19</t>
  </si>
  <si>
    <t>Šanović Danilo</t>
  </si>
  <si>
    <t>94 / 19</t>
  </si>
  <si>
    <t>Vujanović Andrija</t>
  </si>
  <si>
    <t>95 / 19</t>
  </si>
  <si>
    <t>Radović Božidar</t>
  </si>
  <si>
    <t>96 / 19</t>
  </si>
  <si>
    <t>Kastratović Petar</t>
  </si>
  <si>
    <t>97 / 19</t>
  </si>
  <si>
    <t>Vulević Nikola</t>
  </si>
  <si>
    <t>98 / 19</t>
  </si>
  <si>
    <t>Lakić Ana</t>
  </si>
  <si>
    <t>99 / 19</t>
  </si>
  <si>
    <t>Ličina Anel</t>
  </si>
  <si>
    <t>100 / 19</t>
  </si>
  <si>
    <t>Vuković Petar</t>
  </si>
  <si>
    <t>101 / 19</t>
  </si>
  <si>
    <t>Čokrlija Demir</t>
  </si>
  <si>
    <t>102 / 19</t>
  </si>
  <si>
    <t>Tomašević Anja</t>
  </si>
  <si>
    <t>103 / 19</t>
  </si>
  <si>
    <t>Tahirović Minea</t>
  </si>
  <si>
    <t>104 / 19</t>
  </si>
  <si>
    <t>Kapetanović Milica</t>
  </si>
  <si>
    <t>105 / 19</t>
  </si>
  <si>
    <t>Čejović Jovana</t>
  </si>
  <si>
    <t>106 / 19</t>
  </si>
  <si>
    <t>Ðinović Teodora</t>
  </si>
  <si>
    <t>107 / 19</t>
  </si>
  <si>
    <t>Petričević Anđela</t>
  </si>
  <si>
    <t>108 / 19</t>
  </si>
  <si>
    <t>Boljević Anđela</t>
  </si>
  <si>
    <t>109 / 19</t>
  </si>
  <si>
    <t>Adžić Maša</t>
  </si>
  <si>
    <t>110 / 19</t>
  </si>
  <si>
    <t>Popović Ivan</t>
  </si>
  <si>
    <t>111 / 19</t>
  </si>
  <si>
    <t>Popović Milena</t>
  </si>
  <si>
    <t>112 / 19</t>
  </si>
  <si>
    <t>Obradović Aleksandra</t>
  </si>
  <si>
    <t>113 / 19</t>
  </si>
  <si>
    <t>Nikčević Sara</t>
  </si>
  <si>
    <t>114 / 19</t>
  </si>
  <si>
    <t>Ilić Balša</t>
  </si>
  <si>
    <t>115 / 19</t>
  </si>
  <si>
    <t>Živković Andrea</t>
  </si>
  <si>
    <t>116 / 19</t>
  </si>
  <si>
    <t>Boljević Mina</t>
  </si>
  <si>
    <t>117 / 19</t>
  </si>
  <si>
    <t>Bulatović Anđela</t>
  </si>
  <si>
    <t>118 / 19</t>
  </si>
  <si>
    <t>Bulatović Gordana</t>
  </si>
  <si>
    <t>119 / 19</t>
  </si>
  <si>
    <t>Ibraković Hajdina</t>
  </si>
  <si>
    <t>120 / 19</t>
  </si>
  <si>
    <t>Bijelić Jelena</t>
  </si>
  <si>
    <t>121 / 19</t>
  </si>
  <si>
    <t>Brajović Dragana</t>
  </si>
  <si>
    <t>122 / 19</t>
  </si>
  <si>
    <t>Zulović Almina</t>
  </si>
  <si>
    <t>123 / 19</t>
  </si>
  <si>
    <t>Rašković Andrija</t>
  </si>
  <si>
    <t>124 / 19</t>
  </si>
  <si>
    <t>Ječmenica Milica</t>
  </si>
  <si>
    <t>125 / 19</t>
  </si>
  <si>
    <t>Filipović Milica</t>
  </si>
  <si>
    <t>126 / 19</t>
  </si>
  <si>
    <t>Peruđini Antonela</t>
  </si>
  <si>
    <t>127 / 19</t>
  </si>
  <si>
    <t>Dervanović Damir</t>
  </si>
  <si>
    <t>128 / 19</t>
  </si>
  <si>
    <t>Ivanović Milena</t>
  </si>
  <si>
    <t>129 / 19</t>
  </si>
  <si>
    <t>Novaković Vladan</t>
  </si>
  <si>
    <t>131 / 19</t>
  </si>
  <si>
    <t>Kaljević Božica</t>
  </si>
  <si>
    <t>132 / 19</t>
  </si>
  <si>
    <t>Hot Dalila</t>
  </si>
  <si>
    <t>133 / 19</t>
  </si>
  <si>
    <t>Popović Jelena</t>
  </si>
  <si>
    <t>134 / 19</t>
  </si>
  <si>
    <t>Pajović Ksenija</t>
  </si>
  <si>
    <t>135 / 19</t>
  </si>
  <si>
    <t>Plamenac Petar</t>
  </si>
  <si>
    <t>136 / 19</t>
  </si>
  <si>
    <t>Tripčević Nemanja</t>
  </si>
  <si>
    <t>137 / 19</t>
  </si>
  <si>
    <t>Milićević Tatjana</t>
  </si>
  <si>
    <t>138 / 19</t>
  </si>
  <si>
    <t>Sandić Tijana</t>
  </si>
  <si>
    <t>139 / 19</t>
  </si>
  <si>
    <t>Janjušević Nađa</t>
  </si>
  <si>
    <t>140 / 19</t>
  </si>
  <si>
    <t>Marković Lidija</t>
  </si>
  <si>
    <t>141 / 19</t>
  </si>
  <si>
    <t>Kovačević Emina</t>
  </si>
  <si>
    <t>142 / 19</t>
  </si>
  <si>
    <t>Mihajlović Kristina</t>
  </si>
  <si>
    <t>143 / 19</t>
  </si>
  <si>
    <t>Grbović Ivana</t>
  </si>
  <si>
    <t>144 / 19</t>
  </si>
  <si>
    <t>Zogović Jovana</t>
  </si>
  <si>
    <t>145 / 19</t>
  </si>
  <si>
    <t>Veličković Maja</t>
  </si>
  <si>
    <t>146 / 19</t>
  </si>
  <si>
    <t>Rašović Ksenija</t>
  </si>
  <si>
    <t>147 / 19</t>
  </si>
  <si>
    <t>Alilović Merin</t>
  </si>
  <si>
    <t>148 / 19</t>
  </si>
  <si>
    <t>Rajković Milena</t>
  </si>
  <si>
    <t>149 / 19</t>
  </si>
  <si>
    <t>Boljević Tijana</t>
  </si>
  <si>
    <t>150 / 19</t>
  </si>
  <si>
    <t>Radanović Jovana</t>
  </si>
  <si>
    <t>151 / 19</t>
  </si>
  <si>
    <t>Ivanović Luka</t>
  </si>
  <si>
    <t>152 / 19</t>
  </si>
  <si>
    <t>Stojanović Filip</t>
  </si>
  <si>
    <t>153 / 19</t>
  </si>
  <si>
    <t>Kuburović Milena</t>
  </si>
  <si>
    <t>154 / 19</t>
  </si>
  <si>
    <t>Damjanović Hajdana</t>
  </si>
  <si>
    <t>155 / 19</t>
  </si>
  <si>
    <t>Mitrović Bojana</t>
  </si>
  <si>
    <t>156 / 19</t>
  </si>
  <si>
    <t>Salemović Nadina</t>
  </si>
  <si>
    <t>157 / 19</t>
  </si>
  <si>
    <t>Lalović Bojana</t>
  </si>
  <si>
    <t>158 / 19</t>
  </si>
  <si>
    <t>Ðurašević Uglješa</t>
  </si>
  <si>
    <t>159 / 19</t>
  </si>
  <si>
    <t>Jovanović Milan</t>
  </si>
  <si>
    <t>160 / 19</t>
  </si>
  <si>
    <t>Sekulović Jovan</t>
  </si>
  <si>
    <t>161 / 19</t>
  </si>
  <si>
    <t>Živković Ksenija</t>
  </si>
  <si>
    <t>162 / 19</t>
  </si>
  <si>
    <t>Vojvodić Ana</t>
  </si>
  <si>
    <t>163 / 19</t>
  </si>
  <si>
    <t>Darmanović Anja</t>
  </si>
  <si>
    <t>164 / 19</t>
  </si>
  <si>
    <t>Ðurišić Anđela</t>
  </si>
  <si>
    <t>165 / 19</t>
  </si>
  <si>
    <t>Sjekloća Maksim</t>
  </si>
  <si>
    <t>166 / 19</t>
  </si>
  <si>
    <t>Vujičić Slavica</t>
  </si>
  <si>
    <t>167 / 19</t>
  </si>
  <si>
    <t>Mujičić Nevena</t>
  </si>
  <si>
    <t>168 / 19</t>
  </si>
  <si>
    <t>Gačević Arsenija</t>
  </si>
  <si>
    <t>169 / 19</t>
  </si>
  <si>
    <t>Anđelić Vesna</t>
  </si>
  <si>
    <t>170 / 19</t>
  </si>
  <si>
    <t>Radunović Ilija</t>
  </si>
  <si>
    <t>171 / 19</t>
  </si>
  <si>
    <t>Muratović Boris</t>
  </si>
  <si>
    <t>172 / 19</t>
  </si>
  <si>
    <t>Babić Andrijana</t>
  </si>
  <si>
    <t>173 / 19</t>
  </si>
  <si>
    <t>Šabotić Emir</t>
  </si>
  <si>
    <t>175 / 19</t>
  </si>
  <si>
    <t>Bulajić Ivan</t>
  </si>
  <si>
    <t>176 / 19</t>
  </si>
  <si>
    <t>Ivanović Radojica</t>
  </si>
  <si>
    <t>177 / 19</t>
  </si>
  <si>
    <t>Krivokapić Stefan</t>
  </si>
  <si>
    <t>178 / 19</t>
  </si>
  <si>
    <t>Nikčević Jelena</t>
  </si>
  <si>
    <t>179 / 19</t>
  </si>
  <si>
    <t>Raičević Milica</t>
  </si>
  <si>
    <t>180 / 19</t>
  </si>
  <si>
    <t>Ilić Slađana</t>
  </si>
  <si>
    <t>181 / 19</t>
  </si>
  <si>
    <t>Kalezić Marijana</t>
  </si>
  <si>
    <t>182 / 19</t>
  </si>
  <si>
    <t>Mazreku Monika</t>
  </si>
  <si>
    <t>183 / 19</t>
  </si>
  <si>
    <t>Vukčević Savo</t>
  </si>
  <si>
    <t>184 / 19</t>
  </si>
  <si>
    <t>Dervišević Hamid</t>
  </si>
  <si>
    <t>185 / 19</t>
  </si>
  <si>
    <t>Rašović Stefan</t>
  </si>
  <si>
    <t>186 / 19</t>
  </si>
  <si>
    <t>Vujačić Ilija</t>
  </si>
  <si>
    <t>187 / 19</t>
  </si>
  <si>
    <t>Bučan Dino</t>
  </si>
  <si>
    <t>188 / 19</t>
  </si>
  <si>
    <t>Šahman Armin</t>
  </si>
  <si>
    <t>189 / 19</t>
  </si>
  <si>
    <t>Aleksić Aleksandra</t>
  </si>
  <si>
    <t>190 / 19</t>
  </si>
  <si>
    <t>Brnović Ivana</t>
  </si>
  <si>
    <t>191 / 19</t>
  </si>
  <si>
    <t>Šćepanović Dragan</t>
  </si>
  <si>
    <t>192 / 19</t>
  </si>
  <si>
    <t>Drašković Ivana</t>
  </si>
  <si>
    <t>193 / 19</t>
  </si>
  <si>
    <t>Joksimović Marko</t>
  </si>
  <si>
    <t>194 / 19</t>
  </si>
  <si>
    <t>Lazarević Sandra</t>
  </si>
  <si>
    <t>195 / 19</t>
  </si>
  <si>
    <t>196 / 19</t>
  </si>
  <si>
    <t>Zečević Teodora</t>
  </si>
  <si>
    <t>197 / 19</t>
  </si>
  <si>
    <t>Jokić Slađana</t>
  </si>
  <si>
    <t>198 / 19</t>
  </si>
  <si>
    <t>Mrdović Iva</t>
  </si>
  <si>
    <t>199 / 19</t>
  </si>
  <si>
    <t>Ðurović Marijana</t>
  </si>
  <si>
    <t>200 / 19</t>
  </si>
  <si>
    <t>Knežević Vaso</t>
  </si>
  <si>
    <t>201 / 19</t>
  </si>
  <si>
    <t>Knežević Nađa</t>
  </si>
  <si>
    <t>202 / 19</t>
  </si>
  <si>
    <t>Paunović Milica</t>
  </si>
  <si>
    <t>203 / 19</t>
  </si>
  <si>
    <t>Šundić Luka</t>
  </si>
  <si>
    <t>204 / 19</t>
  </si>
  <si>
    <t>Asanović Miloš</t>
  </si>
  <si>
    <t>205 / 19</t>
  </si>
  <si>
    <t>Tadić Ilija</t>
  </si>
  <si>
    <t>206 / 19</t>
  </si>
  <si>
    <t>Filipović Tiodora</t>
  </si>
  <si>
    <t>207 / 19</t>
  </si>
  <si>
    <t>Vuletić Tina</t>
  </si>
  <si>
    <t>208 / 19</t>
  </si>
  <si>
    <t>Stanovčić Maša</t>
  </si>
  <si>
    <t>209 / 19</t>
  </si>
  <si>
    <t>Obradović Slobodan</t>
  </si>
  <si>
    <t>210 / 19</t>
  </si>
  <si>
    <t>Husović Anadela</t>
  </si>
  <si>
    <t>211 / 19</t>
  </si>
  <si>
    <t>Pekić Ilija</t>
  </si>
  <si>
    <t>212 / 19</t>
  </si>
  <si>
    <t>Kardović Zerina</t>
  </si>
  <si>
    <t>213 / 19</t>
  </si>
  <si>
    <t>Muković Saudin</t>
  </si>
  <si>
    <t>214 / 19</t>
  </si>
  <si>
    <t>Gvozdenović Ivana</t>
  </si>
  <si>
    <t>215 / 19</t>
  </si>
  <si>
    <t>Mrdak Matija</t>
  </si>
  <si>
    <t>216 / 19</t>
  </si>
  <si>
    <t>Todorović Ðorđije</t>
  </si>
  <si>
    <t>217 / 19</t>
  </si>
  <si>
    <t>Fazlijević Emina</t>
  </si>
  <si>
    <t>218 / 19</t>
  </si>
  <si>
    <t>Ðurić Stevan</t>
  </si>
  <si>
    <t>219 / 19</t>
  </si>
  <si>
    <t>Glavičanin Bobana</t>
  </si>
  <si>
    <t>220 / 19</t>
  </si>
  <si>
    <t>Maksimović Dušan</t>
  </si>
  <si>
    <t>221 / 19</t>
  </si>
  <si>
    <t>Živković Anđela</t>
  </si>
  <si>
    <t>222 / 19</t>
  </si>
  <si>
    <t>Dragojević Brankica</t>
  </si>
  <si>
    <t>223 / 19</t>
  </si>
  <si>
    <t>Junčaj Merita</t>
  </si>
  <si>
    <t>224 / 19</t>
  </si>
  <si>
    <t>Radović Stefan</t>
  </si>
  <si>
    <t>225 / 19</t>
  </si>
  <si>
    <t>Popović Nina</t>
  </si>
  <si>
    <t>226 / 19</t>
  </si>
  <si>
    <t>Šekularac Jelena</t>
  </si>
  <si>
    <t>227 / 19</t>
  </si>
  <si>
    <t>Vujović Iva</t>
  </si>
  <si>
    <t>228 / 19</t>
  </si>
  <si>
    <t>Ivanović Tina</t>
  </si>
  <si>
    <t>229 / 19</t>
  </si>
  <si>
    <t>Hot Hana</t>
  </si>
  <si>
    <t>230 / 19</t>
  </si>
  <si>
    <t>Savović Miljan</t>
  </si>
  <si>
    <t>231 / 19</t>
  </si>
  <si>
    <t>Dragaš Pavle</t>
  </si>
  <si>
    <t>232 / 19</t>
  </si>
  <si>
    <t>Janković Marija</t>
  </si>
  <si>
    <t>233 / 19</t>
  </si>
  <si>
    <t>Nikpaljević Nikoleta</t>
  </si>
  <si>
    <t>234 / 19</t>
  </si>
  <si>
    <t>Konatar Jovana</t>
  </si>
  <si>
    <t>235 / 19</t>
  </si>
  <si>
    <t>Ljuca Inesa</t>
  </si>
  <si>
    <t>236 / 19</t>
  </si>
  <si>
    <t>Brnović Barbara</t>
  </si>
  <si>
    <t>237 / 19</t>
  </si>
  <si>
    <t>Cvijović Milena</t>
  </si>
  <si>
    <t>238 / 19</t>
  </si>
  <si>
    <t>Raičković Balša</t>
  </si>
  <si>
    <t>239 / 19</t>
  </si>
  <si>
    <t>Sarić Anastasija</t>
  </si>
  <si>
    <t>240 / 19</t>
  </si>
  <si>
    <t>Ibrahimi Erion</t>
  </si>
  <si>
    <t>7 / 18</t>
  </si>
  <si>
    <t>Ivković Nikola</t>
  </si>
  <si>
    <t>12 / 18</t>
  </si>
  <si>
    <t>Bojičić Aleksandra</t>
  </si>
  <si>
    <t>20 / 18</t>
  </si>
  <si>
    <t>Marković Filip</t>
  </si>
  <si>
    <t>33 / 18</t>
  </si>
  <si>
    <t>Osmani Edis</t>
  </si>
  <si>
    <t>48 / 18</t>
  </si>
  <si>
    <t>Lakićević Petar</t>
  </si>
  <si>
    <t>54 / 18</t>
  </si>
  <si>
    <t>Gogić Milica</t>
  </si>
  <si>
    <t>60 / 18</t>
  </si>
  <si>
    <t>Veljković Teodora</t>
  </si>
  <si>
    <t>66 / 18</t>
  </si>
  <si>
    <t>Dobrković Aleksa</t>
  </si>
  <si>
    <t>76 / 18</t>
  </si>
  <si>
    <t>Šćekić Mileta</t>
  </si>
  <si>
    <t>78 / 18</t>
  </si>
  <si>
    <t>Piper Andrija</t>
  </si>
  <si>
    <t>88 / 18</t>
  </si>
  <si>
    <t>Čvorović Luka</t>
  </si>
  <si>
    <t>94 / 18</t>
  </si>
  <si>
    <t>Senić Milovan</t>
  </si>
  <si>
    <t>101 / 18</t>
  </si>
  <si>
    <t>Simić Katarina</t>
  </si>
  <si>
    <t>103 / 18</t>
  </si>
  <si>
    <t>Adžović Ajla</t>
  </si>
  <si>
    <t>107 / 18</t>
  </si>
  <si>
    <t>Ðurišić Andrija</t>
  </si>
  <si>
    <t>110 / 18</t>
  </si>
  <si>
    <t>Hadrović Dino</t>
  </si>
  <si>
    <t>112 / 18</t>
  </si>
  <si>
    <t>Tomičić Željko</t>
  </si>
  <si>
    <t>113 / 18</t>
  </si>
  <si>
    <t>Vojinović Matija-Milić</t>
  </si>
  <si>
    <t>121 / 18</t>
  </si>
  <si>
    <t>Ličina Ferid</t>
  </si>
  <si>
    <t>124 / 18</t>
  </si>
  <si>
    <t>Pupović Marina</t>
  </si>
  <si>
    <t>126 / 18</t>
  </si>
  <si>
    <t>Bulatović Darija</t>
  </si>
  <si>
    <t>128 / 18</t>
  </si>
  <si>
    <t>Babić Nikola</t>
  </si>
  <si>
    <t>135 / 18</t>
  </si>
  <si>
    <t>Bojović Dara</t>
  </si>
  <si>
    <t>140 / 18</t>
  </si>
  <si>
    <t>Mujević Samra</t>
  </si>
  <si>
    <t>141 / 18</t>
  </si>
  <si>
    <t>Medojević Bojan</t>
  </si>
  <si>
    <t>144 / 18</t>
  </si>
  <si>
    <t>Jelić Petar</t>
  </si>
  <si>
    <t>148 / 18</t>
  </si>
  <si>
    <t>Cvijović Stefan</t>
  </si>
  <si>
    <t>151 / 18</t>
  </si>
  <si>
    <t>Musić Anastasija</t>
  </si>
  <si>
    <t>156 / 18</t>
  </si>
  <si>
    <t>Maksimović Vujana</t>
  </si>
  <si>
    <t>171 / 18</t>
  </si>
  <si>
    <t>Kljajević Marko</t>
  </si>
  <si>
    <t>175 / 18</t>
  </si>
  <si>
    <t>Marković Danilo</t>
  </si>
  <si>
    <t>176 / 18</t>
  </si>
  <si>
    <t>Ćalić Marko</t>
  </si>
  <si>
    <t>177 / 18</t>
  </si>
  <si>
    <t>Dragićević Aleksandar</t>
  </si>
  <si>
    <t>183 / 18</t>
  </si>
  <si>
    <t>Šimun Radovan</t>
  </si>
  <si>
    <t>185 / 18</t>
  </si>
  <si>
    <t>Šćekić Aleksandra</t>
  </si>
  <si>
    <t>190 / 18</t>
  </si>
  <si>
    <t>Berishaj Valentina</t>
  </si>
  <si>
    <t>193 / 18</t>
  </si>
  <si>
    <t>Demirović Elvira</t>
  </si>
  <si>
    <t>195 / 18</t>
  </si>
  <si>
    <t>Zarić Daliborka</t>
  </si>
  <si>
    <t>198 / 18</t>
  </si>
  <si>
    <t>Bojović Bobana</t>
  </si>
  <si>
    <t>203 / 18</t>
  </si>
  <si>
    <t>Tomić Olga</t>
  </si>
  <si>
    <t>208 / 18</t>
  </si>
  <si>
    <t>Ivanović Vuk</t>
  </si>
  <si>
    <t>215 / 18</t>
  </si>
  <si>
    <t>Višnjić Mia</t>
  </si>
  <si>
    <t>216 / 18</t>
  </si>
  <si>
    <t>Ćirović Ristan</t>
  </si>
  <si>
    <t>218 / 18</t>
  </si>
  <si>
    <t>Sekulić Ksenija</t>
  </si>
  <si>
    <t>224 / 18</t>
  </si>
  <si>
    <t>Sekulić Ðorđije</t>
  </si>
  <si>
    <t>227 / 18</t>
  </si>
  <si>
    <t>Joksimović Jakša</t>
  </si>
  <si>
    <t>229 / 18</t>
  </si>
  <si>
    <t>Ivanović Danilo</t>
  </si>
  <si>
    <t>234 / 18</t>
  </si>
  <si>
    <t>Popović Anja</t>
  </si>
  <si>
    <t>235 / 18</t>
  </si>
  <si>
    <t>Popović Željka</t>
  </si>
  <si>
    <t>239 / 18</t>
  </si>
  <si>
    <t>Roganović Jelena</t>
  </si>
  <si>
    <t>8 / 17</t>
  </si>
  <si>
    <t>Aleksić Marija</t>
  </si>
  <si>
    <t>13 / 17</t>
  </si>
  <si>
    <t>Dedvukaj Filje</t>
  </si>
  <si>
    <t>21 / 17</t>
  </si>
  <si>
    <t>Tomić Aleksa</t>
  </si>
  <si>
    <t>22 / 17</t>
  </si>
  <si>
    <t>Falja Tajla</t>
  </si>
  <si>
    <t>34 / 17</t>
  </si>
  <si>
    <t>Metanović Anita</t>
  </si>
  <si>
    <t>39 / 17</t>
  </si>
  <si>
    <t>Poznanović Žarko</t>
  </si>
  <si>
    <t>47 / 17</t>
  </si>
  <si>
    <t>Trubljanin Jasmin</t>
  </si>
  <si>
    <t>85 / 17</t>
  </si>
  <si>
    <t>Šćekić Milica</t>
  </si>
  <si>
    <t>100 / 17</t>
  </si>
  <si>
    <t>Ražnatović Nađa</t>
  </si>
  <si>
    <t>138 / 17</t>
  </si>
  <si>
    <t>Janović Nataša</t>
  </si>
  <si>
    <t>152 / 17</t>
  </si>
  <si>
    <t>Cupara Nikolina</t>
  </si>
  <si>
    <t>155 / 17</t>
  </si>
  <si>
    <t>Hadžić Faruk</t>
  </si>
  <si>
    <t>172 / 17</t>
  </si>
  <si>
    <t>Marković Ana</t>
  </si>
  <si>
    <t>202 / 17</t>
  </si>
  <si>
    <t>Pavićević Dragana</t>
  </si>
  <si>
    <t>204 / 17</t>
  </si>
  <si>
    <t>Šukić Branko</t>
  </si>
  <si>
    <t>229 / 17</t>
  </si>
  <si>
    <t>Baković Teodora</t>
  </si>
  <si>
    <t>241 / 17</t>
  </si>
  <si>
    <t>Dedić David</t>
  </si>
  <si>
    <t>42 / 16</t>
  </si>
  <si>
    <t>Šćepanović Magdalena</t>
  </si>
  <si>
    <t>124 / 16</t>
  </si>
  <si>
    <t>Durutlić Elma</t>
  </si>
  <si>
    <t>127 / 16</t>
  </si>
  <si>
    <t>Knežević Kristina</t>
  </si>
  <si>
    <t>135 / 16</t>
  </si>
  <si>
    <t>Jokić Jelena</t>
  </si>
  <si>
    <t>149 / 16</t>
  </si>
  <si>
    <t>Bulatović Katarina</t>
  </si>
  <si>
    <t>151 / 16</t>
  </si>
  <si>
    <t>Mudreša Vladana</t>
  </si>
  <si>
    <t>154 / 16</t>
  </si>
  <si>
    <t>Barjaktarević Azra</t>
  </si>
  <si>
    <t>155 / 16</t>
  </si>
  <si>
    <t>Ćipranić Jovan</t>
  </si>
  <si>
    <t>175 / 16</t>
  </si>
  <si>
    <t>Mrđenović Anastasija</t>
  </si>
  <si>
    <t>77 / 14</t>
  </si>
  <si>
    <t>Marković Jovana</t>
  </si>
  <si>
    <t>184 / 14</t>
  </si>
  <si>
    <t>Moračanin Jelena</t>
  </si>
  <si>
    <t>324 / 14</t>
  </si>
  <si>
    <t>Ðešević Eldin</t>
  </si>
  <si>
    <t>336 / 13</t>
  </si>
  <si>
    <t>Šćepanović Anđela</t>
  </si>
  <si>
    <t>277 / 12</t>
  </si>
  <si>
    <t>283 / 12</t>
  </si>
  <si>
    <t>Ćulafić Ena</t>
  </si>
  <si>
    <t>415 / 12</t>
  </si>
  <si>
    <t>Leković Nikola</t>
  </si>
  <si>
    <t>8 / 98</t>
  </si>
  <si>
    <t>Muratović Sanela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</si>
</sst>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164" fontId="0" fillId="0" borderId="2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2" xfId="0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1"/>
  <sheetViews>
    <sheetView tabSelected="1" zoomScaleNormal="100" zoomScaleSheetLayoutView="80" workbookViewId="0">
      <pane xSplit="5" ySplit="1" topLeftCell="F2" activePane="bottomRight" state="frozen"/>
      <selection pane="topRight" activeCell="V1" sqref="V1"/>
      <selection pane="bottomLeft" activeCell="A2" sqref="A2"/>
      <selection pane="bottomRight" activeCell="AD1" sqref="AD1"/>
    </sheetView>
  </sheetViews>
  <sheetFormatPr defaultRowHeight="15" x14ac:dyDescent="0.25"/>
  <cols>
    <col min="1" max="1" width="5" style="20" bestFit="1" customWidth="1"/>
    <col min="2" max="2" width="7.85546875" style="24" bestFit="1" customWidth="1"/>
    <col min="3" max="3" width="21.42578125" style="25" bestFit="1" customWidth="1"/>
    <col min="4" max="4" width="4" style="20" hidden="1" customWidth="1"/>
    <col min="5" max="5" width="4.85546875" style="20" hidden="1" customWidth="1"/>
    <col min="6" max="6" width="14.85546875" style="20" hidden="1" customWidth="1"/>
    <col min="7" max="7" width="5.140625" style="20" hidden="1" customWidth="1"/>
    <col min="8" max="8" width="13.28515625" style="20" hidden="1" customWidth="1"/>
    <col min="9" max="10" width="3.28515625" style="20" hidden="1" customWidth="1"/>
    <col min="11" max="11" width="13.28515625" style="26" customWidth="1"/>
    <col min="12" max="12" width="5.85546875" style="26" hidden="1" customWidth="1"/>
    <col min="13" max="13" width="13.28515625" style="26" customWidth="1"/>
    <col min="14" max="14" width="13.28515625" style="27" customWidth="1"/>
    <col min="15" max="15" width="4.85546875" style="27" hidden="1" customWidth="1"/>
    <col min="16" max="16" width="13.28515625" style="27" hidden="1" customWidth="1"/>
    <col min="17" max="17" width="4.28515625" style="27" hidden="1" customWidth="1"/>
    <col min="18" max="18" width="14.140625" style="27" hidden="1" customWidth="1"/>
    <col min="19" max="19" width="4.28515625" style="27" hidden="1" customWidth="1"/>
    <col min="20" max="20" width="13.28515625" style="26" customWidth="1"/>
    <col min="21" max="21" width="4" style="26" hidden="1" customWidth="1"/>
    <col min="22" max="22" width="13.28515625" style="26" customWidth="1"/>
    <col min="23" max="23" width="14.140625" style="20" customWidth="1"/>
    <col min="24" max="24" width="13.28515625" style="28" customWidth="1"/>
    <col min="25" max="25" width="3" style="28" hidden="1" customWidth="1"/>
    <col min="26" max="26" width="12.85546875" style="20" hidden="1" customWidth="1"/>
    <col min="27" max="27" width="13.28515625" style="20" hidden="1" customWidth="1"/>
    <col min="28" max="28" width="13.28515625" style="20" customWidth="1"/>
    <col min="29" max="29" width="13.28515625" style="27" customWidth="1"/>
    <col min="30" max="30" width="8.5703125" style="27" customWidth="1"/>
    <col min="31" max="31" width="5.85546875" style="20" customWidth="1"/>
    <col min="32" max="33" width="9.140625" hidden="1" customWidth="1"/>
  </cols>
  <sheetData>
    <row r="1" spans="1:33" s="4" customFormat="1" ht="49.1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11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G1" s="4" t="s">
        <v>30</v>
      </c>
    </row>
    <row r="2" spans="1:33" x14ac:dyDescent="0.25">
      <c r="A2" s="5">
        <v>1</v>
      </c>
      <c r="B2" s="6" t="s">
        <v>31</v>
      </c>
      <c r="C2" s="7" t="s">
        <v>32</v>
      </c>
      <c r="D2" s="5"/>
      <c r="E2" s="5"/>
      <c r="F2" s="8">
        <f t="shared" ref="F2:F65" si="0">25/12*E2</f>
        <v>0</v>
      </c>
      <c r="G2" s="5">
        <v>6.5</v>
      </c>
      <c r="H2" s="8">
        <f t="shared" ref="H2:H65" si="1">G2*25/12</f>
        <v>13.541666666666666</v>
      </c>
      <c r="I2" s="5"/>
      <c r="J2" s="5"/>
      <c r="K2" s="9">
        <f t="shared" ref="K2:K65" si="2">I2*2+J2*2.5</f>
        <v>0</v>
      </c>
      <c r="L2" s="9"/>
      <c r="M2" s="10">
        <f t="shared" ref="M2:M65" si="3">L2/12*25</f>
        <v>0</v>
      </c>
      <c r="N2" s="11">
        <f t="shared" ref="N2:N20" si="4">IF(F2&gt;H2, F2, H2)</f>
        <v>13.541666666666666</v>
      </c>
      <c r="O2" s="12"/>
      <c r="P2" s="12">
        <f t="shared" ref="P2:P65" si="5">O2*2.5</f>
        <v>0</v>
      </c>
      <c r="Q2" s="12">
        <v>0.5</v>
      </c>
      <c r="R2" s="13">
        <f t="shared" ref="R2:R65" si="6">Q2*2.5</f>
        <v>1.25</v>
      </c>
      <c r="S2" s="12"/>
      <c r="T2" s="9">
        <f t="shared" ref="T2:T65" si="7">S2*2.5</f>
        <v>0</v>
      </c>
      <c r="U2" s="9"/>
      <c r="V2" s="9">
        <f t="shared" ref="V2:V65" si="8">U2*2.5</f>
        <v>0</v>
      </c>
      <c r="W2" s="14">
        <f t="shared" ref="W2:W20" si="9">IF(P2&gt;R2, P2,R2)</f>
        <v>1.25</v>
      </c>
      <c r="X2" s="14">
        <v>3</v>
      </c>
      <c r="Y2" s="15">
        <f>AC2/50*10</f>
        <v>2.9583333333333335</v>
      </c>
      <c r="Z2" s="5"/>
      <c r="AA2" s="5"/>
      <c r="AB2" s="5"/>
      <c r="AC2" s="16">
        <f t="shared" ref="AC2:AC65" si="10">N2+W2</f>
        <v>14.791666666666666</v>
      </c>
      <c r="AD2" s="16">
        <f t="shared" ref="AD2:AD26" si="11">AC2+X2+Z2+AA2</f>
        <v>17.791666666666664</v>
      </c>
      <c r="AE2" s="17" t="str">
        <f>IF(AD2&gt;=89.5, "A", IF(AD2&gt;=79.5, "B", IF(AD2&gt;=69.5, "C", IF(AD2&gt;=59.5, "D", IF(AD2&gt;=49.5, "E", "F")))))</f>
        <v>F</v>
      </c>
    </row>
    <row r="3" spans="1:33" x14ac:dyDescent="0.25">
      <c r="A3" s="5">
        <v>2</v>
      </c>
      <c r="B3" s="6" t="s">
        <v>33</v>
      </c>
      <c r="C3" s="7" t="s">
        <v>34</v>
      </c>
      <c r="D3" s="5"/>
      <c r="E3" s="5">
        <v>9.5</v>
      </c>
      <c r="F3" s="8">
        <f t="shared" si="0"/>
        <v>19.791666666666668</v>
      </c>
      <c r="G3" s="5">
        <v>11</v>
      </c>
      <c r="H3" s="8">
        <f t="shared" si="1"/>
        <v>22.916666666666668</v>
      </c>
      <c r="I3" s="5"/>
      <c r="J3" s="5"/>
      <c r="K3" s="9">
        <f t="shared" si="2"/>
        <v>0</v>
      </c>
      <c r="L3" s="9"/>
      <c r="M3" s="10">
        <f t="shared" si="3"/>
        <v>0</v>
      </c>
      <c r="N3" s="11">
        <f t="shared" si="4"/>
        <v>22.916666666666668</v>
      </c>
      <c r="O3" s="12">
        <v>9</v>
      </c>
      <c r="P3" s="12">
        <f t="shared" si="5"/>
        <v>22.5</v>
      </c>
      <c r="Q3" s="12"/>
      <c r="R3" s="13">
        <f t="shared" si="6"/>
        <v>0</v>
      </c>
      <c r="S3" s="12"/>
      <c r="T3" s="9">
        <f t="shared" si="7"/>
        <v>0</v>
      </c>
      <c r="U3" s="9"/>
      <c r="V3" s="9">
        <f t="shared" si="8"/>
        <v>0</v>
      </c>
      <c r="W3" s="14">
        <f t="shared" si="9"/>
        <v>22.5</v>
      </c>
      <c r="X3" s="14">
        <v>10</v>
      </c>
      <c r="Y3" s="15">
        <f>AC3/50*10</f>
        <v>9.0833333333333339</v>
      </c>
      <c r="Z3" s="5"/>
      <c r="AA3" s="5">
        <v>30</v>
      </c>
      <c r="AB3" s="5"/>
      <c r="AC3" s="16">
        <f t="shared" si="10"/>
        <v>45.416666666666671</v>
      </c>
      <c r="AD3" s="16">
        <f t="shared" si="11"/>
        <v>85.416666666666671</v>
      </c>
      <c r="AE3" s="17" t="str">
        <f>IF(AD3&gt;=89.5, "A", IF(AD3&gt;=79.5, "B", IF(AD3&gt;=69.5, "C", IF(AD3&gt;=59.5, "D", IF(AD3&gt;=49.5, "E", "F")))))</f>
        <v>B</v>
      </c>
    </row>
    <row r="4" spans="1:33" x14ac:dyDescent="0.25">
      <c r="A4" s="5">
        <v>3</v>
      </c>
      <c r="B4" s="6" t="s">
        <v>35</v>
      </c>
      <c r="C4" s="7" t="s">
        <v>36</v>
      </c>
      <c r="D4" s="5"/>
      <c r="E4" s="5">
        <v>10.5</v>
      </c>
      <c r="F4" s="8">
        <f t="shared" si="0"/>
        <v>21.875</v>
      </c>
      <c r="G4" s="5"/>
      <c r="H4" s="8">
        <f t="shared" si="1"/>
        <v>0</v>
      </c>
      <c r="I4" s="5"/>
      <c r="J4" s="5"/>
      <c r="K4" s="9">
        <f t="shared" si="2"/>
        <v>0</v>
      </c>
      <c r="L4" s="9"/>
      <c r="M4" s="10">
        <f t="shared" si="3"/>
        <v>0</v>
      </c>
      <c r="N4" s="11">
        <f t="shared" si="4"/>
        <v>21.875</v>
      </c>
      <c r="O4" s="12">
        <v>10</v>
      </c>
      <c r="P4" s="12">
        <f t="shared" si="5"/>
        <v>25</v>
      </c>
      <c r="Q4" s="12"/>
      <c r="R4" s="13">
        <f t="shared" si="6"/>
        <v>0</v>
      </c>
      <c r="S4" s="12"/>
      <c r="T4" s="9">
        <f t="shared" si="7"/>
        <v>0</v>
      </c>
      <c r="U4" s="9"/>
      <c r="V4" s="9">
        <f t="shared" si="8"/>
        <v>0</v>
      </c>
      <c r="W4" s="14">
        <f t="shared" si="9"/>
        <v>25</v>
      </c>
      <c r="X4" s="14">
        <v>9</v>
      </c>
      <c r="Y4" s="15">
        <f>AC4/50*10</f>
        <v>9.375</v>
      </c>
      <c r="Z4" s="5">
        <v>10</v>
      </c>
      <c r="AA4" s="5"/>
      <c r="AB4" s="5"/>
      <c r="AC4" s="16">
        <f t="shared" si="10"/>
        <v>46.875</v>
      </c>
      <c r="AD4" s="16">
        <f t="shared" si="11"/>
        <v>65.875</v>
      </c>
      <c r="AE4" s="17" t="str">
        <f>IF(AD4&gt;=89.5, "A", IF(AD4&gt;=79.5, "B", IF(AD4&gt;=69.5, "C", IF(AD4&gt;=59.5, "D", IF(AD4&gt;=49.5, "E", "F")))))</f>
        <v>D</v>
      </c>
    </row>
    <row r="5" spans="1:33" x14ac:dyDescent="0.25">
      <c r="A5" s="5">
        <v>4</v>
      </c>
      <c r="B5" s="6" t="s">
        <v>37</v>
      </c>
      <c r="C5" s="7" t="s">
        <v>38</v>
      </c>
      <c r="D5" s="5"/>
      <c r="E5" s="5"/>
      <c r="F5" s="8">
        <f t="shared" si="0"/>
        <v>0</v>
      </c>
      <c r="G5" s="5"/>
      <c r="H5" s="8">
        <f t="shared" si="1"/>
        <v>0</v>
      </c>
      <c r="I5" s="5"/>
      <c r="J5" s="5"/>
      <c r="K5" s="9">
        <f t="shared" si="2"/>
        <v>0</v>
      </c>
      <c r="L5" s="9"/>
      <c r="M5" s="10">
        <f t="shared" si="3"/>
        <v>0</v>
      </c>
      <c r="N5" s="11">
        <f t="shared" si="4"/>
        <v>0</v>
      </c>
      <c r="O5" s="12"/>
      <c r="P5" s="12">
        <f t="shared" si="5"/>
        <v>0</v>
      </c>
      <c r="Q5" s="12"/>
      <c r="R5" s="13">
        <f t="shared" si="6"/>
        <v>0</v>
      </c>
      <c r="S5" s="12"/>
      <c r="T5" s="9">
        <f t="shared" si="7"/>
        <v>0</v>
      </c>
      <c r="U5" s="9"/>
      <c r="V5" s="9">
        <f t="shared" si="8"/>
        <v>0</v>
      </c>
      <c r="W5" s="14">
        <f t="shared" si="9"/>
        <v>0</v>
      </c>
      <c r="X5" s="14"/>
      <c r="Y5" s="14">
        <v>0</v>
      </c>
      <c r="Z5" s="5"/>
      <c r="AA5" s="5"/>
      <c r="AB5" s="5"/>
      <c r="AC5" s="16">
        <f t="shared" si="10"/>
        <v>0</v>
      </c>
      <c r="AD5" s="16">
        <f t="shared" si="11"/>
        <v>0</v>
      </c>
      <c r="AE5" s="17"/>
    </row>
    <row r="6" spans="1:33" x14ac:dyDescent="0.25">
      <c r="A6" s="5">
        <v>5</v>
      </c>
      <c r="B6" s="6" t="s">
        <v>39</v>
      </c>
      <c r="C6" s="7" t="s">
        <v>40</v>
      </c>
      <c r="D6" s="5"/>
      <c r="E6" s="5">
        <v>7.5</v>
      </c>
      <c r="F6" s="8">
        <f t="shared" si="0"/>
        <v>15.625000000000002</v>
      </c>
      <c r="G6" s="5">
        <v>9</v>
      </c>
      <c r="H6" s="8">
        <f t="shared" si="1"/>
        <v>18.75</v>
      </c>
      <c r="I6" s="5"/>
      <c r="J6" s="5"/>
      <c r="K6" s="9">
        <f t="shared" si="2"/>
        <v>0</v>
      </c>
      <c r="L6" s="9"/>
      <c r="M6" s="10">
        <f t="shared" si="3"/>
        <v>0</v>
      </c>
      <c r="N6" s="11">
        <f t="shared" si="4"/>
        <v>18.75</v>
      </c>
      <c r="O6" s="12">
        <v>4.5</v>
      </c>
      <c r="P6" s="12">
        <f t="shared" si="5"/>
        <v>11.25</v>
      </c>
      <c r="Q6" s="12">
        <v>4.5</v>
      </c>
      <c r="R6" s="13">
        <f t="shared" si="6"/>
        <v>11.25</v>
      </c>
      <c r="S6" s="12"/>
      <c r="T6" s="9">
        <f t="shared" si="7"/>
        <v>0</v>
      </c>
      <c r="U6" s="9"/>
      <c r="V6" s="9">
        <f t="shared" si="8"/>
        <v>0</v>
      </c>
      <c r="W6" s="14">
        <f t="shared" si="9"/>
        <v>11.25</v>
      </c>
      <c r="X6" s="14">
        <v>3</v>
      </c>
      <c r="Y6" s="15">
        <f>AC6/50*10</f>
        <v>6</v>
      </c>
      <c r="Z6" s="5"/>
      <c r="AA6" s="5">
        <v>20</v>
      </c>
      <c r="AB6" s="5"/>
      <c r="AC6" s="16">
        <f t="shared" si="10"/>
        <v>30</v>
      </c>
      <c r="AD6" s="16">
        <f t="shared" si="11"/>
        <v>53</v>
      </c>
      <c r="AE6" s="17" t="str">
        <f>IF(AD6&gt;=89.5, "A", IF(AD6&gt;=79.5, "B", IF(AD6&gt;=69.5, "C", IF(AD6&gt;=59.5, "D", IF(AD6&gt;=49.5, "E", "F")))))</f>
        <v>E</v>
      </c>
    </row>
    <row r="7" spans="1:33" x14ac:dyDescent="0.25">
      <c r="A7" s="5">
        <v>6</v>
      </c>
      <c r="B7" s="6" t="s">
        <v>41</v>
      </c>
      <c r="C7" s="7" t="s">
        <v>42</v>
      </c>
      <c r="D7" s="5"/>
      <c r="E7" s="5"/>
      <c r="F7" s="8">
        <f t="shared" si="0"/>
        <v>0</v>
      </c>
      <c r="G7" s="5"/>
      <c r="H7" s="8">
        <f t="shared" si="1"/>
        <v>0</v>
      </c>
      <c r="I7" s="5"/>
      <c r="J7" s="5"/>
      <c r="K7" s="9">
        <f t="shared" si="2"/>
        <v>0</v>
      </c>
      <c r="L7" s="9"/>
      <c r="M7" s="10">
        <f t="shared" si="3"/>
        <v>0</v>
      </c>
      <c r="N7" s="11">
        <f t="shared" si="4"/>
        <v>0</v>
      </c>
      <c r="O7" s="12"/>
      <c r="P7" s="12">
        <f t="shared" si="5"/>
        <v>0</v>
      </c>
      <c r="Q7" s="12"/>
      <c r="R7" s="13">
        <f t="shared" si="6"/>
        <v>0</v>
      </c>
      <c r="S7" s="12"/>
      <c r="T7" s="9">
        <f t="shared" si="7"/>
        <v>0</v>
      </c>
      <c r="U7" s="9"/>
      <c r="V7" s="9">
        <f t="shared" si="8"/>
        <v>0</v>
      </c>
      <c r="W7" s="14">
        <f t="shared" si="9"/>
        <v>0</v>
      </c>
      <c r="X7" s="14"/>
      <c r="Y7" s="14">
        <v>0</v>
      </c>
      <c r="Z7" s="5"/>
      <c r="AA7" s="5"/>
      <c r="AB7" s="5"/>
      <c r="AC7" s="16">
        <f t="shared" si="10"/>
        <v>0</v>
      </c>
      <c r="AD7" s="16">
        <f t="shared" si="11"/>
        <v>0</v>
      </c>
      <c r="AE7" s="17"/>
    </row>
    <row r="8" spans="1:33" x14ac:dyDescent="0.25">
      <c r="A8" s="5">
        <v>7</v>
      </c>
      <c r="B8" s="6" t="s">
        <v>43</v>
      </c>
      <c r="C8" s="7" t="s">
        <v>44</v>
      </c>
      <c r="D8" s="5"/>
      <c r="E8" s="5">
        <v>11</v>
      </c>
      <c r="F8" s="8">
        <f t="shared" si="0"/>
        <v>22.916666666666668</v>
      </c>
      <c r="G8" s="5"/>
      <c r="H8" s="8">
        <f t="shared" si="1"/>
        <v>0</v>
      </c>
      <c r="I8" s="5"/>
      <c r="J8" s="5"/>
      <c r="K8" s="9">
        <f t="shared" si="2"/>
        <v>0</v>
      </c>
      <c r="L8" s="9"/>
      <c r="M8" s="10">
        <f t="shared" si="3"/>
        <v>0</v>
      </c>
      <c r="N8" s="11">
        <f t="shared" si="4"/>
        <v>22.916666666666668</v>
      </c>
      <c r="O8" s="12">
        <v>8.5</v>
      </c>
      <c r="P8" s="12">
        <f t="shared" si="5"/>
        <v>21.25</v>
      </c>
      <c r="Q8" s="12"/>
      <c r="R8" s="13">
        <f t="shared" si="6"/>
        <v>0</v>
      </c>
      <c r="S8" s="12"/>
      <c r="T8" s="9">
        <f t="shared" si="7"/>
        <v>0</v>
      </c>
      <c r="U8" s="9"/>
      <c r="V8" s="9">
        <f t="shared" si="8"/>
        <v>0</v>
      </c>
      <c r="W8" s="14">
        <f t="shared" si="9"/>
        <v>21.25</v>
      </c>
      <c r="X8" s="14">
        <v>10</v>
      </c>
      <c r="Y8" s="15">
        <f>AC8/50*10</f>
        <v>8.8333333333333339</v>
      </c>
      <c r="Z8" s="5"/>
      <c r="AA8" s="5"/>
      <c r="AB8" s="5"/>
      <c r="AC8" s="16">
        <f t="shared" si="10"/>
        <v>44.166666666666671</v>
      </c>
      <c r="AD8" s="16">
        <f t="shared" si="11"/>
        <v>54.166666666666671</v>
      </c>
      <c r="AE8" s="17" t="str">
        <f>IF(AD8&gt;=89.5, "A", IF(AD8&gt;=79.5, "B", IF(AD8&gt;=69.5, "C", IF(AD8&gt;=59.5, "D", IF(AD8&gt;=49.5, "E", "F")))))</f>
        <v>E</v>
      </c>
    </row>
    <row r="9" spans="1:33" x14ac:dyDescent="0.25">
      <c r="A9" s="5">
        <v>8</v>
      </c>
      <c r="B9" s="6" t="s">
        <v>45</v>
      </c>
      <c r="C9" s="7" t="s">
        <v>46</v>
      </c>
      <c r="D9" s="5"/>
      <c r="E9" s="5">
        <v>11</v>
      </c>
      <c r="F9" s="8">
        <f t="shared" si="0"/>
        <v>22.916666666666668</v>
      </c>
      <c r="G9" s="5"/>
      <c r="H9" s="8">
        <f t="shared" si="1"/>
        <v>0</v>
      </c>
      <c r="I9" s="5"/>
      <c r="J9" s="5"/>
      <c r="K9" s="9">
        <f t="shared" si="2"/>
        <v>0</v>
      </c>
      <c r="L9" s="9"/>
      <c r="M9" s="10">
        <f t="shared" si="3"/>
        <v>0</v>
      </c>
      <c r="N9" s="11">
        <f t="shared" si="4"/>
        <v>22.916666666666668</v>
      </c>
      <c r="O9" s="12"/>
      <c r="P9" s="12">
        <f t="shared" si="5"/>
        <v>0</v>
      </c>
      <c r="Q9" s="12">
        <v>9.5</v>
      </c>
      <c r="R9" s="13">
        <f t="shared" si="6"/>
        <v>23.75</v>
      </c>
      <c r="S9" s="12"/>
      <c r="T9" s="9">
        <f t="shared" si="7"/>
        <v>0</v>
      </c>
      <c r="U9" s="9"/>
      <c r="V9" s="9">
        <f t="shared" si="8"/>
        <v>0</v>
      </c>
      <c r="W9" s="14">
        <f t="shared" si="9"/>
        <v>23.75</v>
      </c>
      <c r="X9" s="14">
        <v>10</v>
      </c>
      <c r="Y9" s="15">
        <f>AC9/50*10</f>
        <v>9.3333333333333339</v>
      </c>
      <c r="Z9" s="5"/>
      <c r="AA9" s="5">
        <v>40</v>
      </c>
      <c r="AB9" s="5"/>
      <c r="AC9" s="16">
        <f t="shared" si="10"/>
        <v>46.666666666666671</v>
      </c>
      <c r="AD9" s="16">
        <f t="shared" si="11"/>
        <v>96.666666666666671</v>
      </c>
      <c r="AE9" s="17" t="str">
        <f>IF(AD9&gt;=89.5, "A", IF(AD9&gt;=79.5, "B", IF(AD9&gt;=69.5, "C", IF(AD9&gt;=59.5, "D", IF(AD9&gt;=49.5, "E", "F")))))</f>
        <v>A</v>
      </c>
    </row>
    <row r="10" spans="1:33" x14ac:dyDescent="0.25">
      <c r="A10" s="5">
        <v>9</v>
      </c>
      <c r="B10" s="6" t="s">
        <v>47</v>
      </c>
      <c r="C10" s="7" t="s">
        <v>48</v>
      </c>
      <c r="D10" s="5"/>
      <c r="E10" s="5"/>
      <c r="F10" s="8">
        <f t="shared" si="0"/>
        <v>0</v>
      </c>
      <c r="G10" s="5"/>
      <c r="H10" s="8">
        <f t="shared" si="1"/>
        <v>0</v>
      </c>
      <c r="I10" s="5"/>
      <c r="J10" s="5"/>
      <c r="K10" s="9">
        <f t="shared" si="2"/>
        <v>0</v>
      </c>
      <c r="L10" s="9"/>
      <c r="M10" s="10">
        <f t="shared" si="3"/>
        <v>0</v>
      </c>
      <c r="N10" s="11">
        <f t="shared" si="4"/>
        <v>0</v>
      </c>
      <c r="O10" s="12"/>
      <c r="P10" s="12">
        <f t="shared" si="5"/>
        <v>0</v>
      </c>
      <c r="Q10" s="12"/>
      <c r="R10" s="13">
        <f t="shared" si="6"/>
        <v>0</v>
      </c>
      <c r="S10" s="12"/>
      <c r="T10" s="9">
        <f t="shared" si="7"/>
        <v>0</v>
      </c>
      <c r="U10" s="9"/>
      <c r="V10" s="9">
        <f t="shared" si="8"/>
        <v>0</v>
      </c>
      <c r="W10" s="14">
        <f t="shared" si="9"/>
        <v>0</v>
      </c>
      <c r="X10" s="14"/>
      <c r="Y10" s="14">
        <v>0</v>
      </c>
      <c r="Z10" s="5"/>
      <c r="AA10" s="5"/>
      <c r="AB10" s="5"/>
      <c r="AC10" s="16">
        <f t="shared" si="10"/>
        <v>0</v>
      </c>
      <c r="AD10" s="16">
        <f t="shared" si="11"/>
        <v>0</v>
      </c>
      <c r="AE10" s="17"/>
    </row>
    <row r="11" spans="1:33" x14ac:dyDescent="0.25">
      <c r="A11" s="5">
        <v>10</v>
      </c>
      <c r="B11" s="6" t="s">
        <v>49</v>
      </c>
      <c r="C11" s="7" t="s">
        <v>50</v>
      </c>
      <c r="D11" s="5"/>
      <c r="E11" s="5">
        <v>10.5</v>
      </c>
      <c r="F11" s="8">
        <f t="shared" si="0"/>
        <v>21.875</v>
      </c>
      <c r="G11" s="5"/>
      <c r="H11" s="8">
        <f t="shared" si="1"/>
        <v>0</v>
      </c>
      <c r="I11" s="5"/>
      <c r="J11" s="5"/>
      <c r="K11" s="9">
        <f t="shared" si="2"/>
        <v>0</v>
      </c>
      <c r="L11" s="9"/>
      <c r="M11" s="10">
        <f t="shared" si="3"/>
        <v>0</v>
      </c>
      <c r="N11" s="11">
        <f t="shared" si="4"/>
        <v>21.875</v>
      </c>
      <c r="O11" s="12">
        <v>8.5</v>
      </c>
      <c r="P11" s="12">
        <f t="shared" si="5"/>
        <v>21.25</v>
      </c>
      <c r="Q11" s="12"/>
      <c r="R11" s="13">
        <f t="shared" si="6"/>
        <v>0</v>
      </c>
      <c r="S11" s="12"/>
      <c r="T11" s="9">
        <f t="shared" si="7"/>
        <v>0</v>
      </c>
      <c r="U11" s="9"/>
      <c r="V11" s="9">
        <f t="shared" si="8"/>
        <v>0</v>
      </c>
      <c r="W11" s="14">
        <f t="shared" si="9"/>
        <v>21.25</v>
      </c>
      <c r="X11" s="14">
        <v>10</v>
      </c>
      <c r="Y11" s="15">
        <f>AC11/50*10</f>
        <v>8.625</v>
      </c>
      <c r="Z11" s="5"/>
      <c r="AA11" s="5"/>
      <c r="AB11" s="5"/>
      <c r="AC11" s="16">
        <f t="shared" si="10"/>
        <v>43.125</v>
      </c>
      <c r="AD11" s="16">
        <f t="shared" si="11"/>
        <v>53.125</v>
      </c>
      <c r="AE11" s="17" t="str">
        <f>IF(AD11&gt;=89.5, "A", IF(AD11&gt;=79.5, "B", IF(AD11&gt;=69.5, "C", IF(AD11&gt;=59.5, "D", IF(AD11&gt;=49.5, "E", "F")))))</f>
        <v>E</v>
      </c>
    </row>
    <row r="12" spans="1:33" x14ac:dyDescent="0.25">
      <c r="A12" s="5">
        <v>11</v>
      </c>
      <c r="B12" s="6" t="s">
        <v>51</v>
      </c>
      <c r="C12" s="7" t="s">
        <v>52</v>
      </c>
      <c r="D12" s="5"/>
      <c r="E12" s="5">
        <v>10</v>
      </c>
      <c r="F12" s="8">
        <f t="shared" si="0"/>
        <v>20.833333333333336</v>
      </c>
      <c r="G12" s="5">
        <v>10</v>
      </c>
      <c r="H12" s="8">
        <f t="shared" si="1"/>
        <v>20.833333333333332</v>
      </c>
      <c r="I12" s="5"/>
      <c r="J12" s="5"/>
      <c r="K12" s="9">
        <f t="shared" si="2"/>
        <v>0</v>
      </c>
      <c r="L12" s="9"/>
      <c r="M12" s="10">
        <f t="shared" si="3"/>
        <v>0</v>
      </c>
      <c r="N12" s="11">
        <f t="shared" si="4"/>
        <v>20.833333333333332</v>
      </c>
      <c r="O12" s="12">
        <v>0</v>
      </c>
      <c r="P12" s="12">
        <f t="shared" si="5"/>
        <v>0</v>
      </c>
      <c r="Q12" s="12">
        <v>9</v>
      </c>
      <c r="R12" s="13">
        <f t="shared" si="6"/>
        <v>22.5</v>
      </c>
      <c r="S12" s="12"/>
      <c r="T12" s="9">
        <f t="shared" si="7"/>
        <v>0</v>
      </c>
      <c r="U12" s="9"/>
      <c r="V12" s="9">
        <f t="shared" si="8"/>
        <v>0</v>
      </c>
      <c r="W12" s="14">
        <f t="shared" si="9"/>
        <v>22.5</v>
      </c>
      <c r="X12" s="14">
        <v>8</v>
      </c>
      <c r="Y12" s="15">
        <f>AC12/50*10</f>
        <v>8.6666666666666661</v>
      </c>
      <c r="Z12" s="5"/>
      <c r="AA12" s="5"/>
      <c r="AB12" s="5"/>
      <c r="AC12" s="16">
        <f t="shared" si="10"/>
        <v>43.333333333333329</v>
      </c>
      <c r="AD12" s="16">
        <f t="shared" si="11"/>
        <v>51.333333333333329</v>
      </c>
      <c r="AE12" s="17" t="str">
        <f>IF(AD12&gt;=89.5, "A", IF(AD12&gt;=79.5, "B", IF(AD12&gt;=69.5, "C", IF(AD12&gt;=59.5, "D", IF(AD12&gt;=49.5, "E", "F")))))</f>
        <v>E</v>
      </c>
    </row>
    <row r="13" spans="1:33" x14ac:dyDescent="0.25">
      <c r="A13" s="5">
        <v>12</v>
      </c>
      <c r="B13" s="6" t="s">
        <v>53</v>
      </c>
      <c r="C13" s="7" t="s">
        <v>54</v>
      </c>
      <c r="D13" s="5"/>
      <c r="E13" s="5">
        <v>10</v>
      </c>
      <c r="F13" s="8">
        <f t="shared" si="0"/>
        <v>20.833333333333336</v>
      </c>
      <c r="G13" s="5"/>
      <c r="H13" s="8">
        <f t="shared" si="1"/>
        <v>0</v>
      </c>
      <c r="I13" s="5"/>
      <c r="J13" s="5"/>
      <c r="K13" s="9">
        <f t="shared" si="2"/>
        <v>0</v>
      </c>
      <c r="L13" s="9"/>
      <c r="M13" s="10">
        <f t="shared" si="3"/>
        <v>0</v>
      </c>
      <c r="N13" s="11">
        <f t="shared" si="4"/>
        <v>20.833333333333336</v>
      </c>
      <c r="O13" s="12">
        <v>6.5</v>
      </c>
      <c r="P13" s="12">
        <f t="shared" si="5"/>
        <v>16.25</v>
      </c>
      <c r="Q13" s="12">
        <v>8.5</v>
      </c>
      <c r="R13" s="13">
        <f t="shared" si="6"/>
        <v>21.25</v>
      </c>
      <c r="S13" s="12"/>
      <c r="T13" s="9">
        <f t="shared" si="7"/>
        <v>0</v>
      </c>
      <c r="U13" s="9"/>
      <c r="V13" s="9">
        <f t="shared" si="8"/>
        <v>0</v>
      </c>
      <c r="W13" s="14">
        <f t="shared" si="9"/>
        <v>21.25</v>
      </c>
      <c r="X13" s="14">
        <v>9</v>
      </c>
      <c r="Y13" s="15">
        <f>AC13/50*10</f>
        <v>8.4166666666666661</v>
      </c>
      <c r="Z13" s="5"/>
      <c r="AA13" s="5"/>
      <c r="AB13" s="5"/>
      <c r="AC13" s="16">
        <f t="shared" si="10"/>
        <v>42.083333333333336</v>
      </c>
      <c r="AD13" s="16">
        <f t="shared" si="11"/>
        <v>51.083333333333336</v>
      </c>
      <c r="AE13" s="17" t="str">
        <f>IF(AD13&gt;=89.5, "A", IF(AD13&gt;=79.5, "B", IF(AD13&gt;=69.5, "C", IF(AD13&gt;=59.5, "D", IF(AD13&gt;=49.5, "E", "F")))))</f>
        <v>E</v>
      </c>
    </row>
    <row r="14" spans="1:33" x14ac:dyDescent="0.25">
      <c r="A14" s="5">
        <v>13</v>
      </c>
      <c r="B14" s="6" t="s">
        <v>55</v>
      </c>
      <c r="C14" s="7" t="s">
        <v>56</v>
      </c>
      <c r="D14" s="5"/>
      <c r="E14" s="5">
        <v>9</v>
      </c>
      <c r="F14" s="8">
        <f t="shared" si="0"/>
        <v>18.75</v>
      </c>
      <c r="G14" s="5">
        <v>10.5</v>
      </c>
      <c r="H14" s="8">
        <f t="shared" si="1"/>
        <v>21.875</v>
      </c>
      <c r="I14" s="5"/>
      <c r="J14" s="5"/>
      <c r="K14" s="9">
        <f t="shared" si="2"/>
        <v>0</v>
      </c>
      <c r="L14" s="9"/>
      <c r="M14" s="10">
        <f t="shared" si="3"/>
        <v>0</v>
      </c>
      <c r="N14" s="11">
        <f t="shared" si="4"/>
        <v>21.875</v>
      </c>
      <c r="O14" s="12">
        <v>8</v>
      </c>
      <c r="P14" s="12">
        <f t="shared" si="5"/>
        <v>20</v>
      </c>
      <c r="Q14" s="12">
        <v>8.5</v>
      </c>
      <c r="R14" s="13">
        <f t="shared" si="6"/>
        <v>21.25</v>
      </c>
      <c r="S14" s="12"/>
      <c r="T14" s="9">
        <f t="shared" si="7"/>
        <v>0</v>
      </c>
      <c r="U14" s="9"/>
      <c r="V14" s="9">
        <f t="shared" si="8"/>
        <v>0</v>
      </c>
      <c r="W14" s="14">
        <f t="shared" si="9"/>
        <v>21.25</v>
      </c>
      <c r="X14" s="14">
        <v>9</v>
      </c>
      <c r="Y14" s="15">
        <f>AC14/50*10</f>
        <v>8.625</v>
      </c>
      <c r="Z14" s="5"/>
      <c r="AA14" s="5"/>
      <c r="AB14" s="5"/>
      <c r="AC14" s="16">
        <f t="shared" si="10"/>
        <v>43.125</v>
      </c>
      <c r="AD14" s="16">
        <f t="shared" si="11"/>
        <v>52.125</v>
      </c>
      <c r="AE14" s="17" t="str">
        <f>IF(AD14&gt;=89.5, "A", IF(AD14&gt;=79.5, "B", IF(AD14&gt;=69.5, "C", IF(AD14&gt;=59.5, "D", IF(AD14&gt;=49.5, "E", "F")))))</f>
        <v>E</v>
      </c>
    </row>
    <row r="15" spans="1:33" x14ac:dyDescent="0.25">
      <c r="A15" s="5">
        <v>14</v>
      </c>
      <c r="B15" s="6" t="s">
        <v>57</v>
      </c>
      <c r="C15" s="7" t="s">
        <v>58</v>
      </c>
      <c r="D15" s="5"/>
      <c r="E15" s="5">
        <v>10.5</v>
      </c>
      <c r="F15" s="8">
        <f t="shared" si="0"/>
        <v>21.875</v>
      </c>
      <c r="G15" s="5"/>
      <c r="H15" s="8">
        <f t="shared" si="1"/>
        <v>0</v>
      </c>
      <c r="I15" s="5"/>
      <c r="J15" s="5"/>
      <c r="K15" s="9">
        <f t="shared" si="2"/>
        <v>0</v>
      </c>
      <c r="L15" s="9"/>
      <c r="M15" s="10">
        <f t="shared" si="3"/>
        <v>0</v>
      </c>
      <c r="N15" s="11">
        <f t="shared" si="4"/>
        <v>21.875</v>
      </c>
      <c r="O15" s="12">
        <v>9</v>
      </c>
      <c r="P15" s="12">
        <f t="shared" si="5"/>
        <v>22.5</v>
      </c>
      <c r="Q15" s="12"/>
      <c r="R15" s="13">
        <f t="shared" si="6"/>
        <v>0</v>
      </c>
      <c r="S15" s="12"/>
      <c r="T15" s="9">
        <f t="shared" si="7"/>
        <v>0</v>
      </c>
      <c r="U15" s="9"/>
      <c r="V15" s="9">
        <f t="shared" si="8"/>
        <v>0</v>
      </c>
      <c r="W15" s="14">
        <f t="shared" si="9"/>
        <v>22.5</v>
      </c>
      <c r="X15" s="14">
        <v>9</v>
      </c>
      <c r="Y15" s="15">
        <f>AC15/50*10</f>
        <v>8.875</v>
      </c>
      <c r="Z15" s="5"/>
      <c r="AA15" s="5"/>
      <c r="AB15" s="5"/>
      <c r="AC15" s="16">
        <f t="shared" si="10"/>
        <v>44.375</v>
      </c>
      <c r="AD15" s="16">
        <f t="shared" si="11"/>
        <v>53.375</v>
      </c>
      <c r="AE15" s="17" t="str">
        <f>IF(AD15&gt;=89.5, "A", IF(AD15&gt;=79.5, "B", IF(AD15&gt;=69.5, "C", IF(AD15&gt;=59.5, "D", IF(AD15&gt;=49.5, "E", "F")))))</f>
        <v>E</v>
      </c>
    </row>
    <row r="16" spans="1:33" x14ac:dyDescent="0.25">
      <c r="A16" s="5">
        <v>15</v>
      </c>
      <c r="B16" s="6" t="s">
        <v>59</v>
      </c>
      <c r="C16" s="7" t="s">
        <v>60</v>
      </c>
      <c r="D16" s="5"/>
      <c r="E16" s="5"/>
      <c r="F16" s="8">
        <f t="shared" si="0"/>
        <v>0</v>
      </c>
      <c r="G16" s="5"/>
      <c r="H16" s="8">
        <f t="shared" si="1"/>
        <v>0</v>
      </c>
      <c r="I16" s="5"/>
      <c r="J16" s="5"/>
      <c r="K16" s="9">
        <f t="shared" si="2"/>
        <v>0</v>
      </c>
      <c r="L16" s="9"/>
      <c r="M16" s="10">
        <f t="shared" si="3"/>
        <v>0</v>
      </c>
      <c r="N16" s="11">
        <f t="shared" si="4"/>
        <v>0</v>
      </c>
      <c r="O16" s="12"/>
      <c r="P16" s="12">
        <f t="shared" si="5"/>
        <v>0</v>
      </c>
      <c r="Q16" s="12"/>
      <c r="R16" s="13">
        <f t="shared" si="6"/>
        <v>0</v>
      </c>
      <c r="S16" s="12"/>
      <c r="T16" s="9">
        <f t="shared" si="7"/>
        <v>0</v>
      </c>
      <c r="U16" s="9"/>
      <c r="V16" s="9">
        <f t="shared" si="8"/>
        <v>0</v>
      </c>
      <c r="W16" s="14">
        <f t="shared" si="9"/>
        <v>0</v>
      </c>
      <c r="X16" s="14"/>
      <c r="Y16" s="14">
        <v>0</v>
      </c>
      <c r="Z16" s="5"/>
      <c r="AA16" s="5"/>
      <c r="AB16" s="5"/>
      <c r="AC16" s="16">
        <f t="shared" si="10"/>
        <v>0</v>
      </c>
      <c r="AD16" s="16">
        <f t="shared" si="11"/>
        <v>0</v>
      </c>
      <c r="AE16" s="17"/>
    </row>
    <row r="17" spans="1:34" x14ac:dyDescent="0.25">
      <c r="A17" s="5">
        <v>16</v>
      </c>
      <c r="B17" s="6" t="s">
        <v>61</v>
      </c>
      <c r="C17" s="7" t="s">
        <v>62</v>
      </c>
      <c r="D17" s="5"/>
      <c r="E17" s="5"/>
      <c r="F17" s="8">
        <f t="shared" si="0"/>
        <v>0</v>
      </c>
      <c r="G17" s="5"/>
      <c r="H17" s="8">
        <f t="shared" si="1"/>
        <v>0</v>
      </c>
      <c r="I17" s="5"/>
      <c r="J17" s="5"/>
      <c r="K17" s="9">
        <f t="shared" si="2"/>
        <v>0</v>
      </c>
      <c r="L17" s="9"/>
      <c r="M17" s="10">
        <f t="shared" si="3"/>
        <v>0</v>
      </c>
      <c r="N17" s="11">
        <f t="shared" si="4"/>
        <v>0</v>
      </c>
      <c r="O17" s="12"/>
      <c r="P17" s="12">
        <f t="shared" si="5"/>
        <v>0</v>
      </c>
      <c r="Q17" s="12"/>
      <c r="R17" s="13">
        <f t="shared" si="6"/>
        <v>0</v>
      </c>
      <c r="S17" s="12"/>
      <c r="T17" s="9">
        <f t="shared" si="7"/>
        <v>0</v>
      </c>
      <c r="U17" s="9"/>
      <c r="V17" s="9">
        <f t="shared" si="8"/>
        <v>0</v>
      </c>
      <c r="W17" s="14">
        <f t="shared" si="9"/>
        <v>0</v>
      </c>
      <c r="X17" s="14"/>
      <c r="Y17" s="14">
        <v>0</v>
      </c>
      <c r="Z17" s="5"/>
      <c r="AA17" s="5"/>
      <c r="AB17" s="5"/>
      <c r="AC17" s="16">
        <f t="shared" si="10"/>
        <v>0</v>
      </c>
      <c r="AD17" s="16">
        <f t="shared" si="11"/>
        <v>0</v>
      </c>
      <c r="AE17" s="17"/>
    </row>
    <row r="18" spans="1:34" x14ac:dyDescent="0.25">
      <c r="A18" s="5">
        <v>17</v>
      </c>
      <c r="B18" s="6" t="s">
        <v>63</v>
      </c>
      <c r="C18" s="7" t="s">
        <v>64</v>
      </c>
      <c r="D18" s="5"/>
      <c r="E18" s="5">
        <v>10.5</v>
      </c>
      <c r="F18" s="8">
        <f t="shared" si="0"/>
        <v>21.875</v>
      </c>
      <c r="G18" s="5"/>
      <c r="H18" s="8">
        <f t="shared" si="1"/>
        <v>0</v>
      </c>
      <c r="I18" s="5"/>
      <c r="J18" s="5"/>
      <c r="K18" s="9">
        <f t="shared" si="2"/>
        <v>0</v>
      </c>
      <c r="L18" s="9"/>
      <c r="M18" s="10">
        <f t="shared" si="3"/>
        <v>0</v>
      </c>
      <c r="N18" s="11">
        <f t="shared" si="4"/>
        <v>21.875</v>
      </c>
      <c r="O18" s="12">
        <v>8</v>
      </c>
      <c r="P18" s="12">
        <f t="shared" si="5"/>
        <v>20</v>
      </c>
      <c r="Q18" s="12">
        <v>9.5</v>
      </c>
      <c r="R18" s="13">
        <f t="shared" si="6"/>
        <v>23.75</v>
      </c>
      <c r="S18" s="12"/>
      <c r="T18" s="9">
        <f t="shared" si="7"/>
        <v>0</v>
      </c>
      <c r="U18" s="9"/>
      <c r="V18" s="9">
        <f t="shared" si="8"/>
        <v>0</v>
      </c>
      <c r="W18" s="14">
        <f t="shared" si="9"/>
        <v>23.75</v>
      </c>
      <c r="X18" s="14">
        <v>9</v>
      </c>
      <c r="Y18" s="15">
        <f t="shared" ref="Y18:Y30" si="12">AC18/50*10</f>
        <v>9.125</v>
      </c>
      <c r="Z18" s="5"/>
      <c r="AA18" s="5"/>
      <c r="AB18" s="5"/>
      <c r="AC18" s="16">
        <f t="shared" si="10"/>
        <v>45.625</v>
      </c>
      <c r="AD18" s="16">
        <f t="shared" si="11"/>
        <v>54.625</v>
      </c>
      <c r="AE18" s="17" t="str">
        <f t="shared" ref="AE18:AE30" si="13">IF(AD18&gt;=89.5, "A", IF(AD18&gt;=79.5, "B", IF(AD18&gt;=69.5, "C", IF(AD18&gt;=59.5, "D", IF(AD18&gt;=49.5, "E", "F")))))</f>
        <v>E</v>
      </c>
    </row>
    <row r="19" spans="1:34" x14ac:dyDescent="0.25">
      <c r="A19" s="5">
        <v>18</v>
      </c>
      <c r="B19" s="6" t="s">
        <v>65</v>
      </c>
      <c r="C19" s="7" t="s">
        <v>66</v>
      </c>
      <c r="D19" s="5"/>
      <c r="E19" s="5">
        <v>10</v>
      </c>
      <c r="F19" s="8">
        <f t="shared" si="0"/>
        <v>20.833333333333336</v>
      </c>
      <c r="G19" s="5"/>
      <c r="H19" s="8">
        <f t="shared" si="1"/>
        <v>0</v>
      </c>
      <c r="I19" s="5"/>
      <c r="J19" s="5"/>
      <c r="K19" s="9">
        <f t="shared" si="2"/>
        <v>0</v>
      </c>
      <c r="L19" s="9"/>
      <c r="M19" s="10">
        <f t="shared" si="3"/>
        <v>0</v>
      </c>
      <c r="N19" s="11">
        <f t="shared" si="4"/>
        <v>20.833333333333336</v>
      </c>
      <c r="O19" s="12">
        <v>9.5</v>
      </c>
      <c r="P19" s="12">
        <f t="shared" si="5"/>
        <v>23.75</v>
      </c>
      <c r="Q19" s="12"/>
      <c r="R19" s="13">
        <f t="shared" si="6"/>
        <v>0</v>
      </c>
      <c r="S19" s="12"/>
      <c r="T19" s="9">
        <f t="shared" si="7"/>
        <v>0</v>
      </c>
      <c r="U19" s="9"/>
      <c r="V19" s="9">
        <f t="shared" si="8"/>
        <v>0</v>
      </c>
      <c r="W19" s="14">
        <f t="shared" si="9"/>
        <v>23.75</v>
      </c>
      <c r="X19" s="14">
        <v>10</v>
      </c>
      <c r="Y19" s="15">
        <f t="shared" si="12"/>
        <v>8.9166666666666679</v>
      </c>
      <c r="Z19" s="5"/>
      <c r="AA19" s="5">
        <v>30</v>
      </c>
      <c r="AB19" s="5"/>
      <c r="AC19" s="16">
        <f t="shared" si="10"/>
        <v>44.583333333333336</v>
      </c>
      <c r="AD19" s="16">
        <f t="shared" si="11"/>
        <v>84.583333333333343</v>
      </c>
      <c r="AE19" s="17" t="str">
        <f t="shared" si="13"/>
        <v>B</v>
      </c>
    </row>
    <row r="20" spans="1:34" x14ac:dyDescent="0.25">
      <c r="A20" s="5">
        <v>19</v>
      </c>
      <c r="B20" s="6" t="s">
        <v>67</v>
      </c>
      <c r="C20" s="7" t="s">
        <v>68</v>
      </c>
      <c r="D20" s="5"/>
      <c r="E20" s="5">
        <v>6</v>
      </c>
      <c r="F20" s="8">
        <f t="shared" si="0"/>
        <v>12.5</v>
      </c>
      <c r="G20" s="5">
        <v>10</v>
      </c>
      <c r="H20" s="8">
        <f t="shared" si="1"/>
        <v>20.833333333333332</v>
      </c>
      <c r="I20" s="5"/>
      <c r="J20" s="5"/>
      <c r="K20" s="9">
        <f t="shared" si="2"/>
        <v>0</v>
      </c>
      <c r="L20" s="9"/>
      <c r="M20" s="10">
        <f t="shared" si="3"/>
        <v>0</v>
      </c>
      <c r="N20" s="11">
        <f t="shared" si="4"/>
        <v>20.833333333333332</v>
      </c>
      <c r="O20" s="12">
        <v>7</v>
      </c>
      <c r="P20" s="12">
        <f t="shared" si="5"/>
        <v>17.5</v>
      </c>
      <c r="Q20" s="12">
        <v>8</v>
      </c>
      <c r="R20" s="13">
        <f t="shared" si="6"/>
        <v>20</v>
      </c>
      <c r="S20" s="12"/>
      <c r="T20" s="9">
        <f t="shared" si="7"/>
        <v>0</v>
      </c>
      <c r="U20" s="9"/>
      <c r="V20" s="9">
        <f t="shared" si="8"/>
        <v>0</v>
      </c>
      <c r="W20" s="14">
        <f t="shared" si="9"/>
        <v>20</v>
      </c>
      <c r="X20" s="14">
        <v>9</v>
      </c>
      <c r="Y20" s="15">
        <f t="shared" si="12"/>
        <v>8.1666666666666661</v>
      </c>
      <c r="Z20" s="5"/>
      <c r="AA20" s="5"/>
      <c r="AB20" s="5"/>
      <c r="AC20" s="16">
        <f t="shared" si="10"/>
        <v>40.833333333333329</v>
      </c>
      <c r="AD20" s="16">
        <f t="shared" si="11"/>
        <v>49.833333333333329</v>
      </c>
      <c r="AE20" s="17" t="str">
        <f t="shared" si="13"/>
        <v>E</v>
      </c>
    </row>
    <row r="21" spans="1:34" x14ac:dyDescent="0.25">
      <c r="A21" s="5">
        <v>20</v>
      </c>
      <c r="B21" s="6" t="s">
        <v>69</v>
      </c>
      <c r="C21" s="7" t="s">
        <v>70</v>
      </c>
      <c r="D21" s="5"/>
      <c r="E21" s="5">
        <v>3.5</v>
      </c>
      <c r="F21" s="8">
        <f t="shared" si="0"/>
        <v>7.291666666666667</v>
      </c>
      <c r="G21" s="5">
        <v>8</v>
      </c>
      <c r="H21" s="8">
        <f t="shared" si="1"/>
        <v>16.666666666666668</v>
      </c>
      <c r="I21" s="18">
        <v>7</v>
      </c>
      <c r="J21" s="18">
        <v>1</v>
      </c>
      <c r="K21" s="9">
        <f t="shared" si="2"/>
        <v>16.5</v>
      </c>
      <c r="L21" s="9">
        <v>11.5</v>
      </c>
      <c r="M21" s="10">
        <f t="shared" si="3"/>
        <v>23.958333333333336</v>
      </c>
      <c r="N21" s="11">
        <v>24</v>
      </c>
      <c r="O21" s="12">
        <v>3</v>
      </c>
      <c r="P21" s="12">
        <f t="shared" si="5"/>
        <v>7.5</v>
      </c>
      <c r="Q21" s="12">
        <v>5</v>
      </c>
      <c r="R21" s="13">
        <f t="shared" si="6"/>
        <v>12.5</v>
      </c>
      <c r="S21" s="18">
        <v>2</v>
      </c>
      <c r="T21" s="9">
        <f t="shared" si="7"/>
        <v>5</v>
      </c>
      <c r="U21" s="9">
        <v>7</v>
      </c>
      <c r="V21" s="9">
        <f t="shared" si="8"/>
        <v>17.5</v>
      </c>
      <c r="W21" s="14">
        <v>17.5</v>
      </c>
      <c r="X21" s="14">
        <v>9</v>
      </c>
      <c r="Y21" s="15">
        <f t="shared" si="12"/>
        <v>8.2999999999999989</v>
      </c>
      <c r="Z21" s="5"/>
      <c r="AA21" s="5"/>
      <c r="AB21" s="5"/>
      <c r="AC21" s="16">
        <f t="shared" si="10"/>
        <v>41.5</v>
      </c>
      <c r="AD21" s="16">
        <f t="shared" si="11"/>
        <v>50.5</v>
      </c>
      <c r="AE21" s="17" t="str">
        <f t="shared" si="13"/>
        <v>E</v>
      </c>
      <c r="AG21" s="19"/>
    </row>
    <row r="22" spans="1:34" x14ac:dyDescent="0.25">
      <c r="A22" s="5">
        <v>21</v>
      </c>
      <c r="B22" s="6" t="s">
        <v>71</v>
      </c>
      <c r="C22" s="7" t="s">
        <v>72</v>
      </c>
      <c r="D22" s="5"/>
      <c r="E22" s="5">
        <v>11</v>
      </c>
      <c r="F22" s="8">
        <f t="shared" si="0"/>
        <v>22.916666666666668</v>
      </c>
      <c r="G22" s="5"/>
      <c r="H22" s="8">
        <f t="shared" si="1"/>
        <v>0</v>
      </c>
      <c r="I22" s="5"/>
      <c r="J22" s="5"/>
      <c r="K22" s="9">
        <f t="shared" si="2"/>
        <v>0</v>
      </c>
      <c r="L22" s="9"/>
      <c r="M22" s="10">
        <f t="shared" si="3"/>
        <v>0</v>
      </c>
      <c r="N22" s="11">
        <f>IF(F22&gt;H22, F22, H22)</f>
        <v>22.916666666666668</v>
      </c>
      <c r="O22" s="12">
        <v>9.5</v>
      </c>
      <c r="P22" s="12">
        <f t="shared" si="5"/>
        <v>23.75</v>
      </c>
      <c r="Q22" s="12"/>
      <c r="R22" s="13">
        <f t="shared" si="6"/>
        <v>0</v>
      </c>
      <c r="S22" s="12"/>
      <c r="T22" s="9">
        <f t="shared" si="7"/>
        <v>0</v>
      </c>
      <c r="U22" s="9"/>
      <c r="V22" s="9">
        <f t="shared" si="8"/>
        <v>0</v>
      </c>
      <c r="W22" s="14">
        <f>IF(P22&gt;R22, P22,R22)</f>
        <v>23.75</v>
      </c>
      <c r="X22" s="14">
        <v>10</v>
      </c>
      <c r="Y22" s="15">
        <f t="shared" si="12"/>
        <v>9.3333333333333339</v>
      </c>
      <c r="Z22" s="5">
        <v>30</v>
      </c>
      <c r="AA22" s="5"/>
      <c r="AB22" s="5"/>
      <c r="AC22" s="16">
        <f t="shared" si="10"/>
        <v>46.666666666666671</v>
      </c>
      <c r="AD22" s="16">
        <f t="shared" si="11"/>
        <v>86.666666666666671</v>
      </c>
      <c r="AE22" s="17" t="str">
        <f t="shared" si="13"/>
        <v>B</v>
      </c>
    </row>
    <row r="23" spans="1:34" x14ac:dyDescent="0.25">
      <c r="A23" s="5">
        <v>22</v>
      </c>
      <c r="B23" s="6" t="s">
        <v>73</v>
      </c>
      <c r="C23" s="7" t="s">
        <v>74</v>
      </c>
      <c r="D23" s="5"/>
      <c r="E23" s="5">
        <v>5</v>
      </c>
      <c r="F23" s="8">
        <f t="shared" si="0"/>
        <v>10.416666666666668</v>
      </c>
      <c r="G23" s="5"/>
      <c r="H23" s="8">
        <f t="shared" si="1"/>
        <v>0</v>
      </c>
      <c r="I23" s="18">
        <v>7</v>
      </c>
      <c r="J23" s="18">
        <v>1</v>
      </c>
      <c r="K23" s="9">
        <f t="shared" si="2"/>
        <v>16.5</v>
      </c>
      <c r="L23" s="9">
        <v>8</v>
      </c>
      <c r="M23" s="10">
        <f t="shared" si="3"/>
        <v>16.666666666666664</v>
      </c>
      <c r="N23" s="11">
        <v>16.7</v>
      </c>
      <c r="O23" s="12"/>
      <c r="P23" s="12">
        <f t="shared" si="5"/>
        <v>0</v>
      </c>
      <c r="Q23" s="12"/>
      <c r="R23" s="13">
        <f t="shared" si="6"/>
        <v>0</v>
      </c>
      <c r="S23" s="12"/>
      <c r="T23" s="9">
        <f t="shared" si="7"/>
        <v>0</v>
      </c>
      <c r="U23" s="9">
        <v>5</v>
      </c>
      <c r="V23" s="9">
        <f t="shared" si="8"/>
        <v>12.5</v>
      </c>
      <c r="W23" s="14">
        <v>12.5</v>
      </c>
      <c r="X23" s="14">
        <v>5</v>
      </c>
      <c r="Y23" s="15">
        <f t="shared" si="12"/>
        <v>5.84</v>
      </c>
      <c r="Z23" s="5"/>
      <c r="AA23" s="5"/>
      <c r="AB23" s="5"/>
      <c r="AC23" s="16">
        <f t="shared" si="10"/>
        <v>29.2</v>
      </c>
      <c r="AD23" s="16">
        <f t="shared" si="11"/>
        <v>34.200000000000003</v>
      </c>
      <c r="AE23" s="17" t="str">
        <f t="shared" si="13"/>
        <v>F</v>
      </c>
      <c r="AG23" s="19"/>
    </row>
    <row r="24" spans="1:34" x14ac:dyDescent="0.25">
      <c r="A24" s="5">
        <v>23</v>
      </c>
      <c r="B24" s="6" t="s">
        <v>75</v>
      </c>
      <c r="C24" s="7" t="s">
        <v>76</v>
      </c>
      <c r="D24" s="5"/>
      <c r="E24" s="5">
        <v>3</v>
      </c>
      <c r="F24" s="8">
        <f t="shared" si="0"/>
        <v>6.25</v>
      </c>
      <c r="G24" s="5">
        <v>6.5</v>
      </c>
      <c r="H24" s="8">
        <f t="shared" si="1"/>
        <v>13.541666666666666</v>
      </c>
      <c r="I24" s="5"/>
      <c r="J24" s="5"/>
      <c r="K24" s="9">
        <f t="shared" si="2"/>
        <v>0</v>
      </c>
      <c r="L24" s="9">
        <v>7.5</v>
      </c>
      <c r="M24" s="10">
        <f t="shared" si="3"/>
        <v>15.625</v>
      </c>
      <c r="N24" s="11">
        <v>15.6</v>
      </c>
      <c r="O24" s="12"/>
      <c r="P24" s="12">
        <f t="shared" si="5"/>
        <v>0</v>
      </c>
      <c r="Q24" s="12">
        <v>3.5</v>
      </c>
      <c r="R24" s="13">
        <f t="shared" si="6"/>
        <v>8.75</v>
      </c>
      <c r="S24" s="12"/>
      <c r="T24" s="9">
        <f t="shared" si="7"/>
        <v>0</v>
      </c>
      <c r="U24" s="9">
        <v>8.5</v>
      </c>
      <c r="V24" s="9">
        <f t="shared" si="8"/>
        <v>21.25</v>
      </c>
      <c r="W24" s="14">
        <v>21.25</v>
      </c>
      <c r="X24" s="14">
        <v>3</v>
      </c>
      <c r="Y24" s="15">
        <f t="shared" si="12"/>
        <v>7.37</v>
      </c>
      <c r="Z24" s="5"/>
      <c r="AA24" s="5"/>
      <c r="AB24" s="5"/>
      <c r="AC24" s="16">
        <f t="shared" si="10"/>
        <v>36.85</v>
      </c>
      <c r="AD24" s="16">
        <f t="shared" si="11"/>
        <v>39.85</v>
      </c>
      <c r="AE24" s="17" t="str">
        <f t="shared" si="13"/>
        <v>F</v>
      </c>
    </row>
    <row r="25" spans="1:34" x14ac:dyDescent="0.25">
      <c r="A25" s="5">
        <v>24</v>
      </c>
      <c r="B25" s="6" t="s">
        <v>77</v>
      </c>
      <c r="C25" s="7" t="s">
        <v>78</v>
      </c>
      <c r="D25" s="5"/>
      <c r="E25" s="5">
        <v>9</v>
      </c>
      <c r="F25" s="8">
        <f t="shared" si="0"/>
        <v>18.75</v>
      </c>
      <c r="G25" s="5"/>
      <c r="H25" s="8">
        <f t="shared" si="1"/>
        <v>0</v>
      </c>
      <c r="I25" s="5"/>
      <c r="J25" s="5"/>
      <c r="K25" s="9">
        <f t="shared" si="2"/>
        <v>0</v>
      </c>
      <c r="L25" s="9"/>
      <c r="M25" s="10">
        <f t="shared" si="3"/>
        <v>0</v>
      </c>
      <c r="N25" s="11">
        <f>IF(F25&gt;H25, F25, H25)</f>
        <v>18.75</v>
      </c>
      <c r="O25" s="12">
        <v>9.5</v>
      </c>
      <c r="P25" s="12">
        <f t="shared" si="5"/>
        <v>23.75</v>
      </c>
      <c r="Q25" s="12"/>
      <c r="R25" s="13">
        <f t="shared" si="6"/>
        <v>0</v>
      </c>
      <c r="S25" s="12"/>
      <c r="T25" s="9">
        <f t="shared" si="7"/>
        <v>0</v>
      </c>
      <c r="U25" s="9"/>
      <c r="V25" s="9">
        <f t="shared" si="8"/>
        <v>0</v>
      </c>
      <c r="W25" s="14">
        <f>IF(P25&gt;R25, P25,R25)</f>
        <v>23.75</v>
      </c>
      <c r="X25" s="14">
        <v>9</v>
      </c>
      <c r="Y25" s="15">
        <f t="shared" si="12"/>
        <v>8.5</v>
      </c>
      <c r="Z25" s="5"/>
      <c r="AA25" s="5"/>
      <c r="AB25" s="5"/>
      <c r="AC25" s="16">
        <f t="shared" si="10"/>
        <v>42.5</v>
      </c>
      <c r="AD25" s="16">
        <f t="shared" si="11"/>
        <v>51.5</v>
      </c>
      <c r="AE25" s="17" t="str">
        <f t="shared" si="13"/>
        <v>E</v>
      </c>
    </row>
    <row r="26" spans="1:34" x14ac:dyDescent="0.25">
      <c r="A26" s="5">
        <v>25</v>
      </c>
      <c r="B26" s="6" t="s">
        <v>79</v>
      </c>
      <c r="C26" s="7" t="s">
        <v>80</v>
      </c>
      <c r="D26" s="5"/>
      <c r="E26" s="5">
        <v>6</v>
      </c>
      <c r="F26" s="8">
        <f t="shared" si="0"/>
        <v>12.5</v>
      </c>
      <c r="G26" s="5">
        <v>8.5</v>
      </c>
      <c r="H26" s="8">
        <f t="shared" si="1"/>
        <v>17.708333333333332</v>
      </c>
      <c r="I26" s="5"/>
      <c r="J26" s="5"/>
      <c r="K26" s="9">
        <f t="shared" si="2"/>
        <v>0</v>
      </c>
      <c r="L26" s="9">
        <v>10</v>
      </c>
      <c r="M26" s="10">
        <f t="shared" si="3"/>
        <v>20.833333333333336</v>
      </c>
      <c r="N26" s="11">
        <v>20.8</v>
      </c>
      <c r="O26" s="12">
        <v>4.5</v>
      </c>
      <c r="P26" s="12">
        <f t="shared" si="5"/>
        <v>11.25</v>
      </c>
      <c r="Q26" s="12">
        <v>7</v>
      </c>
      <c r="R26" s="13">
        <f t="shared" si="6"/>
        <v>17.5</v>
      </c>
      <c r="S26" s="12"/>
      <c r="T26" s="9">
        <f t="shared" si="7"/>
        <v>0</v>
      </c>
      <c r="U26" s="9">
        <v>10</v>
      </c>
      <c r="V26" s="9">
        <f t="shared" si="8"/>
        <v>25</v>
      </c>
      <c r="W26" s="14">
        <v>25</v>
      </c>
      <c r="X26" s="14">
        <v>6</v>
      </c>
      <c r="Y26" s="15">
        <f t="shared" si="12"/>
        <v>9.16</v>
      </c>
      <c r="Z26" s="5"/>
      <c r="AA26" s="5"/>
      <c r="AB26" s="5"/>
      <c r="AC26" s="16">
        <f t="shared" si="10"/>
        <v>45.8</v>
      </c>
      <c r="AD26" s="16">
        <f t="shared" si="11"/>
        <v>51.8</v>
      </c>
      <c r="AE26" s="17" t="str">
        <f t="shared" si="13"/>
        <v>E</v>
      </c>
      <c r="AF26" s="20" t="s">
        <v>81</v>
      </c>
      <c r="AG26" s="19"/>
    </row>
    <row r="27" spans="1:34" x14ac:dyDescent="0.25">
      <c r="A27" s="5">
        <v>26</v>
      </c>
      <c r="B27" s="6" t="s">
        <v>82</v>
      </c>
      <c r="C27" s="7" t="s">
        <v>83</v>
      </c>
      <c r="D27" s="5"/>
      <c r="E27" s="5">
        <v>7</v>
      </c>
      <c r="F27" s="8">
        <f t="shared" si="0"/>
        <v>14.583333333333334</v>
      </c>
      <c r="G27" s="5">
        <v>8.5</v>
      </c>
      <c r="H27" s="8">
        <f t="shared" si="1"/>
        <v>17.708333333333332</v>
      </c>
      <c r="I27" s="18">
        <v>9.5</v>
      </c>
      <c r="J27" s="18">
        <v>2</v>
      </c>
      <c r="K27" s="9">
        <f t="shared" si="2"/>
        <v>24</v>
      </c>
      <c r="L27" s="9"/>
      <c r="M27" s="10">
        <f t="shared" si="3"/>
        <v>0</v>
      </c>
      <c r="N27" s="11">
        <v>24</v>
      </c>
      <c r="O27" s="12">
        <v>7.5</v>
      </c>
      <c r="P27" s="12">
        <f t="shared" si="5"/>
        <v>18.75</v>
      </c>
      <c r="Q27" s="12">
        <v>7.5</v>
      </c>
      <c r="R27" s="13">
        <f t="shared" si="6"/>
        <v>18.75</v>
      </c>
      <c r="S27" s="18">
        <v>9</v>
      </c>
      <c r="T27" s="9">
        <f t="shared" si="7"/>
        <v>22.5</v>
      </c>
      <c r="U27" s="9"/>
      <c r="V27" s="9">
        <f t="shared" si="8"/>
        <v>0</v>
      </c>
      <c r="W27" s="14">
        <v>22.5</v>
      </c>
      <c r="X27" s="14">
        <v>7</v>
      </c>
      <c r="Y27" s="15">
        <f t="shared" si="12"/>
        <v>9.3000000000000007</v>
      </c>
      <c r="Z27" s="5"/>
      <c r="AA27" s="5"/>
      <c r="AB27" s="5">
        <v>30</v>
      </c>
      <c r="AC27" s="16">
        <f t="shared" si="10"/>
        <v>46.5</v>
      </c>
      <c r="AD27" s="16">
        <v>84</v>
      </c>
      <c r="AE27" s="17" t="str">
        <f t="shared" si="13"/>
        <v>B</v>
      </c>
      <c r="AG27" s="19"/>
      <c r="AH27" s="21"/>
    </row>
    <row r="28" spans="1:34" x14ac:dyDescent="0.25">
      <c r="A28" s="5">
        <v>27</v>
      </c>
      <c r="B28" s="6" t="s">
        <v>84</v>
      </c>
      <c r="C28" s="7" t="s">
        <v>85</v>
      </c>
      <c r="D28" s="5"/>
      <c r="E28" s="5">
        <v>9.5</v>
      </c>
      <c r="F28" s="8">
        <f t="shared" si="0"/>
        <v>19.791666666666668</v>
      </c>
      <c r="G28" s="5"/>
      <c r="H28" s="8">
        <f t="shared" si="1"/>
        <v>0</v>
      </c>
      <c r="I28" s="5"/>
      <c r="J28" s="5"/>
      <c r="K28" s="9">
        <f t="shared" si="2"/>
        <v>0</v>
      </c>
      <c r="L28" s="9"/>
      <c r="M28" s="10">
        <f t="shared" si="3"/>
        <v>0</v>
      </c>
      <c r="N28" s="11">
        <f>IF(F28&gt;H28, F28, H28)</f>
        <v>19.791666666666668</v>
      </c>
      <c r="O28" s="12">
        <v>9</v>
      </c>
      <c r="P28" s="12">
        <f t="shared" si="5"/>
        <v>22.5</v>
      </c>
      <c r="Q28" s="12"/>
      <c r="R28" s="13">
        <f t="shared" si="6"/>
        <v>0</v>
      </c>
      <c r="S28" s="12"/>
      <c r="T28" s="9">
        <f t="shared" si="7"/>
        <v>0</v>
      </c>
      <c r="U28" s="9"/>
      <c r="V28" s="9">
        <f t="shared" si="8"/>
        <v>0</v>
      </c>
      <c r="W28" s="14">
        <f>IF(P28&gt;R28, P28,R28)</f>
        <v>22.5</v>
      </c>
      <c r="X28" s="14">
        <v>5</v>
      </c>
      <c r="Y28" s="15">
        <f t="shared" si="12"/>
        <v>8.4583333333333339</v>
      </c>
      <c r="Z28" s="5">
        <v>5</v>
      </c>
      <c r="AA28" s="5"/>
      <c r="AB28" s="5"/>
      <c r="AC28" s="16">
        <f t="shared" si="10"/>
        <v>42.291666666666671</v>
      </c>
      <c r="AD28" s="16">
        <f t="shared" ref="AD28:AD91" si="14">AC28+X28+Z28+AA28</f>
        <v>52.291666666666671</v>
      </c>
      <c r="AE28" s="17" t="str">
        <f t="shared" si="13"/>
        <v>E</v>
      </c>
    </row>
    <row r="29" spans="1:34" x14ac:dyDescent="0.25">
      <c r="A29" s="5">
        <v>28</v>
      </c>
      <c r="B29" s="6" t="s">
        <v>86</v>
      </c>
      <c r="C29" s="7" t="s">
        <v>87</v>
      </c>
      <c r="D29" s="5"/>
      <c r="E29" s="5">
        <v>10.5</v>
      </c>
      <c r="F29" s="8">
        <f t="shared" si="0"/>
        <v>21.875</v>
      </c>
      <c r="G29" s="5"/>
      <c r="H29" s="8">
        <f t="shared" si="1"/>
        <v>0</v>
      </c>
      <c r="I29" s="5"/>
      <c r="J29" s="5"/>
      <c r="K29" s="9">
        <f t="shared" si="2"/>
        <v>0</v>
      </c>
      <c r="L29" s="9"/>
      <c r="M29" s="10">
        <f t="shared" si="3"/>
        <v>0</v>
      </c>
      <c r="N29" s="11">
        <f>IF(F29&gt;H29, F29, H29)</f>
        <v>21.875</v>
      </c>
      <c r="O29" s="12">
        <v>9</v>
      </c>
      <c r="P29" s="12">
        <f t="shared" si="5"/>
        <v>22.5</v>
      </c>
      <c r="Q29" s="12"/>
      <c r="R29" s="13">
        <f t="shared" si="6"/>
        <v>0</v>
      </c>
      <c r="S29" s="12"/>
      <c r="T29" s="9">
        <f t="shared" si="7"/>
        <v>0</v>
      </c>
      <c r="U29" s="9"/>
      <c r="V29" s="9">
        <f t="shared" si="8"/>
        <v>0</v>
      </c>
      <c r="W29" s="14">
        <f>IF(P29&gt;R29, P29,R29)</f>
        <v>22.5</v>
      </c>
      <c r="X29" s="14">
        <v>9</v>
      </c>
      <c r="Y29" s="15">
        <f t="shared" si="12"/>
        <v>8.875</v>
      </c>
      <c r="Z29" s="5">
        <v>10</v>
      </c>
      <c r="AA29" s="5"/>
      <c r="AB29" s="5"/>
      <c r="AC29" s="16">
        <f t="shared" si="10"/>
        <v>44.375</v>
      </c>
      <c r="AD29" s="16">
        <f t="shared" si="14"/>
        <v>63.375</v>
      </c>
      <c r="AE29" s="17" t="str">
        <f t="shared" si="13"/>
        <v>D</v>
      </c>
    </row>
    <row r="30" spans="1:34" x14ac:dyDescent="0.25">
      <c r="A30" s="5">
        <v>29</v>
      </c>
      <c r="B30" s="6" t="s">
        <v>88</v>
      </c>
      <c r="C30" s="7" t="s">
        <v>89</v>
      </c>
      <c r="D30" s="5"/>
      <c r="E30" s="5">
        <v>8.5</v>
      </c>
      <c r="F30" s="8">
        <f t="shared" si="0"/>
        <v>17.708333333333336</v>
      </c>
      <c r="G30" s="5">
        <v>11.5</v>
      </c>
      <c r="H30" s="8">
        <f t="shared" si="1"/>
        <v>23.958333333333332</v>
      </c>
      <c r="I30" s="5"/>
      <c r="J30" s="5"/>
      <c r="K30" s="9">
        <f t="shared" si="2"/>
        <v>0</v>
      </c>
      <c r="L30" s="9"/>
      <c r="M30" s="10">
        <f t="shared" si="3"/>
        <v>0</v>
      </c>
      <c r="N30" s="11">
        <f>IF(F30&gt;H30, F30, H30)</f>
        <v>23.958333333333332</v>
      </c>
      <c r="O30" s="12">
        <v>9</v>
      </c>
      <c r="P30" s="12">
        <f t="shared" si="5"/>
        <v>22.5</v>
      </c>
      <c r="Q30" s="12"/>
      <c r="R30" s="13">
        <f t="shared" si="6"/>
        <v>0</v>
      </c>
      <c r="S30" s="12"/>
      <c r="T30" s="9">
        <f t="shared" si="7"/>
        <v>0</v>
      </c>
      <c r="U30" s="9"/>
      <c r="V30" s="9">
        <f t="shared" si="8"/>
        <v>0</v>
      </c>
      <c r="W30" s="14">
        <f>IF(P30&gt;R30, P30,R30)</f>
        <v>22.5</v>
      </c>
      <c r="X30" s="14">
        <v>10</v>
      </c>
      <c r="Y30" s="15">
        <f t="shared" si="12"/>
        <v>9.2916666666666661</v>
      </c>
      <c r="Z30" s="5"/>
      <c r="AA30" s="5">
        <v>20</v>
      </c>
      <c r="AB30" s="5"/>
      <c r="AC30" s="16">
        <f t="shared" si="10"/>
        <v>46.458333333333329</v>
      </c>
      <c r="AD30" s="16">
        <f t="shared" si="14"/>
        <v>76.458333333333329</v>
      </c>
      <c r="AE30" s="17" t="str">
        <f t="shared" si="13"/>
        <v>C</v>
      </c>
    </row>
    <row r="31" spans="1:34" x14ac:dyDescent="0.25">
      <c r="A31" s="5">
        <v>30</v>
      </c>
      <c r="B31" s="6" t="s">
        <v>90</v>
      </c>
      <c r="C31" s="7" t="s">
        <v>91</v>
      </c>
      <c r="D31" s="5"/>
      <c r="E31" s="5">
        <v>0</v>
      </c>
      <c r="F31" s="8">
        <f t="shared" si="0"/>
        <v>0</v>
      </c>
      <c r="G31" s="5"/>
      <c r="H31" s="8">
        <f t="shared" si="1"/>
        <v>0</v>
      </c>
      <c r="I31" s="5"/>
      <c r="J31" s="5"/>
      <c r="K31" s="9">
        <f t="shared" si="2"/>
        <v>0</v>
      </c>
      <c r="L31" s="9"/>
      <c r="M31" s="10">
        <f t="shared" si="3"/>
        <v>0</v>
      </c>
      <c r="N31" s="11">
        <f>IF(F31&gt;H31, F31, H31)</f>
        <v>0</v>
      </c>
      <c r="O31" s="22"/>
      <c r="P31" s="12">
        <f t="shared" si="5"/>
        <v>0</v>
      </c>
      <c r="Q31" s="12"/>
      <c r="R31" s="13">
        <f t="shared" si="6"/>
        <v>0</v>
      </c>
      <c r="S31" s="12"/>
      <c r="T31" s="9">
        <f t="shared" si="7"/>
        <v>0</v>
      </c>
      <c r="U31" s="9"/>
      <c r="V31" s="9">
        <f t="shared" si="8"/>
        <v>0</v>
      </c>
      <c r="W31" s="14">
        <f>IF(P31&gt;R31, P31,R31)</f>
        <v>0</v>
      </c>
      <c r="X31" s="14"/>
      <c r="Y31" s="14">
        <v>0</v>
      </c>
      <c r="Z31" s="5"/>
      <c r="AA31" s="5"/>
      <c r="AB31" s="5"/>
      <c r="AC31" s="16">
        <f t="shared" si="10"/>
        <v>0</v>
      </c>
      <c r="AD31" s="16">
        <f t="shared" si="14"/>
        <v>0</v>
      </c>
      <c r="AE31" s="17"/>
    </row>
    <row r="32" spans="1:34" x14ac:dyDescent="0.25">
      <c r="A32" s="5">
        <v>31</v>
      </c>
      <c r="B32" s="6" t="s">
        <v>92</v>
      </c>
      <c r="C32" s="7" t="s">
        <v>93</v>
      </c>
      <c r="D32" s="5"/>
      <c r="E32" s="5">
        <v>11</v>
      </c>
      <c r="F32" s="8">
        <f t="shared" si="0"/>
        <v>22.916666666666668</v>
      </c>
      <c r="G32" s="5"/>
      <c r="H32" s="8">
        <f t="shared" si="1"/>
        <v>0</v>
      </c>
      <c r="I32" s="5"/>
      <c r="J32" s="5"/>
      <c r="K32" s="9">
        <f t="shared" si="2"/>
        <v>0</v>
      </c>
      <c r="L32" s="9"/>
      <c r="M32" s="10">
        <f t="shared" si="3"/>
        <v>0</v>
      </c>
      <c r="N32" s="11">
        <f>IF(F32&gt;H32, F32, H32)</f>
        <v>22.916666666666668</v>
      </c>
      <c r="O32" s="12">
        <v>8</v>
      </c>
      <c r="P32" s="12">
        <f t="shared" si="5"/>
        <v>20</v>
      </c>
      <c r="Q32" s="12"/>
      <c r="R32" s="13">
        <f t="shared" si="6"/>
        <v>0</v>
      </c>
      <c r="S32" s="12"/>
      <c r="T32" s="9">
        <f t="shared" si="7"/>
        <v>0</v>
      </c>
      <c r="U32" s="9"/>
      <c r="V32" s="9">
        <f t="shared" si="8"/>
        <v>0</v>
      </c>
      <c r="W32" s="14">
        <f>IF(P32&gt;R32, P32,R32)</f>
        <v>20</v>
      </c>
      <c r="X32" s="14">
        <v>8</v>
      </c>
      <c r="Y32" s="15">
        <f>AC32/50*10</f>
        <v>8.5833333333333339</v>
      </c>
      <c r="Z32" s="5"/>
      <c r="AA32" s="5"/>
      <c r="AB32" s="5"/>
      <c r="AC32" s="16">
        <f t="shared" si="10"/>
        <v>42.916666666666671</v>
      </c>
      <c r="AD32" s="16">
        <f t="shared" si="14"/>
        <v>50.916666666666671</v>
      </c>
      <c r="AE32" s="17" t="str">
        <f>IF(AD32&gt;=89.5, "A", IF(AD32&gt;=79.5, "B", IF(AD32&gt;=69.5, "C", IF(AD32&gt;=59.5, "D", IF(AD32&gt;=49.5, "E", "F")))))</f>
        <v>E</v>
      </c>
    </row>
    <row r="33" spans="1:33" x14ac:dyDescent="0.25">
      <c r="A33" s="5">
        <v>32</v>
      </c>
      <c r="B33" s="6" t="s">
        <v>94</v>
      </c>
      <c r="C33" s="7" t="s">
        <v>95</v>
      </c>
      <c r="D33" s="5"/>
      <c r="E33" s="5">
        <v>1.5</v>
      </c>
      <c r="F33" s="8">
        <f t="shared" si="0"/>
        <v>3.125</v>
      </c>
      <c r="G33" s="5">
        <v>3</v>
      </c>
      <c r="H33" s="8">
        <f t="shared" si="1"/>
        <v>6.25</v>
      </c>
      <c r="I33" s="5"/>
      <c r="J33" s="5"/>
      <c r="K33" s="9">
        <f t="shared" si="2"/>
        <v>0</v>
      </c>
      <c r="L33" s="9">
        <v>5</v>
      </c>
      <c r="M33" s="10">
        <f t="shared" si="3"/>
        <v>10.416666666666668</v>
      </c>
      <c r="N33" s="11">
        <v>10.4</v>
      </c>
      <c r="O33" s="12"/>
      <c r="P33" s="12">
        <f t="shared" si="5"/>
        <v>0</v>
      </c>
      <c r="Q33" s="12">
        <v>0</v>
      </c>
      <c r="R33" s="13">
        <f t="shared" si="6"/>
        <v>0</v>
      </c>
      <c r="S33" s="18">
        <v>5</v>
      </c>
      <c r="T33" s="9">
        <f t="shared" si="7"/>
        <v>12.5</v>
      </c>
      <c r="U33" s="9">
        <v>1</v>
      </c>
      <c r="V33" s="9">
        <f t="shared" si="8"/>
        <v>2.5</v>
      </c>
      <c r="W33" s="14">
        <v>12.5</v>
      </c>
      <c r="X33" s="14">
        <v>5</v>
      </c>
      <c r="Y33" s="15">
        <f>AC33/50*10</f>
        <v>4.58</v>
      </c>
      <c r="Z33" s="5"/>
      <c r="AA33" s="5"/>
      <c r="AB33" s="5"/>
      <c r="AC33" s="16">
        <f t="shared" si="10"/>
        <v>22.9</v>
      </c>
      <c r="AD33" s="16">
        <f t="shared" si="14"/>
        <v>27.9</v>
      </c>
      <c r="AE33" s="17" t="str">
        <f>IF(AD33&gt;=89.5, "A", IF(AD33&gt;=79.5, "B", IF(AD33&gt;=69.5, "C", IF(AD33&gt;=59.5, "D", IF(AD33&gt;=49.5, "E", "F")))))</f>
        <v>F</v>
      </c>
      <c r="AG33" s="19"/>
    </row>
    <row r="34" spans="1:33" x14ac:dyDescent="0.25">
      <c r="A34" s="5">
        <v>33</v>
      </c>
      <c r="B34" s="6" t="s">
        <v>96</v>
      </c>
      <c r="C34" s="7" t="s">
        <v>97</v>
      </c>
      <c r="D34" s="5"/>
      <c r="E34" s="5"/>
      <c r="F34" s="8">
        <f t="shared" si="0"/>
        <v>0</v>
      </c>
      <c r="G34" s="5"/>
      <c r="H34" s="8">
        <f t="shared" si="1"/>
        <v>0</v>
      </c>
      <c r="I34" s="5"/>
      <c r="J34" s="5"/>
      <c r="K34" s="9">
        <f t="shared" si="2"/>
        <v>0</v>
      </c>
      <c r="L34" s="9"/>
      <c r="M34" s="10">
        <f t="shared" si="3"/>
        <v>0</v>
      </c>
      <c r="N34" s="11">
        <f>IF(F34&gt;H34, F34, H34)</f>
        <v>0</v>
      </c>
      <c r="O34" s="12"/>
      <c r="P34" s="12">
        <f t="shared" si="5"/>
        <v>0</v>
      </c>
      <c r="Q34" s="12"/>
      <c r="R34" s="13">
        <f t="shared" si="6"/>
        <v>0</v>
      </c>
      <c r="S34" s="12"/>
      <c r="T34" s="9">
        <f t="shared" si="7"/>
        <v>0</v>
      </c>
      <c r="U34" s="9"/>
      <c r="V34" s="9">
        <f t="shared" si="8"/>
        <v>0</v>
      </c>
      <c r="W34" s="14">
        <f>IF(P34&gt;R34, P34,R34)</f>
        <v>0</v>
      </c>
      <c r="X34" s="14"/>
      <c r="Y34" s="14">
        <v>0</v>
      </c>
      <c r="Z34" s="5"/>
      <c r="AA34" s="5"/>
      <c r="AB34" s="5"/>
      <c r="AC34" s="16">
        <f t="shared" si="10"/>
        <v>0</v>
      </c>
      <c r="AD34" s="16">
        <f t="shared" si="14"/>
        <v>0</v>
      </c>
      <c r="AE34" s="17"/>
    </row>
    <row r="35" spans="1:33" x14ac:dyDescent="0.25">
      <c r="A35" s="5">
        <v>34</v>
      </c>
      <c r="B35" s="6" t="s">
        <v>98</v>
      </c>
      <c r="C35" s="7" t="s">
        <v>99</v>
      </c>
      <c r="D35" s="5"/>
      <c r="E35" s="5">
        <v>0</v>
      </c>
      <c r="F35" s="8">
        <f t="shared" si="0"/>
        <v>0</v>
      </c>
      <c r="G35" s="5"/>
      <c r="H35" s="8">
        <f t="shared" si="1"/>
        <v>0</v>
      </c>
      <c r="I35" s="5"/>
      <c r="J35" s="5"/>
      <c r="K35" s="9">
        <f t="shared" si="2"/>
        <v>0</v>
      </c>
      <c r="L35" s="9"/>
      <c r="M35" s="10">
        <f t="shared" si="3"/>
        <v>0</v>
      </c>
      <c r="N35" s="11">
        <f>IF(F35&gt;H35, F35, H35)</f>
        <v>0</v>
      </c>
      <c r="O35" s="12"/>
      <c r="P35" s="12">
        <f t="shared" si="5"/>
        <v>0</v>
      </c>
      <c r="Q35" s="12"/>
      <c r="R35" s="13">
        <f t="shared" si="6"/>
        <v>0</v>
      </c>
      <c r="S35" s="12"/>
      <c r="T35" s="9">
        <f t="shared" si="7"/>
        <v>0</v>
      </c>
      <c r="U35" s="9"/>
      <c r="V35" s="9">
        <f t="shared" si="8"/>
        <v>0</v>
      </c>
      <c r="W35" s="14">
        <f>IF(P35&gt;R35, P35,R35)</f>
        <v>0</v>
      </c>
      <c r="X35" s="14"/>
      <c r="Y35" s="14">
        <v>0</v>
      </c>
      <c r="Z35" s="5"/>
      <c r="AA35" s="5"/>
      <c r="AB35" s="5"/>
      <c r="AC35" s="16">
        <f t="shared" si="10"/>
        <v>0</v>
      </c>
      <c r="AD35" s="16">
        <f t="shared" si="14"/>
        <v>0</v>
      </c>
      <c r="AE35" s="17"/>
    </row>
    <row r="36" spans="1:33" x14ac:dyDescent="0.25">
      <c r="A36" s="5">
        <v>35</v>
      </c>
      <c r="B36" s="6" t="s">
        <v>100</v>
      </c>
      <c r="C36" s="7" t="s">
        <v>101</v>
      </c>
      <c r="D36" s="5"/>
      <c r="E36" s="5">
        <v>6.5</v>
      </c>
      <c r="F36" s="8">
        <f t="shared" si="0"/>
        <v>13.541666666666668</v>
      </c>
      <c r="G36" s="5">
        <v>8.5</v>
      </c>
      <c r="H36" s="8">
        <f t="shared" si="1"/>
        <v>17.708333333333332</v>
      </c>
      <c r="I36" s="5"/>
      <c r="J36" s="5"/>
      <c r="K36" s="9">
        <f t="shared" si="2"/>
        <v>0</v>
      </c>
      <c r="L36" s="9">
        <v>9.5</v>
      </c>
      <c r="M36" s="10">
        <f t="shared" si="3"/>
        <v>19.791666666666664</v>
      </c>
      <c r="N36" s="11">
        <v>19.8</v>
      </c>
      <c r="O36" s="12"/>
      <c r="P36" s="12">
        <f t="shared" si="5"/>
        <v>0</v>
      </c>
      <c r="Q36" s="12">
        <v>4.5</v>
      </c>
      <c r="R36" s="13">
        <f t="shared" si="6"/>
        <v>11.25</v>
      </c>
      <c r="S36" s="12"/>
      <c r="T36" s="9">
        <f t="shared" si="7"/>
        <v>0</v>
      </c>
      <c r="U36" s="9">
        <v>9</v>
      </c>
      <c r="V36" s="9">
        <f t="shared" si="8"/>
        <v>22.5</v>
      </c>
      <c r="W36" s="14">
        <v>22.5</v>
      </c>
      <c r="X36" s="14">
        <v>8</v>
      </c>
      <c r="Y36" s="15">
        <f t="shared" ref="Y36:Y46" si="15">AC36/50*10</f>
        <v>8.4599999999999991</v>
      </c>
      <c r="Z36" s="5"/>
      <c r="AA36" s="5"/>
      <c r="AB36" s="5"/>
      <c r="AC36" s="16">
        <f t="shared" si="10"/>
        <v>42.3</v>
      </c>
      <c r="AD36" s="16">
        <f t="shared" si="14"/>
        <v>50.3</v>
      </c>
      <c r="AE36" s="17" t="str">
        <f t="shared" ref="AE36:AE46" si="16">IF(AD36&gt;=89.5, "A", IF(AD36&gt;=79.5, "B", IF(AD36&gt;=69.5, "C", IF(AD36&gt;=59.5, "D", IF(AD36&gt;=49.5, "E", "F")))))</f>
        <v>E</v>
      </c>
      <c r="AG36" s="19"/>
    </row>
    <row r="37" spans="1:33" x14ac:dyDescent="0.25">
      <c r="A37" s="5">
        <v>36</v>
      </c>
      <c r="B37" s="6" t="s">
        <v>102</v>
      </c>
      <c r="C37" s="7" t="s">
        <v>103</v>
      </c>
      <c r="D37" s="5"/>
      <c r="E37" s="5">
        <v>10.5</v>
      </c>
      <c r="F37" s="8">
        <f t="shared" si="0"/>
        <v>21.875</v>
      </c>
      <c r="G37" s="5"/>
      <c r="H37" s="8">
        <f t="shared" si="1"/>
        <v>0</v>
      </c>
      <c r="I37" s="5"/>
      <c r="J37" s="5"/>
      <c r="K37" s="9">
        <f t="shared" si="2"/>
        <v>0</v>
      </c>
      <c r="L37" s="9"/>
      <c r="M37" s="10">
        <f t="shared" si="3"/>
        <v>0</v>
      </c>
      <c r="N37" s="11">
        <f>IF(F37&gt;H37, F37, H37)</f>
        <v>21.875</v>
      </c>
      <c r="O37" s="12">
        <v>8.5</v>
      </c>
      <c r="P37" s="12">
        <f t="shared" si="5"/>
        <v>21.25</v>
      </c>
      <c r="Q37" s="12">
        <v>9</v>
      </c>
      <c r="R37" s="13">
        <f t="shared" si="6"/>
        <v>22.5</v>
      </c>
      <c r="S37" s="12"/>
      <c r="T37" s="9">
        <f t="shared" si="7"/>
        <v>0</v>
      </c>
      <c r="U37" s="9"/>
      <c r="V37" s="9">
        <f t="shared" si="8"/>
        <v>0</v>
      </c>
      <c r="W37" s="14">
        <f t="shared" ref="W37:W67" si="17">IF(P37&gt;R37, P37,R37)</f>
        <v>22.5</v>
      </c>
      <c r="X37" s="14">
        <v>10</v>
      </c>
      <c r="Y37" s="15">
        <f t="shared" si="15"/>
        <v>8.875</v>
      </c>
      <c r="Z37" s="5"/>
      <c r="AA37" s="5"/>
      <c r="AB37" s="5"/>
      <c r="AC37" s="16">
        <f t="shared" si="10"/>
        <v>44.375</v>
      </c>
      <c r="AD37" s="16">
        <f t="shared" si="14"/>
        <v>54.375</v>
      </c>
      <c r="AE37" s="17" t="str">
        <f t="shared" si="16"/>
        <v>E</v>
      </c>
    </row>
    <row r="38" spans="1:33" x14ac:dyDescent="0.25">
      <c r="A38" s="5">
        <v>37</v>
      </c>
      <c r="B38" s="6" t="s">
        <v>104</v>
      </c>
      <c r="C38" s="7" t="s">
        <v>105</v>
      </c>
      <c r="D38" s="5"/>
      <c r="E38" s="5">
        <v>1</v>
      </c>
      <c r="F38" s="8">
        <f t="shared" si="0"/>
        <v>2.0833333333333335</v>
      </c>
      <c r="G38" s="5">
        <v>5</v>
      </c>
      <c r="H38" s="8">
        <f t="shared" si="1"/>
        <v>10.416666666666666</v>
      </c>
      <c r="I38" s="5"/>
      <c r="J38" s="5"/>
      <c r="K38" s="9">
        <f t="shared" si="2"/>
        <v>0</v>
      </c>
      <c r="L38" s="9"/>
      <c r="M38" s="10">
        <f t="shared" si="3"/>
        <v>0</v>
      </c>
      <c r="N38" s="11">
        <f>IF(F38&gt;H38, F38, H38)</f>
        <v>10.416666666666666</v>
      </c>
      <c r="O38" s="12"/>
      <c r="P38" s="12">
        <f t="shared" si="5"/>
        <v>0</v>
      </c>
      <c r="Q38" s="12">
        <v>1</v>
      </c>
      <c r="R38" s="13">
        <f t="shared" si="6"/>
        <v>2.5</v>
      </c>
      <c r="S38" s="12"/>
      <c r="T38" s="9">
        <f t="shared" si="7"/>
        <v>0</v>
      </c>
      <c r="U38" s="9"/>
      <c r="V38" s="9">
        <f t="shared" si="8"/>
        <v>0</v>
      </c>
      <c r="W38" s="14">
        <f t="shared" si="17"/>
        <v>2.5</v>
      </c>
      <c r="X38" s="14">
        <v>3</v>
      </c>
      <c r="Y38" s="15">
        <f t="shared" si="15"/>
        <v>2.583333333333333</v>
      </c>
      <c r="Z38" s="5"/>
      <c r="AA38" s="5"/>
      <c r="AB38" s="5"/>
      <c r="AC38" s="16">
        <f t="shared" si="10"/>
        <v>12.916666666666666</v>
      </c>
      <c r="AD38" s="16">
        <f t="shared" si="14"/>
        <v>15.916666666666666</v>
      </c>
      <c r="AE38" s="17" t="str">
        <f t="shared" si="16"/>
        <v>F</v>
      </c>
    </row>
    <row r="39" spans="1:33" x14ac:dyDescent="0.25">
      <c r="A39" s="5">
        <v>38</v>
      </c>
      <c r="B39" s="6" t="s">
        <v>106</v>
      </c>
      <c r="C39" s="7" t="s">
        <v>107</v>
      </c>
      <c r="D39" s="5"/>
      <c r="E39" s="5">
        <v>12</v>
      </c>
      <c r="F39" s="8">
        <f t="shared" si="0"/>
        <v>25</v>
      </c>
      <c r="G39" s="5"/>
      <c r="H39" s="8">
        <f t="shared" si="1"/>
        <v>0</v>
      </c>
      <c r="I39" s="5"/>
      <c r="J39" s="5"/>
      <c r="K39" s="9">
        <f t="shared" si="2"/>
        <v>0</v>
      </c>
      <c r="L39" s="9"/>
      <c r="M39" s="10">
        <f t="shared" si="3"/>
        <v>0</v>
      </c>
      <c r="N39" s="11">
        <f>IF(F39&gt;H39, F39, H39)</f>
        <v>25</v>
      </c>
      <c r="O39" s="12">
        <v>9.5</v>
      </c>
      <c r="P39" s="12">
        <f t="shared" si="5"/>
        <v>23.75</v>
      </c>
      <c r="Q39" s="12"/>
      <c r="R39" s="13">
        <f t="shared" si="6"/>
        <v>0</v>
      </c>
      <c r="S39" s="12"/>
      <c r="T39" s="9">
        <f t="shared" si="7"/>
        <v>0</v>
      </c>
      <c r="U39" s="9"/>
      <c r="V39" s="9">
        <f t="shared" si="8"/>
        <v>0</v>
      </c>
      <c r="W39" s="14">
        <f t="shared" si="17"/>
        <v>23.75</v>
      </c>
      <c r="X39" s="14">
        <v>10</v>
      </c>
      <c r="Y39" s="15">
        <f t="shared" si="15"/>
        <v>9.75</v>
      </c>
      <c r="Z39" s="5"/>
      <c r="AA39" s="5">
        <v>40</v>
      </c>
      <c r="AB39" s="5"/>
      <c r="AC39" s="16">
        <f t="shared" si="10"/>
        <v>48.75</v>
      </c>
      <c r="AD39" s="16">
        <f t="shared" si="14"/>
        <v>98.75</v>
      </c>
      <c r="AE39" s="17" t="str">
        <f t="shared" si="16"/>
        <v>A</v>
      </c>
    </row>
    <row r="40" spans="1:33" x14ac:dyDescent="0.25">
      <c r="A40" s="5">
        <v>39</v>
      </c>
      <c r="B40" s="6" t="s">
        <v>108</v>
      </c>
      <c r="C40" s="7" t="s">
        <v>109</v>
      </c>
      <c r="D40" s="5"/>
      <c r="E40" s="5">
        <v>12</v>
      </c>
      <c r="F40" s="8">
        <f t="shared" si="0"/>
        <v>25</v>
      </c>
      <c r="G40" s="5"/>
      <c r="H40" s="8">
        <f t="shared" si="1"/>
        <v>0</v>
      </c>
      <c r="I40" s="5"/>
      <c r="J40" s="5"/>
      <c r="K40" s="9">
        <f t="shared" si="2"/>
        <v>0</v>
      </c>
      <c r="L40" s="9"/>
      <c r="M40" s="10">
        <f t="shared" si="3"/>
        <v>0</v>
      </c>
      <c r="N40" s="11">
        <f>IF(F40&gt;H40, F40, H40)</f>
        <v>25</v>
      </c>
      <c r="O40" s="12">
        <v>9.5</v>
      </c>
      <c r="P40" s="12">
        <f t="shared" si="5"/>
        <v>23.75</v>
      </c>
      <c r="Q40" s="12"/>
      <c r="R40" s="13">
        <f t="shared" si="6"/>
        <v>0</v>
      </c>
      <c r="S40" s="12"/>
      <c r="T40" s="9">
        <f t="shared" si="7"/>
        <v>0</v>
      </c>
      <c r="U40" s="9"/>
      <c r="V40" s="9">
        <f t="shared" si="8"/>
        <v>0</v>
      </c>
      <c r="W40" s="14">
        <f t="shared" si="17"/>
        <v>23.75</v>
      </c>
      <c r="X40" s="14">
        <v>10</v>
      </c>
      <c r="Y40" s="15">
        <f t="shared" si="15"/>
        <v>9.75</v>
      </c>
      <c r="Z40" s="5"/>
      <c r="AA40" s="5">
        <v>40</v>
      </c>
      <c r="AB40" s="5"/>
      <c r="AC40" s="16">
        <f t="shared" si="10"/>
        <v>48.75</v>
      </c>
      <c r="AD40" s="16">
        <f t="shared" si="14"/>
        <v>98.75</v>
      </c>
      <c r="AE40" s="17" t="str">
        <f t="shared" si="16"/>
        <v>A</v>
      </c>
    </row>
    <row r="41" spans="1:33" x14ac:dyDescent="0.25">
      <c r="A41" s="5">
        <v>40</v>
      </c>
      <c r="B41" s="6" t="s">
        <v>110</v>
      </c>
      <c r="C41" s="7" t="s">
        <v>111</v>
      </c>
      <c r="D41" s="5"/>
      <c r="E41" s="5">
        <v>7.5</v>
      </c>
      <c r="F41" s="8">
        <f t="shared" si="0"/>
        <v>15.625000000000002</v>
      </c>
      <c r="G41" s="5">
        <v>8</v>
      </c>
      <c r="H41" s="8">
        <f t="shared" si="1"/>
        <v>16.666666666666668</v>
      </c>
      <c r="I41" s="18">
        <v>6</v>
      </c>
      <c r="J41" s="18">
        <v>0.5</v>
      </c>
      <c r="K41" s="9">
        <f t="shared" si="2"/>
        <v>13.25</v>
      </c>
      <c r="L41" s="9">
        <v>10.5</v>
      </c>
      <c r="M41" s="10">
        <f t="shared" si="3"/>
        <v>21.875</v>
      </c>
      <c r="N41" s="11">
        <v>21.9</v>
      </c>
      <c r="O41" s="12"/>
      <c r="P41" s="12">
        <f t="shared" si="5"/>
        <v>0</v>
      </c>
      <c r="Q41" s="12">
        <v>8</v>
      </c>
      <c r="R41" s="13">
        <f t="shared" si="6"/>
        <v>20</v>
      </c>
      <c r="S41" s="12"/>
      <c r="T41" s="9">
        <f t="shared" si="7"/>
        <v>0</v>
      </c>
      <c r="U41" s="9"/>
      <c r="V41" s="9">
        <f t="shared" si="8"/>
        <v>0</v>
      </c>
      <c r="W41" s="14">
        <f t="shared" si="17"/>
        <v>20</v>
      </c>
      <c r="X41" s="14">
        <v>8</v>
      </c>
      <c r="Y41" s="15">
        <f t="shared" si="15"/>
        <v>8.379999999999999</v>
      </c>
      <c r="Z41" s="5">
        <v>0</v>
      </c>
      <c r="AA41" s="5"/>
      <c r="AB41" s="5"/>
      <c r="AC41" s="16">
        <f t="shared" si="10"/>
        <v>41.9</v>
      </c>
      <c r="AD41" s="16">
        <f t="shared" si="14"/>
        <v>49.9</v>
      </c>
      <c r="AE41" s="17" t="str">
        <f t="shared" si="16"/>
        <v>E</v>
      </c>
      <c r="AG41" s="19"/>
    </row>
    <row r="42" spans="1:33" x14ac:dyDescent="0.25">
      <c r="A42" s="5">
        <v>41</v>
      </c>
      <c r="B42" s="6" t="s">
        <v>112</v>
      </c>
      <c r="C42" s="7" t="s">
        <v>113</v>
      </c>
      <c r="D42" s="5"/>
      <c r="E42" s="5">
        <v>11.5</v>
      </c>
      <c r="F42" s="8">
        <f t="shared" si="0"/>
        <v>23.958333333333336</v>
      </c>
      <c r="G42" s="5"/>
      <c r="H42" s="8">
        <f t="shared" si="1"/>
        <v>0</v>
      </c>
      <c r="I42" s="5"/>
      <c r="J42" s="5"/>
      <c r="K42" s="9">
        <f t="shared" si="2"/>
        <v>0</v>
      </c>
      <c r="L42" s="9"/>
      <c r="M42" s="10">
        <f t="shared" si="3"/>
        <v>0</v>
      </c>
      <c r="N42" s="11">
        <f t="shared" ref="N42:N67" si="18">IF(F42&gt;H42, F42, H42)</f>
        <v>23.958333333333336</v>
      </c>
      <c r="O42" s="12">
        <v>9.5</v>
      </c>
      <c r="P42" s="12">
        <f t="shared" si="5"/>
        <v>23.75</v>
      </c>
      <c r="Q42" s="12"/>
      <c r="R42" s="13">
        <f t="shared" si="6"/>
        <v>0</v>
      </c>
      <c r="S42" s="12"/>
      <c r="T42" s="9">
        <f t="shared" si="7"/>
        <v>0</v>
      </c>
      <c r="U42" s="9"/>
      <c r="V42" s="9">
        <f t="shared" si="8"/>
        <v>0</v>
      </c>
      <c r="W42" s="14">
        <f t="shared" si="17"/>
        <v>23.75</v>
      </c>
      <c r="X42" s="14">
        <v>10</v>
      </c>
      <c r="Y42" s="15">
        <f t="shared" si="15"/>
        <v>9.5416666666666679</v>
      </c>
      <c r="Z42" s="5">
        <v>0</v>
      </c>
      <c r="AA42" s="5"/>
      <c r="AB42" s="5"/>
      <c r="AC42" s="16">
        <f t="shared" si="10"/>
        <v>47.708333333333336</v>
      </c>
      <c r="AD42" s="16">
        <f t="shared" si="14"/>
        <v>57.708333333333336</v>
      </c>
      <c r="AE42" s="17" t="str">
        <f t="shared" si="16"/>
        <v>E</v>
      </c>
    </row>
    <row r="43" spans="1:33" x14ac:dyDescent="0.25">
      <c r="A43" s="5">
        <v>42</v>
      </c>
      <c r="B43" s="6" t="s">
        <v>114</v>
      </c>
      <c r="C43" s="7" t="s">
        <v>115</v>
      </c>
      <c r="D43" s="5"/>
      <c r="E43" s="5">
        <v>9.5</v>
      </c>
      <c r="F43" s="8">
        <f t="shared" si="0"/>
        <v>19.791666666666668</v>
      </c>
      <c r="G43" s="5"/>
      <c r="H43" s="8">
        <f t="shared" si="1"/>
        <v>0</v>
      </c>
      <c r="I43" s="5"/>
      <c r="J43" s="5"/>
      <c r="K43" s="9">
        <f t="shared" si="2"/>
        <v>0</v>
      </c>
      <c r="L43" s="9"/>
      <c r="M43" s="10">
        <f t="shared" si="3"/>
        <v>0</v>
      </c>
      <c r="N43" s="11">
        <f t="shared" si="18"/>
        <v>19.791666666666668</v>
      </c>
      <c r="O43" s="12">
        <v>9</v>
      </c>
      <c r="P43" s="12">
        <f t="shared" si="5"/>
        <v>22.5</v>
      </c>
      <c r="Q43" s="12"/>
      <c r="R43" s="13">
        <f t="shared" si="6"/>
        <v>0</v>
      </c>
      <c r="S43" s="12"/>
      <c r="T43" s="9">
        <f t="shared" si="7"/>
        <v>0</v>
      </c>
      <c r="U43" s="9"/>
      <c r="V43" s="9">
        <f t="shared" si="8"/>
        <v>0</v>
      </c>
      <c r="W43" s="14">
        <f t="shared" si="17"/>
        <v>22.5</v>
      </c>
      <c r="X43" s="14">
        <v>8</v>
      </c>
      <c r="Y43" s="15">
        <f t="shared" si="15"/>
        <v>8.4583333333333339</v>
      </c>
      <c r="Z43" s="5"/>
      <c r="AA43" s="5"/>
      <c r="AB43" s="5"/>
      <c r="AC43" s="16">
        <f t="shared" si="10"/>
        <v>42.291666666666671</v>
      </c>
      <c r="AD43" s="16">
        <f t="shared" si="14"/>
        <v>50.291666666666671</v>
      </c>
      <c r="AE43" s="17" t="str">
        <f t="shared" si="16"/>
        <v>E</v>
      </c>
    </row>
    <row r="44" spans="1:33" x14ac:dyDescent="0.25">
      <c r="A44" s="5">
        <v>43</v>
      </c>
      <c r="B44" s="6" t="s">
        <v>116</v>
      </c>
      <c r="C44" s="7" t="s">
        <v>117</v>
      </c>
      <c r="D44" s="5"/>
      <c r="E44" s="5">
        <v>12</v>
      </c>
      <c r="F44" s="8">
        <f t="shared" si="0"/>
        <v>25</v>
      </c>
      <c r="G44" s="5"/>
      <c r="H44" s="8">
        <f t="shared" si="1"/>
        <v>0</v>
      </c>
      <c r="I44" s="5"/>
      <c r="J44" s="5"/>
      <c r="K44" s="9">
        <f t="shared" si="2"/>
        <v>0</v>
      </c>
      <c r="L44" s="9"/>
      <c r="M44" s="10">
        <f t="shared" si="3"/>
        <v>0</v>
      </c>
      <c r="N44" s="11">
        <f t="shared" si="18"/>
        <v>25</v>
      </c>
      <c r="O44" s="12">
        <v>10</v>
      </c>
      <c r="P44" s="12">
        <f t="shared" si="5"/>
        <v>25</v>
      </c>
      <c r="Q44" s="12"/>
      <c r="R44" s="13">
        <f t="shared" si="6"/>
        <v>0</v>
      </c>
      <c r="S44" s="12"/>
      <c r="T44" s="9">
        <f t="shared" si="7"/>
        <v>0</v>
      </c>
      <c r="U44" s="9"/>
      <c r="V44" s="9">
        <f t="shared" si="8"/>
        <v>0</v>
      </c>
      <c r="W44" s="14">
        <f t="shared" si="17"/>
        <v>25</v>
      </c>
      <c r="X44" s="14">
        <v>10</v>
      </c>
      <c r="Y44" s="15">
        <f t="shared" si="15"/>
        <v>10</v>
      </c>
      <c r="Z44" s="5">
        <v>40</v>
      </c>
      <c r="AA44" s="5"/>
      <c r="AB44" s="5"/>
      <c r="AC44" s="16">
        <f t="shared" si="10"/>
        <v>50</v>
      </c>
      <c r="AD44" s="16">
        <f t="shared" si="14"/>
        <v>100</v>
      </c>
      <c r="AE44" s="17" t="str">
        <f t="shared" si="16"/>
        <v>A</v>
      </c>
    </row>
    <row r="45" spans="1:33" x14ac:dyDescent="0.25">
      <c r="A45" s="5">
        <v>44</v>
      </c>
      <c r="B45" s="6" t="s">
        <v>118</v>
      </c>
      <c r="C45" s="7" t="s">
        <v>119</v>
      </c>
      <c r="D45" s="5"/>
      <c r="E45" s="5">
        <v>11</v>
      </c>
      <c r="F45" s="8">
        <f t="shared" si="0"/>
        <v>22.916666666666668</v>
      </c>
      <c r="G45" s="5"/>
      <c r="H45" s="8">
        <f t="shared" si="1"/>
        <v>0</v>
      </c>
      <c r="I45" s="5"/>
      <c r="J45" s="5"/>
      <c r="K45" s="9">
        <f t="shared" si="2"/>
        <v>0</v>
      </c>
      <c r="L45" s="9"/>
      <c r="M45" s="10">
        <f t="shared" si="3"/>
        <v>0</v>
      </c>
      <c r="N45" s="11">
        <f t="shared" si="18"/>
        <v>22.916666666666668</v>
      </c>
      <c r="O45" s="12">
        <v>8</v>
      </c>
      <c r="P45" s="12">
        <f t="shared" si="5"/>
        <v>20</v>
      </c>
      <c r="Q45" s="12"/>
      <c r="R45" s="13">
        <f t="shared" si="6"/>
        <v>0</v>
      </c>
      <c r="S45" s="12"/>
      <c r="T45" s="9">
        <f t="shared" si="7"/>
        <v>0</v>
      </c>
      <c r="U45" s="9"/>
      <c r="V45" s="9">
        <f t="shared" si="8"/>
        <v>0</v>
      </c>
      <c r="W45" s="14">
        <f t="shared" si="17"/>
        <v>20</v>
      </c>
      <c r="X45" s="14">
        <v>10</v>
      </c>
      <c r="Y45" s="15">
        <f t="shared" si="15"/>
        <v>8.5833333333333339</v>
      </c>
      <c r="Z45" s="5"/>
      <c r="AA45" s="5">
        <v>10</v>
      </c>
      <c r="AB45" s="5"/>
      <c r="AC45" s="16">
        <f t="shared" si="10"/>
        <v>42.916666666666671</v>
      </c>
      <c r="AD45" s="16">
        <f t="shared" si="14"/>
        <v>62.916666666666671</v>
      </c>
      <c r="AE45" s="17" t="str">
        <f t="shared" si="16"/>
        <v>D</v>
      </c>
    </row>
    <row r="46" spans="1:33" x14ac:dyDescent="0.25">
      <c r="A46" s="5">
        <v>45</v>
      </c>
      <c r="B46" s="6" t="s">
        <v>120</v>
      </c>
      <c r="C46" s="7" t="s">
        <v>121</v>
      </c>
      <c r="D46" s="5"/>
      <c r="E46" s="5">
        <v>8.5</v>
      </c>
      <c r="F46" s="8">
        <f t="shared" si="0"/>
        <v>17.708333333333336</v>
      </c>
      <c r="G46" s="5">
        <v>10</v>
      </c>
      <c r="H46" s="8">
        <f t="shared" si="1"/>
        <v>20.833333333333332</v>
      </c>
      <c r="I46" s="5"/>
      <c r="J46" s="5"/>
      <c r="K46" s="9">
        <f t="shared" si="2"/>
        <v>0</v>
      </c>
      <c r="L46" s="9"/>
      <c r="M46" s="10">
        <f t="shared" si="3"/>
        <v>0</v>
      </c>
      <c r="N46" s="11">
        <f t="shared" si="18"/>
        <v>20.833333333333332</v>
      </c>
      <c r="O46" s="12"/>
      <c r="P46" s="12">
        <f t="shared" si="5"/>
        <v>0</v>
      </c>
      <c r="Q46" s="12">
        <v>8.5</v>
      </c>
      <c r="R46" s="13">
        <f t="shared" si="6"/>
        <v>21.25</v>
      </c>
      <c r="S46" s="12"/>
      <c r="T46" s="9">
        <f t="shared" si="7"/>
        <v>0</v>
      </c>
      <c r="U46" s="9"/>
      <c r="V46" s="9">
        <f t="shared" si="8"/>
        <v>0</v>
      </c>
      <c r="W46" s="14">
        <f t="shared" si="17"/>
        <v>21.25</v>
      </c>
      <c r="X46" s="14">
        <v>8</v>
      </c>
      <c r="Y46" s="15">
        <f t="shared" si="15"/>
        <v>8.4166666666666661</v>
      </c>
      <c r="Z46" s="5"/>
      <c r="AA46" s="5"/>
      <c r="AB46" s="5"/>
      <c r="AC46" s="16">
        <f t="shared" si="10"/>
        <v>42.083333333333329</v>
      </c>
      <c r="AD46" s="16">
        <f t="shared" si="14"/>
        <v>50.083333333333329</v>
      </c>
      <c r="AE46" s="17" t="str">
        <f t="shared" si="16"/>
        <v>E</v>
      </c>
    </row>
    <row r="47" spans="1:33" x14ac:dyDescent="0.25">
      <c r="A47" s="5">
        <v>46</v>
      </c>
      <c r="B47" s="6" t="s">
        <v>122</v>
      </c>
      <c r="C47" s="7" t="s">
        <v>123</v>
      </c>
      <c r="D47" s="5"/>
      <c r="E47" s="5"/>
      <c r="F47" s="8">
        <f t="shared" si="0"/>
        <v>0</v>
      </c>
      <c r="G47" s="5"/>
      <c r="H47" s="8">
        <f t="shared" si="1"/>
        <v>0</v>
      </c>
      <c r="I47" s="5"/>
      <c r="J47" s="5"/>
      <c r="K47" s="9">
        <f t="shared" si="2"/>
        <v>0</v>
      </c>
      <c r="L47" s="9"/>
      <c r="M47" s="10">
        <f t="shared" si="3"/>
        <v>0</v>
      </c>
      <c r="N47" s="11">
        <f t="shared" si="18"/>
        <v>0</v>
      </c>
      <c r="O47" s="12"/>
      <c r="P47" s="12">
        <f t="shared" si="5"/>
        <v>0</v>
      </c>
      <c r="Q47" s="12"/>
      <c r="R47" s="13">
        <f t="shared" si="6"/>
        <v>0</v>
      </c>
      <c r="S47" s="12"/>
      <c r="T47" s="9">
        <f t="shared" si="7"/>
        <v>0</v>
      </c>
      <c r="U47" s="9"/>
      <c r="V47" s="9">
        <f t="shared" si="8"/>
        <v>0</v>
      </c>
      <c r="W47" s="14">
        <f t="shared" si="17"/>
        <v>0</v>
      </c>
      <c r="X47" s="14"/>
      <c r="Y47" s="14">
        <v>0</v>
      </c>
      <c r="Z47" s="5"/>
      <c r="AA47" s="5"/>
      <c r="AB47" s="5"/>
      <c r="AC47" s="16">
        <f t="shared" si="10"/>
        <v>0</v>
      </c>
      <c r="AD47" s="16">
        <f t="shared" si="14"/>
        <v>0</v>
      </c>
      <c r="AE47" s="17"/>
    </row>
    <row r="48" spans="1:33" x14ac:dyDescent="0.25">
      <c r="A48" s="5">
        <v>47</v>
      </c>
      <c r="B48" s="6" t="s">
        <v>124</v>
      </c>
      <c r="C48" s="7" t="s">
        <v>125</v>
      </c>
      <c r="D48" s="5"/>
      <c r="E48" s="5">
        <v>7</v>
      </c>
      <c r="F48" s="8">
        <f t="shared" si="0"/>
        <v>14.583333333333334</v>
      </c>
      <c r="G48" s="5">
        <v>11.5</v>
      </c>
      <c r="H48" s="8">
        <f t="shared" si="1"/>
        <v>23.958333333333332</v>
      </c>
      <c r="I48" s="5"/>
      <c r="J48" s="5"/>
      <c r="K48" s="9">
        <f t="shared" si="2"/>
        <v>0</v>
      </c>
      <c r="L48" s="9"/>
      <c r="M48" s="10">
        <f t="shared" si="3"/>
        <v>0</v>
      </c>
      <c r="N48" s="11">
        <f t="shared" si="18"/>
        <v>23.958333333333332</v>
      </c>
      <c r="O48" s="12">
        <v>7.5</v>
      </c>
      <c r="P48" s="12">
        <f t="shared" si="5"/>
        <v>18.75</v>
      </c>
      <c r="Q48" s="12">
        <v>7</v>
      </c>
      <c r="R48" s="13">
        <f t="shared" si="6"/>
        <v>17.5</v>
      </c>
      <c r="S48" s="12"/>
      <c r="T48" s="9">
        <f t="shared" si="7"/>
        <v>0</v>
      </c>
      <c r="U48" s="9"/>
      <c r="V48" s="9">
        <f t="shared" si="8"/>
        <v>0</v>
      </c>
      <c r="W48" s="14">
        <f t="shared" si="17"/>
        <v>18.75</v>
      </c>
      <c r="X48" s="14">
        <v>10</v>
      </c>
      <c r="Y48" s="15">
        <f>AC48/50*10</f>
        <v>8.5416666666666643</v>
      </c>
      <c r="Z48" s="5"/>
      <c r="AA48" s="5"/>
      <c r="AB48" s="5"/>
      <c r="AC48" s="16">
        <f t="shared" si="10"/>
        <v>42.708333333333329</v>
      </c>
      <c r="AD48" s="16">
        <f t="shared" si="14"/>
        <v>52.708333333333329</v>
      </c>
      <c r="AE48" s="17" t="str">
        <f>IF(AD48&gt;=89.5, "A", IF(AD48&gt;=79.5, "B", IF(AD48&gt;=69.5, "C", IF(AD48&gt;=59.5, "D", IF(AD48&gt;=49.5, "E", "F")))))</f>
        <v>E</v>
      </c>
    </row>
    <row r="49" spans="1:31" x14ac:dyDescent="0.25">
      <c r="A49" s="5">
        <v>48</v>
      </c>
      <c r="B49" s="6" t="s">
        <v>126</v>
      </c>
      <c r="C49" s="7" t="s">
        <v>127</v>
      </c>
      <c r="D49" s="5"/>
      <c r="E49" s="5"/>
      <c r="F49" s="8">
        <f t="shared" si="0"/>
        <v>0</v>
      </c>
      <c r="G49" s="5"/>
      <c r="H49" s="8">
        <f t="shared" si="1"/>
        <v>0</v>
      </c>
      <c r="I49" s="5"/>
      <c r="J49" s="5"/>
      <c r="K49" s="9">
        <f t="shared" si="2"/>
        <v>0</v>
      </c>
      <c r="L49" s="9"/>
      <c r="M49" s="10">
        <f t="shared" si="3"/>
        <v>0</v>
      </c>
      <c r="N49" s="11">
        <f t="shared" si="18"/>
        <v>0</v>
      </c>
      <c r="O49" s="12"/>
      <c r="P49" s="12">
        <f t="shared" si="5"/>
        <v>0</v>
      </c>
      <c r="Q49" s="12"/>
      <c r="R49" s="13">
        <f t="shared" si="6"/>
        <v>0</v>
      </c>
      <c r="S49" s="12"/>
      <c r="T49" s="9">
        <f t="shared" si="7"/>
        <v>0</v>
      </c>
      <c r="U49" s="9"/>
      <c r="V49" s="9">
        <f t="shared" si="8"/>
        <v>0</v>
      </c>
      <c r="W49" s="14">
        <f t="shared" si="17"/>
        <v>0</v>
      </c>
      <c r="X49" s="14"/>
      <c r="Y49" s="14">
        <v>0</v>
      </c>
      <c r="Z49" s="5"/>
      <c r="AA49" s="5"/>
      <c r="AB49" s="5"/>
      <c r="AC49" s="16">
        <f t="shared" si="10"/>
        <v>0</v>
      </c>
      <c r="AD49" s="16">
        <f t="shared" si="14"/>
        <v>0</v>
      </c>
      <c r="AE49" s="17"/>
    </row>
    <row r="50" spans="1:31" x14ac:dyDescent="0.25">
      <c r="A50" s="5">
        <v>49</v>
      </c>
      <c r="B50" s="6" t="s">
        <v>128</v>
      </c>
      <c r="C50" s="7" t="s">
        <v>129</v>
      </c>
      <c r="D50" s="5"/>
      <c r="E50" s="5">
        <v>11</v>
      </c>
      <c r="F50" s="8">
        <f t="shared" si="0"/>
        <v>22.916666666666668</v>
      </c>
      <c r="G50" s="5"/>
      <c r="H50" s="8">
        <f t="shared" si="1"/>
        <v>0</v>
      </c>
      <c r="I50" s="5"/>
      <c r="J50" s="5"/>
      <c r="K50" s="9">
        <f t="shared" si="2"/>
        <v>0</v>
      </c>
      <c r="L50" s="9"/>
      <c r="M50" s="10">
        <f t="shared" si="3"/>
        <v>0</v>
      </c>
      <c r="N50" s="11">
        <f t="shared" si="18"/>
        <v>22.916666666666668</v>
      </c>
      <c r="O50" s="12">
        <v>9</v>
      </c>
      <c r="P50" s="12">
        <f t="shared" si="5"/>
        <v>22.5</v>
      </c>
      <c r="Q50" s="12"/>
      <c r="R50" s="13">
        <f t="shared" si="6"/>
        <v>0</v>
      </c>
      <c r="S50" s="12"/>
      <c r="T50" s="9">
        <f t="shared" si="7"/>
        <v>0</v>
      </c>
      <c r="U50" s="9"/>
      <c r="V50" s="9">
        <f t="shared" si="8"/>
        <v>0</v>
      </c>
      <c r="W50" s="14">
        <f t="shared" si="17"/>
        <v>22.5</v>
      </c>
      <c r="X50" s="14">
        <v>9</v>
      </c>
      <c r="Y50" s="15">
        <f t="shared" ref="Y50:Y58" si="19">AC50/50*10</f>
        <v>9.0833333333333339</v>
      </c>
      <c r="Z50" s="5">
        <v>30</v>
      </c>
      <c r="AA50" s="5"/>
      <c r="AB50" s="5"/>
      <c r="AC50" s="16">
        <f t="shared" si="10"/>
        <v>45.416666666666671</v>
      </c>
      <c r="AD50" s="16">
        <f t="shared" si="14"/>
        <v>84.416666666666671</v>
      </c>
      <c r="AE50" s="17" t="str">
        <f t="shared" ref="AE50:AE58" si="20">IF(AD50&gt;=89.5, "A", IF(AD50&gt;=79.5, "B", IF(AD50&gt;=69.5, "C", IF(AD50&gt;=59.5, "D", IF(AD50&gt;=49.5, "E", "F")))))</f>
        <v>B</v>
      </c>
    </row>
    <row r="51" spans="1:31" x14ac:dyDescent="0.25">
      <c r="A51" s="5">
        <v>50</v>
      </c>
      <c r="B51" s="6" t="s">
        <v>130</v>
      </c>
      <c r="C51" s="7" t="s">
        <v>131</v>
      </c>
      <c r="D51" s="5"/>
      <c r="E51" s="5">
        <v>7</v>
      </c>
      <c r="F51" s="8">
        <f t="shared" si="0"/>
        <v>14.583333333333334</v>
      </c>
      <c r="G51" s="5">
        <v>10.5</v>
      </c>
      <c r="H51" s="8">
        <f t="shared" si="1"/>
        <v>21.875</v>
      </c>
      <c r="I51" s="5"/>
      <c r="J51" s="5"/>
      <c r="K51" s="9">
        <f t="shared" si="2"/>
        <v>0</v>
      </c>
      <c r="L51" s="9"/>
      <c r="M51" s="10">
        <f t="shared" si="3"/>
        <v>0</v>
      </c>
      <c r="N51" s="11">
        <f t="shared" si="18"/>
        <v>21.875</v>
      </c>
      <c r="O51" s="12">
        <v>9</v>
      </c>
      <c r="P51" s="12">
        <f t="shared" si="5"/>
        <v>22.5</v>
      </c>
      <c r="Q51" s="12"/>
      <c r="R51" s="13">
        <f t="shared" si="6"/>
        <v>0</v>
      </c>
      <c r="S51" s="12"/>
      <c r="T51" s="9">
        <f t="shared" si="7"/>
        <v>0</v>
      </c>
      <c r="U51" s="9"/>
      <c r="V51" s="9">
        <f t="shared" si="8"/>
        <v>0</v>
      </c>
      <c r="W51" s="14">
        <f t="shared" si="17"/>
        <v>22.5</v>
      </c>
      <c r="X51" s="14">
        <v>10</v>
      </c>
      <c r="Y51" s="15">
        <f t="shared" si="19"/>
        <v>8.875</v>
      </c>
      <c r="Z51" s="5">
        <v>20</v>
      </c>
      <c r="AA51" s="5"/>
      <c r="AB51" s="5"/>
      <c r="AC51" s="16">
        <f t="shared" si="10"/>
        <v>44.375</v>
      </c>
      <c r="AD51" s="16">
        <f t="shared" si="14"/>
        <v>74.375</v>
      </c>
      <c r="AE51" s="17" t="str">
        <f t="shared" si="20"/>
        <v>C</v>
      </c>
    </row>
    <row r="52" spans="1:31" x14ac:dyDescent="0.25">
      <c r="A52" s="5">
        <v>51</v>
      </c>
      <c r="B52" s="6" t="s">
        <v>132</v>
      </c>
      <c r="C52" s="7" t="s">
        <v>133</v>
      </c>
      <c r="D52" s="5"/>
      <c r="E52" s="5">
        <v>9</v>
      </c>
      <c r="F52" s="8">
        <f t="shared" si="0"/>
        <v>18.75</v>
      </c>
      <c r="G52" s="5">
        <v>11.5</v>
      </c>
      <c r="H52" s="8">
        <f t="shared" si="1"/>
        <v>23.958333333333332</v>
      </c>
      <c r="I52" s="5"/>
      <c r="J52" s="5"/>
      <c r="K52" s="9">
        <f t="shared" si="2"/>
        <v>0</v>
      </c>
      <c r="L52" s="9"/>
      <c r="M52" s="10">
        <f t="shared" si="3"/>
        <v>0</v>
      </c>
      <c r="N52" s="11">
        <f t="shared" si="18"/>
        <v>23.958333333333332</v>
      </c>
      <c r="O52" s="12">
        <v>10</v>
      </c>
      <c r="P52" s="12">
        <f t="shared" si="5"/>
        <v>25</v>
      </c>
      <c r="Q52" s="12"/>
      <c r="R52" s="13">
        <f t="shared" si="6"/>
        <v>0</v>
      </c>
      <c r="S52" s="12"/>
      <c r="T52" s="9">
        <f t="shared" si="7"/>
        <v>0</v>
      </c>
      <c r="U52" s="9"/>
      <c r="V52" s="9">
        <f t="shared" si="8"/>
        <v>0</v>
      </c>
      <c r="W52" s="14">
        <f t="shared" si="17"/>
        <v>25</v>
      </c>
      <c r="X52" s="14">
        <v>10</v>
      </c>
      <c r="Y52" s="15">
        <f t="shared" si="19"/>
        <v>9.7916666666666643</v>
      </c>
      <c r="Z52" s="5"/>
      <c r="AA52" s="5"/>
      <c r="AB52" s="5"/>
      <c r="AC52" s="16">
        <f t="shared" si="10"/>
        <v>48.958333333333329</v>
      </c>
      <c r="AD52" s="16">
        <f t="shared" si="14"/>
        <v>58.958333333333329</v>
      </c>
      <c r="AE52" s="17" t="str">
        <f t="shared" si="20"/>
        <v>E</v>
      </c>
    </row>
    <row r="53" spans="1:31" x14ac:dyDescent="0.25">
      <c r="A53" s="5">
        <v>52</v>
      </c>
      <c r="B53" s="6" t="s">
        <v>134</v>
      </c>
      <c r="C53" s="7" t="s">
        <v>135</v>
      </c>
      <c r="D53" s="5"/>
      <c r="E53" s="5">
        <v>11.5</v>
      </c>
      <c r="F53" s="8">
        <f t="shared" si="0"/>
        <v>23.958333333333336</v>
      </c>
      <c r="G53" s="5"/>
      <c r="H53" s="8">
        <f t="shared" si="1"/>
        <v>0</v>
      </c>
      <c r="I53" s="5"/>
      <c r="J53" s="5"/>
      <c r="K53" s="9">
        <f t="shared" si="2"/>
        <v>0</v>
      </c>
      <c r="L53" s="9"/>
      <c r="M53" s="10">
        <f t="shared" si="3"/>
        <v>0</v>
      </c>
      <c r="N53" s="11">
        <f t="shared" si="18"/>
        <v>23.958333333333336</v>
      </c>
      <c r="O53" s="12">
        <v>10</v>
      </c>
      <c r="P53" s="12">
        <f t="shared" si="5"/>
        <v>25</v>
      </c>
      <c r="Q53" s="12"/>
      <c r="R53" s="13">
        <f t="shared" si="6"/>
        <v>0</v>
      </c>
      <c r="S53" s="12"/>
      <c r="T53" s="9">
        <f t="shared" si="7"/>
        <v>0</v>
      </c>
      <c r="U53" s="9"/>
      <c r="V53" s="9">
        <f t="shared" si="8"/>
        <v>0</v>
      </c>
      <c r="W53" s="14">
        <f t="shared" si="17"/>
        <v>25</v>
      </c>
      <c r="X53" s="14">
        <v>10</v>
      </c>
      <c r="Y53" s="15">
        <f t="shared" si="19"/>
        <v>9.7916666666666679</v>
      </c>
      <c r="Z53" s="5"/>
      <c r="AA53" s="5">
        <v>31</v>
      </c>
      <c r="AB53" s="5"/>
      <c r="AC53" s="16">
        <f t="shared" si="10"/>
        <v>48.958333333333336</v>
      </c>
      <c r="AD53" s="16">
        <f t="shared" si="14"/>
        <v>89.958333333333343</v>
      </c>
      <c r="AE53" s="17" t="str">
        <f t="shared" si="20"/>
        <v>A</v>
      </c>
    </row>
    <row r="54" spans="1:31" x14ac:dyDescent="0.25">
      <c r="A54" s="5">
        <v>53</v>
      </c>
      <c r="B54" s="6" t="s">
        <v>136</v>
      </c>
      <c r="C54" s="7" t="s">
        <v>137</v>
      </c>
      <c r="D54" s="5"/>
      <c r="E54" s="5">
        <v>9</v>
      </c>
      <c r="F54" s="8">
        <f t="shared" si="0"/>
        <v>18.75</v>
      </c>
      <c r="G54" s="5"/>
      <c r="H54" s="8">
        <f t="shared" si="1"/>
        <v>0</v>
      </c>
      <c r="I54" s="5"/>
      <c r="J54" s="5"/>
      <c r="K54" s="9">
        <f t="shared" si="2"/>
        <v>0</v>
      </c>
      <c r="L54" s="9"/>
      <c r="M54" s="10">
        <f t="shared" si="3"/>
        <v>0</v>
      </c>
      <c r="N54" s="11">
        <f t="shared" si="18"/>
        <v>18.75</v>
      </c>
      <c r="O54" s="12">
        <v>9.5</v>
      </c>
      <c r="P54" s="12">
        <f t="shared" si="5"/>
        <v>23.75</v>
      </c>
      <c r="Q54" s="12"/>
      <c r="R54" s="13">
        <f t="shared" si="6"/>
        <v>0</v>
      </c>
      <c r="S54" s="12"/>
      <c r="T54" s="9">
        <f t="shared" si="7"/>
        <v>0</v>
      </c>
      <c r="U54" s="9"/>
      <c r="V54" s="9">
        <f t="shared" si="8"/>
        <v>0</v>
      </c>
      <c r="W54" s="14">
        <f t="shared" si="17"/>
        <v>23.75</v>
      </c>
      <c r="X54" s="14">
        <v>10</v>
      </c>
      <c r="Y54" s="15">
        <f t="shared" si="19"/>
        <v>8.5</v>
      </c>
      <c r="Z54" s="5"/>
      <c r="AA54" s="5"/>
      <c r="AB54" s="5"/>
      <c r="AC54" s="16">
        <f t="shared" si="10"/>
        <v>42.5</v>
      </c>
      <c r="AD54" s="16">
        <f t="shared" si="14"/>
        <v>52.5</v>
      </c>
      <c r="AE54" s="17" t="str">
        <f t="shared" si="20"/>
        <v>E</v>
      </c>
    </row>
    <row r="55" spans="1:31" x14ac:dyDescent="0.25">
      <c r="A55" s="5">
        <v>54</v>
      </c>
      <c r="B55" s="6" t="s">
        <v>138</v>
      </c>
      <c r="C55" s="7" t="s">
        <v>139</v>
      </c>
      <c r="D55" s="5"/>
      <c r="E55" s="5">
        <v>9</v>
      </c>
      <c r="F55" s="8">
        <f t="shared" si="0"/>
        <v>18.75</v>
      </c>
      <c r="G55" s="5">
        <v>11.5</v>
      </c>
      <c r="H55" s="8">
        <f t="shared" si="1"/>
        <v>23.958333333333332</v>
      </c>
      <c r="I55" s="5"/>
      <c r="J55" s="5"/>
      <c r="K55" s="9">
        <f t="shared" si="2"/>
        <v>0</v>
      </c>
      <c r="L55" s="9"/>
      <c r="M55" s="10">
        <f t="shared" si="3"/>
        <v>0</v>
      </c>
      <c r="N55" s="11">
        <f t="shared" si="18"/>
        <v>23.958333333333332</v>
      </c>
      <c r="O55" s="12">
        <v>6.5</v>
      </c>
      <c r="P55" s="12">
        <f t="shared" si="5"/>
        <v>16.25</v>
      </c>
      <c r="Q55" s="12">
        <v>8</v>
      </c>
      <c r="R55" s="13">
        <f t="shared" si="6"/>
        <v>20</v>
      </c>
      <c r="S55" s="12"/>
      <c r="T55" s="9">
        <f t="shared" si="7"/>
        <v>0</v>
      </c>
      <c r="U55" s="9"/>
      <c r="V55" s="9">
        <f t="shared" si="8"/>
        <v>0</v>
      </c>
      <c r="W55" s="14">
        <f t="shared" si="17"/>
        <v>20</v>
      </c>
      <c r="X55" s="14">
        <v>8</v>
      </c>
      <c r="Y55" s="15">
        <f t="shared" si="19"/>
        <v>8.7916666666666661</v>
      </c>
      <c r="Z55" s="5"/>
      <c r="AA55" s="5"/>
      <c r="AB55" s="5"/>
      <c r="AC55" s="16">
        <f t="shared" si="10"/>
        <v>43.958333333333329</v>
      </c>
      <c r="AD55" s="16">
        <f t="shared" si="14"/>
        <v>51.958333333333329</v>
      </c>
      <c r="AE55" s="17" t="str">
        <f t="shared" si="20"/>
        <v>E</v>
      </c>
    </row>
    <row r="56" spans="1:31" x14ac:dyDescent="0.25">
      <c r="A56" s="5">
        <v>55</v>
      </c>
      <c r="B56" s="6" t="s">
        <v>140</v>
      </c>
      <c r="C56" s="7" t="s">
        <v>141</v>
      </c>
      <c r="D56" s="5"/>
      <c r="E56" s="5">
        <v>7</v>
      </c>
      <c r="F56" s="8">
        <f t="shared" si="0"/>
        <v>14.583333333333334</v>
      </c>
      <c r="G56" s="5">
        <v>9.5</v>
      </c>
      <c r="H56" s="8">
        <f t="shared" si="1"/>
        <v>19.791666666666668</v>
      </c>
      <c r="I56" s="5"/>
      <c r="J56" s="5"/>
      <c r="K56" s="9">
        <f t="shared" si="2"/>
        <v>0</v>
      </c>
      <c r="L56" s="9"/>
      <c r="M56" s="10">
        <f t="shared" si="3"/>
        <v>0</v>
      </c>
      <c r="N56" s="11">
        <f t="shared" si="18"/>
        <v>19.791666666666668</v>
      </c>
      <c r="O56" s="12">
        <v>6</v>
      </c>
      <c r="P56" s="12">
        <f t="shared" si="5"/>
        <v>15</v>
      </c>
      <c r="Q56" s="12">
        <v>8</v>
      </c>
      <c r="R56" s="13">
        <f t="shared" si="6"/>
        <v>20</v>
      </c>
      <c r="S56" s="12"/>
      <c r="T56" s="9">
        <f t="shared" si="7"/>
        <v>0</v>
      </c>
      <c r="U56" s="9"/>
      <c r="V56" s="9">
        <f t="shared" si="8"/>
        <v>0</v>
      </c>
      <c r="W56" s="14">
        <f t="shared" si="17"/>
        <v>20</v>
      </c>
      <c r="X56" s="14">
        <v>5</v>
      </c>
      <c r="Y56" s="15">
        <f t="shared" si="19"/>
        <v>7.9583333333333339</v>
      </c>
      <c r="Z56" s="5">
        <v>10</v>
      </c>
      <c r="AA56" s="5"/>
      <c r="AB56" s="5"/>
      <c r="AC56" s="16">
        <f t="shared" si="10"/>
        <v>39.791666666666671</v>
      </c>
      <c r="AD56" s="16">
        <f t="shared" si="14"/>
        <v>54.791666666666671</v>
      </c>
      <c r="AE56" s="17" t="str">
        <f t="shared" si="20"/>
        <v>E</v>
      </c>
    </row>
    <row r="57" spans="1:31" x14ac:dyDescent="0.25">
      <c r="A57" s="5">
        <v>56</v>
      </c>
      <c r="B57" s="6" t="s">
        <v>142</v>
      </c>
      <c r="C57" s="7" t="s">
        <v>143</v>
      </c>
      <c r="D57" s="5"/>
      <c r="E57" s="5">
        <v>11</v>
      </c>
      <c r="F57" s="8">
        <f t="shared" si="0"/>
        <v>22.916666666666668</v>
      </c>
      <c r="G57" s="5"/>
      <c r="H57" s="8">
        <f t="shared" si="1"/>
        <v>0</v>
      </c>
      <c r="I57" s="5"/>
      <c r="J57" s="5"/>
      <c r="K57" s="9">
        <f t="shared" si="2"/>
        <v>0</v>
      </c>
      <c r="L57" s="9"/>
      <c r="M57" s="10">
        <f t="shared" si="3"/>
        <v>0</v>
      </c>
      <c r="N57" s="11">
        <f t="shared" si="18"/>
        <v>22.916666666666668</v>
      </c>
      <c r="O57" s="12">
        <v>10</v>
      </c>
      <c r="P57" s="12">
        <f t="shared" si="5"/>
        <v>25</v>
      </c>
      <c r="Q57" s="12"/>
      <c r="R57" s="13">
        <f t="shared" si="6"/>
        <v>0</v>
      </c>
      <c r="S57" s="12"/>
      <c r="T57" s="9">
        <f t="shared" si="7"/>
        <v>0</v>
      </c>
      <c r="U57" s="9"/>
      <c r="V57" s="9">
        <f t="shared" si="8"/>
        <v>0</v>
      </c>
      <c r="W57" s="14">
        <f t="shared" si="17"/>
        <v>25</v>
      </c>
      <c r="X57" s="14">
        <v>10</v>
      </c>
      <c r="Y57" s="15">
        <f t="shared" si="19"/>
        <v>9.5833333333333357</v>
      </c>
      <c r="Z57" s="5"/>
      <c r="AA57" s="5"/>
      <c r="AB57" s="5"/>
      <c r="AC57" s="16">
        <f t="shared" si="10"/>
        <v>47.916666666666671</v>
      </c>
      <c r="AD57" s="16">
        <f t="shared" si="14"/>
        <v>57.916666666666671</v>
      </c>
      <c r="AE57" s="17" t="str">
        <f t="shared" si="20"/>
        <v>E</v>
      </c>
    </row>
    <row r="58" spans="1:31" x14ac:dyDescent="0.25">
      <c r="A58" s="5">
        <v>57</v>
      </c>
      <c r="B58" s="6" t="s">
        <v>144</v>
      </c>
      <c r="C58" s="7" t="s">
        <v>145</v>
      </c>
      <c r="D58" s="5"/>
      <c r="E58" s="5">
        <v>11</v>
      </c>
      <c r="F58" s="8">
        <f t="shared" si="0"/>
        <v>22.916666666666668</v>
      </c>
      <c r="G58" s="5"/>
      <c r="H58" s="8">
        <f t="shared" si="1"/>
        <v>0</v>
      </c>
      <c r="I58" s="5"/>
      <c r="J58" s="5"/>
      <c r="K58" s="9">
        <f t="shared" si="2"/>
        <v>0</v>
      </c>
      <c r="L58" s="9"/>
      <c r="M58" s="10">
        <f t="shared" si="3"/>
        <v>0</v>
      </c>
      <c r="N58" s="11">
        <f t="shared" si="18"/>
        <v>22.916666666666668</v>
      </c>
      <c r="O58" s="12">
        <v>8.5</v>
      </c>
      <c r="P58" s="12">
        <f t="shared" si="5"/>
        <v>21.25</v>
      </c>
      <c r="Q58" s="12"/>
      <c r="R58" s="13">
        <f t="shared" si="6"/>
        <v>0</v>
      </c>
      <c r="S58" s="12"/>
      <c r="T58" s="9">
        <f t="shared" si="7"/>
        <v>0</v>
      </c>
      <c r="U58" s="9"/>
      <c r="V58" s="9">
        <f t="shared" si="8"/>
        <v>0</v>
      </c>
      <c r="W58" s="14">
        <f t="shared" si="17"/>
        <v>21.25</v>
      </c>
      <c r="X58" s="14">
        <v>9</v>
      </c>
      <c r="Y58" s="15">
        <f t="shared" si="19"/>
        <v>8.8333333333333339</v>
      </c>
      <c r="Z58" s="5"/>
      <c r="AA58" s="5"/>
      <c r="AB58" s="5"/>
      <c r="AC58" s="16">
        <f t="shared" si="10"/>
        <v>44.166666666666671</v>
      </c>
      <c r="AD58" s="16">
        <f t="shared" si="14"/>
        <v>53.166666666666671</v>
      </c>
      <c r="AE58" s="17" t="str">
        <f t="shared" si="20"/>
        <v>E</v>
      </c>
    </row>
    <row r="59" spans="1:31" x14ac:dyDescent="0.25">
      <c r="A59" s="5">
        <v>58</v>
      </c>
      <c r="B59" s="6" t="s">
        <v>146</v>
      </c>
      <c r="C59" s="7" t="s">
        <v>147</v>
      </c>
      <c r="D59" s="5"/>
      <c r="E59" s="5"/>
      <c r="F59" s="8">
        <f t="shared" si="0"/>
        <v>0</v>
      </c>
      <c r="G59" s="5"/>
      <c r="H59" s="8">
        <f t="shared" si="1"/>
        <v>0</v>
      </c>
      <c r="I59" s="5"/>
      <c r="J59" s="5"/>
      <c r="K59" s="9">
        <f t="shared" si="2"/>
        <v>0</v>
      </c>
      <c r="L59" s="9"/>
      <c r="M59" s="10">
        <f t="shared" si="3"/>
        <v>0</v>
      </c>
      <c r="N59" s="11">
        <f t="shared" si="18"/>
        <v>0</v>
      </c>
      <c r="O59" s="12"/>
      <c r="P59" s="12">
        <f t="shared" si="5"/>
        <v>0</v>
      </c>
      <c r="Q59" s="12"/>
      <c r="R59" s="13">
        <f t="shared" si="6"/>
        <v>0</v>
      </c>
      <c r="S59" s="12"/>
      <c r="T59" s="9">
        <f t="shared" si="7"/>
        <v>0</v>
      </c>
      <c r="U59" s="9"/>
      <c r="V59" s="9">
        <f t="shared" si="8"/>
        <v>0</v>
      </c>
      <c r="W59" s="14">
        <f t="shared" si="17"/>
        <v>0</v>
      </c>
      <c r="X59" s="14"/>
      <c r="Y59" s="14">
        <v>0</v>
      </c>
      <c r="Z59" s="5"/>
      <c r="AA59" s="5"/>
      <c r="AB59" s="5"/>
      <c r="AC59" s="16">
        <f t="shared" si="10"/>
        <v>0</v>
      </c>
      <c r="AD59" s="16">
        <f t="shared" si="14"/>
        <v>0</v>
      </c>
      <c r="AE59" s="17"/>
    </row>
    <row r="60" spans="1:31" x14ac:dyDescent="0.25">
      <c r="A60" s="5">
        <v>59</v>
      </c>
      <c r="B60" s="6" t="s">
        <v>148</v>
      </c>
      <c r="C60" s="7" t="s">
        <v>149</v>
      </c>
      <c r="D60" s="5"/>
      <c r="E60" s="5">
        <v>7</v>
      </c>
      <c r="F60" s="8">
        <f t="shared" si="0"/>
        <v>14.583333333333334</v>
      </c>
      <c r="G60" s="5">
        <v>11.5</v>
      </c>
      <c r="H60" s="8">
        <f t="shared" si="1"/>
        <v>23.958333333333332</v>
      </c>
      <c r="I60" s="5"/>
      <c r="J60" s="5"/>
      <c r="K60" s="9">
        <f t="shared" si="2"/>
        <v>0</v>
      </c>
      <c r="L60" s="9"/>
      <c r="M60" s="10">
        <f t="shared" si="3"/>
        <v>0</v>
      </c>
      <c r="N60" s="11">
        <f t="shared" si="18"/>
        <v>23.958333333333332</v>
      </c>
      <c r="O60" s="12">
        <v>8</v>
      </c>
      <c r="P60" s="12">
        <f t="shared" si="5"/>
        <v>20</v>
      </c>
      <c r="Q60" s="12">
        <v>7</v>
      </c>
      <c r="R60" s="13">
        <f t="shared" si="6"/>
        <v>17.5</v>
      </c>
      <c r="S60" s="12"/>
      <c r="T60" s="9">
        <f t="shared" si="7"/>
        <v>0</v>
      </c>
      <c r="U60" s="9"/>
      <c r="V60" s="9">
        <f t="shared" si="8"/>
        <v>0</v>
      </c>
      <c r="W60" s="14">
        <f t="shared" si="17"/>
        <v>20</v>
      </c>
      <c r="X60" s="14">
        <v>9</v>
      </c>
      <c r="Y60" s="15">
        <f>AC60/50*10</f>
        <v>8.7916666666666661</v>
      </c>
      <c r="Z60" s="5"/>
      <c r="AA60" s="5"/>
      <c r="AB60" s="5"/>
      <c r="AC60" s="16">
        <f t="shared" si="10"/>
        <v>43.958333333333329</v>
      </c>
      <c r="AD60" s="16">
        <f t="shared" si="14"/>
        <v>52.958333333333329</v>
      </c>
      <c r="AE60" s="17" t="str">
        <f>IF(AD60&gt;=89.5, "A", IF(AD60&gt;=79.5, "B", IF(AD60&gt;=69.5, "C", IF(AD60&gt;=59.5, "D", IF(AD60&gt;=49.5, "E", "F")))))</f>
        <v>E</v>
      </c>
    </row>
    <row r="61" spans="1:31" x14ac:dyDescent="0.25">
      <c r="A61" s="5">
        <v>60</v>
      </c>
      <c r="B61" s="6" t="s">
        <v>150</v>
      </c>
      <c r="C61" s="7" t="s">
        <v>151</v>
      </c>
      <c r="D61" s="5"/>
      <c r="E61" s="5"/>
      <c r="F61" s="8">
        <f t="shared" si="0"/>
        <v>0</v>
      </c>
      <c r="G61" s="5"/>
      <c r="H61" s="8">
        <f t="shared" si="1"/>
        <v>0</v>
      </c>
      <c r="I61" s="5"/>
      <c r="J61" s="5"/>
      <c r="K61" s="9">
        <f t="shared" si="2"/>
        <v>0</v>
      </c>
      <c r="L61" s="9"/>
      <c r="M61" s="10">
        <f t="shared" si="3"/>
        <v>0</v>
      </c>
      <c r="N61" s="11">
        <f t="shared" si="18"/>
        <v>0</v>
      </c>
      <c r="O61" s="12"/>
      <c r="P61" s="12">
        <f t="shared" si="5"/>
        <v>0</v>
      </c>
      <c r="Q61" s="12"/>
      <c r="R61" s="13">
        <f t="shared" si="6"/>
        <v>0</v>
      </c>
      <c r="S61" s="12"/>
      <c r="T61" s="9">
        <f t="shared" si="7"/>
        <v>0</v>
      </c>
      <c r="U61" s="9"/>
      <c r="V61" s="9">
        <f t="shared" si="8"/>
        <v>0</v>
      </c>
      <c r="W61" s="14">
        <f t="shared" si="17"/>
        <v>0</v>
      </c>
      <c r="X61" s="14"/>
      <c r="Y61" s="14">
        <v>0</v>
      </c>
      <c r="Z61" s="5"/>
      <c r="AA61" s="5"/>
      <c r="AB61" s="5"/>
      <c r="AC61" s="16">
        <f t="shared" si="10"/>
        <v>0</v>
      </c>
      <c r="AD61" s="16">
        <f t="shared" si="14"/>
        <v>0</v>
      </c>
      <c r="AE61" s="17"/>
    </row>
    <row r="62" spans="1:31" x14ac:dyDescent="0.25">
      <c r="A62" s="5">
        <v>61</v>
      </c>
      <c r="B62" s="6" t="s">
        <v>152</v>
      </c>
      <c r="C62" s="7" t="s">
        <v>153</v>
      </c>
      <c r="D62" s="5"/>
      <c r="E62" s="5"/>
      <c r="F62" s="8">
        <f t="shared" si="0"/>
        <v>0</v>
      </c>
      <c r="G62" s="5"/>
      <c r="H62" s="8">
        <f t="shared" si="1"/>
        <v>0</v>
      </c>
      <c r="I62" s="5"/>
      <c r="J62" s="5"/>
      <c r="K62" s="9">
        <f t="shared" si="2"/>
        <v>0</v>
      </c>
      <c r="L62" s="9"/>
      <c r="M62" s="10">
        <f t="shared" si="3"/>
        <v>0</v>
      </c>
      <c r="N62" s="11">
        <f t="shared" si="18"/>
        <v>0</v>
      </c>
      <c r="O62" s="12"/>
      <c r="P62" s="12">
        <f t="shared" si="5"/>
        <v>0</v>
      </c>
      <c r="Q62" s="12"/>
      <c r="R62" s="13">
        <f t="shared" si="6"/>
        <v>0</v>
      </c>
      <c r="S62" s="12"/>
      <c r="T62" s="9">
        <f t="shared" si="7"/>
        <v>0</v>
      </c>
      <c r="U62" s="9"/>
      <c r="V62" s="9">
        <f t="shared" si="8"/>
        <v>0</v>
      </c>
      <c r="W62" s="14">
        <f t="shared" si="17"/>
        <v>0</v>
      </c>
      <c r="X62" s="14"/>
      <c r="Y62" s="14">
        <v>0</v>
      </c>
      <c r="Z62" s="5"/>
      <c r="AA62" s="5"/>
      <c r="AB62" s="5"/>
      <c r="AC62" s="16">
        <f t="shared" si="10"/>
        <v>0</v>
      </c>
      <c r="AD62" s="16">
        <f t="shared" si="14"/>
        <v>0</v>
      </c>
      <c r="AE62" s="17"/>
    </row>
    <row r="63" spans="1:31" x14ac:dyDescent="0.25">
      <c r="A63" s="5">
        <v>62</v>
      </c>
      <c r="B63" s="6" t="s">
        <v>154</v>
      </c>
      <c r="C63" s="7" t="s">
        <v>155</v>
      </c>
      <c r="D63" s="5"/>
      <c r="E63" s="5"/>
      <c r="F63" s="8">
        <f t="shared" si="0"/>
        <v>0</v>
      </c>
      <c r="G63" s="5"/>
      <c r="H63" s="8">
        <f t="shared" si="1"/>
        <v>0</v>
      </c>
      <c r="I63" s="5"/>
      <c r="J63" s="5"/>
      <c r="K63" s="9">
        <f t="shared" si="2"/>
        <v>0</v>
      </c>
      <c r="L63" s="9"/>
      <c r="M63" s="10">
        <f t="shared" si="3"/>
        <v>0</v>
      </c>
      <c r="N63" s="11">
        <f t="shared" si="18"/>
        <v>0</v>
      </c>
      <c r="O63" s="12"/>
      <c r="P63" s="12">
        <f t="shared" si="5"/>
        <v>0</v>
      </c>
      <c r="Q63" s="12"/>
      <c r="R63" s="13">
        <f t="shared" si="6"/>
        <v>0</v>
      </c>
      <c r="S63" s="12"/>
      <c r="T63" s="9">
        <f t="shared" si="7"/>
        <v>0</v>
      </c>
      <c r="U63" s="9"/>
      <c r="V63" s="9">
        <f t="shared" si="8"/>
        <v>0</v>
      </c>
      <c r="W63" s="14">
        <f t="shared" si="17"/>
        <v>0</v>
      </c>
      <c r="X63" s="14"/>
      <c r="Y63" s="14">
        <v>0</v>
      </c>
      <c r="Z63" s="5"/>
      <c r="AA63" s="5"/>
      <c r="AB63" s="5"/>
      <c r="AC63" s="16">
        <f t="shared" si="10"/>
        <v>0</v>
      </c>
      <c r="AD63" s="16">
        <f t="shared" si="14"/>
        <v>0</v>
      </c>
      <c r="AE63" s="17"/>
    </row>
    <row r="64" spans="1:31" x14ac:dyDescent="0.25">
      <c r="A64" s="5">
        <v>63</v>
      </c>
      <c r="B64" s="6" t="s">
        <v>156</v>
      </c>
      <c r="C64" s="7" t="s">
        <v>157</v>
      </c>
      <c r="D64" s="5"/>
      <c r="E64" s="5"/>
      <c r="F64" s="8">
        <f t="shared" si="0"/>
        <v>0</v>
      </c>
      <c r="G64" s="5"/>
      <c r="H64" s="8">
        <f t="shared" si="1"/>
        <v>0</v>
      </c>
      <c r="I64" s="5"/>
      <c r="J64" s="5"/>
      <c r="K64" s="9">
        <f t="shared" si="2"/>
        <v>0</v>
      </c>
      <c r="L64" s="9"/>
      <c r="M64" s="10">
        <f t="shared" si="3"/>
        <v>0</v>
      </c>
      <c r="N64" s="11">
        <f t="shared" si="18"/>
        <v>0</v>
      </c>
      <c r="O64" s="12"/>
      <c r="P64" s="12">
        <f t="shared" si="5"/>
        <v>0</v>
      </c>
      <c r="Q64" s="12"/>
      <c r="R64" s="13">
        <f t="shared" si="6"/>
        <v>0</v>
      </c>
      <c r="S64" s="12"/>
      <c r="T64" s="9">
        <f t="shared" si="7"/>
        <v>0</v>
      </c>
      <c r="U64" s="9"/>
      <c r="V64" s="9">
        <f t="shared" si="8"/>
        <v>0</v>
      </c>
      <c r="W64" s="14">
        <f t="shared" si="17"/>
        <v>0</v>
      </c>
      <c r="X64" s="14"/>
      <c r="Y64" s="14">
        <v>0</v>
      </c>
      <c r="Z64" s="5"/>
      <c r="AA64" s="5"/>
      <c r="AB64" s="5"/>
      <c r="AC64" s="16">
        <f t="shared" si="10"/>
        <v>0</v>
      </c>
      <c r="AD64" s="16">
        <f t="shared" si="14"/>
        <v>0</v>
      </c>
      <c r="AE64" s="17"/>
    </row>
    <row r="65" spans="1:33" x14ac:dyDescent="0.25">
      <c r="A65" s="5">
        <v>64</v>
      </c>
      <c r="B65" s="6" t="s">
        <v>158</v>
      </c>
      <c r="C65" s="7" t="s">
        <v>159</v>
      </c>
      <c r="D65" s="5"/>
      <c r="E65" s="5">
        <v>10.5</v>
      </c>
      <c r="F65" s="8">
        <f t="shared" si="0"/>
        <v>21.875</v>
      </c>
      <c r="G65" s="5">
        <v>10</v>
      </c>
      <c r="H65" s="8">
        <f t="shared" si="1"/>
        <v>20.833333333333332</v>
      </c>
      <c r="I65" s="5"/>
      <c r="J65" s="5"/>
      <c r="K65" s="9">
        <f t="shared" si="2"/>
        <v>0</v>
      </c>
      <c r="L65" s="9"/>
      <c r="M65" s="10">
        <f t="shared" si="3"/>
        <v>0</v>
      </c>
      <c r="N65" s="11">
        <f t="shared" si="18"/>
        <v>21.875</v>
      </c>
      <c r="O65" s="12">
        <v>8</v>
      </c>
      <c r="P65" s="12">
        <f t="shared" si="5"/>
        <v>20</v>
      </c>
      <c r="Q65" s="12">
        <v>7.5</v>
      </c>
      <c r="R65" s="13">
        <f t="shared" si="6"/>
        <v>18.75</v>
      </c>
      <c r="S65" s="12"/>
      <c r="T65" s="9">
        <f t="shared" si="7"/>
        <v>0</v>
      </c>
      <c r="U65" s="9"/>
      <c r="V65" s="9">
        <f t="shared" si="8"/>
        <v>0</v>
      </c>
      <c r="W65" s="14">
        <f t="shared" si="17"/>
        <v>20</v>
      </c>
      <c r="X65" s="14">
        <v>5</v>
      </c>
      <c r="Y65" s="15">
        <f>AC65/50*10</f>
        <v>8.375</v>
      </c>
      <c r="Z65" s="5"/>
      <c r="AA65" s="5">
        <v>25</v>
      </c>
      <c r="AB65" s="5"/>
      <c r="AC65" s="16">
        <f t="shared" si="10"/>
        <v>41.875</v>
      </c>
      <c r="AD65" s="16">
        <f t="shared" si="14"/>
        <v>71.875</v>
      </c>
      <c r="AE65" s="17" t="str">
        <f>IF(AD65&gt;=89.5, "A", IF(AD65&gt;=79.5, "B", IF(AD65&gt;=69.5, "C", IF(AD65&gt;=59.5, "D", IF(AD65&gt;=49.5, "E", "F")))))</f>
        <v>C</v>
      </c>
    </row>
    <row r="66" spans="1:33" x14ac:dyDescent="0.25">
      <c r="A66" s="5">
        <v>65</v>
      </c>
      <c r="B66" s="6" t="s">
        <v>160</v>
      </c>
      <c r="C66" s="7" t="s">
        <v>161</v>
      </c>
      <c r="D66" s="5"/>
      <c r="E66" s="5">
        <v>10</v>
      </c>
      <c r="F66" s="8">
        <f t="shared" ref="F66:F129" si="21">25/12*E66</f>
        <v>20.833333333333336</v>
      </c>
      <c r="G66" s="5">
        <v>10</v>
      </c>
      <c r="H66" s="8">
        <f t="shared" ref="H66:H129" si="22">G66*25/12</f>
        <v>20.833333333333332</v>
      </c>
      <c r="I66" s="5"/>
      <c r="J66" s="5"/>
      <c r="K66" s="9">
        <f t="shared" ref="K66:K129" si="23">I66*2+J66*2.5</f>
        <v>0</v>
      </c>
      <c r="L66" s="9"/>
      <c r="M66" s="10">
        <f t="shared" ref="M66:M129" si="24">L66/12*25</f>
        <v>0</v>
      </c>
      <c r="N66" s="11">
        <f t="shared" si="18"/>
        <v>20.833333333333332</v>
      </c>
      <c r="O66" s="12">
        <v>7</v>
      </c>
      <c r="P66" s="12">
        <f t="shared" ref="P66:P129" si="25">O66*2.5</f>
        <v>17.5</v>
      </c>
      <c r="Q66" s="12">
        <v>9</v>
      </c>
      <c r="R66" s="13">
        <f t="shared" ref="R66:R129" si="26">Q66*2.5</f>
        <v>22.5</v>
      </c>
      <c r="S66" s="12"/>
      <c r="T66" s="9">
        <f t="shared" ref="T66:T129" si="27">S66*2.5</f>
        <v>0</v>
      </c>
      <c r="U66" s="9"/>
      <c r="V66" s="9">
        <f t="shared" ref="V66:V129" si="28">U66*2.5</f>
        <v>0</v>
      </c>
      <c r="W66" s="14">
        <f t="shared" si="17"/>
        <v>22.5</v>
      </c>
      <c r="X66" s="14">
        <v>9</v>
      </c>
      <c r="Y66" s="15">
        <f>AC66/50*10</f>
        <v>8.6666666666666661</v>
      </c>
      <c r="Z66" s="5"/>
      <c r="AA66" s="5"/>
      <c r="AB66" s="5"/>
      <c r="AC66" s="16">
        <f t="shared" ref="AC66:AC129" si="29">N66+W66</f>
        <v>43.333333333333329</v>
      </c>
      <c r="AD66" s="16">
        <f t="shared" si="14"/>
        <v>52.333333333333329</v>
      </c>
      <c r="AE66" s="17" t="str">
        <f>IF(AD66&gt;=89.5, "A", IF(AD66&gt;=79.5, "B", IF(AD66&gt;=69.5, "C", IF(AD66&gt;=59.5, "D", IF(AD66&gt;=49.5, "E", "F")))))</f>
        <v>E</v>
      </c>
    </row>
    <row r="67" spans="1:33" x14ac:dyDescent="0.25">
      <c r="A67" s="5">
        <v>66</v>
      </c>
      <c r="B67" s="6" t="s">
        <v>162</v>
      </c>
      <c r="C67" s="7" t="s">
        <v>163</v>
      </c>
      <c r="D67" s="5"/>
      <c r="E67" s="5">
        <v>5.5</v>
      </c>
      <c r="F67" s="8">
        <f t="shared" si="21"/>
        <v>11.458333333333334</v>
      </c>
      <c r="G67" s="5">
        <v>9</v>
      </c>
      <c r="H67" s="8">
        <f t="shared" si="22"/>
        <v>18.75</v>
      </c>
      <c r="I67" s="5"/>
      <c r="J67" s="5"/>
      <c r="K67" s="9">
        <f t="shared" si="23"/>
        <v>0</v>
      </c>
      <c r="L67" s="9">
        <v>6</v>
      </c>
      <c r="M67" s="10">
        <f t="shared" si="24"/>
        <v>12.5</v>
      </c>
      <c r="N67" s="11">
        <f t="shared" si="18"/>
        <v>18.75</v>
      </c>
      <c r="O67" s="12"/>
      <c r="P67" s="12">
        <f t="shared" si="25"/>
        <v>0</v>
      </c>
      <c r="Q67" s="12">
        <v>5.5</v>
      </c>
      <c r="R67" s="13">
        <f t="shared" si="26"/>
        <v>13.75</v>
      </c>
      <c r="S67" s="12"/>
      <c r="T67" s="9">
        <f t="shared" si="27"/>
        <v>0</v>
      </c>
      <c r="U67" s="9">
        <v>5</v>
      </c>
      <c r="V67" s="9">
        <f t="shared" si="28"/>
        <v>12.5</v>
      </c>
      <c r="W67" s="14">
        <f t="shared" si="17"/>
        <v>13.75</v>
      </c>
      <c r="X67" s="14">
        <v>7</v>
      </c>
      <c r="Y67" s="15">
        <f>AC67/50*10</f>
        <v>6.5</v>
      </c>
      <c r="Z67" s="5"/>
      <c r="AA67" s="5"/>
      <c r="AB67" s="5"/>
      <c r="AC67" s="16">
        <f t="shared" si="29"/>
        <v>32.5</v>
      </c>
      <c r="AD67" s="16">
        <f t="shared" si="14"/>
        <v>39.5</v>
      </c>
      <c r="AE67" s="17" t="str">
        <f>IF(AD67&gt;=89.5, "A", IF(AD67&gt;=79.5, "B", IF(AD67&gt;=69.5, "C", IF(AD67&gt;=59.5, "D", IF(AD67&gt;=49.5, "E", "F")))))</f>
        <v>F</v>
      </c>
      <c r="AG67" s="19"/>
    </row>
    <row r="68" spans="1:33" x14ac:dyDescent="0.25">
      <c r="A68" s="5">
        <v>67</v>
      </c>
      <c r="B68" s="6" t="s">
        <v>164</v>
      </c>
      <c r="C68" s="7" t="s">
        <v>165</v>
      </c>
      <c r="D68" s="5"/>
      <c r="E68" s="5">
        <v>9.5</v>
      </c>
      <c r="F68" s="8">
        <f t="shared" si="21"/>
        <v>19.791666666666668</v>
      </c>
      <c r="G68" s="5"/>
      <c r="H68" s="8">
        <f t="shared" si="22"/>
        <v>0</v>
      </c>
      <c r="I68" s="18">
        <v>7</v>
      </c>
      <c r="J68" s="18">
        <v>1</v>
      </c>
      <c r="K68" s="9">
        <f t="shared" si="23"/>
        <v>16.5</v>
      </c>
      <c r="L68" s="9">
        <v>11</v>
      </c>
      <c r="M68" s="10">
        <f t="shared" si="24"/>
        <v>22.916666666666664</v>
      </c>
      <c r="N68" s="11">
        <v>22.9</v>
      </c>
      <c r="O68" s="12">
        <v>5</v>
      </c>
      <c r="P68" s="12">
        <f t="shared" si="25"/>
        <v>12.5</v>
      </c>
      <c r="Q68" s="12">
        <v>5.5</v>
      </c>
      <c r="R68" s="13">
        <f t="shared" si="26"/>
        <v>13.75</v>
      </c>
      <c r="S68" s="18">
        <v>7</v>
      </c>
      <c r="T68" s="9">
        <f t="shared" si="27"/>
        <v>17.5</v>
      </c>
      <c r="U68" s="9">
        <v>8</v>
      </c>
      <c r="V68" s="9">
        <f t="shared" si="28"/>
        <v>20</v>
      </c>
      <c r="W68" s="14">
        <v>20</v>
      </c>
      <c r="X68" s="14">
        <v>7</v>
      </c>
      <c r="Y68" s="15">
        <f>AC68/50*10</f>
        <v>8.58</v>
      </c>
      <c r="Z68" s="5"/>
      <c r="AA68" s="5"/>
      <c r="AB68" s="5"/>
      <c r="AC68" s="16">
        <f t="shared" si="29"/>
        <v>42.9</v>
      </c>
      <c r="AD68" s="16">
        <f t="shared" si="14"/>
        <v>49.9</v>
      </c>
      <c r="AE68" s="17" t="str">
        <f>IF(AD68&gt;=89.5, "A", IF(AD68&gt;=79.5, "B", IF(AD68&gt;=69.5, "C", IF(AD68&gt;=59.5, "D", IF(AD68&gt;=49.5, "E", "F")))))</f>
        <v>E</v>
      </c>
      <c r="AG68" s="19"/>
    </row>
    <row r="69" spans="1:33" x14ac:dyDescent="0.25">
      <c r="A69" s="5">
        <v>68</v>
      </c>
      <c r="B69" s="6" t="s">
        <v>166</v>
      </c>
      <c r="C69" s="7" t="s">
        <v>167</v>
      </c>
      <c r="D69" s="5"/>
      <c r="E69" s="5">
        <v>9</v>
      </c>
      <c r="F69" s="8">
        <f t="shared" si="21"/>
        <v>18.75</v>
      </c>
      <c r="G69" s="5">
        <v>10.5</v>
      </c>
      <c r="H69" s="8">
        <f t="shared" si="22"/>
        <v>21.875</v>
      </c>
      <c r="I69" s="5"/>
      <c r="J69" s="5"/>
      <c r="K69" s="9">
        <f t="shared" si="23"/>
        <v>0</v>
      </c>
      <c r="L69" s="9"/>
      <c r="M69" s="10">
        <f t="shared" si="24"/>
        <v>0</v>
      </c>
      <c r="N69" s="11">
        <f t="shared" ref="N69:N90" si="30">IF(F69&gt;H69, F69, H69)</f>
        <v>21.875</v>
      </c>
      <c r="O69" s="12">
        <v>5.5</v>
      </c>
      <c r="P69" s="12">
        <f t="shared" si="25"/>
        <v>13.75</v>
      </c>
      <c r="Q69" s="12">
        <v>6</v>
      </c>
      <c r="R69" s="13">
        <f t="shared" si="26"/>
        <v>15</v>
      </c>
      <c r="S69" s="18">
        <v>7</v>
      </c>
      <c r="T69" s="9">
        <f t="shared" si="27"/>
        <v>17.5</v>
      </c>
      <c r="U69" s="9">
        <v>8</v>
      </c>
      <c r="V69" s="9">
        <f t="shared" si="28"/>
        <v>20</v>
      </c>
      <c r="W69" s="14">
        <v>20</v>
      </c>
      <c r="X69" s="14">
        <v>5</v>
      </c>
      <c r="Y69" s="15">
        <f>AC69/50*10</f>
        <v>8.375</v>
      </c>
      <c r="Z69" s="5">
        <v>0</v>
      </c>
      <c r="AA69" s="5"/>
      <c r="AB69" s="5"/>
      <c r="AC69" s="16">
        <f t="shared" si="29"/>
        <v>41.875</v>
      </c>
      <c r="AD69" s="16">
        <f t="shared" si="14"/>
        <v>46.875</v>
      </c>
      <c r="AE69" s="17" t="str">
        <f>IF(AD69&gt;=89.5, "A", IF(AD69&gt;=79.5, "B", IF(AD69&gt;=69.5, "C", IF(AD69&gt;=59.5, "D", IF(AD69&gt;=49.5, "E", "F")))))</f>
        <v>F</v>
      </c>
      <c r="AG69" s="19"/>
    </row>
    <row r="70" spans="1:33" x14ac:dyDescent="0.25">
      <c r="A70" s="5">
        <v>69</v>
      </c>
      <c r="B70" s="6" t="s">
        <v>168</v>
      </c>
      <c r="C70" s="7" t="s">
        <v>169</v>
      </c>
      <c r="D70" s="5"/>
      <c r="E70" s="5"/>
      <c r="F70" s="8">
        <f t="shared" si="21"/>
        <v>0</v>
      </c>
      <c r="G70" s="5"/>
      <c r="H70" s="8">
        <f t="shared" si="22"/>
        <v>0</v>
      </c>
      <c r="I70" s="5"/>
      <c r="J70" s="5"/>
      <c r="K70" s="9">
        <f t="shared" si="23"/>
        <v>0</v>
      </c>
      <c r="L70" s="9"/>
      <c r="M70" s="10">
        <f t="shared" si="24"/>
        <v>0</v>
      </c>
      <c r="N70" s="11">
        <f t="shared" si="30"/>
        <v>0</v>
      </c>
      <c r="O70" s="12"/>
      <c r="P70" s="12">
        <f t="shared" si="25"/>
        <v>0</v>
      </c>
      <c r="Q70" s="12"/>
      <c r="R70" s="13">
        <f t="shared" si="26"/>
        <v>0</v>
      </c>
      <c r="S70" s="12"/>
      <c r="T70" s="9">
        <f t="shared" si="27"/>
        <v>0</v>
      </c>
      <c r="U70" s="9"/>
      <c r="V70" s="9">
        <f t="shared" si="28"/>
        <v>0</v>
      </c>
      <c r="W70" s="14">
        <f>IF(P70&gt;R70, P70,R70)</f>
        <v>0</v>
      </c>
      <c r="X70" s="14"/>
      <c r="Y70" s="14">
        <v>0</v>
      </c>
      <c r="Z70" s="5"/>
      <c r="AA70" s="5"/>
      <c r="AB70" s="5"/>
      <c r="AC70" s="16">
        <f t="shared" si="29"/>
        <v>0</v>
      </c>
      <c r="AD70" s="16">
        <f t="shared" si="14"/>
        <v>0</v>
      </c>
      <c r="AE70" s="17"/>
    </row>
    <row r="71" spans="1:33" x14ac:dyDescent="0.25">
      <c r="A71" s="5">
        <v>70</v>
      </c>
      <c r="B71" s="6" t="s">
        <v>170</v>
      </c>
      <c r="C71" s="7" t="s">
        <v>171</v>
      </c>
      <c r="D71" s="5"/>
      <c r="E71" s="5">
        <v>7</v>
      </c>
      <c r="F71" s="8">
        <f t="shared" si="21"/>
        <v>14.583333333333334</v>
      </c>
      <c r="G71" s="5">
        <v>10.5</v>
      </c>
      <c r="H71" s="8">
        <f t="shared" si="22"/>
        <v>21.875</v>
      </c>
      <c r="I71" s="5"/>
      <c r="J71" s="5"/>
      <c r="K71" s="9">
        <f t="shared" si="23"/>
        <v>0</v>
      </c>
      <c r="L71" s="9"/>
      <c r="M71" s="10">
        <f t="shared" si="24"/>
        <v>0</v>
      </c>
      <c r="N71" s="11">
        <f t="shared" si="30"/>
        <v>21.875</v>
      </c>
      <c r="O71" s="12"/>
      <c r="P71" s="12">
        <f t="shared" si="25"/>
        <v>0</v>
      </c>
      <c r="Q71" s="12">
        <v>8</v>
      </c>
      <c r="R71" s="13">
        <f t="shared" si="26"/>
        <v>20</v>
      </c>
      <c r="S71" s="12"/>
      <c r="T71" s="9">
        <f t="shared" si="27"/>
        <v>0</v>
      </c>
      <c r="U71" s="9"/>
      <c r="V71" s="9">
        <f t="shared" si="28"/>
        <v>0</v>
      </c>
      <c r="W71" s="14">
        <f>IF(P71&gt;R71, P71,R71)</f>
        <v>20</v>
      </c>
      <c r="X71" s="14">
        <v>8</v>
      </c>
      <c r="Y71" s="15">
        <f t="shared" ref="Y71:Y77" si="31">AC71/50*10</f>
        <v>8.375</v>
      </c>
      <c r="Z71" s="5"/>
      <c r="AA71" s="5">
        <v>40</v>
      </c>
      <c r="AB71" s="5"/>
      <c r="AC71" s="16">
        <f t="shared" si="29"/>
        <v>41.875</v>
      </c>
      <c r="AD71" s="16">
        <f t="shared" si="14"/>
        <v>89.875</v>
      </c>
      <c r="AE71" s="17" t="str">
        <f t="shared" ref="AE71:AE77" si="32">IF(AD71&gt;=89.5, "A", IF(AD71&gt;=79.5, "B", IF(AD71&gt;=69.5, "C", IF(AD71&gt;=59.5, "D", IF(AD71&gt;=49.5, "E", "F")))))</f>
        <v>A</v>
      </c>
    </row>
    <row r="72" spans="1:33" x14ac:dyDescent="0.25">
      <c r="A72" s="5">
        <v>71</v>
      </c>
      <c r="B72" s="6" t="s">
        <v>172</v>
      </c>
      <c r="C72" s="7" t="s">
        <v>173</v>
      </c>
      <c r="D72" s="5"/>
      <c r="E72" s="5">
        <v>8.5</v>
      </c>
      <c r="F72" s="8">
        <f t="shared" si="21"/>
        <v>17.708333333333336</v>
      </c>
      <c r="G72" s="5">
        <v>9.5</v>
      </c>
      <c r="H72" s="8">
        <f t="shared" si="22"/>
        <v>19.791666666666668</v>
      </c>
      <c r="I72" s="5"/>
      <c r="J72" s="5"/>
      <c r="K72" s="9">
        <f t="shared" si="23"/>
        <v>0</v>
      </c>
      <c r="L72" s="9"/>
      <c r="M72" s="10">
        <f t="shared" si="24"/>
        <v>0</v>
      </c>
      <c r="N72" s="11">
        <f t="shared" si="30"/>
        <v>19.791666666666668</v>
      </c>
      <c r="O72" s="12">
        <v>5.5</v>
      </c>
      <c r="P72" s="12">
        <f t="shared" si="25"/>
        <v>13.75</v>
      </c>
      <c r="Q72" s="12">
        <v>6</v>
      </c>
      <c r="R72" s="13">
        <f t="shared" si="26"/>
        <v>15</v>
      </c>
      <c r="S72" s="12"/>
      <c r="T72" s="9">
        <f t="shared" si="27"/>
        <v>0</v>
      </c>
      <c r="U72" s="9"/>
      <c r="V72" s="9">
        <f t="shared" si="28"/>
        <v>0</v>
      </c>
      <c r="W72" s="14">
        <f>IF(P72&gt;R72, P72,R72)</f>
        <v>15</v>
      </c>
      <c r="X72" s="14">
        <v>8</v>
      </c>
      <c r="Y72" s="15">
        <f t="shared" si="31"/>
        <v>6.9583333333333339</v>
      </c>
      <c r="Z72" s="5">
        <v>10</v>
      </c>
      <c r="AA72" s="5"/>
      <c r="AB72" s="5"/>
      <c r="AC72" s="16">
        <f t="shared" si="29"/>
        <v>34.791666666666671</v>
      </c>
      <c r="AD72" s="16">
        <f t="shared" si="14"/>
        <v>52.791666666666671</v>
      </c>
      <c r="AE72" s="17" t="str">
        <f t="shared" si="32"/>
        <v>E</v>
      </c>
    </row>
    <row r="73" spans="1:33" x14ac:dyDescent="0.25">
      <c r="A73" s="5">
        <v>72</v>
      </c>
      <c r="B73" s="6" t="s">
        <v>174</v>
      </c>
      <c r="C73" s="7" t="s">
        <v>175</v>
      </c>
      <c r="D73" s="5"/>
      <c r="E73" s="5">
        <v>12</v>
      </c>
      <c r="F73" s="8">
        <f t="shared" si="21"/>
        <v>25</v>
      </c>
      <c r="G73" s="5"/>
      <c r="H73" s="8">
        <f t="shared" si="22"/>
        <v>0</v>
      </c>
      <c r="I73" s="5"/>
      <c r="J73" s="5"/>
      <c r="K73" s="9">
        <f t="shared" si="23"/>
        <v>0</v>
      </c>
      <c r="L73" s="9"/>
      <c r="M73" s="10">
        <f t="shared" si="24"/>
        <v>0</v>
      </c>
      <c r="N73" s="11">
        <f t="shared" si="30"/>
        <v>25</v>
      </c>
      <c r="O73" s="12">
        <v>9.5</v>
      </c>
      <c r="P73" s="12">
        <f t="shared" si="25"/>
        <v>23.75</v>
      </c>
      <c r="Q73" s="12"/>
      <c r="R73" s="13">
        <f t="shared" si="26"/>
        <v>0</v>
      </c>
      <c r="S73" s="12"/>
      <c r="T73" s="9">
        <f t="shared" si="27"/>
        <v>0</v>
      </c>
      <c r="U73" s="9"/>
      <c r="V73" s="9">
        <f t="shared" si="28"/>
        <v>0</v>
      </c>
      <c r="W73" s="14">
        <f>IF(P73&gt;R73, P73,R73)</f>
        <v>23.75</v>
      </c>
      <c r="X73" s="14">
        <v>10</v>
      </c>
      <c r="Y73" s="15">
        <f t="shared" si="31"/>
        <v>9.75</v>
      </c>
      <c r="Z73" s="5">
        <v>15</v>
      </c>
      <c r="AA73" s="5"/>
      <c r="AB73" s="5"/>
      <c r="AC73" s="16">
        <f t="shared" si="29"/>
        <v>48.75</v>
      </c>
      <c r="AD73" s="16">
        <f t="shared" si="14"/>
        <v>73.75</v>
      </c>
      <c r="AE73" s="17" t="str">
        <f t="shared" si="32"/>
        <v>C</v>
      </c>
    </row>
    <row r="74" spans="1:33" x14ac:dyDescent="0.25">
      <c r="A74" s="5">
        <v>73</v>
      </c>
      <c r="B74" s="6" t="s">
        <v>176</v>
      </c>
      <c r="C74" s="7" t="s">
        <v>177</v>
      </c>
      <c r="D74" s="5"/>
      <c r="E74" s="5">
        <v>6.5</v>
      </c>
      <c r="F74" s="8">
        <f t="shared" si="21"/>
        <v>13.541666666666668</v>
      </c>
      <c r="G74" s="5">
        <v>7.5</v>
      </c>
      <c r="H74" s="8">
        <f t="shared" si="22"/>
        <v>15.625</v>
      </c>
      <c r="I74" s="18">
        <v>7</v>
      </c>
      <c r="J74" s="18">
        <v>0.5</v>
      </c>
      <c r="K74" s="9">
        <f t="shared" si="23"/>
        <v>15.25</v>
      </c>
      <c r="L74" s="9"/>
      <c r="M74" s="10">
        <f t="shared" si="24"/>
        <v>0</v>
      </c>
      <c r="N74" s="11">
        <f t="shared" si="30"/>
        <v>15.625</v>
      </c>
      <c r="O74" s="12">
        <v>4</v>
      </c>
      <c r="P74" s="12">
        <f t="shared" si="25"/>
        <v>10</v>
      </c>
      <c r="Q74" s="12">
        <v>7.5</v>
      </c>
      <c r="R74" s="13">
        <f t="shared" si="26"/>
        <v>18.75</v>
      </c>
      <c r="S74" s="18">
        <v>9.5</v>
      </c>
      <c r="T74" s="9">
        <f t="shared" si="27"/>
        <v>23.75</v>
      </c>
      <c r="U74" s="9"/>
      <c r="V74" s="9">
        <f t="shared" si="28"/>
        <v>0</v>
      </c>
      <c r="W74" s="14">
        <v>23.75</v>
      </c>
      <c r="X74" s="14">
        <v>5</v>
      </c>
      <c r="Y74" s="15">
        <f t="shared" si="31"/>
        <v>7.875</v>
      </c>
      <c r="Z74" s="5"/>
      <c r="AA74" s="5"/>
      <c r="AB74" s="5"/>
      <c r="AC74" s="16">
        <f t="shared" si="29"/>
        <v>39.375</v>
      </c>
      <c r="AD74" s="16">
        <f t="shared" si="14"/>
        <v>44.375</v>
      </c>
      <c r="AE74" s="17" t="str">
        <f t="shared" si="32"/>
        <v>F</v>
      </c>
      <c r="AG74" s="19"/>
    </row>
    <row r="75" spans="1:33" x14ac:dyDescent="0.25">
      <c r="A75" s="5">
        <v>74</v>
      </c>
      <c r="B75" s="6" t="s">
        <v>178</v>
      </c>
      <c r="C75" s="7" t="s">
        <v>179</v>
      </c>
      <c r="D75" s="5"/>
      <c r="E75" s="5">
        <v>4.5</v>
      </c>
      <c r="F75" s="8">
        <f t="shared" si="21"/>
        <v>9.375</v>
      </c>
      <c r="G75" s="5">
        <v>7.5</v>
      </c>
      <c r="H75" s="8">
        <f t="shared" si="22"/>
        <v>15.625</v>
      </c>
      <c r="I75" s="5"/>
      <c r="J75" s="5"/>
      <c r="K75" s="9">
        <f t="shared" si="23"/>
        <v>0</v>
      </c>
      <c r="L75" s="9"/>
      <c r="M75" s="10">
        <f t="shared" si="24"/>
        <v>0</v>
      </c>
      <c r="N75" s="11">
        <f t="shared" si="30"/>
        <v>15.625</v>
      </c>
      <c r="O75" s="12"/>
      <c r="P75" s="12">
        <f t="shared" si="25"/>
        <v>0</v>
      </c>
      <c r="Q75" s="12">
        <v>7</v>
      </c>
      <c r="R75" s="13">
        <f t="shared" si="26"/>
        <v>17.5</v>
      </c>
      <c r="S75" s="12"/>
      <c r="T75" s="9">
        <f t="shared" si="27"/>
        <v>0</v>
      </c>
      <c r="U75" s="9"/>
      <c r="V75" s="9">
        <f t="shared" si="28"/>
        <v>0</v>
      </c>
      <c r="W75" s="14">
        <f t="shared" ref="W75:W90" si="33">IF(P75&gt;R75, P75,R75)</f>
        <v>17.5</v>
      </c>
      <c r="X75" s="14">
        <v>6</v>
      </c>
      <c r="Y75" s="15">
        <f t="shared" si="31"/>
        <v>6.625</v>
      </c>
      <c r="Z75" s="5"/>
      <c r="AA75" s="5">
        <v>15</v>
      </c>
      <c r="AB75" s="5"/>
      <c r="AC75" s="16">
        <f t="shared" si="29"/>
        <v>33.125</v>
      </c>
      <c r="AD75" s="16">
        <f t="shared" si="14"/>
        <v>54.125</v>
      </c>
      <c r="AE75" s="17" t="str">
        <f t="shared" si="32"/>
        <v>E</v>
      </c>
    </row>
    <row r="76" spans="1:33" x14ac:dyDescent="0.25">
      <c r="A76" s="5">
        <v>75</v>
      </c>
      <c r="B76" s="6" t="s">
        <v>180</v>
      </c>
      <c r="C76" s="7" t="s">
        <v>181</v>
      </c>
      <c r="D76" s="5"/>
      <c r="E76" s="5">
        <v>12</v>
      </c>
      <c r="F76" s="8">
        <f t="shared" si="21"/>
        <v>25</v>
      </c>
      <c r="G76" s="5"/>
      <c r="H76" s="8">
        <f t="shared" si="22"/>
        <v>0</v>
      </c>
      <c r="I76" s="5"/>
      <c r="J76" s="5"/>
      <c r="K76" s="9">
        <f t="shared" si="23"/>
        <v>0</v>
      </c>
      <c r="L76" s="9"/>
      <c r="M76" s="10">
        <f t="shared" si="24"/>
        <v>0</v>
      </c>
      <c r="N76" s="11">
        <f t="shared" si="30"/>
        <v>25</v>
      </c>
      <c r="O76" s="12">
        <v>10</v>
      </c>
      <c r="P76" s="12">
        <f t="shared" si="25"/>
        <v>25</v>
      </c>
      <c r="Q76" s="12"/>
      <c r="R76" s="13">
        <f t="shared" si="26"/>
        <v>0</v>
      </c>
      <c r="S76" s="12"/>
      <c r="T76" s="9">
        <f t="shared" si="27"/>
        <v>0</v>
      </c>
      <c r="U76" s="9"/>
      <c r="V76" s="9">
        <f t="shared" si="28"/>
        <v>0</v>
      </c>
      <c r="W76" s="14">
        <f t="shared" si="33"/>
        <v>25</v>
      </c>
      <c r="X76" s="14">
        <v>10</v>
      </c>
      <c r="Y76" s="15">
        <f t="shared" si="31"/>
        <v>10</v>
      </c>
      <c r="Z76" s="5"/>
      <c r="AA76" s="5">
        <v>25</v>
      </c>
      <c r="AB76" s="5"/>
      <c r="AC76" s="16">
        <f t="shared" si="29"/>
        <v>50</v>
      </c>
      <c r="AD76" s="16">
        <f t="shared" si="14"/>
        <v>85</v>
      </c>
      <c r="AE76" s="17" t="str">
        <f t="shared" si="32"/>
        <v>B</v>
      </c>
    </row>
    <row r="77" spans="1:33" x14ac:dyDescent="0.25">
      <c r="A77" s="5">
        <v>76</v>
      </c>
      <c r="B77" s="6" t="s">
        <v>182</v>
      </c>
      <c r="C77" s="7" t="s">
        <v>183</v>
      </c>
      <c r="D77" s="5"/>
      <c r="E77" s="5">
        <v>12</v>
      </c>
      <c r="F77" s="8">
        <f t="shared" si="21"/>
        <v>25</v>
      </c>
      <c r="G77" s="5"/>
      <c r="H77" s="8">
        <f t="shared" si="22"/>
        <v>0</v>
      </c>
      <c r="I77" s="5"/>
      <c r="J77" s="5"/>
      <c r="K77" s="9">
        <f t="shared" si="23"/>
        <v>0</v>
      </c>
      <c r="L77" s="9"/>
      <c r="M77" s="10">
        <f t="shared" si="24"/>
        <v>0</v>
      </c>
      <c r="N77" s="11">
        <f t="shared" si="30"/>
        <v>25</v>
      </c>
      <c r="O77" s="12">
        <v>9.5</v>
      </c>
      <c r="P77" s="12">
        <f t="shared" si="25"/>
        <v>23.75</v>
      </c>
      <c r="Q77" s="12"/>
      <c r="R77" s="13">
        <f t="shared" si="26"/>
        <v>0</v>
      </c>
      <c r="S77" s="12"/>
      <c r="T77" s="9">
        <f t="shared" si="27"/>
        <v>0</v>
      </c>
      <c r="U77" s="9"/>
      <c r="V77" s="9">
        <f t="shared" si="28"/>
        <v>0</v>
      </c>
      <c r="W77" s="14">
        <f t="shared" si="33"/>
        <v>23.75</v>
      </c>
      <c r="X77" s="14">
        <v>8</v>
      </c>
      <c r="Y77" s="15">
        <f t="shared" si="31"/>
        <v>9.75</v>
      </c>
      <c r="Z77" s="5"/>
      <c r="AA77" s="5"/>
      <c r="AB77" s="5"/>
      <c r="AC77" s="16">
        <f t="shared" si="29"/>
        <v>48.75</v>
      </c>
      <c r="AD77" s="16">
        <f t="shared" si="14"/>
        <v>56.75</v>
      </c>
      <c r="AE77" s="17" t="str">
        <f t="shared" si="32"/>
        <v>E</v>
      </c>
    </row>
    <row r="78" spans="1:33" x14ac:dyDescent="0.25">
      <c r="A78" s="5">
        <v>77</v>
      </c>
      <c r="B78" s="6" t="s">
        <v>184</v>
      </c>
      <c r="C78" s="7" t="s">
        <v>185</v>
      </c>
      <c r="D78" s="5"/>
      <c r="E78" s="5"/>
      <c r="F78" s="8">
        <f t="shared" si="21"/>
        <v>0</v>
      </c>
      <c r="G78" s="5"/>
      <c r="H78" s="8">
        <f t="shared" si="22"/>
        <v>0</v>
      </c>
      <c r="I78" s="5"/>
      <c r="J78" s="5"/>
      <c r="K78" s="9">
        <f t="shared" si="23"/>
        <v>0</v>
      </c>
      <c r="L78" s="9"/>
      <c r="M78" s="10">
        <f t="shared" si="24"/>
        <v>0</v>
      </c>
      <c r="N78" s="11">
        <f t="shared" si="30"/>
        <v>0</v>
      </c>
      <c r="O78" s="12"/>
      <c r="P78" s="12">
        <f t="shared" si="25"/>
        <v>0</v>
      </c>
      <c r="Q78" s="12"/>
      <c r="R78" s="13">
        <f t="shared" si="26"/>
        <v>0</v>
      </c>
      <c r="S78" s="12"/>
      <c r="T78" s="9">
        <f t="shared" si="27"/>
        <v>0</v>
      </c>
      <c r="U78" s="9"/>
      <c r="V78" s="9">
        <f t="shared" si="28"/>
        <v>0</v>
      </c>
      <c r="W78" s="14">
        <f t="shared" si="33"/>
        <v>0</v>
      </c>
      <c r="X78" s="14"/>
      <c r="Y78" s="14">
        <v>0</v>
      </c>
      <c r="Z78" s="5"/>
      <c r="AA78" s="5"/>
      <c r="AB78" s="5"/>
      <c r="AC78" s="16">
        <f t="shared" si="29"/>
        <v>0</v>
      </c>
      <c r="AD78" s="16">
        <f t="shared" si="14"/>
        <v>0</v>
      </c>
      <c r="AE78" s="17"/>
    </row>
    <row r="79" spans="1:33" x14ac:dyDescent="0.25">
      <c r="A79" s="5">
        <v>78</v>
      </c>
      <c r="B79" s="6" t="s">
        <v>186</v>
      </c>
      <c r="C79" s="7" t="s">
        <v>187</v>
      </c>
      <c r="D79" s="5"/>
      <c r="E79" s="5"/>
      <c r="F79" s="8">
        <f t="shared" si="21"/>
        <v>0</v>
      </c>
      <c r="G79" s="5"/>
      <c r="H79" s="8">
        <f t="shared" si="22"/>
        <v>0</v>
      </c>
      <c r="I79" s="5"/>
      <c r="J79" s="5"/>
      <c r="K79" s="9">
        <f t="shared" si="23"/>
        <v>0</v>
      </c>
      <c r="L79" s="9"/>
      <c r="M79" s="10">
        <f t="shared" si="24"/>
        <v>0</v>
      </c>
      <c r="N79" s="11">
        <f t="shared" si="30"/>
        <v>0</v>
      </c>
      <c r="O79" s="12"/>
      <c r="P79" s="12">
        <f t="shared" si="25"/>
        <v>0</v>
      </c>
      <c r="Q79" s="12"/>
      <c r="R79" s="13">
        <f t="shared" si="26"/>
        <v>0</v>
      </c>
      <c r="S79" s="12"/>
      <c r="T79" s="9">
        <f t="shared" si="27"/>
        <v>0</v>
      </c>
      <c r="U79" s="9"/>
      <c r="V79" s="9">
        <f t="shared" si="28"/>
        <v>0</v>
      </c>
      <c r="W79" s="14">
        <f t="shared" si="33"/>
        <v>0</v>
      </c>
      <c r="X79" s="14"/>
      <c r="Y79" s="14">
        <v>0</v>
      </c>
      <c r="Z79" s="5"/>
      <c r="AA79" s="5"/>
      <c r="AB79" s="5"/>
      <c r="AC79" s="16">
        <f t="shared" si="29"/>
        <v>0</v>
      </c>
      <c r="AD79" s="16">
        <f t="shared" si="14"/>
        <v>0</v>
      </c>
      <c r="AE79" s="17"/>
    </row>
    <row r="80" spans="1:33" x14ac:dyDescent="0.25">
      <c r="A80" s="5">
        <v>79</v>
      </c>
      <c r="B80" s="6" t="s">
        <v>188</v>
      </c>
      <c r="C80" s="7" t="s">
        <v>189</v>
      </c>
      <c r="D80" s="5"/>
      <c r="E80" s="5"/>
      <c r="F80" s="8">
        <f t="shared" si="21"/>
        <v>0</v>
      </c>
      <c r="G80" s="5"/>
      <c r="H80" s="8">
        <f t="shared" si="22"/>
        <v>0</v>
      </c>
      <c r="I80" s="5"/>
      <c r="J80" s="5"/>
      <c r="K80" s="9">
        <f t="shared" si="23"/>
        <v>0</v>
      </c>
      <c r="L80" s="9"/>
      <c r="M80" s="10">
        <f t="shared" si="24"/>
        <v>0</v>
      </c>
      <c r="N80" s="11">
        <f t="shared" si="30"/>
        <v>0</v>
      </c>
      <c r="O80" s="12"/>
      <c r="P80" s="12">
        <f t="shared" si="25"/>
        <v>0</v>
      </c>
      <c r="Q80" s="12"/>
      <c r="R80" s="13">
        <f t="shared" si="26"/>
        <v>0</v>
      </c>
      <c r="S80" s="12"/>
      <c r="T80" s="9">
        <f t="shared" si="27"/>
        <v>0</v>
      </c>
      <c r="U80" s="9"/>
      <c r="V80" s="9">
        <f t="shared" si="28"/>
        <v>0</v>
      </c>
      <c r="W80" s="14">
        <f t="shared" si="33"/>
        <v>0</v>
      </c>
      <c r="X80" s="14"/>
      <c r="Y80" s="14">
        <v>0</v>
      </c>
      <c r="Z80" s="5"/>
      <c r="AA80" s="5"/>
      <c r="AB80" s="5"/>
      <c r="AC80" s="16">
        <f t="shared" si="29"/>
        <v>0</v>
      </c>
      <c r="AD80" s="16">
        <f t="shared" si="14"/>
        <v>0</v>
      </c>
      <c r="AE80" s="17"/>
    </row>
    <row r="81" spans="1:33" x14ac:dyDescent="0.25">
      <c r="A81" s="5">
        <v>80</v>
      </c>
      <c r="B81" s="6" t="s">
        <v>190</v>
      </c>
      <c r="C81" s="7" t="s">
        <v>191</v>
      </c>
      <c r="D81" s="5"/>
      <c r="E81" s="5">
        <v>10.5</v>
      </c>
      <c r="F81" s="8">
        <f t="shared" si="21"/>
        <v>21.875</v>
      </c>
      <c r="G81" s="5"/>
      <c r="H81" s="8">
        <f t="shared" si="22"/>
        <v>0</v>
      </c>
      <c r="I81" s="5"/>
      <c r="J81" s="5"/>
      <c r="K81" s="9">
        <f t="shared" si="23"/>
        <v>0</v>
      </c>
      <c r="L81" s="9"/>
      <c r="M81" s="10">
        <f t="shared" si="24"/>
        <v>0</v>
      </c>
      <c r="N81" s="11">
        <f t="shared" si="30"/>
        <v>21.875</v>
      </c>
      <c r="O81" s="12">
        <v>8.5</v>
      </c>
      <c r="P81" s="12">
        <f t="shared" si="25"/>
        <v>21.25</v>
      </c>
      <c r="Q81" s="12"/>
      <c r="R81" s="13">
        <f t="shared" si="26"/>
        <v>0</v>
      </c>
      <c r="S81" s="12"/>
      <c r="T81" s="9">
        <f t="shared" si="27"/>
        <v>0</v>
      </c>
      <c r="U81" s="9"/>
      <c r="V81" s="9">
        <f t="shared" si="28"/>
        <v>0</v>
      </c>
      <c r="W81" s="14">
        <f t="shared" si="33"/>
        <v>21.25</v>
      </c>
      <c r="X81" s="14">
        <v>10</v>
      </c>
      <c r="Y81" s="15">
        <f>AC81/50*10</f>
        <v>8.625</v>
      </c>
      <c r="Z81" s="5"/>
      <c r="AA81" s="5">
        <v>10</v>
      </c>
      <c r="AB81" s="5"/>
      <c r="AC81" s="16">
        <f t="shared" si="29"/>
        <v>43.125</v>
      </c>
      <c r="AD81" s="16">
        <f t="shared" si="14"/>
        <v>63.125</v>
      </c>
      <c r="AE81" s="17" t="str">
        <f>IF(AD81&gt;=89.5, "A", IF(AD81&gt;=79.5, "B", IF(AD81&gt;=69.5, "C", IF(AD81&gt;=59.5, "D", IF(AD81&gt;=49.5, "E", "F")))))</f>
        <v>D</v>
      </c>
    </row>
    <row r="82" spans="1:33" x14ac:dyDescent="0.25">
      <c r="A82" s="5">
        <v>81</v>
      </c>
      <c r="B82" s="6" t="s">
        <v>192</v>
      </c>
      <c r="C82" s="7" t="s">
        <v>193</v>
      </c>
      <c r="D82" s="5"/>
      <c r="E82" s="5">
        <v>10</v>
      </c>
      <c r="F82" s="8">
        <f t="shared" si="21"/>
        <v>20.833333333333336</v>
      </c>
      <c r="G82" s="5"/>
      <c r="H82" s="8">
        <f t="shared" si="22"/>
        <v>0</v>
      </c>
      <c r="I82" s="5"/>
      <c r="J82" s="5"/>
      <c r="K82" s="9">
        <f t="shared" si="23"/>
        <v>0</v>
      </c>
      <c r="L82" s="9"/>
      <c r="M82" s="10">
        <f t="shared" si="24"/>
        <v>0</v>
      </c>
      <c r="N82" s="11">
        <f t="shared" si="30"/>
        <v>20.833333333333336</v>
      </c>
      <c r="O82" s="12">
        <v>9.5</v>
      </c>
      <c r="P82" s="12">
        <f t="shared" si="25"/>
        <v>23.75</v>
      </c>
      <c r="Q82" s="12"/>
      <c r="R82" s="13">
        <f t="shared" si="26"/>
        <v>0</v>
      </c>
      <c r="S82" s="12"/>
      <c r="T82" s="9">
        <f t="shared" si="27"/>
        <v>0</v>
      </c>
      <c r="U82" s="9"/>
      <c r="V82" s="9">
        <f t="shared" si="28"/>
        <v>0</v>
      </c>
      <c r="W82" s="14">
        <f t="shared" si="33"/>
        <v>23.75</v>
      </c>
      <c r="X82" s="14">
        <v>8</v>
      </c>
      <c r="Y82" s="15">
        <f>AC82/50*10</f>
        <v>8.9166666666666679</v>
      </c>
      <c r="Z82" s="5"/>
      <c r="AA82" s="5"/>
      <c r="AB82" s="5"/>
      <c r="AC82" s="16">
        <f t="shared" si="29"/>
        <v>44.583333333333336</v>
      </c>
      <c r="AD82" s="16">
        <f t="shared" si="14"/>
        <v>52.583333333333336</v>
      </c>
      <c r="AE82" s="17" t="str">
        <f>IF(AD82&gt;=89.5, "A", IF(AD82&gt;=79.5, "B", IF(AD82&gt;=69.5, "C", IF(AD82&gt;=59.5, "D", IF(AD82&gt;=49.5, "E", "F")))))</f>
        <v>E</v>
      </c>
    </row>
    <row r="83" spans="1:33" x14ac:dyDescent="0.25">
      <c r="A83" s="5">
        <v>82</v>
      </c>
      <c r="B83" s="6" t="s">
        <v>194</v>
      </c>
      <c r="C83" s="7" t="s">
        <v>195</v>
      </c>
      <c r="D83" s="5"/>
      <c r="E83" s="5">
        <v>2</v>
      </c>
      <c r="F83" s="8">
        <f t="shared" si="21"/>
        <v>4.166666666666667</v>
      </c>
      <c r="G83" s="5"/>
      <c r="H83" s="8">
        <f t="shared" si="22"/>
        <v>0</v>
      </c>
      <c r="I83" s="5"/>
      <c r="J83" s="5"/>
      <c r="K83" s="9">
        <f t="shared" si="23"/>
        <v>0</v>
      </c>
      <c r="L83" s="9"/>
      <c r="M83" s="10">
        <f t="shared" si="24"/>
        <v>0</v>
      </c>
      <c r="N83" s="11">
        <f t="shared" si="30"/>
        <v>4.166666666666667</v>
      </c>
      <c r="O83" s="12"/>
      <c r="P83" s="12">
        <f t="shared" si="25"/>
        <v>0</v>
      </c>
      <c r="Q83" s="12"/>
      <c r="R83" s="13">
        <f t="shared" si="26"/>
        <v>0</v>
      </c>
      <c r="S83" s="12"/>
      <c r="T83" s="9">
        <f t="shared" si="27"/>
        <v>0</v>
      </c>
      <c r="U83" s="9"/>
      <c r="V83" s="9">
        <f t="shared" si="28"/>
        <v>0</v>
      </c>
      <c r="W83" s="14">
        <f t="shared" si="33"/>
        <v>0</v>
      </c>
      <c r="X83" s="14">
        <v>3</v>
      </c>
      <c r="Y83" s="15">
        <f>AC83/50*10</f>
        <v>0.83333333333333348</v>
      </c>
      <c r="Z83" s="5"/>
      <c r="AA83" s="5"/>
      <c r="AB83" s="5"/>
      <c r="AC83" s="16">
        <f t="shared" si="29"/>
        <v>4.166666666666667</v>
      </c>
      <c r="AD83" s="16">
        <f t="shared" si="14"/>
        <v>7.166666666666667</v>
      </c>
      <c r="AE83" s="17" t="str">
        <f>IF(AD83&gt;=89.5, "A", IF(AD83&gt;=79.5, "B", IF(AD83&gt;=69.5, "C", IF(AD83&gt;=59.5, "D", IF(AD83&gt;=49.5, "E", "F")))))</f>
        <v>F</v>
      </c>
    </row>
    <row r="84" spans="1:33" x14ac:dyDescent="0.25">
      <c r="A84" s="5">
        <v>83</v>
      </c>
      <c r="B84" s="6" t="s">
        <v>196</v>
      </c>
      <c r="C84" s="7" t="s">
        <v>197</v>
      </c>
      <c r="D84" s="5"/>
      <c r="E84" s="5"/>
      <c r="F84" s="8">
        <f t="shared" si="21"/>
        <v>0</v>
      </c>
      <c r="G84" s="5"/>
      <c r="H84" s="8">
        <f t="shared" si="22"/>
        <v>0</v>
      </c>
      <c r="I84" s="5"/>
      <c r="J84" s="5"/>
      <c r="K84" s="9">
        <f t="shared" si="23"/>
        <v>0</v>
      </c>
      <c r="L84" s="9"/>
      <c r="M84" s="10">
        <f t="shared" si="24"/>
        <v>0</v>
      </c>
      <c r="N84" s="11">
        <f t="shared" si="30"/>
        <v>0</v>
      </c>
      <c r="O84" s="12"/>
      <c r="P84" s="12">
        <f t="shared" si="25"/>
        <v>0</v>
      </c>
      <c r="Q84" s="12"/>
      <c r="R84" s="13">
        <f t="shared" si="26"/>
        <v>0</v>
      </c>
      <c r="S84" s="12"/>
      <c r="T84" s="9">
        <f t="shared" si="27"/>
        <v>0</v>
      </c>
      <c r="U84" s="9"/>
      <c r="V84" s="9">
        <f t="shared" si="28"/>
        <v>0</v>
      </c>
      <c r="W84" s="14">
        <f t="shared" si="33"/>
        <v>0</v>
      </c>
      <c r="X84" s="14"/>
      <c r="Y84" s="14">
        <v>0</v>
      </c>
      <c r="Z84" s="5"/>
      <c r="AA84" s="5"/>
      <c r="AB84" s="5"/>
      <c r="AC84" s="16">
        <f t="shared" si="29"/>
        <v>0</v>
      </c>
      <c r="AD84" s="16">
        <f t="shared" si="14"/>
        <v>0</v>
      </c>
      <c r="AE84" s="17"/>
    </row>
    <row r="85" spans="1:33" x14ac:dyDescent="0.25">
      <c r="A85" s="5">
        <v>84</v>
      </c>
      <c r="B85" s="6" t="s">
        <v>198</v>
      </c>
      <c r="C85" s="7" t="s">
        <v>199</v>
      </c>
      <c r="D85" s="5"/>
      <c r="E85" s="5"/>
      <c r="F85" s="8">
        <f t="shared" si="21"/>
        <v>0</v>
      </c>
      <c r="G85" s="5"/>
      <c r="H85" s="8">
        <f t="shared" si="22"/>
        <v>0</v>
      </c>
      <c r="I85" s="5"/>
      <c r="J85" s="5"/>
      <c r="K85" s="9">
        <f t="shared" si="23"/>
        <v>0</v>
      </c>
      <c r="L85" s="9"/>
      <c r="M85" s="10">
        <f t="shared" si="24"/>
        <v>0</v>
      </c>
      <c r="N85" s="11">
        <f t="shared" si="30"/>
        <v>0</v>
      </c>
      <c r="O85" s="12"/>
      <c r="P85" s="12">
        <f t="shared" si="25"/>
        <v>0</v>
      </c>
      <c r="Q85" s="12"/>
      <c r="R85" s="13">
        <f t="shared" si="26"/>
        <v>0</v>
      </c>
      <c r="S85" s="12"/>
      <c r="T85" s="9">
        <f t="shared" si="27"/>
        <v>0</v>
      </c>
      <c r="U85" s="9"/>
      <c r="V85" s="9">
        <f t="shared" si="28"/>
        <v>0</v>
      </c>
      <c r="W85" s="14">
        <f t="shared" si="33"/>
        <v>0</v>
      </c>
      <c r="X85" s="14"/>
      <c r="Y85" s="14">
        <v>0</v>
      </c>
      <c r="Z85" s="5"/>
      <c r="AA85" s="5"/>
      <c r="AB85" s="5"/>
      <c r="AC85" s="16">
        <f t="shared" si="29"/>
        <v>0</v>
      </c>
      <c r="AD85" s="16">
        <f t="shared" si="14"/>
        <v>0</v>
      </c>
      <c r="AE85" s="17"/>
    </row>
    <row r="86" spans="1:33" x14ac:dyDescent="0.25">
      <c r="A86" s="5">
        <v>85</v>
      </c>
      <c r="B86" s="6" t="s">
        <v>200</v>
      </c>
      <c r="C86" s="7" t="s">
        <v>201</v>
      </c>
      <c r="D86" s="5"/>
      <c r="E86" s="5"/>
      <c r="F86" s="8">
        <f t="shared" si="21"/>
        <v>0</v>
      </c>
      <c r="G86" s="5"/>
      <c r="H86" s="8">
        <f t="shared" si="22"/>
        <v>0</v>
      </c>
      <c r="I86" s="5"/>
      <c r="J86" s="5"/>
      <c r="K86" s="9">
        <f t="shared" si="23"/>
        <v>0</v>
      </c>
      <c r="L86" s="9"/>
      <c r="M86" s="10">
        <f t="shared" si="24"/>
        <v>0</v>
      </c>
      <c r="N86" s="11">
        <f t="shared" si="30"/>
        <v>0</v>
      </c>
      <c r="O86" s="12"/>
      <c r="P86" s="12">
        <f t="shared" si="25"/>
        <v>0</v>
      </c>
      <c r="Q86" s="12"/>
      <c r="R86" s="13">
        <f t="shared" si="26"/>
        <v>0</v>
      </c>
      <c r="S86" s="12"/>
      <c r="T86" s="9">
        <f t="shared" si="27"/>
        <v>0</v>
      </c>
      <c r="U86" s="9"/>
      <c r="V86" s="9">
        <f t="shared" si="28"/>
        <v>0</v>
      </c>
      <c r="W86" s="14">
        <f t="shared" si="33"/>
        <v>0</v>
      </c>
      <c r="X86" s="14"/>
      <c r="Y86" s="14">
        <v>0</v>
      </c>
      <c r="Z86" s="5"/>
      <c r="AA86" s="5"/>
      <c r="AB86" s="5"/>
      <c r="AC86" s="16">
        <f t="shared" si="29"/>
        <v>0</v>
      </c>
      <c r="AD86" s="16">
        <f t="shared" si="14"/>
        <v>0</v>
      </c>
      <c r="AE86" s="17"/>
    </row>
    <row r="87" spans="1:33" x14ac:dyDescent="0.25">
      <c r="A87" s="5">
        <v>86</v>
      </c>
      <c r="B87" s="6" t="s">
        <v>202</v>
      </c>
      <c r="C87" s="7" t="s">
        <v>203</v>
      </c>
      <c r="D87" s="5"/>
      <c r="E87" s="5"/>
      <c r="F87" s="8">
        <f t="shared" si="21"/>
        <v>0</v>
      </c>
      <c r="G87" s="5"/>
      <c r="H87" s="8">
        <f t="shared" si="22"/>
        <v>0</v>
      </c>
      <c r="I87" s="5"/>
      <c r="J87" s="5"/>
      <c r="K87" s="9">
        <f t="shared" si="23"/>
        <v>0</v>
      </c>
      <c r="L87" s="9"/>
      <c r="M87" s="10">
        <f t="shared" si="24"/>
        <v>0</v>
      </c>
      <c r="N87" s="11">
        <f t="shared" si="30"/>
        <v>0</v>
      </c>
      <c r="O87" s="12"/>
      <c r="P87" s="12">
        <f t="shared" si="25"/>
        <v>0</v>
      </c>
      <c r="Q87" s="12"/>
      <c r="R87" s="13">
        <f t="shared" si="26"/>
        <v>0</v>
      </c>
      <c r="S87" s="12"/>
      <c r="T87" s="9">
        <f t="shared" si="27"/>
        <v>0</v>
      </c>
      <c r="U87" s="9"/>
      <c r="V87" s="9">
        <f t="shared" si="28"/>
        <v>0</v>
      </c>
      <c r="W87" s="14">
        <f t="shared" si="33"/>
        <v>0</v>
      </c>
      <c r="X87" s="14"/>
      <c r="Y87" s="14">
        <v>0</v>
      </c>
      <c r="Z87" s="5"/>
      <c r="AA87" s="5"/>
      <c r="AB87" s="5"/>
      <c r="AC87" s="16">
        <f t="shared" si="29"/>
        <v>0</v>
      </c>
      <c r="AD87" s="16">
        <f t="shared" si="14"/>
        <v>0</v>
      </c>
      <c r="AE87" s="17"/>
    </row>
    <row r="88" spans="1:33" x14ac:dyDescent="0.25">
      <c r="A88" s="5">
        <v>87</v>
      </c>
      <c r="B88" s="6" t="s">
        <v>204</v>
      </c>
      <c r="C88" s="7" t="s">
        <v>205</v>
      </c>
      <c r="D88" s="5"/>
      <c r="E88" s="5">
        <v>8.5</v>
      </c>
      <c r="F88" s="8">
        <f t="shared" si="21"/>
        <v>17.708333333333336</v>
      </c>
      <c r="G88" s="5"/>
      <c r="H88" s="8">
        <f t="shared" si="22"/>
        <v>0</v>
      </c>
      <c r="I88" s="5"/>
      <c r="J88" s="5"/>
      <c r="K88" s="9">
        <f t="shared" si="23"/>
        <v>0</v>
      </c>
      <c r="L88" s="9"/>
      <c r="M88" s="10">
        <f t="shared" si="24"/>
        <v>0</v>
      </c>
      <c r="N88" s="11">
        <f t="shared" si="30"/>
        <v>17.708333333333336</v>
      </c>
      <c r="O88" s="12">
        <v>9.5</v>
      </c>
      <c r="P88" s="12">
        <f t="shared" si="25"/>
        <v>23.75</v>
      </c>
      <c r="Q88" s="12"/>
      <c r="R88" s="13">
        <f t="shared" si="26"/>
        <v>0</v>
      </c>
      <c r="S88" s="12"/>
      <c r="T88" s="9">
        <f t="shared" si="27"/>
        <v>0</v>
      </c>
      <c r="U88" s="9"/>
      <c r="V88" s="9">
        <f t="shared" si="28"/>
        <v>0</v>
      </c>
      <c r="W88" s="14">
        <f t="shared" si="33"/>
        <v>23.75</v>
      </c>
      <c r="X88" s="14">
        <v>9</v>
      </c>
      <c r="Y88" s="15">
        <f t="shared" ref="Y88:Y99" si="34">AC88/50*10</f>
        <v>8.2916666666666679</v>
      </c>
      <c r="Z88" s="5"/>
      <c r="AA88" s="5"/>
      <c r="AB88" s="5"/>
      <c r="AC88" s="16">
        <f t="shared" si="29"/>
        <v>41.458333333333336</v>
      </c>
      <c r="AD88" s="16">
        <f t="shared" si="14"/>
        <v>50.458333333333336</v>
      </c>
      <c r="AE88" s="17" t="str">
        <f t="shared" ref="AE88:AE101" si="35">IF(AD88&gt;=89.5, "A", IF(AD88&gt;=79.5, "B", IF(AD88&gt;=69.5, "C", IF(AD88&gt;=59.5, "D", IF(AD88&gt;=49.5, "E", "F")))))</f>
        <v>E</v>
      </c>
    </row>
    <row r="89" spans="1:33" x14ac:dyDescent="0.25">
      <c r="A89" s="5">
        <v>88</v>
      </c>
      <c r="B89" s="6" t="s">
        <v>206</v>
      </c>
      <c r="C89" s="7" t="s">
        <v>207</v>
      </c>
      <c r="D89" s="5"/>
      <c r="E89" s="5">
        <v>11.5</v>
      </c>
      <c r="F89" s="8">
        <f t="shared" si="21"/>
        <v>23.958333333333336</v>
      </c>
      <c r="G89" s="5"/>
      <c r="H89" s="8">
        <f t="shared" si="22"/>
        <v>0</v>
      </c>
      <c r="I89" s="5"/>
      <c r="J89" s="5"/>
      <c r="K89" s="9">
        <f t="shared" si="23"/>
        <v>0</v>
      </c>
      <c r="L89" s="9"/>
      <c r="M89" s="10">
        <f t="shared" si="24"/>
        <v>0</v>
      </c>
      <c r="N89" s="11">
        <f t="shared" si="30"/>
        <v>23.958333333333336</v>
      </c>
      <c r="O89" s="12">
        <v>9.5</v>
      </c>
      <c r="P89" s="12">
        <f t="shared" si="25"/>
        <v>23.75</v>
      </c>
      <c r="Q89" s="12"/>
      <c r="R89" s="13">
        <f t="shared" si="26"/>
        <v>0</v>
      </c>
      <c r="S89" s="12"/>
      <c r="T89" s="9">
        <f t="shared" si="27"/>
        <v>0</v>
      </c>
      <c r="U89" s="9"/>
      <c r="V89" s="9">
        <f t="shared" si="28"/>
        <v>0</v>
      </c>
      <c r="W89" s="14">
        <f t="shared" si="33"/>
        <v>23.75</v>
      </c>
      <c r="X89" s="14">
        <v>10</v>
      </c>
      <c r="Y89" s="15">
        <f t="shared" si="34"/>
        <v>9.5416666666666679</v>
      </c>
      <c r="Z89" s="5">
        <v>5</v>
      </c>
      <c r="AA89" s="5"/>
      <c r="AB89" s="5"/>
      <c r="AC89" s="16">
        <f t="shared" si="29"/>
        <v>47.708333333333336</v>
      </c>
      <c r="AD89" s="16">
        <f t="shared" si="14"/>
        <v>62.708333333333336</v>
      </c>
      <c r="AE89" s="17" t="str">
        <f t="shared" si="35"/>
        <v>D</v>
      </c>
    </row>
    <row r="90" spans="1:33" x14ac:dyDescent="0.25">
      <c r="A90" s="5">
        <v>89</v>
      </c>
      <c r="B90" s="6" t="s">
        <v>208</v>
      </c>
      <c r="C90" s="7" t="s">
        <v>209</v>
      </c>
      <c r="D90" s="5"/>
      <c r="E90" s="5">
        <v>1</v>
      </c>
      <c r="F90" s="8">
        <f t="shared" si="21"/>
        <v>2.0833333333333335</v>
      </c>
      <c r="G90" s="5">
        <v>1.5</v>
      </c>
      <c r="H90" s="8">
        <f t="shared" si="22"/>
        <v>3.125</v>
      </c>
      <c r="I90" s="5"/>
      <c r="J90" s="5"/>
      <c r="K90" s="9">
        <f t="shared" si="23"/>
        <v>0</v>
      </c>
      <c r="L90" s="9"/>
      <c r="M90" s="10">
        <f t="shared" si="24"/>
        <v>0</v>
      </c>
      <c r="N90" s="11">
        <f t="shared" si="30"/>
        <v>3.125</v>
      </c>
      <c r="O90" s="12">
        <v>0</v>
      </c>
      <c r="P90" s="12">
        <f t="shared" si="25"/>
        <v>0</v>
      </c>
      <c r="Q90" s="12">
        <v>0</v>
      </c>
      <c r="R90" s="13">
        <f t="shared" si="26"/>
        <v>0</v>
      </c>
      <c r="S90" s="12"/>
      <c r="T90" s="9">
        <f t="shared" si="27"/>
        <v>0</v>
      </c>
      <c r="U90" s="9"/>
      <c r="V90" s="9">
        <f t="shared" si="28"/>
        <v>0</v>
      </c>
      <c r="W90" s="14">
        <f t="shared" si="33"/>
        <v>0</v>
      </c>
      <c r="X90" s="14">
        <v>3</v>
      </c>
      <c r="Y90" s="15">
        <f t="shared" si="34"/>
        <v>0.625</v>
      </c>
      <c r="Z90" s="5"/>
      <c r="AA90" s="5"/>
      <c r="AB90" s="5"/>
      <c r="AC90" s="16">
        <f t="shared" si="29"/>
        <v>3.125</v>
      </c>
      <c r="AD90" s="16">
        <f t="shared" si="14"/>
        <v>6.125</v>
      </c>
      <c r="AE90" s="17" t="str">
        <f t="shared" si="35"/>
        <v>F</v>
      </c>
    </row>
    <row r="91" spans="1:33" x14ac:dyDescent="0.25">
      <c r="A91" s="5">
        <v>90</v>
      </c>
      <c r="B91" s="6" t="s">
        <v>210</v>
      </c>
      <c r="C91" s="7" t="s">
        <v>211</v>
      </c>
      <c r="D91" s="5"/>
      <c r="E91" s="5">
        <v>6.5</v>
      </c>
      <c r="F91" s="8">
        <f t="shared" si="21"/>
        <v>13.541666666666668</v>
      </c>
      <c r="G91" s="5">
        <v>8</v>
      </c>
      <c r="H91" s="8">
        <f t="shared" si="22"/>
        <v>16.666666666666668</v>
      </c>
      <c r="I91" s="18">
        <v>4.5</v>
      </c>
      <c r="J91" s="18">
        <v>2</v>
      </c>
      <c r="K91" s="9">
        <f t="shared" si="23"/>
        <v>14</v>
      </c>
      <c r="L91" s="9">
        <v>12</v>
      </c>
      <c r="M91" s="10">
        <f t="shared" si="24"/>
        <v>25</v>
      </c>
      <c r="N91" s="11">
        <v>25</v>
      </c>
      <c r="O91" s="12"/>
      <c r="P91" s="12">
        <f t="shared" si="25"/>
        <v>0</v>
      </c>
      <c r="Q91" s="12">
        <v>3.5</v>
      </c>
      <c r="R91" s="13">
        <f t="shared" si="26"/>
        <v>8.75</v>
      </c>
      <c r="S91" s="18">
        <v>4</v>
      </c>
      <c r="T91" s="9">
        <f t="shared" si="27"/>
        <v>10</v>
      </c>
      <c r="U91" s="9">
        <v>8</v>
      </c>
      <c r="V91" s="9">
        <f t="shared" si="28"/>
        <v>20</v>
      </c>
      <c r="W91" s="14">
        <v>20</v>
      </c>
      <c r="X91" s="14">
        <v>8</v>
      </c>
      <c r="Y91" s="15">
        <f t="shared" si="34"/>
        <v>9</v>
      </c>
      <c r="Z91" s="5"/>
      <c r="AA91" s="5"/>
      <c r="AB91" s="5"/>
      <c r="AC91" s="16">
        <f t="shared" si="29"/>
        <v>45</v>
      </c>
      <c r="AD91" s="16">
        <f t="shared" si="14"/>
        <v>53</v>
      </c>
      <c r="AE91" s="17" t="str">
        <f t="shared" si="35"/>
        <v>E</v>
      </c>
      <c r="AG91" s="19"/>
    </row>
    <row r="92" spans="1:33" x14ac:dyDescent="0.25">
      <c r="A92" s="5">
        <v>91</v>
      </c>
      <c r="B92" s="6" t="s">
        <v>212</v>
      </c>
      <c r="C92" s="7" t="s">
        <v>213</v>
      </c>
      <c r="D92" s="5"/>
      <c r="E92" s="5">
        <v>9</v>
      </c>
      <c r="F92" s="8">
        <f t="shared" si="21"/>
        <v>18.75</v>
      </c>
      <c r="G92" s="5">
        <v>9</v>
      </c>
      <c r="H92" s="8">
        <f t="shared" si="22"/>
        <v>18.75</v>
      </c>
      <c r="I92" s="5"/>
      <c r="J92" s="5"/>
      <c r="K92" s="9">
        <f t="shared" si="23"/>
        <v>0</v>
      </c>
      <c r="L92" s="9"/>
      <c r="M92" s="10">
        <f t="shared" si="24"/>
        <v>0</v>
      </c>
      <c r="N92" s="11">
        <f>IF(F92&gt;H92, F92, H92)</f>
        <v>18.75</v>
      </c>
      <c r="O92" s="12">
        <v>7.5</v>
      </c>
      <c r="P92" s="12">
        <f t="shared" si="25"/>
        <v>18.75</v>
      </c>
      <c r="Q92" s="12">
        <v>9</v>
      </c>
      <c r="R92" s="13">
        <f t="shared" si="26"/>
        <v>22.5</v>
      </c>
      <c r="S92" s="12"/>
      <c r="T92" s="9">
        <f t="shared" si="27"/>
        <v>0</v>
      </c>
      <c r="U92" s="9"/>
      <c r="V92" s="9">
        <f t="shared" si="28"/>
        <v>0</v>
      </c>
      <c r="W92" s="14">
        <f>IF(P92&gt;R92, P92,R92)</f>
        <v>22.5</v>
      </c>
      <c r="X92" s="14">
        <v>9</v>
      </c>
      <c r="Y92" s="15">
        <f t="shared" si="34"/>
        <v>8.25</v>
      </c>
      <c r="Z92" s="5"/>
      <c r="AA92" s="5"/>
      <c r="AB92" s="5"/>
      <c r="AC92" s="16">
        <f t="shared" si="29"/>
        <v>41.25</v>
      </c>
      <c r="AD92" s="16">
        <f t="shared" ref="AD92:AD111" si="36">AC92+X92+Z92+AA92</f>
        <v>50.25</v>
      </c>
      <c r="AE92" s="17" t="str">
        <f t="shared" si="35"/>
        <v>E</v>
      </c>
    </row>
    <row r="93" spans="1:33" x14ac:dyDescent="0.25">
      <c r="A93" s="5">
        <v>92</v>
      </c>
      <c r="B93" s="6" t="s">
        <v>214</v>
      </c>
      <c r="C93" s="7" t="s">
        <v>215</v>
      </c>
      <c r="D93" s="5"/>
      <c r="E93" s="5">
        <v>7</v>
      </c>
      <c r="F93" s="8">
        <f t="shared" si="21"/>
        <v>14.583333333333334</v>
      </c>
      <c r="G93" s="5">
        <v>7.5</v>
      </c>
      <c r="H93" s="8">
        <f t="shared" si="22"/>
        <v>15.625</v>
      </c>
      <c r="I93" s="5"/>
      <c r="J93" s="5"/>
      <c r="K93" s="9">
        <f t="shared" si="23"/>
        <v>0</v>
      </c>
      <c r="L93" s="9"/>
      <c r="M93" s="10">
        <f t="shared" si="24"/>
        <v>0</v>
      </c>
      <c r="N93" s="11">
        <f>IF(F93&gt;H93, F93, H93)</f>
        <v>15.625</v>
      </c>
      <c r="O93" s="12">
        <v>5.5</v>
      </c>
      <c r="P93" s="12">
        <f t="shared" si="25"/>
        <v>13.75</v>
      </c>
      <c r="Q93" s="12">
        <v>8</v>
      </c>
      <c r="R93" s="13">
        <f t="shared" si="26"/>
        <v>20</v>
      </c>
      <c r="S93" s="12"/>
      <c r="T93" s="9">
        <f t="shared" si="27"/>
        <v>0</v>
      </c>
      <c r="U93" s="9"/>
      <c r="V93" s="9">
        <f t="shared" si="28"/>
        <v>0</v>
      </c>
      <c r="W93" s="14">
        <f>IF(P93&gt;R93, P93,R93)</f>
        <v>20</v>
      </c>
      <c r="X93" s="14">
        <v>9</v>
      </c>
      <c r="Y93" s="15">
        <f t="shared" si="34"/>
        <v>7.125</v>
      </c>
      <c r="Z93" s="5">
        <v>10</v>
      </c>
      <c r="AA93" s="5"/>
      <c r="AB93" s="5"/>
      <c r="AC93" s="16">
        <f t="shared" si="29"/>
        <v>35.625</v>
      </c>
      <c r="AD93" s="16">
        <f t="shared" si="36"/>
        <v>54.625</v>
      </c>
      <c r="AE93" s="17" t="str">
        <f t="shared" si="35"/>
        <v>E</v>
      </c>
    </row>
    <row r="94" spans="1:33" x14ac:dyDescent="0.25">
      <c r="A94" s="5">
        <v>93</v>
      </c>
      <c r="B94" s="6" t="s">
        <v>216</v>
      </c>
      <c r="C94" s="7" t="s">
        <v>217</v>
      </c>
      <c r="D94" s="5"/>
      <c r="E94" s="5">
        <v>6</v>
      </c>
      <c r="F94" s="8">
        <f t="shared" si="21"/>
        <v>12.5</v>
      </c>
      <c r="G94" s="5">
        <v>3</v>
      </c>
      <c r="H94" s="8">
        <f t="shared" si="22"/>
        <v>6.25</v>
      </c>
      <c r="I94" s="5"/>
      <c r="J94" s="5"/>
      <c r="K94" s="9">
        <f t="shared" si="23"/>
        <v>0</v>
      </c>
      <c r="L94" s="9"/>
      <c r="M94" s="10">
        <f t="shared" si="24"/>
        <v>0</v>
      </c>
      <c r="N94" s="11">
        <f>IF(F94&gt;H94, F94, H94)</f>
        <v>12.5</v>
      </c>
      <c r="O94" s="12"/>
      <c r="P94" s="12">
        <f t="shared" si="25"/>
        <v>0</v>
      </c>
      <c r="Q94" s="12">
        <v>6</v>
      </c>
      <c r="R94" s="13">
        <f t="shared" si="26"/>
        <v>15</v>
      </c>
      <c r="S94" s="12"/>
      <c r="T94" s="9">
        <f t="shared" si="27"/>
        <v>0</v>
      </c>
      <c r="U94" s="9"/>
      <c r="V94" s="9">
        <f t="shared" si="28"/>
        <v>0</v>
      </c>
      <c r="W94" s="14">
        <f>IF(P94&gt;R94, P94,R94)</f>
        <v>15</v>
      </c>
      <c r="X94" s="14">
        <v>3</v>
      </c>
      <c r="Y94" s="15">
        <f t="shared" si="34"/>
        <v>5.5</v>
      </c>
      <c r="Z94" s="5"/>
      <c r="AA94" s="5"/>
      <c r="AB94" s="5"/>
      <c r="AC94" s="16">
        <f t="shared" si="29"/>
        <v>27.5</v>
      </c>
      <c r="AD94" s="16">
        <f t="shared" si="36"/>
        <v>30.5</v>
      </c>
      <c r="AE94" s="17" t="str">
        <f t="shared" si="35"/>
        <v>F</v>
      </c>
    </row>
    <row r="95" spans="1:33" x14ac:dyDescent="0.25">
      <c r="A95" s="5">
        <v>94</v>
      </c>
      <c r="B95" s="6" t="s">
        <v>218</v>
      </c>
      <c r="C95" s="7" t="s">
        <v>219</v>
      </c>
      <c r="D95" s="5"/>
      <c r="E95" s="5">
        <v>11.5</v>
      </c>
      <c r="F95" s="8">
        <f t="shared" si="21"/>
        <v>23.958333333333336</v>
      </c>
      <c r="G95" s="5"/>
      <c r="H95" s="8">
        <f t="shared" si="22"/>
        <v>0</v>
      </c>
      <c r="I95" s="5"/>
      <c r="J95" s="5"/>
      <c r="K95" s="9">
        <f t="shared" si="23"/>
        <v>0</v>
      </c>
      <c r="L95" s="9"/>
      <c r="M95" s="10">
        <f t="shared" si="24"/>
        <v>0</v>
      </c>
      <c r="N95" s="11">
        <f>IF(F95&gt;H95, F95, H95)</f>
        <v>23.958333333333336</v>
      </c>
      <c r="O95" s="12"/>
      <c r="P95" s="12">
        <f t="shared" si="25"/>
        <v>0</v>
      </c>
      <c r="Q95" s="12">
        <v>10</v>
      </c>
      <c r="R95" s="13">
        <f t="shared" si="26"/>
        <v>25</v>
      </c>
      <c r="S95" s="12"/>
      <c r="T95" s="9">
        <f t="shared" si="27"/>
        <v>0</v>
      </c>
      <c r="U95" s="9"/>
      <c r="V95" s="9">
        <f t="shared" si="28"/>
        <v>0</v>
      </c>
      <c r="W95" s="14">
        <f>IF(P95&gt;R95, P95,R95)</f>
        <v>25</v>
      </c>
      <c r="X95" s="14">
        <v>3</v>
      </c>
      <c r="Y95" s="15">
        <f t="shared" si="34"/>
        <v>9.7916666666666679</v>
      </c>
      <c r="Z95" s="5"/>
      <c r="AA95" s="5"/>
      <c r="AB95" s="5"/>
      <c r="AC95" s="16">
        <f t="shared" si="29"/>
        <v>48.958333333333336</v>
      </c>
      <c r="AD95" s="16">
        <f t="shared" si="36"/>
        <v>51.958333333333336</v>
      </c>
      <c r="AE95" s="17" t="str">
        <f t="shared" si="35"/>
        <v>E</v>
      </c>
    </row>
    <row r="96" spans="1:33" x14ac:dyDescent="0.25">
      <c r="A96" s="5">
        <v>95</v>
      </c>
      <c r="B96" s="6" t="s">
        <v>220</v>
      </c>
      <c r="C96" s="7" t="s">
        <v>221</v>
      </c>
      <c r="D96" s="5"/>
      <c r="E96" s="5">
        <v>9</v>
      </c>
      <c r="F96" s="8">
        <f t="shared" si="21"/>
        <v>18.75</v>
      </c>
      <c r="G96" s="5"/>
      <c r="H96" s="8">
        <f t="shared" si="22"/>
        <v>0</v>
      </c>
      <c r="I96" s="18">
        <v>6.5</v>
      </c>
      <c r="J96" s="18">
        <v>2</v>
      </c>
      <c r="K96" s="9">
        <f t="shared" si="23"/>
        <v>18</v>
      </c>
      <c r="L96" s="9">
        <v>10</v>
      </c>
      <c r="M96" s="10">
        <f t="shared" si="24"/>
        <v>20.833333333333336</v>
      </c>
      <c r="N96" s="11">
        <v>20.8</v>
      </c>
      <c r="O96" s="12">
        <v>8</v>
      </c>
      <c r="P96" s="12">
        <f t="shared" si="25"/>
        <v>20</v>
      </c>
      <c r="Q96" s="12"/>
      <c r="R96" s="13">
        <f t="shared" si="26"/>
        <v>0</v>
      </c>
      <c r="S96" s="18">
        <v>8.5</v>
      </c>
      <c r="T96" s="9">
        <f t="shared" si="27"/>
        <v>21.25</v>
      </c>
      <c r="U96" s="9">
        <v>9</v>
      </c>
      <c r="V96" s="9">
        <f t="shared" si="28"/>
        <v>22.5</v>
      </c>
      <c r="W96" s="14">
        <v>22.5</v>
      </c>
      <c r="X96" s="14">
        <v>7</v>
      </c>
      <c r="Y96" s="15">
        <f t="shared" si="34"/>
        <v>8.66</v>
      </c>
      <c r="Z96" s="5">
        <v>0</v>
      </c>
      <c r="AA96" s="5"/>
      <c r="AB96" s="5"/>
      <c r="AC96" s="16">
        <f t="shared" si="29"/>
        <v>43.3</v>
      </c>
      <c r="AD96" s="16">
        <f t="shared" si="36"/>
        <v>50.3</v>
      </c>
      <c r="AE96" s="17" t="str">
        <f t="shared" si="35"/>
        <v>E</v>
      </c>
      <c r="AG96" s="19"/>
    </row>
    <row r="97" spans="1:33" x14ac:dyDescent="0.25">
      <c r="A97" s="5">
        <v>96</v>
      </c>
      <c r="B97" s="6" t="s">
        <v>222</v>
      </c>
      <c r="C97" s="7" t="s">
        <v>223</v>
      </c>
      <c r="D97" s="5"/>
      <c r="E97" s="5">
        <v>9.5</v>
      </c>
      <c r="F97" s="8">
        <f t="shared" si="21"/>
        <v>19.791666666666668</v>
      </c>
      <c r="G97" s="5">
        <v>9.5</v>
      </c>
      <c r="H97" s="8">
        <f t="shared" si="22"/>
        <v>19.791666666666668</v>
      </c>
      <c r="I97" s="5"/>
      <c r="J97" s="5"/>
      <c r="K97" s="9">
        <f t="shared" si="23"/>
        <v>0</v>
      </c>
      <c r="L97" s="9">
        <v>11</v>
      </c>
      <c r="M97" s="10">
        <f t="shared" si="24"/>
        <v>22.916666666666664</v>
      </c>
      <c r="N97" s="11">
        <v>22.9</v>
      </c>
      <c r="O97" s="12">
        <v>9</v>
      </c>
      <c r="P97" s="12">
        <f t="shared" si="25"/>
        <v>22.5</v>
      </c>
      <c r="Q97" s="12"/>
      <c r="R97" s="13">
        <f t="shared" si="26"/>
        <v>0</v>
      </c>
      <c r="S97" s="18">
        <v>5.5</v>
      </c>
      <c r="T97" s="9">
        <f t="shared" si="27"/>
        <v>13.75</v>
      </c>
      <c r="U97" s="9">
        <v>8.5</v>
      </c>
      <c r="V97" s="9">
        <f t="shared" si="28"/>
        <v>21.25</v>
      </c>
      <c r="W97" s="14">
        <f>IF(P97&gt;R97, P97,R97)</f>
        <v>22.5</v>
      </c>
      <c r="X97" s="14">
        <v>5</v>
      </c>
      <c r="Y97" s="15">
        <f t="shared" si="34"/>
        <v>9.0799999999999983</v>
      </c>
      <c r="Z97" s="5"/>
      <c r="AA97" s="5"/>
      <c r="AB97" s="5"/>
      <c r="AC97" s="16">
        <f t="shared" si="29"/>
        <v>45.4</v>
      </c>
      <c r="AD97" s="16">
        <f t="shared" si="36"/>
        <v>50.4</v>
      </c>
      <c r="AE97" s="17" t="str">
        <f t="shared" si="35"/>
        <v>E</v>
      </c>
      <c r="AG97" s="19"/>
    </row>
    <row r="98" spans="1:33" x14ac:dyDescent="0.25">
      <c r="A98" s="5">
        <v>97</v>
      </c>
      <c r="B98" s="6" t="s">
        <v>224</v>
      </c>
      <c r="C98" s="7" t="s">
        <v>225</v>
      </c>
      <c r="D98" s="5"/>
      <c r="E98" s="5">
        <v>11</v>
      </c>
      <c r="F98" s="8">
        <f t="shared" si="21"/>
        <v>22.916666666666668</v>
      </c>
      <c r="G98" s="5"/>
      <c r="H98" s="8">
        <f t="shared" si="22"/>
        <v>0</v>
      </c>
      <c r="I98" s="5"/>
      <c r="J98" s="5"/>
      <c r="K98" s="9">
        <f t="shared" si="23"/>
        <v>0</v>
      </c>
      <c r="L98" s="9"/>
      <c r="M98" s="10">
        <f t="shared" si="24"/>
        <v>0</v>
      </c>
      <c r="N98" s="11">
        <f>IF(F98&gt;H98, F98, H98)</f>
        <v>22.916666666666668</v>
      </c>
      <c r="O98" s="12">
        <v>4</v>
      </c>
      <c r="P98" s="12">
        <f t="shared" si="25"/>
        <v>10</v>
      </c>
      <c r="Q98" s="12">
        <v>8</v>
      </c>
      <c r="R98" s="13">
        <f t="shared" si="26"/>
        <v>20</v>
      </c>
      <c r="S98" s="12"/>
      <c r="T98" s="9">
        <f t="shared" si="27"/>
        <v>0</v>
      </c>
      <c r="U98" s="9"/>
      <c r="V98" s="9">
        <f t="shared" si="28"/>
        <v>0</v>
      </c>
      <c r="W98" s="14">
        <f>IF(P98&gt;R98, P98,R98)</f>
        <v>20</v>
      </c>
      <c r="X98" s="14">
        <v>9</v>
      </c>
      <c r="Y98" s="15">
        <f t="shared" si="34"/>
        <v>8.5833333333333339</v>
      </c>
      <c r="Z98" s="5"/>
      <c r="AA98" s="5">
        <v>20</v>
      </c>
      <c r="AB98" s="5"/>
      <c r="AC98" s="16">
        <f t="shared" si="29"/>
        <v>42.916666666666671</v>
      </c>
      <c r="AD98" s="16">
        <f t="shared" si="36"/>
        <v>71.916666666666671</v>
      </c>
      <c r="AE98" s="17" t="str">
        <f t="shared" si="35"/>
        <v>C</v>
      </c>
    </row>
    <row r="99" spans="1:33" x14ac:dyDescent="0.25">
      <c r="A99" s="5">
        <v>98</v>
      </c>
      <c r="B99" s="6" t="s">
        <v>226</v>
      </c>
      <c r="C99" s="7" t="s">
        <v>227</v>
      </c>
      <c r="D99" s="5"/>
      <c r="E99" s="5">
        <v>10.5</v>
      </c>
      <c r="F99" s="8">
        <f t="shared" si="21"/>
        <v>21.875</v>
      </c>
      <c r="G99" s="5"/>
      <c r="H99" s="8">
        <f t="shared" si="22"/>
        <v>0</v>
      </c>
      <c r="I99" s="5"/>
      <c r="J99" s="5"/>
      <c r="K99" s="9">
        <f t="shared" si="23"/>
        <v>0</v>
      </c>
      <c r="L99" s="9"/>
      <c r="M99" s="10">
        <f t="shared" si="24"/>
        <v>0</v>
      </c>
      <c r="N99" s="11">
        <f>IF(F99&gt;H99, F99, H99)</f>
        <v>21.875</v>
      </c>
      <c r="O99" s="12">
        <v>10</v>
      </c>
      <c r="P99" s="12">
        <f t="shared" si="25"/>
        <v>25</v>
      </c>
      <c r="Q99" s="12"/>
      <c r="R99" s="13">
        <f t="shared" si="26"/>
        <v>0</v>
      </c>
      <c r="S99" s="12"/>
      <c r="T99" s="9">
        <f t="shared" si="27"/>
        <v>0</v>
      </c>
      <c r="U99" s="9"/>
      <c r="V99" s="9">
        <f t="shared" si="28"/>
        <v>0</v>
      </c>
      <c r="W99" s="14">
        <f>IF(P99&gt;R99, P99,R99)</f>
        <v>25</v>
      </c>
      <c r="X99" s="14">
        <v>10</v>
      </c>
      <c r="Y99" s="15">
        <f t="shared" si="34"/>
        <v>9.375</v>
      </c>
      <c r="Z99" s="5"/>
      <c r="AA99" s="5"/>
      <c r="AB99" s="5"/>
      <c r="AC99" s="16">
        <f t="shared" si="29"/>
        <v>46.875</v>
      </c>
      <c r="AD99" s="16">
        <f t="shared" si="36"/>
        <v>56.875</v>
      </c>
      <c r="AE99" s="17" t="str">
        <f t="shared" si="35"/>
        <v>E</v>
      </c>
    </row>
    <row r="100" spans="1:33" x14ac:dyDescent="0.25">
      <c r="A100" s="5">
        <v>99</v>
      </c>
      <c r="B100" s="6" t="s">
        <v>228</v>
      </c>
      <c r="C100" s="7" t="s">
        <v>229</v>
      </c>
      <c r="D100" s="5"/>
      <c r="E100" s="5"/>
      <c r="F100" s="8">
        <f t="shared" si="21"/>
        <v>0</v>
      </c>
      <c r="G100" s="5"/>
      <c r="H100" s="8">
        <f t="shared" si="22"/>
        <v>0</v>
      </c>
      <c r="I100" s="18">
        <v>10</v>
      </c>
      <c r="J100" s="18">
        <v>2</v>
      </c>
      <c r="K100" s="9">
        <f t="shared" si="23"/>
        <v>25</v>
      </c>
      <c r="L100" s="9"/>
      <c r="M100" s="10">
        <f t="shared" si="24"/>
        <v>0</v>
      </c>
      <c r="N100" s="11">
        <v>25</v>
      </c>
      <c r="O100" s="12"/>
      <c r="P100" s="12">
        <f t="shared" si="25"/>
        <v>0</v>
      </c>
      <c r="Q100" s="12"/>
      <c r="R100" s="13">
        <f t="shared" si="26"/>
        <v>0</v>
      </c>
      <c r="S100" s="18">
        <v>10</v>
      </c>
      <c r="T100" s="9">
        <f t="shared" si="27"/>
        <v>25</v>
      </c>
      <c r="U100" s="9"/>
      <c r="V100" s="9">
        <f t="shared" si="28"/>
        <v>0</v>
      </c>
      <c r="W100" s="14">
        <v>25</v>
      </c>
      <c r="X100" s="14">
        <v>10</v>
      </c>
      <c r="Y100" s="14">
        <v>0</v>
      </c>
      <c r="Z100" s="5"/>
      <c r="AA100" s="5"/>
      <c r="AB100" s="5">
        <v>0</v>
      </c>
      <c r="AC100" s="16">
        <f t="shared" si="29"/>
        <v>50</v>
      </c>
      <c r="AD100" s="16">
        <f t="shared" si="36"/>
        <v>60</v>
      </c>
      <c r="AE100" s="17" t="str">
        <f t="shared" si="35"/>
        <v>D</v>
      </c>
      <c r="AG100" s="19"/>
    </row>
    <row r="101" spans="1:33" x14ac:dyDescent="0.25">
      <c r="A101" s="5">
        <v>100</v>
      </c>
      <c r="B101" s="6" t="s">
        <v>230</v>
      </c>
      <c r="C101" s="7" t="s">
        <v>231</v>
      </c>
      <c r="D101" s="5"/>
      <c r="E101" s="5">
        <v>11.5</v>
      </c>
      <c r="F101" s="8">
        <f t="shared" si="21"/>
        <v>23.958333333333336</v>
      </c>
      <c r="G101" s="5"/>
      <c r="H101" s="8">
        <f t="shared" si="22"/>
        <v>0</v>
      </c>
      <c r="I101" s="5"/>
      <c r="J101" s="5"/>
      <c r="K101" s="9">
        <f t="shared" si="23"/>
        <v>0</v>
      </c>
      <c r="L101" s="9"/>
      <c r="M101" s="10">
        <f t="shared" si="24"/>
        <v>0</v>
      </c>
      <c r="N101" s="11">
        <f>IF(F101&gt;H101, F101, H101)</f>
        <v>23.958333333333336</v>
      </c>
      <c r="O101" s="12">
        <v>8.5</v>
      </c>
      <c r="P101" s="12">
        <f t="shared" si="25"/>
        <v>21.25</v>
      </c>
      <c r="Q101" s="12"/>
      <c r="R101" s="13">
        <f t="shared" si="26"/>
        <v>0</v>
      </c>
      <c r="S101" s="12"/>
      <c r="T101" s="9">
        <f t="shared" si="27"/>
        <v>0</v>
      </c>
      <c r="U101" s="9"/>
      <c r="V101" s="9">
        <f t="shared" si="28"/>
        <v>0</v>
      </c>
      <c r="W101" s="14">
        <f>IF(P101&gt;R101, P101,R101)</f>
        <v>21.25</v>
      </c>
      <c r="X101" s="14">
        <v>10</v>
      </c>
      <c r="Y101" s="15">
        <f>AC101/50*10</f>
        <v>9.0416666666666661</v>
      </c>
      <c r="Z101" s="5"/>
      <c r="AA101" s="5"/>
      <c r="AB101" s="5"/>
      <c r="AC101" s="16">
        <f t="shared" si="29"/>
        <v>45.208333333333336</v>
      </c>
      <c r="AD101" s="16">
        <f t="shared" si="36"/>
        <v>55.208333333333336</v>
      </c>
      <c r="AE101" s="17" t="str">
        <f t="shared" si="35"/>
        <v>E</v>
      </c>
    </row>
    <row r="102" spans="1:33" x14ac:dyDescent="0.25">
      <c r="A102" s="5">
        <v>101</v>
      </c>
      <c r="B102" s="6" t="s">
        <v>232</v>
      </c>
      <c r="C102" s="7" t="s">
        <v>233</v>
      </c>
      <c r="D102" s="5"/>
      <c r="E102" s="5"/>
      <c r="F102" s="8">
        <f t="shared" si="21"/>
        <v>0</v>
      </c>
      <c r="G102" s="5"/>
      <c r="H102" s="8">
        <f t="shared" si="22"/>
        <v>0</v>
      </c>
      <c r="I102" s="5"/>
      <c r="J102" s="5"/>
      <c r="K102" s="9">
        <f t="shared" si="23"/>
        <v>0</v>
      </c>
      <c r="L102" s="9"/>
      <c r="M102" s="10">
        <f t="shared" si="24"/>
        <v>0</v>
      </c>
      <c r="N102" s="11">
        <f>IF(F102&gt;H102, F102, H102)</f>
        <v>0</v>
      </c>
      <c r="O102" s="12"/>
      <c r="P102" s="12">
        <f t="shared" si="25"/>
        <v>0</v>
      </c>
      <c r="Q102" s="12"/>
      <c r="R102" s="13">
        <f t="shared" si="26"/>
        <v>0</v>
      </c>
      <c r="S102" s="12"/>
      <c r="T102" s="9">
        <f t="shared" si="27"/>
        <v>0</v>
      </c>
      <c r="U102" s="9"/>
      <c r="V102" s="9">
        <f t="shared" si="28"/>
        <v>0</v>
      </c>
      <c r="W102" s="14">
        <f>IF(P102&gt;R102, P102,R102)</f>
        <v>0</v>
      </c>
      <c r="X102" s="14"/>
      <c r="Y102" s="14">
        <v>0</v>
      </c>
      <c r="Z102" s="5"/>
      <c r="AA102" s="5"/>
      <c r="AB102" s="5"/>
      <c r="AC102" s="16">
        <f t="shared" si="29"/>
        <v>0</v>
      </c>
      <c r="AD102" s="16">
        <f t="shared" si="36"/>
        <v>0</v>
      </c>
      <c r="AE102" s="17"/>
    </row>
    <row r="103" spans="1:33" x14ac:dyDescent="0.25">
      <c r="A103" s="5">
        <v>102</v>
      </c>
      <c r="B103" s="6" t="s">
        <v>234</v>
      </c>
      <c r="C103" s="7" t="s">
        <v>235</v>
      </c>
      <c r="D103" s="5"/>
      <c r="E103" s="5">
        <v>6.5</v>
      </c>
      <c r="F103" s="8">
        <f t="shared" si="21"/>
        <v>13.541666666666668</v>
      </c>
      <c r="G103" s="5">
        <v>9.5</v>
      </c>
      <c r="H103" s="8">
        <f t="shared" si="22"/>
        <v>19.791666666666668</v>
      </c>
      <c r="I103" s="18">
        <v>8</v>
      </c>
      <c r="J103" s="18">
        <v>0</v>
      </c>
      <c r="K103" s="9">
        <f t="shared" si="23"/>
        <v>16</v>
      </c>
      <c r="L103" s="9">
        <v>11.5</v>
      </c>
      <c r="M103" s="10">
        <f t="shared" si="24"/>
        <v>23.958333333333336</v>
      </c>
      <c r="N103" s="11">
        <v>24</v>
      </c>
      <c r="O103" s="12">
        <v>6.5</v>
      </c>
      <c r="P103" s="12">
        <f t="shared" si="25"/>
        <v>16.25</v>
      </c>
      <c r="Q103" s="12">
        <v>5.5</v>
      </c>
      <c r="R103" s="13">
        <f t="shared" si="26"/>
        <v>13.75</v>
      </c>
      <c r="S103" s="18">
        <v>5</v>
      </c>
      <c r="T103" s="9">
        <f t="shared" si="27"/>
        <v>12.5</v>
      </c>
      <c r="U103" s="9">
        <v>9.5</v>
      </c>
      <c r="V103" s="9">
        <f t="shared" si="28"/>
        <v>23.75</v>
      </c>
      <c r="W103" s="14">
        <v>23.75</v>
      </c>
      <c r="X103" s="14">
        <v>4</v>
      </c>
      <c r="Y103" s="15">
        <f>AC103/50*10</f>
        <v>9.5499999999999989</v>
      </c>
      <c r="Z103" s="5"/>
      <c r="AA103" s="5"/>
      <c r="AB103" s="5"/>
      <c r="AC103" s="16">
        <f t="shared" si="29"/>
        <v>47.75</v>
      </c>
      <c r="AD103" s="16">
        <f t="shared" si="36"/>
        <v>51.75</v>
      </c>
      <c r="AE103" s="17" t="str">
        <f>IF(AD103&gt;=89.5, "A", IF(AD103&gt;=79.5, "B", IF(AD103&gt;=69.5, "C", IF(AD103&gt;=59.5, "D", IF(AD103&gt;=49.5, "E", "F")))))</f>
        <v>E</v>
      </c>
      <c r="AF103" s="20" t="s">
        <v>81</v>
      </c>
      <c r="AG103" s="19"/>
    </row>
    <row r="104" spans="1:33" x14ac:dyDescent="0.25">
      <c r="A104" s="5">
        <v>103</v>
      </c>
      <c r="B104" s="6" t="s">
        <v>236</v>
      </c>
      <c r="C104" s="7" t="s">
        <v>237</v>
      </c>
      <c r="D104" s="5"/>
      <c r="E104" s="5"/>
      <c r="F104" s="8">
        <f t="shared" si="21"/>
        <v>0</v>
      </c>
      <c r="G104" s="5"/>
      <c r="H104" s="8">
        <f t="shared" si="22"/>
        <v>0</v>
      </c>
      <c r="I104" s="5"/>
      <c r="J104" s="5"/>
      <c r="K104" s="9">
        <f t="shared" si="23"/>
        <v>0</v>
      </c>
      <c r="L104" s="9"/>
      <c r="M104" s="10">
        <f t="shared" si="24"/>
        <v>0</v>
      </c>
      <c r="N104" s="11">
        <f>IF(F104&gt;H104, F104, H104)</f>
        <v>0</v>
      </c>
      <c r="O104" s="12"/>
      <c r="P104" s="12">
        <f t="shared" si="25"/>
        <v>0</v>
      </c>
      <c r="Q104" s="12"/>
      <c r="R104" s="13">
        <f t="shared" si="26"/>
        <v>0</v>
      </c>
      <c r="S104" s="12"/>
      <c r="T104" s="9">
        <f t="shared" si="27"/>
        <v>0</v>
      </c>
      <c r="U104" s="9"/>
      <c r="V104" s="9">
        <f t="shared" si="28"/>
        <v>0</v>
      </c>
      <c r="W104" s="14">
        <f>IF(P104&gt;R104, P104,R104)</f>
        <v>0</v>
      </c>
      <c r="X104" s="14"/>
      <c r="Y104" s="14">
        <v>0</v>
      </c>
      <c r="Z104" s="5"/>
      <c r="AA104" s="5"/>
      <c r="AB104" s="5"/>
      <c r="AC104" s="16">
        <f t="shared" si="29"/>
        <v>0</v>
      </c>
      <c r="AD104" s="16">
        <f t="shared" si="36"/>
        <v>0</v>
      </c>
      <c r="AE104" s="17"/>
    </row>
    <row r="105" spans="1:33" x14ac:dyDescent="0.25">
      <c r="A105" s="5">
        <v>104</v>
      </c>
      <c r="B105" s="6" t="s">
        <v>238</v>
      </c>
      <c r="C105" s="7" t="s">
        <v>239</v>
      </c>
      <c r="D105" s="5"/>
      <c r="E105" s="5"/>
      <c r="F105" s="8">
        <f t="shared" si="21"/>
        <v>0</v>
      </c>
      <c r="G105" s="5"/>
      <c r="H105" s="8">
        <f t="shared" si="22"/>
        <v>0</v>
      </c>
      <c r="I105" s="5"/>
      <c r="J105" s="5"/>
      <c r="K105" s="9">
        <f t="shared" si="23"/>
        <v>0</v>
      </c>
      <c r="L105" s="9"/>
      <c r="M105" s="10">
        <f t="shared" si="24"/>
        <v>0</v>
      </c>
      <c r="N105" s="11">
        <f>IF(F105&gt;H105, F105, H105)</f>
        <v>0</v>
      </c>
      <c r="O105" s="12"/>
      <c r="P105" s="12">
        <f t="shared" si="25"/>
        <v>0</v>
      </c>
      <c r="Q105" s="12"/>
      <c r="R105" s="13">
        <f t="shared" si="26"/>
        <v>0</v>
      </c>
      <c r="S105" s="12"/>
      <c r="T105" s="9">
        <f t="shared" si="27"/>
        <v>0</v>
      </c>
      <c r="U105" s="9"/>
      <c r="V105" s="9">
        <f t="shared" si="28"/>
        <v>0</v>
      </c>
      <c r="W105" s="14">
        <f>IF(P105&gt;R105, P105,R105)</f>
        <v>0</v>
      </c>
      <c r="X105" s="14"/>
      <c r="Y105" s="14">
        <v>0</v>
      </c>
      <c r="Z105" s="5"/>
      <c r="AA105" s="5"/>
      <c r="AB105" s="5"/>
      <c r="AC105" s="16">
        <f t="shared" si="29"/>
        <v>0</v>
      </c>
      <c r="AD105" s="16">
        <f t="shared" si="36"/>
        <v>0</v>
      </c>
      <c r="AE105" s="17"/>
    </row>
    <row r="106" spans="1:33" x14ac:dyDescent="0.25">
      <c r="A106" s="5">
        <v>105</v>
      </c>
      <c r="B106" s="6" t="s">
        <v>240</v>
      </c>
      <c r="C106" s="7" t="s">
        <v>241</v>
      </c>
      <c r="D106" s="5"/>
      <c r="E106" s="5">
        <v>3.5</v>
      </c>
      <c r="F106" s="8">
        <f t="shared" si="21"/>
        <v>7.291666666666667</v>
      </c>
      <c r="G106" s="5"/>
      <c r="H106" s="8">
        <f t="shared" si="22"/>
        <v>0</v>
      </c>
      <c r="I106" s="5"/>
      <c r="J106" s="5"/>
      <c r="K106" s="9">
        <f t="shared" si="23"/>
        <v>0</v>
      </c>
      <c r="L106" s="9"/>
      <c r="M106" s="10">
        <f t="shared" si="24"/>
        <v>0</v>
      </c>
      <c r="N106" s="11">
        <f>IF(F106&gt;H106, F106, H106)</f>
        <v>7.291666666666667</v>
      </c>
      <c r="O106" s="12"/>
      <c r="P106" s="12">
        <f t="shared" si="25"/>
        <v>0</v>
      </c>
      <c r="Q106" s="12"/>
      <c r="R106" s="13">
        <f t="shared" si="26"/>
        <v>0</v>
      </c>
      <c r="S106" s="12"/>
      <c r="T106" s="9">
        <f t="shared" si="27"/>
        <v>0</v>
      </c>
      <c r="U106" s="9"/>
      <c r="V106" s="9">
        <f t="shared" si="28"/>
        <v>0</v>
      </c>
      <c r="W106" s="14">
        <f>IF(P106&gt;R106, P106,R106)</f>
        <v>0</v>
      </c>
      <c r="X106" s="14">
        <v>5</v>
      </c>
      <c r="Y106" s="15">
        <f>AC106/50*10</f>
        <v>1.4583333333333335</v>
      </c>
      <c r="Z106" s="5"/>
      <c r="AA106" s="5"/>
      <c r="AB106" s="5"/>
      <c r="AC106" s="16">
        <f t="shared" si="29"/>
        <v>7.291666666666667</v>
      </c>
      <c r="AD106" s="16">
        <f t="shared" si="36"/>
        <v>12.291666666666668</v>
      </c>
      <c r="AE106" s="17" t="str">
        <f>IF(AD106&gt;=89.5, "A", IF(AD106&gt;=79.5, "B", IF(AD106&gt;=69.5, "C", IF(AD106&gt;=59.5, "D", IF(AD106&gt;=49.5, "E", "F")))))</f>
        <v>F</v>
      </c>
    </row>
    <row r="107" spans="1:33" x14ac:dyDescent="0.25">
      <c r="A107" s="5">
        <v>106</v>
      </c>
      <c r="B107" s="6" t="s">
        <v>242</v>
      </c>
      <c r="C107" s="7" t="s">
        <v>243</v>
      </c>
      <c r="D107" s="5"/>
      <c r="E107" s="5"/>
      <c r="F107" s="8">
        <f t="shared" si="21"/>
        <v>0</v>
      </c>
      <c r="G107" s="5"/>
      <c r="H107" s="8">
        <f t="shared" si="22"/>
        <v>0</v>
      </c>
      <c r="I107" s="5"/>
      <c r="J107" s="5"/>
      <c r="K107" s="9">
        <f t="shared" si="23"/>
        <v>0</v>
      </c>
      <c r="L107" s="9"/>
      <c r="M107" s="10">
        <f t="shared" si="24"/>
        <v>0</v>
      </c>
      <c r="N107" s="11">
        <f>IF(F107&gt;H107, F107, H107)</f>
        <v>0</v>
      </c>
      <c r="O107" s="12"/>
      <c r="P107" s="12">
        <f t="shared" si="25"/>
        <v>0</v>
      </c>
      <c r="Q107" s="12"/>
      <c r="R107" s="13">
        <f t="shared" si="26"/>
        <v>0</v>
      </c>
      <c r="S107" s="12"/>
      <c r="T107" s="9">
        <f t="shared" si="27"/>
        <v>0</v>
      </c>
      <c r="U107" s="9"/>
      <c r="V107" s="9">
        <f t="shared" si="28"/>
        <v>0</v>
      </c>
      <c r="W107" s="14">
        <f>IF(P107&gt;R107, P107,R107)</f>
        <v>0</v>
      </c>
      <c r="X107" s="14"/>
      <c r="Y107" s="14">
        <v>0</v>
      </c>
      <c r="Z107" s="5"/>
      <c r="AA107" s="5"/>
      <c r="AB107" s="5"/>
      <c r="AC107" s="16">
        <f t="shared" si="29"/>
        <v>0</v>
      </c>
      <c r="AD107" s="16">
        <f t="shared" si="36"/>
        <v>0</v>
      </c>
      <c r="AE107" s="17"/>
    </row>
    <row r="108" spans="1:33" x14ac:dyDescent="0.25">
      <c r="A108" s="5">
        <v>107</v>
      </c>
      <c r="B108" s="6" t="s">
        <v>244</v>
      </c>
      <c r="C108" s="7" t="s">
        <v>245</v>
      </c>
      <c r="D108" s="5"/>
      <c r="E108" s="5"/>
      <c r="F108" s="8">
        <f t="shared" si="21"/>
        <v>0</v>
      </c>
      <c r="G108" s="5"/>
      <c r="H108" s="8">
        <f t="shared" si="22"/>
        <v>0</v>
      </c>
      <c r="I108" s="18">
        <v>8</v>
      </c>
      <c r="J108" s="18">
        <v>1.5</v>
      </c>
      <c r="K108" s="9">
        <f t="shared" si="23"/>
        <v>19.75</v>
      </c>
      <c r="L108" s="9">
        <v>9.5</v>
      </c>
      <c r="M108" s="10">
        <f t="shared" si="24"/>
        <v>19.791666666666664</v>
      </c>
      <c r="N108" s="11">
        <v>19.75</v>
      </c>
      <c r="O108" s="12"/>
      <c r="P108" s="12">
        <f t="shared" si="25"/>
        <v>0</v>
      </c>
      <c r="Q108" s="12"/>
      <c r="R108" s="13">
        <f t="shared" si="26"/>
        <v>0</v>
      </c>
      <c r="S108" s="12"/>
      <c r="T108" s="9">
        <f t="shared" si="27"/>
        <v>0</v>
      </c>
      <c r="U108" s="9">
        <v>7</v>
      </c>
      <c r="V108" s="9">
        <f t="shared" si="28"/>
        <v>17.5</v>
      </c>
      <c r="W108" s="14">
        <v>17.5</v>
      </c>
      <c r="X108" s="14">
        <v>5</v>
      </c>
      <c r="Y108" s="14">
        <v>0</v>
      </c>
      <c r="Z108" s="5"/>
      <c r="AA108" s="5"/>
      <c r="AB108" s="5"/>
      <c r="AC108" s="16">
        <f t="shared" si="29"/>
        <v>37.25</v>
      </c>
      <c r="AD108" s="16">
        <f t="shared" si="36"/>
        <v>42.25</v>
      </c>
      <c r="AE108" s="17"/>
      <c r="AG108" s="19"/>
    </row>
    <row r="109" spans="1:33" x14ac:dyDescent="0.25">
      <c r="A109" s="5">
        <v>108</v>
      </c>
      <c r="B109" s="6" t="s">
        <v>246</v>
      </c>
      <c r="C109" s="7" t="s">
        <v>247</v>
      </c>
      <c r="D109" s="5"/>
      <c r="E109" s="5">
        <v>8.5</v>
      </c>
      <c r="F109" s="8">
        <f t="shared" si="21"/>
        <v>17.708333333333336</v>
      </c>
      <c r="G109" s="5">
        <v>9.5</v>
      </c>
      <c r="H109" s="8">
        <f t="shared" si="22"/>
        <v>19.791666666666668</v>
      </c>
      <c r="I109" s="5"/>
      <c r="J109" s="5"/>
      <c r="K109" s="9">
        <f t="shared" si="23"/>
        <v>0</v>
      </c>
      <c r="L109" s="9"/>
      <c r="M109" s="10">
        <f t="shared" si="24"/>
        <v>0</v>
      </c>
      <c r="N109" s="11">
        <f>IF(F109&gt;H109, F109, H109)</f>
        <v>19.791666666666668</v>
      </c>
      <c r="O109" s="12">
        <v>6</v>
      </c>
      <c r="P109" s="12">
        <f t="shared" si="25"/>
        <v>15</v>
      </c>
      <c r="Q109" s="12">
        <v>8</v>
      </c>
      <c r="R109" s="13">
        <f t="shared" si="26"/>
        <v>20</v>
      </c>
      <c r="S109" s="12"/>
      <c r="T109" s="9">
        <f t="shared" si="27"/>
        <v>0</v>
      </c>
      <c r="U109" s="9"/>
      <c r="V109" s="9">
        <f t="shared" si="28"/>
        <v>0</v>
      </c>
      <c r="W109" s="14">
        <f>IF(P109&gt;R109, P109,R109)</f>
        <v>20</v>
      </c>
      <c r="X109" s="14">
        <v>10</v>
      </c>
      <c r="Y109" s="15">
        <f t="shared" ref="Y109:Y116" si="37">AC109/50*10</f>
        <v>7.9583333333333339</v>
      </c>
      <c r="Z109" s="5"/>
      <c r="AA109" s="5"/>
      <c r="AB109" s="5"/>
      <c r="AC109" s="16">
        <f t="shared" si="29"/>
        <v>39.791666666666671</v>
      </c>
      <c r="AD109" s="16">
        <f t="shared" si="36"/>
        <v>49.791666666666671</v>
      </c>
      <c r="AE109" s="17" t="str">
        <f t="shared" ref="AE109:AE116" si="38">IF(AD109&gt;=89.5, "A", IF(AD109&gt;=79.5, "B", IF(AD109&gt;=69.5, "C", IF(AD109&gt;=59.5, "D", IF(AD109&gt;=49.5, "E", "F")))))</f>
        <v>E</v>
      </c>
    </row>
    <row r="110" spans="1:33" x14ac:dyDescent="0.25">
      <c r="A110" s="5">
        <v>109</v>
      </c>
      <c r="B110" s="6" t="s">
        <v>248</v>
      </c>
      <c r="C110" s="7" t="s">
        <v>249</v>
      </c>
      <c r="D110" s="5"/>
      <c r="E110" s="5">
        <v>2</v>
      </c>
      <c r="F110" s="8">
        <f t="shared" si="21"/>
        <v>4.166666666666667</v>
      </c>
      <c r="G110" s="5"/>
      <c r="H110" s="8">
        <f t="shared" si="22"/>
        <v>0</v>
      </c>
      <c r="I110" s="5"/>
      <c r="J110" s="5"/>
      <c r="K110" s="9">
        <f t="shared" si="23"/>
        <v>0</v>
      </c>
      <c r="L110" s="9"/>
      <c r="M110" s="10">
        <f t="shared" si="24"/>
        <v>0</v>
      </c>
      <c r="N110" s="11">
        <f>IF(F110&gt;H110, F110, H110)</f>
        <v>4.166666666666667</v>
      </c>
      <c r="O110" s="12"/>
      <c r="P110" s="12">
        <f t="shared" si="25"/>
        <v>0</v>
      </c>
      <c r="Q110" s="12"/>
      <c r="R110" s="13">
        <f t="shared" si="26"/>
        <v>0</v>
      </c>
      <c r="S110" s="12"/>
      <c r="T110" s="9">
        <f t="shared" si="27"/>
        <v>0</v>
      </c>
      <c r="U110" s="9"/>
      <c r="V110" s="9">
        <f t="shared" si="28"/>
        <v>0</v>
      </c>
      <c r="W110" s="14">
        <f>IF(P110&gt;R110, P110,R110)</f>
        <v>0</v>
      </c>
      <c r="X110" s="14">
        <v>6</v>
      </c>
      <c r="Y110" s="15">
        <f t="shared" si="37"/>
        <v>0.83333333333333348</v>
      </c>
      <c r="Z110" s="5"/>
      <c r="AA110" s="5"/>
      <c r="AB110" s="5"/>
      <c r="AC110" s="16">
        <f t="shared" si="29"/>
        <v>4.166666666666667</v>
      </c>
      <c r="AD110" s="16">
        <f t="shared" si="36"/>
        <v>10.166666666666668</v>
      </c>
      <c r="AE110" s="17" t="str">
        <f t="shared" si="38"/>
        <v>F</v>
      </c>
    </row>
    <row r="111" spans="1:33" x14ac:dyDescent="0.25">
      <c r="A111" s="5">
        <v>110</v>
      </c>
      <c r="B111" s="6" t="s">
        <v>250</v>
      </c>
      <c r="C111" s="7" t="s">
        <v>251</v>
      </c>
      <c r="D111" s="5"/>
      <c r="E111" s="5">
        <v>11</v>
      </c>
      <c r="F111" s="8">
        <f t="shared" si="21"/>
        <v>22.916666666666668</v>
      </c>
      <c r="G111" s="5"/>
      <c r="H111" s="8">
        <f t="shared" si="22"/>
        <v>0</v>
      </c>
      <c r="I111" s="5"/>
      <c r="J111" s="5"/>
      <c r="K111" s="9">
        <f t="shared" si="23"/>
        <v>0</v>
      </c>
      <c r="L111" s="9"/>
      <c r="M111" s="10">
        <f t="shared" si="24"/>
        <v>0</v>
      </c>
      <c r="N111" s="11">
        <f>IF(F111&gt;H111, F111, H111)</f>
        <v>22.916666666666668</v>
      </c>
      <c r="O111" s="12">
        <v>8.5</v>
      </c>
      <c r="P111" s="12">
        <f t="shared" si="25"/>
        <v>21.25</v>
      </c>
      <c r="Q111" s="12"/>
      <c r="R111" s="13">
        <f t="shared" si="26"/>
        <v>0</v>
      </c>
      <c r="S111" s="12"/>
      <c r="T111" s="9">
        <f t="shared" si="27"/>
        <v>0</v>
      </c>
      <c r="U111" s="9"/>
      <c r="V111" s="9">
        <f t="shared" si="28"/>
        <v>0</v>
      </c>
      <c r="W111" s="14">
        <f>IF(P111&gt;R111, P111,R111)</f>
        <v>21.25</v>
      </c>
      <c r="X111" s="14">
        <v>8</v>
      </c>
      <c r="Y111" s="15">
        <f t="shared" si="37"/>
        <v>8.8333333333333339</v>
      </c>
      <c r="Z111" s="5"/>
      <c r="AA111" s="5"/>
      <c r="AB111" s="5"/>
      <c r="AC111" s="16">
        <f t="shared" si="29"/>
        <v>44.166666666666671</v>
      </c>
      <c r="AD111" s="16">
        <f t="shared" si="36"/>
        <v>52.166666666666671</v>
      </c>
      <c r="AE111" s="17" t="str">
        <f t="shared" si="38"/>
        <v>E</v>
      </c>
    </row>
    <row r="112" spans="1:33" x14ac:dyDescent="0.25">
      <c r="A112" s="5">
        <v>111</v>
      </c>
      <c r="B112" s="6" t="s">
        <v>252</v>
      </c>
      <c r="C112" s="7" t="s">
        <v>253</v>
      </c>
      <c r="D112" s="5"/>
      <c r="E112" s="5">
        <v>3</v>
      </c>
      <c r="F112" s="8">
        <f t="shared" si="21"/>
        <v>6.25</v>
      </c>
      <c r="G112" s="5">
        <v>6</v>
      </c>
      <c r="H112" s="8">
        <f t="shared" si="22"/>
        <v>12.5</v>
      </c>
      <c r="I112" s="18">
        <v>7.5</v>
      </c>
      <c r="J112" s="18">
        <v>1</v>
      </c>
      <c r="K112" s="9">
        <f t="shared" si="23"/>
        <v>17.5</v>
      </c>
      <c r="L112" s="9"/>
      <c r="M112" s="10">
        <f t="shared" si="24"/>
        <v>0</v>
      </c>
      <c r="N112" s="11">
        <v>17.5</v>
      </c>
      <c r="O112" s="12">
        <v>2.5</v>
      </c>
      <c r="P112" s="12">
        <f t="shared" si="25"/>
        <v>6.25</v>
      </c>
      <c r="Q112" s="12">
        <v>3.5</v>
      </c>
      <c r="R112" s="13">
        <f t="shared" si="26"/>
        <v>8.75</v>
      </c>
      <c r="S112" s="18">
        <v>6.5</v>
      </c>
      <c r="T112" s="9">
        <f t="shared" si="27"/>
        <v>16.25</v>
      </c>
      <c r="U112" s="9"/>
      <c r="V112" s="9">
        <f t="shared" si="28"/>
        <v>0</v>
      </c>
      <c r="W112" s="14">
        <v>16.25</v>
      </c>
      <c r="X112" s="14">
        <v>7</v>
      </c>
      <c r="Y112" s="15">
        <f t="shared" si="37"/>
        <v>6.75</v>
      </c>
      <c r="Z112" s="5"/>
      <c r="AA112" s="5"/>
      <c r="AB112" s="5">
        <v>10</v>
      </c>
      <c r="AC112" s="16">
        <f t="shared" si="29"/>
        <v>33.75</v>
      </c>
      <c r="AD112" s="16">
        <v>51</v>
      </c>
      <c r="AE112" s="17" t="str">
        <f t="shared" si="38"/>
        <v>E</v>
      </c>
      <c r="AG112" s="19"/>
    </row>
    <row r="113" spans="1:33" x14ac:dyDescent="0.25">
      <c r="A113" s="5">
        <v>112</v>
      </c>
      <c r="B113" s="6" t="s">
        <v>254</v>
      </c>
      <c r="C113" s="7" t="s">
        <v>255</v>
      </c>
      <c r="D113" s="5"/>
      <c r="E113" s="5"/>
      <c r="F113" s="8">
        <f t="shared" si="21"/>
        <v>0</v>
      </c>
      <c r="G113" s="5">
        <v>4.5</v>
      </c>
      <c r="H113" s="8">
        <f t="shared" si="22"/>
        <v>9.375</v>
      </c>
      <c r="I113" s="18">
        <v>2.5</v>
      </c>
      <c r="J113" s="18">
        <v>0</v>
      </c>
      <c r="K113" s="9">
        <f t="shared" si="23"/>
        <v>5</v>
      </c>
      <c r="L113" s="9"/>
      <c r="M113" s="10">
        <f t="shared" si="24"/>
        <v>0</v>
      </c>
      <c r="N113" s="11">
        <f t="shared" ref="N113:N118" si="39">IF(F113&gt;H113, F113, H113)</f>
        <v>9.375</v>
      </c>
      <c r="O113" s="12"/>
      <c r="P113" s="12">
        <f t="shared" si="25"/>
        <v>0</v>
      </c>
      <c r="Q113" s="12">
        <v>1.5</v>
      </c>
      <c r="R113" s="13">
        <f t="shared" si="26"/>
        <v>3.75</v>
      </c>
      <c r="S113" s="12"/>
      <c r="T113" s="9">
        <f t="shared" si="27"/>
        <v>0</v>
      </c>
      <c r="U113" s="9"/>
      <c r="V113" s="9">
        <f t="shared" si="28"/>
        <v>0</v>
      </c>
      <c r="W113" s="14">
        <f>IF(P113&gt;R113, P113,R113)</f>
        <v>3.75</v>
      </c>
      <c r="X113" s="14">
        <v>3</v>
      </c>
      <c r="Y113" s="15">
        <f t="shared" si="37"/>
        <v>2.625</v>
      </c>
      <c r="Z113" s="5"/>
      <c r="AA113" s="5"/>
      <c r="AB113" s="5"/>
      <c r="AC113" s="16">
        <f t="shared" si="29"/>
        <v>13.125</v>
      </c>
      <c r="AD113" s="16">
        <f>AC113+X113+Z113+AA113</f>
        <v>16.125</v>
      </c>
      <c r="AE113" s="17" t="str">
        <f t="shared" si="38"/>
        <v>F</v>
      </c>
      <c r="AG113" s="19"/>
    </row>
    <row r="114" spans="1:33" x14ac:dyDescent="0.25">
      <c r="A114" s="5">
        <v>113</v>
      </c>
      <c r="B114" s="6" t="s">
        <v>256</v>
      </c>
      <c r="C114" s="7" t="s">
        <v>257</v>
      </c>
      <c r="D114" s="5"/>
      <c r="E114" s="5">
        <v>10</v>
      </c>
      <c r="F114" s="8">
        <f t="shared" si="21"/>
        <v>20.833333333333336</v>
      </c>
      <c r="G114" s="5">
        <v>10</v>
      </c>
      <c r="H114" s="8">
        <f t="shared" si="22"/>
        <v>20.833333333333332</v>
      </c>
      <c r="I114" s="5"/>
      <c r="J114" s="5"/>
      <c r="K114" s="9">
        <f t="shared" si="23"/>
        <v>0</v>
      </c>
      <c r="L114" s="9"/>
      <c r="M114" s="10">
        <f t="shared" si="24"/>
        <v>0</v>
      </c>
      <c r="N114" s="11">
        <f t="shared" si="39"/>
        <v>20.833333333333332</v>
      </c>
      <c r="O114" s="12">
        <v>6</v>
      </c>
      <c r="P114" s="12">
        <f t="shared" si="25"/>
        <v>15</v>
      </c>
      <c r="Q114" s="12">
        <v>8</v>
      </c>
      <c r="R114" s="13">
        <f t="shared" si="26"/>
        <v>20</v>
      </c>
      <c r="S114" s="12"/>
      <c r="T114" s="9">
        <f t="shared" si="27"/>
        <v>0</v>
      </c>
      <c r="U114" s="9"/>
      <c r="V114" s="9">
        <f t="shared" si="28"/>
        <v>0</v>
      </c>
      <c r="W114" s="14">
        <f>IF(P114&gt;R114, P114,R114)</f>
        <v>20</v>
      </c>
      <c r="X114" s="14">
        <v>9</v>
      </c>
      <c r="Y114" s="15">
        <f t="shared" si="37"/>
        <v>8.1666666666666661</v>
      </c>
      <c r="Z114" s="5">
        <v>15</v>
      </c>
      <c r="AA114" s="5"/>
      <c r="AB114" s="5"/>
      <c r="AC114" s="16">
        <f t="shared" si="29"/>
        <v>40.833333333333329</v>
      </c>
      <c r="AD114" s="16">
        <f>AC114+X114+Z114+AA114</f>
        <v>64.833333333333329</v>
      </c>
      <c r="AE114" s="17" t="str">
        <f t="shared" si="38"/>
        <v>D</v>
      </c>
    </row>
    <row r="115" spans="1:33" x14ac:dyDescent="0.25">
      <c r="A115" s="5">
        <v>114</v>
      </c>
      <c r="B115" s="6" t="s">
        <v>258</v>
      </c>
      <c r="C115" s="7" t="s">
        <v>259</v>
      </c>
      <c r="D115" s="5"/>
      <c r="E115" s="5">
        <v>6.5</v>
      </c>
      <c r="F115" s="8">
        <f t="shared" si="21"/>
        <v>13.541666666666668</v>
      </c>
      <c r="G115" s="5">
        <v>7</v>
      </c>
      <c r="H115" s="8">
        <f t="shared" si="22"/>
        <v>14.583333333333334</v>
      </c>
      <c r="I115" s="18">
        <v>5.5</v>
      </c>
      <c r="J115" s="18">
        <v>1</v>
      </c>
      <c r="K115" s="9">
        <f t="shared" si="23"/>
        <v>13.5</v>
      </c>
      <c r="L115" s="9"/>
      <c r="M115" s="10">
        <f t="shared" si="24"/>
        <v>0</v>
      </c>
      <c r="N115" s="11">
        <f t="shared" si="39"/>
        <v>14.583333333333334</v>
      </c>
      <c r="O115" s="12"/>
      <c r="P115" s="12">
        <f t="shared" si="25"/>
        <v>0</v>
      </c>
      <c r="Q115" s="12">
        <v>4.5</v>
      </c>
      <c r="R115" s="13">
        <f t="shared" si="26"/>
        <v>11.25</v>
      </c>
      <c r="S115" s="18">
        <v>5</v>
      </c>
      <c r="T115" s="9">
        <f t="shared" si="27"/>
        <v>12.5</v>
      </c>
      <c r="U115" s="9"/>
      <c r="V115" s="9">
        <f t="shared" si="28"/>
        <v>0</v>
      </c>
      <c r="W115" s="14">
        <v>12.5</v>
      </c>
      <c r="X115" s="14">
        <v>5</v>
      </c>
      <c r="Y115" s="15">
        <f t="shared" si="37"/>
        <v>5.4166666666666679</v>
      </c>
      <c r="Z115" s="5"/>
      <c r="AA115" s="5"/>
      <c r="AB115" s="5">
        <v>20</v>
      </c>
      <c r="AC115" s="16">
        <f t="shared" si="29"/>
        <v>27.083333333333336</v>
      </c>
      <c r="AD115" s="16">
        <v>52</v>
      </c>
      <c r="AE115" s="17" t="str">
        <f t="shared" si="38"/>
        <v>E</v>
      </c>
      <c r="AF115" s="20" t="s">
        <v>81</v>
      </c>
      <c r="AG115" s="19"/>
    </row>
    <row r="116" spans="1:33" x14ac:dyDescent="0.25">
      <c r="A116" s="5">
        <v>115</v>
      </c>
      <c r="B116" s="6" t="s">
        <v>260</v>
      </c>
      <c r="C116" s="7" t="s">
        <v>261</v>
      </c>
      <c r="D116" s="5"/>
      <c r="E116" s="5">
        <v>7</v>
      </c>
      <c r="F116" s="8">
        <f t="shared" si="21"/>
        <v>14.583333333333334</v>
      </c>
      <c r="G116" s="5"/>
      <c r="H116" s="8">
        <f t="shared" si="22"/>
        <v>0</v>
      </c>
      <c r="I116" s="5"/>
      <c r="J116" s="5"/>
      <c r="K116" s="9">
        <f t="shared" si="23"/>
        <v>0</v>
      </c>
      <c r="L116" s="9"/>
      <c r="M116" s="10">
        <f t="shared" si="24"/>
        <v>0</v>
      </c>
      <c r="N116" s="11">
        <f t="shared" si="39"/>
        <v>14.583333333333334</v>
      </c>
      <c r="O116" s="12"/>
      <c r="P116" s="12">
        <f t="shared" si="25"/>
        <v>0</v>
      </c>
      <c r="Q116" s="12"/>
      <c r="R116" s="13">
        <f t="shared" si="26"/>
        <v>0</v>
      </c>
      <c r="S116" s="12"/>
      <c r="T116" s="9">
        <f t="shared" si="27"/>
        <v>0</v>
      </c>
      <c r="U116" s="9"/>
      <c r="V116" s="9">
        <f t="shared" si="28"/>
        <v>0</v>
      </c>
      <c r="W116" s="14">
        <f>IF(P116&gt;R116, P116,R116)</f>
        <v>0</v>
      </c>
      <c r="X116" s="14">
        <v>5</v>
      </c>
      <c r="Y116" s="15">
        <f t="shared" si="37"/>
        <v>2.916666666666667</v>
      </c>
      <c r="Z116" s="5"/>
      <c r="AA116" s="5"/>
      <c r="AB116" s="5"/>
      <c r="AC116" s="16">
        <f t="shared" si="29"/>
        <v>14.583333333333334</v>
      </c>
      <c r="AD116" s="16">
        <f t="shared" ref="AD116:AD179" si="40">AC116+X116+Z116+AA116</f>
        <v>19.583333333333336</v>
      </c>
      <c r="AE116" s="17" t="str">
        <f t="shared" si="38"/>
        <v>F</v>
      </c>
    </row>
    <row r="117" spans="1:33" x14ac:dyDescent="0.25">
      <c r="A117" s="5">
        <v>116</v>
      </c>
      <c r="B117" s="6" t="s">
        <v>262</v>
      </c>
      <c r="C117" s="7" t="s">
        <v>263</v>
      </c>
      <c r="D117" s="5"/>
      <c r="E117" s="5"/>
      <c r="F117" s="8">
        <f t="shared" si="21"/>
        <v>0</v>
      </c>
      <c r="G117" s="5"/>
      <c r="H117" s="8">
        <f t="shared" si="22"/>
        <v>0</v>
      </c>
      <c r="I117" s="5"/>
      <c r="J117" s="5"/>
      <c r="K117" s="9">
        <f t="shared" si="23"/>
        <v>0</v>
      </c>
      <c r="L117" s="9"/>
      <c r="M117" s="10">
        <f t="shared" si="24"/>
        <v>0</v>
      </c>
      <c r="N117" s="11">
        <f t="shared" si="39"/>
        <v>0</v>
      </c>
      <c r="O117" s="12"/>
      <c r="P117" s="12">
        <f t="shared" si="25"/>
        <v>0</v>
      </c>
      <c r="Q117" s="12"/>
      <c r="R117" s="13">
        <f t="shared" si="26"/>
        <v>0</v>
      </c>
      <c r="S117" s="12"/>
      <c r="T117" s="9">
        <f t="shared" si="27"/>
        <v>0</v>
      </c>
      <c r="U117" s="9"/>
      <c r="V117" s="9">
        <f t="shared" si="28"/>
        <v>0</v>
      </c>
      <c r="W117" s="14">
        <f>IF(P117&gt;R117, P117,R117)</f>
        <v>0</v>
      </c>
      <c r="X117" s="14"/>
      <c r="Y117" s="14">
        <v>0</v>
      </c>
      <c r="Z117" s="5"/>
      <c r="AA117" s="5"/>
      <c r="AB117" s="5"/>
      <c r="AC117" s="16">
        <f t="shared" si="29"/>
        <v>0</v>
      </c>
      <c r="AD117" s="16">
        <f t="shared" si="40"/>
        <v>0</v>
      </c>
      <c r="AE117" s="17"/>
    </row>
    <row r="118" spans="1:33" x14ac:dyDescent="0.25">
      <c r="A118" s="5">
        <v>117</v>
      </c>
      <c r="B118" s="6" t="s">
        <v>264</v>
      </c>
      <c r="C118" s="7" t="s">
        <v>265</v>
      </c>
      <c r="D118" s="5"/>
      <c r="E118" s="5">
        <v>3</v>
      </c>
      <c r="F118" s="8">
        <f t="shared" si="21"/>
        <v>6.25</v>
      </c>
      <c r="G118" s="5">
        <v>7.5</v>
      </c>
      <c r="H118" s="8">
        <f t="shared" si="22"/>
        <v>15.625</v>
      </c>
      <c r="I118" s="5"/>
      <c r="J118" s="5"/>
      <c r="K118" s="9">
        <f t="shared" si="23"/>
        <v>0</v>
      </c>
      <c r="L118" s="9"/>
      <c r="M118" s="10">
        <f t="shared" si="24"/>
        <v>0</v>
      </c>
      <c r="N118" s="11">
        <f t="shared" si="39"/>
        <v>15.625</v>
      </c>
      <c r="O118" s="12">
        <v>3.5</v>
      </c>
      <c r="P118" s="12">
        <f t="shared" si="25"/>
        <v>8.75</v>
      </c>
      <c r="Q118" s="12">
        <v>3.5</v>
      </c>
      <c r="R118" s="13">
        <f t="shared" si="26"/>
        <v>8.75</v>
      </c>
      <c r="S118" s="12"/>
      <c r="T118" s="9">
        <f t="shared" si="27"/>
        <v>0</v>
      </c>
      <c r="U118" s="9"/>
      <c r="V118" s="9">
        <f t="shared" si="28"/>
        <v>0</v>
      </c>
      <c r="W118" s="14">
        <f>IF(P118&gt;R118, P118,R118)</f>
        <v>8.75</v>
      </c>
      <c r="X118" s="14">
        <v>3</v>
      </c>
      <c r="Y118" s="15">
        <f>AC118/50*10</f>
        <v>4.875</v>
      </c>
      <c r="Z118" s="5"/>
      <c r="AA118" s="5"/>
      <c r="AB118" s="5"/>
      <c r="AC118" s="16">
        <f t="shared" si="29"/>
        <v>24.375</v>
      </c>
      <c r="AD118" s="16">
        <f t="shared" si="40"/>
        <v>27.375</v>
      </c>
      <c r="AE118" s="17" t="str">
        <f>IF(AD118&gt;=89.5, "A", IF(AD118&gt;=79.5, "B", IF(AD118&gt;=69.5, "C", IF(AD118&gt;=59.5, "D", IF(AD118&gt;=49.5, "E", "F")))))</f>
        <v>F</v>
      </c>
    </row>
    <row r="119" spans="1:33" x14ac:dyDescent="0.25">
      <c r="A119" s="5">
        <v>118</v>
      </c>
      <c r="B119" s="6" t="s">
        <v>266</v>
      </c>
      <c r="C119" s="7" t="s">
        <v>267</v>
      </c>
      <c r="D119" s="5"/>
      <c r="E119" s="5"/>
      <c r="F119" s="8">
        <f t="shared" si="21"/>
        <v>0</v>
      </c>
      <c r="G119" s="5"/>
      <c r="H119" s="8">
        <f t="shared" si="22"/>
        <v>0</v>
      </c>
      <c r="I119" s="5"/>
      <c r="J119" s="5"/>
      <c r="K119" s="9">
        <f t="shared" si="23"/>
        <v>0</v>
      </c>
      <c r="L119" s="9">
        <v>3.5</v>
      </c>
      <c r="M119" s="10">
        <f t="shared" si="24"/>
        <v>7.291666666666667</v>
      </c>
      <c r="N119" s="11">
        <v>7.3</v>
      </c>
      <c r="O119" s="12"/>
      <c r="P119" s="12">
        <f t="shared" si="25"/>
        <v>0</v>
      </c>
      <c r="Q119" s="12"/>
      <c r="R119" s="13">
        <f t="shared" si="26"/>
        <v>0</v>
      </c>
      <c r="S119" s="12"/>
      <c r="T119" s="9">
        <f t="shared" si="27"/>
        <v>0</v>
      </c>
      <c r="U119" s="9">
        <v>2</v>
      </c>
      <c r="V119" s="9">
        <f t="shared" si="28"/>
        <v>5</v>
      </c>
      <c r="W119" s="14">
        <v>5</v>
      </c>
      <c r="X119" s="14"/>
      <c r="Y119" s="14">
        <v>0</v>
      </c>
      <c r="Z119" s="5"/>
      <c r="AA119" s="5"/>
      <c r="AB119" s="5"/>
      <c r="AC119" s="16">
        <f t="shared" si="29"/>
        <v>12.3</v>
      </c>
      <c r="AD119" s="16">
        <f t="shared" si="40"/>
        <v>12.3</v>
      </c>
      <c r="AE119" s="17"/>
      <c r="AG119" s="19"/>
    </row>
    <row r="120" spans="1:33" x14ac:dyDescent="0.25">
      <c r="A120" s="5">
        <v>119</v>
      </c>
      <c r="B120" s="6" t="s">
        <v>268</v>
      </c>
      <c r="C120" s="7" t="s">
        <v>269</v>
      </c>
      <c r="D120" s="5"/>
      <c r="E120" s="5">
        <v>8.5</v>
      </c>
      <c r="F120" s="8">
        <f t="shared" si="21"/>
        <v>17.708333333333336</v>
      </c>
      <c r="G120" s="5">
        <v>10</v>
      </c>
      <c r="H120" s="8">
        <f t="shared" si="22"/>
        <v>20.833333333333332</v>
      </c>
      <c r="I120" s="5"/>
      <c r="J120" s="5"/>
      <c r="K120" s="9">
        <f t="shared" si="23"/>
        <v>0</v>
      </c>
      <c r="L120" s="9"/>
      <c r="M120" s="10">
        <f t="shared" si="24"/>
        <v>0</v>
      </c>
      <c r="N120" s="11">
        <f>IF(F120&gt;H120, F120, H120)</f>
        <v>20.833333333333332</v>
      </c>
      <c r="O120" s="12">
        <v>9</v>
      </c>
      <c r="P120" s="12">
        <f t="shared" si="25"/>
        <v>22.5</v>
      </c>
      <c r="Q120" s="12"/>
      <c r="R120" s="13">
        <f t="shared" si="26"/>
        <v>0</v>
      </c>
      <c r="S120" s="12"/>
      <c r="T120" s="9">
        <f t="shared" si="27"/>
        <v>0</v>
      </c>
      <c r="U120" s="9"/>
      <c r="V120" s="9">
        <f t="shared" si="28"/>
        <v>0</v>
      </c>
      <c r="W120" s="14">
        <f>IF(P120&gt;R120, P120,R120)</f>
        <v>22.5</v>
      </c>
      <c r="X120" s="14">
        <v>9</v>
      </c>
      <c r="Y120" s="15">
        <f>AC120/50*10</f>
        <v>8.6666666666666661</v>
      </c>
      <c r="Z120" s="5"/>
      <c r="AA120" s="5"/>
      <c r="AB120" s="5"/>
      <c r="AC120" s="16">
        <f t="shared" si="29"/>
        <v>43.333333333333329</v>
      </c>
      <c r="AD120" s="16">
        <f t="shared" si="40"/>
        <v>52.333333333333329</v>
      </c>
      <c r="AE120" s="17" t="str">
        <f>IF(AD120&gt;=89.5, "A", IF(AD120&gt;=79.5, "B", IF(AD120&gt;=69.5, "C", IF(AD120&gt;=59.5, "D", IF(AD120&gt;=49.5, "E", "F")))))</f>
        <v>E</v>
      </c>
    </row>
    <row r="121" spans="1:33" x14ac:dyDescent="0.25">
      <c r="A121" s="5">
        <v>120</v>
      </c>
      <c r="B121" s="6" t="s">
        <v>270</v>
      </c>
      <c r="C121" s="7" t="s">
        <v>271</v>
      </c>
      <c r="D121" s="5"/>
      <c r="E121" s="5"/>
      <c r="F121" s="8">
        <f t="shared" si="21"/>
        <v>0</v>
      </c>
      <c r="G121" s="5"/>
      <c r="H121" s="8">
        <f t="shared" si="22"/>
        <v>0</v>
      </c>
      <c r="I121" s="5"/>
      <c r="J121" s="5"/>
      <c r="K121" s="9">
        <f t="shared" si="23"/>
        <v>0</v>
      </c>
      <c r="L121" s="9"/>
      <c r="M121" s="10">
        <f t="shared" si="24"/>
        <v>0</v>
      </c>
      <c r="N121" s="11">
        <f>IF(F121&gt;H121, F121, H121)</f>
        <v>0</v>
      </c>
      <c r="O121" s="12"/>
      <c r="P121" s="12">
        <f t="shared" si="25"/>
        <v>0</v>
      </c>
      <c r="Q121" s="12"/>
      <c r="R121" s="13">
        <f t="shared" si="26"/>
        <v>0</v>
      </c>
      <c r="S121" s="12"/>
      <c r="T121" s="9">
        <f t="shared" si="27"/>
        <v>0</v>
      </c>
      <c r="U121" s="9"/>
      <c r="V121" s="9">
        <f t="shared" si="28"/>
        <v>0</v>
      </c>
      <c r="W121" s="14">
        <f>IF(P121&gt;R121, P121,R121)</f>
        <v>0</v>
      </c>
      <c r="X121" s="14"/>
      <c r="Y121" s="14">
        <v>0</v>
      </c>
      <c r="Z121" s="5"/>
      <c r="AA121" s="5"/>
      <c r="AB121" s="5"/>
      <c r="AC121" s="16">
        <f t="shared" si="29"/>
        <v>0</v>
      </c>
      <c r="AD121" s="16">
        <f t="shared" si="40"/>
        <v>0</v>
      </c>
      <c r="AE121" s="17"/>
    </row>
    <row r="122" spans="1:33" x14ac:dyDescent="0.25">
      <c r="A122" s="5">
        <v>121</v>
      </c>
      <c r="B122" s="6" t="s">
        <v>272</v>
      </c>
      <c r="C122" s="7" t="s">
        <v>273</v>
      </c>
      <c r="D122" s="5"/>
      <c r="E122" s="5"/>
      <c r="F122" s="8">
        <f t="shared" si="21"/>
        <v>0</v>
      </c>
      <c r="G122" s="5"/>
      <c r="H122" s="8">
        <f t="shared" si="22"/>
        <v>0</v>
      </c>
      <c r="I122" s="5"/>
      <c r="J122" s="5"/>
      <c r="K122" s="9">
        <f t="shared" si="23"/>
        <v>0</v>
      </c>
      <c r="L122" s="9"/>
      <c r="M122" s="10">
        <f t="shared" si="24"/>
        <v>0</v>
      </c>
      <c r="N122" s="11">
        <f>IF(F122&gt;H122, F122, H122)</f>
        <v>0</v>
      </c>
      <c r="O122" s="12"/>
      <c r="P122" s="12">
        <f t="shared" si="25"/>
        <v>0</v>
      </c>
      <c r="Q122" s="12"/>
      <c r="R122" s="13">
        <f t="shared" si="26"/>
        <v>0</v>
      </c>
      <c r="S122" s="12"/>
      <c r="T122" s="9">
        <f t="shared" si="27"/>
        <v>0</v>
      </c>
      <c r="U122" s="9"/>
      <c r="V122" s="9">
        <f t="shared" si="28"/>
        <v>0</v>
      </c>
      <c r="W122" s="14">
        <f>IF(P122&gt;R122, P122,R122)</f>
        <v>0</v>
      </c>
      <c r="X122" s="14"/>
      <c r="Y122" s="14">
        <v>0</v>
      </c>
      <c r="Z122" s="5"/>
      <c r="AA122" s="5"/>
      <c r="AB122" s="5"/>
      <c r="AC122" s="16">
        <f t="shared" si="29"/>
        <v>0</v>
      </c>
      <c r="AD122" s="16">
        <f t="shared" si="40"/>
        <v>0</v>
      </c>
      <c r="AE122" s="17"/>
    </row>
    <row r="123" spans="1:33" x14ac:dyDescent="0.25">
      <c r="A123" s="5">
        <v>122</v>
      </c>
      <c r="B123" s="6" t="s">
        <v>274</v>
      </c>
      <c r="C123" s="7" t="s">
        <v>275</v>
      </c>
      <c r="D123" s="5"/>
      <c r="E123" s="5">
        <v>9.5</v>
      </c>
      <c r="F123" s="8">
        <f t="shared" si="21"/>
        <v>19.791666666666668</v>
      </c>
      <c r="G123" s="5"/>
      <c r="H123" s="8">
        <f t="shared" si="22"/>
        <v>0</v>
      </c>
      <c r="I123" s="5"/>
      <c r="J123" s="5"/>
      <c r="K123" s="9">
        <f t="shared" si="23"/>
        <v>0</v>
      </c>
      <c r="L123" s="9"/>
      <c r="M123" s="10">
        <f t="shared" si="24"/>
        <v>0</v>
      </c>
      <c r="N123" s="11">
        <f>IF(F123&gt;H123, F123, H123)</f>
        <v>19.791666666666668</v>
      </c>
      <c r="O123" s="12">
        <v>8</v>
      </c>
      <c r="P123" s="12">
        <f t="shared" si="25"/>
        <v>20</v>
      </c>
      <c r="Q123" s="12">
        <v>9</v>
      </c>
      <c r="R123" s="13">
        <f t="shared" si="26"/>
        <v>22.5</v>
      </c>
      <c r="S123" s="12"/>
      <c r="T123" s="9">
        <f t="shared" si="27"/>
        <v>0</v>
      </c>
      <c r="U123" s="9"/>
      <c r="V123" s="9">
        <f t="shared" si="28"/>
        <v>0</v>
      </c>
      <c r="W123" s="14">
        <f>IF(P123&gt;R123, P123,R123)</f>
        <v>22.5</v>
      </c>
      <c r="X123" s="14">
        <v>8</v>
      </c>
      <c r="Y123" s="15">
        <f t="shared" ref="Y123:Y131" si="41">AC123/50*10</f>
        <v>8.4583333333333339</v>
      </c>
      <c r="Z123" s="5"/>
      <c r="AA123" s="5"/>
      <c r="AB123" s="5"/>
      <c r="AC123" s="16">
        <f t="shared" si="29"/>
        <v>42.291666666666671</v>
      </c>
      <c r="AD123" s="16">
        <f t="shared" si="40"/>
        <v>50.291666666666671</v>
      </c>
      <c r="AE123" s="17" t="str">
        <f t="shared" ref="AE123:AE131" si="42">IF(AD123&gt;=89.5, "A", IF(AD123&gt;=79.5, "B", IF(AD123&gt;=69.5, "C", IF(AD123&gt;=59.5, "D", IF(AD123&gt;=49.5, "E", "F")))))</f>
        <v>E</v>
      </c>
    </row>
    <row r="124" spans="1:33" x14ac:dyDescent="0.25">
      <c r="A124" s="5">
        <v>123</v>
      </c>
      <c r="B124" s="6" t="s">
        <v>276</v>
      </c>
      <c r="C124" s="7" t="s">
        <v>277</v>
      </c>
      <c r="D124" s="5"/>
      <c r="E124" s="5">
        <v>3.5</v>
      </c>
      <c r="F124" s="8">
        <f t="shared" si="21"/>
        <v>7.291666666666667</v>
      </c>
      <c r="G124" s="5">
        <v>8.5</v>
      </c>
      <c r="H124" s="8">
        <f t="shared" si="22"/>
        <v>17.708333333333332</v>
      </c>
      <c r="I124" s="18">
        <v>10</v>
      </c>
      <c r="J124" s="18">
        <v>2</v>
      </c>
      <c r="K124" s="9">
        <f t="shared" si="23"/>
        <v>25</v>
      </c>
      <c r="L124" s="9"/>
      <c r="M124" s="10">
        <f t="shared" si="24"/>
        <v>0</v>
      </c>
      <c r="N124" s="11">
        <v>25</v>
      </c>
      <c r="O124" s="12">
        <v>5</v>
      </c>
      <c r="P124" s="12">
        <f t="shared" si="25"/>
        <v>12.5</v>
      </c>
      <c r="Q124" s="12">
        <v>8</v>
      </c>
      <c r="R124" s="13">
        <f t="shared" si="26"/>
        <v>20</v>
      </c>
      <c r="S124" s="12"/>
      <c r="T124" s="9">
        <f t="shared" si="27"/>
        <v>0</v>
      </c>
      <c r="U124" s="9"/>
      <c r="V124" s="9">
        <f t="shared" si="28"/>
        <v>0</v>
      </c>
      <c r="W124" s="14">
        <f>IF(P124&gt;R124, P124,R124)</f>
        <v>20</v>
      </c>
      <c r="X124" s="14">
        <v>5</v>
      </c>
      <c r="Y124" s="15">
        <f t="shared" si="41"/>
        <v>9</v>
      </c>
      <c r="Z124" s="5"/>
      <c r="AA124" s="5">
        <v>0</v>
      </c>
      <c r="AB124" s="5"/>
      <c r="AC124" s="16">
        <f t="shared" si="29"/>
        <v>45</v>
      </c>
      <c r="AD124" s="16">
        <f t="shared" si="40"/>
        <v>50</v>
      </c>
      <c r="AE124" s="17" t="str">
        <f t="shared" si="42"/>
        <v>E</v>
      </c>
      <c r="AG124" s="19"/>
    </row>
    <row r="125" spans="1:33" x14ac:dyDescent="0.25">
      <c r="A125" s="5">
        <v>124</v>
      </c>
      <c r="B125" s="6" t="s">
        <v>278</v>
      </c>
      <c r="C125" s="7" t="s">
        <v>279</v>
      </c>
      <c r="D125" s="5"/>
      <c r="E125" s="5"/>
      <c r="F125" s="8">
        <f t="shared" si="21"/>
        <v>0</v>
      </c>
      <c r="G125" s="5">
        <v>9</v>
      </c>
      <c r="H125" s="8">
        <f t="shared" si="22"/>
        <v>18.75</v>
      </c>
      <c r="I125" s="18">
        <v>8.5</v>
      </c>
      <c r="J125" s="18">
        <v>1</v>
      </c>
      <c r="K125" s="9">
        <f t="shared" si="23"/>
        <v>19.5</v>
      </c>
      <c r="L125" s="9">
        <v>12</v>
      </c>
      <c r="M125" s="10">
        <f t="shared" si="24"/>
        <v>25</v>
      </c>
      <c r="N125" s="11">
        <v>25</v>
      </c>
      <c r="O125" s="12">
        <v>4</v>
      </c>
      <c r="P125" s="12">
        <f t="shared" si="25"/>
        <v>10</v>
      </c>
      <c r="Q125" s="12">
        <v>8</v>
      </c>
      <c r="R125" s="13">
        <f t="shared" si="26"/>
        <v>20</v>
      </c>
      <c r="S125" s="18">
        <v>9</v>
      </c>
      <c r="T125" s="9">
        <f t="shared" si="27"/>
        <v>22.5</v>
      </c>
      <c r="U125" s="9">
        <v>9.5</v>
      </c>
      <c r="V125" s="9">
        <f t="shared" si="28"/>
        <v>23.75</v>
      </c>
      <c r="W125" s="14">
        <v>23.75</v>
      </c>
      <c r="X125" s="14">
        <v>5</v>
      </c>
      <c r="Y125" s="15">
        <f t="shared" si="41"/>
        <v>9.75</v>
      </c>
      <c r="Z125" s="5"/>
      <c r="AA125" s="5"/>
      <c r="AB125" s="5"/>
      <c r="AC125" s="16">
        <f t="shared" si="29"/>
        <v>48.75</v>
      </c>
      <c r="AD125" s="16">
        <f t="shared" si="40"/>
        <v>53.75</v>
      </c>
      <c r="AE125" s="17" t="str">
        <f t="shared" si="42"/>
        <v>E</v>
      </c>
      <c r="AG125" s="19"/>
    </row>
    <row r="126" spans="1:33" x14ac:dyDescent="0.25">
      <c r="A126" s="5">
        <v>125</v>
      </c>
      <c r="B126" s="6" t="s">
        <v>280</v>
      </c>
      <c r="C126" s="7" t="s">
        <v>281</v>
      </c>
      <c r="D126" s="5"/>
      <c r="E126" s="5">
        <v>5.5</v>
      </c>
      <c r="F126" s="8">
        <f t="shared" si="21"/>
        <v>11.458333333333334</v>
      </c>
      <c r="G126" s="5">
        <v>6.5</v>
      </c>
      <c r="H126" s="8">
        <f t="shared" si="22"/>
        <v>13.541666666666666</v>
      </c>
      <c r="I126" s="18">
        <v>8</v>
      </c>
      <c r="J126" s="18">
        <v>1</v>
      </c>
      <c r="K126" s="9">
        <f t="shared" si="23"/>
        <v>18.5</v>
      </c>
      <c r="L126" s="9">
        <v>11.5</v>
      </c>
      <c r="M126" s="10">
        <f t="shared" si="24"/>
        <v>23.958333333333336</v>
      </c>
      <c r="N126" s="11">
        <v>24</v>
      </c>
      <c r="O126" s="12">
        <v>6</v>
      </c>
      <c r="P126" s="12">
        <f t="shared" si="25"/>
        <v>15</v>
      </c>
      <c r="Q126" s="12">
        <v>4.5</v>
      </c>
      <c r="R126" s="13">
        <f t="shared" si="26"/>
        <v>11.25</v>
      </c>
      <c r="S126" s="18">
        <v>9</v>
      </c>
      <c r="T126" s="9">
        <f t="shared" si="27"/>
        <v>22.5</v>
      </c>
      <c r="U126" s="9"/>
      <c r="V126" s="9">
        <f t="shared" si="28"/>
        <v>0</v>
      </c>
      <c r="W126" s="14">
        <v>22.5</v>
      </c>
      <c r="X126" s="14">
        <v>5</v>
      </c>
      <c r="Y126" s="15">
        <f t="shared" si="41"/>
        <v>9.3000000000000007</v>
      </c>
      <c r="Z126" s="5"/>
      <c r="AA126" s="5"/>
      <c r="AB126" s="5">
        <v>0</v>
      </c>
      <c r="AC126" s="16">
        <f t="shared" si="29"/>
        <v>46.5</v>
      </c>
      <c r="AD126" s="16">
        <f t="shared" si="40"/>
        <v>51.5</v>
      </c>
      <c r="AE126" s="17" t="str">
        <f t="shared" si="42"/>
        <v>E</v>
      </c>
      <c r="AF126" s="20" t="s">
        <v>81</v>
      </c>
      <c r="AG126" s="19"/>
    </row>
    <row r="127" spans="1:33" x14ac:dyDescent="0.25">
      <c r="A127" s="5">
        <v>126</v>
      </c>
      <c r="B127" s="6" t="s">
        <v>282</v>
      </c>
      <c r="C127" s="7" t="s">
        <v>283</v>
      </c>
      <c r="D127" s="5"/>
      <c r="E127" s="5">
        <v>7.5</v>
      </c>
      <c r="F127" s="8">
        <f t="shared" si="21"/>
        <v>15.625000000000002</v>
      </c>
      <c r="G127" s="5">
        <v>9.5</v>
      </c>
      <c r="H127" s="8">
        <f t="shared" si="22"/>
        <v>19.791666666666668</v>
      </c>
      <c r="I127" s="5"/>
      <c r="J127" s="5"/>
      <c r="K127" s="9">
        <f t="shared" si="23"/>
        <v>0</v>
      </c>
      <c r="L127" s="9"/>
      <c r="M127" s="10">
        <f t="shared" si="24"/>
        <v>0</v>
      </c>
      <c r="N127" s="11">
        <f>IF(F127&gt;H127, F127, H127)</f>
        <v>19.791666666666668</v>
      </c>
      <c r="O127" s="12"/>
      <c r="P127" s="12">
        <f t="shared" si="25"/>
        <v>0</v>
      </c>
      <c r="Q127" s="12">
        <v>8.5</v>
      </c>
      <c r="R127" s="13">
        <f t="shared" si="26"/>
        <v>21.25</v>
      </c>
      <c r="S127" s="12"/>
      <c r="T127" s="9">
        <f t="shared" si="27"/>
        <v>0</v>
      </c>
      <c r="U127" s="9"/>
      <c r="V127" s="9">
        <f t="shared" si="28"/>
        <v>0</v>
      </c>
      <c r="W127" s="14">
        <f>IF(P127&gt;R127, P127,R127)</f>
        <v>21.25</v>
      </c>
      <c r="X127" s="14">
        <v>9</v>
      </c>
      <c r="Y127" s="15">
        <f t="shared" si="41"/>
        <v>8.2083333333333339</v>
      </c>
      <c r="Z127" s="5"/>
      <c r="AA127" s="5"/>
      <c r="AB127" s="5"/>
      <c r="AC127" s="16">
        <f t="shared" si="29"/>
        <v>41.041666666666671</v>
      </c>
      <c r="AD127" s="16">
        <f t="shared" si="40"/>
        <v>50.041666666666671</v>
      </c>
      <c r="AE127" s="17" t="str">
        <f t="shared" si="42"/>
        <v>E</v>
      </c>
    </row>
    <row r="128" spans="1:33" x14ac:dyDescent="0.25">
      <c r="A128" s="5">
        <v>127</v>
      </c>
      <c r="B128" s="6" t="s">
        <v>284</v>
      </c>
      <c r="C128" s="7" t="s">
        <v>285</v>
      </c>
      <c r="D128" s="5"/>
      <c r="E128" s="5">
        <v>12</v>
      </c>
      <c r="F128" s="8">
        <f t="shared" si="21"/>
        <v>25</v>
      </c>
      <c r="G128" s="5"/>
      <c r="H128" s="8">
        <f t="shared" si="22"/>
        <v>0</v>
      </c>
      <c r="I128" s="5"/>
      <c r="J128" s="5"/>
      <c r="K128" s="9">
        <f t="shared" si="23"/>
        <v>0</v>
      </c>
      <c r="L128" s="9"/>
      <c r="M128" s="10">
        <f t="shared" si="24"/>
        <v>0</v>
      </c>
      <c r="N128" s="11">
        <f>IF(F128&gt;H128, F128, H128)</f>
        <v>25</v>
      </c>
      <c r="O128" s="12">
        <v>9</v>
      </c>
      <c r="P128" s="12">
        <f t="shared" si="25"/>
        <v>22.5</v>
      </c>
      <c r="Q128" s="12"/>
      <c r="R128" s="13">
        <f t="shared" si="26"/>
        <v>0</v>
      </c>
      <c r="S128" s="12"/>
      <c r="T128" s="9">
        <f t="shared" si="27"/>
        <v>0</v>
      </c>
      <c r="U128" s="9"/>
      <c r="V128" s="9">
        <f t="shared" si="28"/>
        <v>0</v>
      </c>
      <c r="W128" s="14">
        <f>IF(P128&gt;R128, P128,R128)</f>
        <v>22.5</v>
      </c>
      <c r="X128" s="14">
        <v>10</v>
      </c>
      <c r="Y128" s="15">
        <f t="shared" si="41"/>
        <v>9.5</v>
      </c>
      <c r="Z128" s="5">
        <v>25</v>
      </c>
      <c r="AA128" s="5"/>
      <c r="AB128" s="5"/>
      <c r="AC128" s="16">
        <f t="shared" si="29"/>
        <v>47.5</v>
      </c>
      <c r="AD128" s="16">
        <f t="shared" si="40"/>
        <v>82.5</v>
      </c>
      <c r="AE128" s="17" t="str">
        <f t="shared" si="42"/>
        <v>B</v>
      </c>
    </row>
    <row r="129" spans="1:33" x14ac:dyDescent="0.25">
      <c r="A129" s="5">
        <v>128</v>
      </c>
      <c r="B129" s="6" t="s">
        <v>286</v>
      </c>
      <c r="C129" s="7" t="s">
        <v>287</v>
      </c>
      <c r="D129" s="5"/>
      <c r="E129" s="5">
        <v>8</v>
      </c>
      <c r="F129" s="8">
        <f t="shared" si="21"/>
        <v>16.666666666666668</v>
      </c>
      <c r="G129" s="5">
        <v>9</v>
      </c>
      <c r="H129" s="8">
        <f t="shared" si="22"/>
        <v>18.75</v>
      </c>
      <c r="I129" s="5"/>
      <c r="J129" s="5"/>
      <c r="K129" s="9">
        <f t="shared" si="23"/>
        <v>0</v>
      </c>
      <c r="L129" s="9"/>
      <c r="M129" s="10">
        <f t="shared" si="24"/>
        <v>0</v>
      </c>
      <c r="N129" s="11">
        <f>IF(F129&gt;H129, F129, H129)</f>
        <v>18.75</v>
      </c>
      <c r="O129" s="12">
        <v>9</v>
      </c>
      <c r="P129" s="12">
        <f t="shared" si="25"/>
        <v>22.5</v>
      </c>
      <c r="Q129" s="12"/>
      <c r="R129" s="13">
        <f t="shared" si="26"/>
        <v>0</v>
      </c>
      <c r="S129" s="12"/>
      <c r="T129" s="9">
        <f t="shared" si="27"/>
        <v>0</v>
      </c>
      <c r="U129" s="9"/>
      <c r="V129" s="9">
        <f t="shared" si="28"/>
        <v>0</v>
      </c>
      <c r="W129" s="14">
        <f>IF(P129&gt;R129, P129,R129)</f>
        <v>22.5</v>
      </c>
      <c r="X129" s="14">
        <v>9</v>
      </c>
      <c r="Y129" s="15">
        <f t="shared" si="41"/>
        <v>8.25</v>
      </c>
      <c r="Z129" s="5"/>
      <c r="AA129" s="5"/>
      <c r="AB129" s="5"/>
      <c r="AC129" s="16">
        <f t="shared" si="29"/>
        <v>41.25</v>
      </c>
      <c r="AD129" s="16">
        <f t="shared" si="40"/>
        <v>50.25</v>
      </c>
      <c r="AE129" s="17" t="str">
        <f t="shared" si="42"/>
        <v>E</v>
      </c>
    </row>
    <row r="130" spans="1:33" x14ac:dyDescent="0.25">
      <c r="A130" s="5">
        <v>129</v>
      </c>
      <c r="B130" s="6" t="s">
        <v>288</v>
      </c>
      <c r="C130" s="7" t="s">
        <v>289</v>
      </c>
      <c r="D130" s="5"/>
      <c r="E130" s="5">
        <v>12</v>
      </c>
      <c r="F130" s="8">
        <f t="shared" ref="F130:F193" si="43">25/12*E130</f>
        <v>25</v>
      </c>
      <c r="G130" s="5"/>
      <c r="H130" s="8">
        <f t="shared" ref="H130:H193" si="44">G130*25/12</f>
        <v>0</v>
      </c>
      <c r="I130" s="5"/>
      <c r="J130" s="5"/>
      <c r="K130" s="9">
        <f t="shared" ref="K130:K152" si="45">I130*2+J130*2.5</f>
        <v>0</v>
      </c>
      <c r="L130" s="9"/>
      <c r="M130" s="10">
        <f t="shared" ref="M130:M193" si="46">L130/12*25</f>
        <v>0</v>
      </c>
      <c r="N130" s="11">
        <f>IF(F130&gt;H130, F130, H130)</f>
        <v>25</v>
      </c>
      <c r="O130" s="12">
        <v>10</v>
      </c>
      <c r="P130" s="12">
        <f t="shared" ref="P130:P193" si="47">O130*2.5</f>
        <v>25</v>
      </c>
      <c r="Q130" s="12"/>
      <c r="R130" s="13">
        <f t="shared" ref="R130:R193" si="48">Q130*2.5</f>
        <v>0</v>
      </c>
      <c r="S130" s="12"/>
      <c r="T130" s="9">
        <f t="shared" ref="T130:T193" si="49">S130*2.5</f>
        <v>0</v>
      </c>
      <c r="U130" s="9"/>
      <c r="V130" s="9">
        <f t="shared" ref="V130:V193" si="50">U130*2.5</f>
        <v>0</v>
      </c>
      <c r="W130" s="14">
        <f>IF(P130&gt;R130, P130,R130)</f>
        <v>25</v>
      </c>
      <c r="X130" s="14">
        <v>10</v>
      </c>
      <c r="Y130" s="15">
        <f t="shared" si="41"/>
        <v>10</v>
      </c>
      <c r="Z130" s="5">
        <v>40</v>
      </c>
      <c r="AA130" s="5"/>
      <c r="AB130" s="5"/>
      <c r="AC130" s="16">
        <f t="shared" ref="AC130:AC193" si="51">N130+W130</f>
        <v>50</v>
      </c>
      <c r="AD130" s="16">
        <f t="shared" si="40"/>
        <v>100</v>
      </c>
      <c r="AE130" s="17" t="str">
        <f t="shared" si="42"/>
        <v>A</v>
      </c>
    </row>
    <row r="131" spans="1:33" x14ac:dyDescent="0.25">
      <c r="A131" s="5">
        <v>130</v>
      </c>
      <c r="B131" s="6" t="s">
        <v>290</v>
      </c>
      <c r="C131" s="7" t="s">
        <v>291</v>
      </c>
      <c r="D131" s="5"/>
      <c r="E131" s="5"/>
      <c r="F131" s="8">
        <f t="shared" si="43"/>
        <v>0</v>
      </c>
      <c r="G131" s="5">
        <v>9.5</v>
      </c>
      <c r="H131" s="8">
        <f t="shared" si="44"/>
        <v>19.791666666666668</v>
      </c>
      <c r="I131" s="5"/>
      <c r="J131" s="5"/>
      <c r="K131" s="9">
        <f t="shared" si="45"/>
        <v>0</v>
      </c>
      <c r="L131" s="9">
        <v>12</v>
      </c>
      <c r="M131" s="10">
        <f t="shared" si="46"/>
        <v>25</v>
      </c>
      <c r="N131" s="11">
        <v>25</v>
      </c>
      <c r="O131" s="12"/>
      <c r="P131" s="12">
        <f t="shared" si="47"/>
        <v>0</v>
      </c>
      <c r="Q131" s="12">
        <v>4</v>
      </c>
      <c r="R131" s="13">
        <f t="shared" si="48"/>
        <v>10</v>
      </c>
      <c r="S131" s="12"/>
      <c r="T131" s="9">
        <f t="shared" si="49"/>
        <v>0</v>
      </c>
      <c r="U131" s="9">
        <v>8</v>
      </c>
      <c r="V131" s="9">
        <f t="shared" si="50"/>
        <v>20</v>
      </c>
      <c r="W131" s="14">
        <v>20</v>
      </c>
      <c r="X131" s="14">
        <v>5</v>
      </c>
      <c r="Y131" s="15">
        <f t="shared" si="41"/>
        <v>9</v>
      </c>
      <c r="Z131" s="5"/>
      <c r="AA131" s="5"/>
      <c r="AB131" s="5"/>
      <c r="AC131" s="16">
        <f t="shared" si="51"/>
        <v>45</v>
      </c>
      <c r="AD131" s="16">
        <f t="shared" si="40"/>
        <v>50</v>
      </c>
      <c r="AE131" s="17" t="str">
        <f t="shared" si="42"/>
        <v>E</v>
      </c>
      <c r="AG131" s="19"/>
    </row>
    <row r="132" spans="1:33" x14ac:dyDescent="0.25">
      <c r="A132" s="5">
        <v>131</v>
      </c>
      <c r="B132" s="6" t="s">
        <v>292</v>
      </c>
      <c r="C132" s="7" t="s">
        <v>293</v>
      </c>
      <c r="D132" s="5"/>
      <c r="E132" s="5"/>
      <c r="F132" s="8">
        <f t="shared" si="43"/>
        <v>0</v>
      </c>
      <c r="G132" s="5"/>
      <c r="H132" s="8">
        <f t="shared" si="44"/>
        <v>0</v>
      </c>
      <c r="I132" s="5"/>
      <c r="J132" s="5"/>
      <c r="K132" s="9">
        <f t="shared" si="45"/>
        <v>0</v>
      </c>
      <c r="L132" s="9"/>
      <c r="M132" s="10">
        <f t="shared" si="46"/>
        <v>0</v>
      </c>
      <c r="N132" s="11">
        <f>IF(F132&gt;H132, F132, H132)</f>
        <v>0</v>
      </c>
      <c r="O132" s="12"/>
      <c r="P132" s="12">
        <f t="shared" si="47"/>
        <v>0</v>
      </c>
      <c r="Q132" s="12"/>
      <c r="R132" s="13">
        <f t="shared" si="48"/>
        <v>0</v>
      </c>
      <c r="S132" s="12"/>
      <c r="T132" s="9">
        <f t="shared" si="49"/>
        <v>0</v>
      </c>
      <c r="U132" s="9"/>
      <c r="V132" s="9">
        <f t="shared" si="50"/>
        <v>0</v>
      </c>
      <c r="W132" s="14">
        <f>IF(P132&gt;R132, P132,R132)</f>
        <v>0</v>
      </c>
      <c r="X132" s="14"/>
      <c r="Y132" s="14">
        <v>0</v>
      </c>
      <c r="Z132" s="5"/>
      <c r="AA132" s="5"/>
      <c r="AB132" s="5"/>
      <c r="AC132" s="16">
        <f t="shared" si="51"/>
        <v>0</v>
      </c>
      <c r="AD132" s="16">
        <f t="shared" si="40"/>
        <v>0</v>
      </c>
      <c r="AE132" s="17"/>
    </row>
    <row r="133" spans="1:33" x14ac:dyDescent="0.25">
      <c r="A133" s="5">
        <v>132</v>
      </c>
      <c r="B133" s="6" t="s">
        <v>294</v>
      </c>
      <c r="C133" s="7" t="s">
        <v>295</v>
      </c>
      <c r="D133" s="5"/>
      <c r="E133" s="5">
        <v>2.5</v>
      </c>
      <c r="F133" s="8">
        <f t="shared" si="43"/>
        <v>5.2083333333333339</v>
      </c>
      <c r="G133" s="5"/>
      <c r="H133" s="8">
        <f t="shared" si="44"/>
        <v>0</v>
      </c>
      <c r="I133" s="5"/>
      <c r="J133" s="5"/>
      <c r="K133" s="9">
        <f t="shared" si="45"/>
        <v>0</v>
      </c>
      <c r="L133" s="9"/>
      <c r="M133" s="10">
        <f t="shared" si="46"/>
        <v>0</v>
      </c>
      <c r="N133" s="11">
        <f>IF(F133&gt;H133, F133, H133)</f>
        <v>5.2083333333333339</v>
      </c>
      <c r="O133" s="12"/>
      <c r="P133" s="12">
        <f t="shared" si="47"/>
        <v>0</v>
      </c>
      <c r="Q133" s="12"/>
      <c r="R133" s="13">
        <f t="shared" si="48"/>
        <v>0</v>
      </c>
      <c r="S133" s="12"/>
      <c r="T133" s="9">
        <f t="shared" si="49"/>
        <v>0</v>
      </c>
      <c r="U133" s="9"/>
      <c r="V133" s="9">
        <f t="shared" si="50"/>
        <v>0</v>
      </c>
      <c r="W133" s="14">
        <f>IF(P133&gt;R133, P133,R133)</f>
        <v>0</v>
      </c>
      <c r="X133" s="14">
        <v>3</v>
      </c>
      <c r="Y133" s="15">
        <f>AC133/50*10</f>
        <v>1.041666666666667</v>
      </c>
      <c r="Z133" s="5"/>
      <c r="AA133" s="5"/>
      <c r="AB133" s="5"/>
      <c r="AC133" s="16">
        <f t="shared" si="51"/>
        <v>5.2083333333333339</v>
      </c>
      <c r="AD133" s="16">
        <f t="shared" si="40"/>
        <v>8.2083333333333339</v>
      </c>
      <c r="AE133" s="17" t="str">
        <f>IF(AD133&gt;=89.5, "A", IF(AD133&gt;=79.5, "B", IF(AD133&gt;=69.5, "C", IF(AD133&gt;=59.5, "D", IF(AD133&gt;=49.5, "E", "F")))))</f>
        <v>F</v>
      </c>
    </row>
    <row r="134" spans="1:33" x14ac:dyDescent="0.25">
      <c r="A134" s="5">
        <v>133</v>
      </c>
      <c r="B134" s="6" t="s">
        <v>296</v>
      </c>
      <c r="C134" s="7" t="s">
        <v>297</v>
      </c>
      <c r="D134" s="5"/>
      <c r="E134" s="5"/>
      <c r="F134" s="8">
        <f t="shared" si="43"/>
        <v>0</v>
      </c>
      <c r="G134" s="5">
        <v>5.5</v>
      </c>
      <c r="H134" s="8">
        <f t="shared" si="44"/>
        <v>11.458333333333334</v>
      </c>
      <c r="I134" s="18">
        <v>2</v>
      </c>
      <c r="J134" s="18">
        <v>1</v>
      </c>
      <c r="K134" s="9">
        <f t="shared" si="45"/>
        <v>6.5</v>
      </c>
      <c r="L134" s="9">
        <v>5.5</v>
      </c>
      <c r="M134" s="10">
        <f t="shared" si="46"/>
        <v>11.458333333333332</v>
      </c>
      <c r="N134" s="11">
        <f>IF(F134&gt;H134, F134, H134)</f>
        <v>11.458333333333334</v>
      </c>
      <c r="O134" s="12"/>
      <c r="P134" s="12">
        <f t="shared" si="47"/>
        <v>0</v>
      </c>
      <c r="Q134" s="12">
        <v>1.5</v>
      </c>
      <c r="R134" s="13">
        <f t="shared" si="48"/>
        <v>3.75</v>
      </c>
      <c r="S134" s="18">
        <v>6.5</v>
      </c>
      <c r="T134" s="9">
        <f t="shared" si="49"/>
        <v>16.25</v>
      </c>
      <c r="U134" s="9">
        <v>9</v>
      </c>
      <c r="V134" s="9">
        <f t="shared" si="50"/>
        <v>22.5</v>
      </c>
      <c r="W134" s="14">
        <v>22.5</v>
      </c>
      <c r="X134" s="14">
        <v>3</v>
      </c>
      <c r="Y134" s="15">
        <f>AC134/50*10</f>
        <v>6.791666666666667</v>
      </c>
      <c r="Z134" s="5"/>
      <c r="AA134" s="5"/>
      <c r="AB134" s="5"/>
      <c r="AC134" s="16">
        <f t="shared" si="51"/>
        <v>33.958333333333336</v>
      </c>
      <c r="AD134" s="16">
        <f t="shared" si="40"/>
        <v>36.958333333333336</v>
      </c>
      <c r="AE134" s="17" t="str">
        <f>IF(AD134&gt;=89.5, "A", IF(AD134&gt;=79.5, "B", IF(AD134&gt;=69.5, "C", IF(AD134&gt;=59.5, "D", IF(AD134&gt;=49.5, "E", "F")))))</f>
        <v>F</v>
      </c>
      <c r="AG134" s="19"/>
    </row>
    <row r="135" spans="1:33" x14ac:dyDescent="0.25">
      <c r="A135" s="5">
        <v>134</v>
      </c>
      <c r="B135" s="6" t="s">
        <v>298</v>
      </c>
      <c r="C135" s="7" t="s">
        <v>299</v>
      </c>
      <c r="D135" s="5"/>
      <c r="E135" s="5"/>
      <c r="F135" s="8">
        <f t="shared" si="43"/>
        <v>0</v>
      </c>
      <c r="G135" s="5"/>
      <c r="H135" s="8">
        <f t="shared" si="44"/>
        <v>0</v>
      </c>
      <c r="I135" s="5"/>
      <c r="J135" s="5"/>
      <c r="K135" s="9">
        <f t="shared" si="45"/>
        <v>0</v>
      </c>
      <c r="L135" s="9">
        <v>3</v>
      </c>
      <c r="M135" s="10">
        <f t="shared" si="46"/>
        <v>6.25</v>
      </c>
      <c r="N135" s="11">
        <v>6.3</v>
      </c>
      <c r="O135" s="12"/>
      <c r="P135" s="12">
        <f t="shared" si="47"/>
        <v>0</v>
      </c>
      <c r="Q135" s="12"/>
      <c r="R135" s="13">
        <f t="shared" si="48"/>
        <v>0</v>
      </c>
      <c r="S135" s="12"/>
      <c r="T135" s="9">
        <f t="shared" si="49"/>
        <v>0</v>
      </c>
      <c r="U135" s="9">
        <v>4</v>
      </c>
      <c r="V135" s="9">
        <f t="shared" si="50"/>
        <v>10</v>
      </c>
      <c r="W135" s="14">
        <v>10</v>
      </c>
      <c r="X135" s="14"/>
      <c r="Y135" s="14">
        <v>0</v>
      </c>
      <c r="Z135" s="5"/>
      <c r="AA135" s="5"/>
      <c r="AB135" s="5"/>
      <c r="AC135" s="16">
        <f t="shared" si="51"/>
        <v>16.3</v>
      </c>
      <c r="AD135" s="16">
        <f t="shared" si="40"/>
        <v>16.3</v>
      </c>
      <c r="AE135" s="17"/>
      <c r="AG135" s="19"/>
    </row>
    <row r="136" spans="1:33" x14ac:dyDescent="0.25">
      <c r="A136" s="5">
        <v>135</v>
      </c>
      <c r="B136" s="6" t="s">
        <v>300</v>
      </c>
      <c r="C136" s="7" t="s">
        <v>301</v>
      </c>
      <c r="D136" s="5"/>
      <c r="E136" s="5"/>
      <c r="F136" s="8">
        <f t="shared" si="43"/>
        <v>0</v>
      </c>
      <c r="G136" s="5"/>
      <c r="H136" s="8">
        <f t="shared" si="44"/>
        <v>0</v>
      </c>
      <c r="I136" s="5"/>
      <c r="J136" s="5"/>
      <c r="K136" s="9">
        <f t="shared" si="45"/>
        <v>0</v>
      </c>
      <c r="L136" s="9"/>
      <c r="M136" s="10">
        <f t="shared" si="46"/>
        <v>0</v>
      </c>
      <c r="N136" s="11">
        <f t="shared" ref="N136:N145" si="52">IF(F136&gt;H136, F136, H136)</f>
        <v>0</v>
      </c>
      <c r="O136" s="12"/>
      <c r="P136" s="12">
        <f t="shared" si="47"/>
        <v>0</v>
      </c>
      <c r="Q136" s="12"/>
      <c r="R136" s="13">
        <f t="shared" si="48"/>
        <v>0</v>
      </c>
      <c r="S136" s="12"/>
      <c r="T136" s="9">
        <f t="shared" si="49"/>
        <v>0</v>
      </c>
      <c r="U136" s="9"/>
      <c r="V136" s="9">
        <f t="shared" si="50"/>
        <v>0</v>
      </c>
      <c r="W136" s="14">
        <f t="shared" ref="W136:W145" si="53">IF(P136&gt;R136, P136,R136)</f>
        <v>0</v>
      </c>
      <c r="X136" s="14"/>
      <c r="Y136" s="14">
        <v>0</v>
      </c>
      <c r="Z136" s="5"/>
      <c r="AA136" s="5"/>
      <c r="AB136" s="5"/>
      <c r="AC136" s="16">
        <f t="shared" si="51"/>
        <v>0</v>
      </c>
      <c r="AD136" s="16">
        <f t="shared" si="40"/>
        <v>0</v>
      </c>
      <c r="AE136" s="17"/>
    </row>
    <row r="137" spans="1:33" x14ac:dyDescent="0.25">
      <c r="A137" s="5">
        <v>136</v>
      </c>
      <c r="B137" s="6" t="s">
        <v>302</v>
      </c>
      <c r="C137" s="7" t="s">
        <v>303</v>
      </c>
      <c r="D137" s="5"/>
      <c r="E137" s="5">
        <v>9</v>
      </c>
      <c r="F137" s="8">
        <f t="shared" si="43"/>
        <v>18.75</v>
      </c>
      <c r="G137" s="5"/>
      <c r="H137" s="8">
        <f t="shared" si="44"/>
        <v>0</v>
      </c>
      <c r="I137" s="5"/>
      <c r="J137" s="5"/>
      <c r="K137" s="9">
        <f t="shared" si="45"/>
        <v>0</v>
      </c>
      <c r="L137" s="9"/>
      <c r="M137" s="10">
        <f t="shared" si="46"/>
        <v>0</v>
      </c>
      <c r="N137" s="11">
        <f t="shared" si="52"/>
        <v>18.75</v>
      </c>
      <c r="O137" s="12">
        <v>5.5</v>
      </c>
      <c r="P137" s="12">
        <f t="shared" si="47"/>
        <v>13.75</v>
      </c>
      <c r="Q137" s="12">
        <v>8.5</v>
      </c>
      <c r="R137" s="13">
        <f t="shared" si="48"/>
        <v>21.25</v>
      </c>
      <c r="S137" s="12"/>
      <c r="T137" s="9">
        <f t="shared" si="49"/>
        <v>0</v>
      </c>
      <c r="U137" s="9"/>
      <c r="V137" s="9">
        <f t="shared" si="50"/>
        <v>0</v>
      </c>
      <c r="W137" s="14">
        <f t="shared" si="53"/>
        <v>21.25</v>
      </c>
      <c r="X137" s="14">
        <v>5</v>
      </c>
      <c r="Y137" s="15">
        <f>AC137/50*10</f>
        <v>8</v>
      </c>
      <c r="Z137" s="5"/>
      <c r="AA137" s="5">
        <v>10</v>
      </c>
      <c r="AB137" s="5"/>
      <c r="AC137" s="16">
        <f t="shared" si="51"/>
        <v>40</v>
      </c>
      <c r="AD137" s="16">
        <f t="shared" si="40"/>
        <v>55</v>
      </c>
      <c r="AE137" s="17" t="str">
        <f>IF(AD137&gt;=89.5, "A", IF(AD137&gt;=79.5, "B", IF(AD137&gt;=69.5, "C", IF(AD137&gt;=59.5, "D", IF(AD137&gt;=49.5, "E", "F")))))</f>
        <v>E</v>
      </c>
    </row>
    <row r="138" spans="1:33" x14ac:dyDescent="0.25">
      <c r="A138" s="5">
        <v>137</v>
      </c>
      <c r="B138" s="6" t="s">
        <v>304</v>
      </c>
      <c r="C138" s="7" t="s">
        <v>305</v>
      </c>
      <c r="D138" s="5"/>
      <c r="E138" s="5">
        <v>11</v>
      </c>
      <c r="F138" s="8">
        <f t="shared" si="43"/>
        <v>22.916666666666668</v>
      </c>
      <c r="G138" s="5"/>
      <c r="H138" s="8">
        <f t="shared" si="44"/>
        <v>0</v>
      </c>
      <c r="I138" s="5"/>
      <c r="J138" s="5"/>
      <c r="K138" s="9">
        <f t="shared" si="45"/>
        <v>0</v>
      </c>
      <c r="L138" s="9"/>
      <c r="M138" s="10">
        <f t="shared" si="46"/>
        <v>0</v>
      </c>
      <c r="N138" s="11">
        <f t="shared" si="52"/>
        <v>22.916666666666668</v>
      </c>
      <c r="O138" s="12">
        <v>5</v>
      </c>
      <c r="P138" s="12">
        <f t="shared" si="47"/>
        <v>12.5</v>
      </c>
      <c r="Q138" s="12">
        <v>10</v>
      </c>
      <c r="R138" s="13">
        <f t="shared" si="48"/>
        <v>25</v>
      </c>
      <c r="S138" s="12"/>
      <c r="T138" s="9">
        <f t="shared" si="49"/>
        <v>0</v>
      </c>
      <c r="U138" s="9"/>
      <c r="V138" s="9">
        <f t="shared" si="50"/>
        <v>0</v>
      </c>
      <c r="W138" s="14">
        <f t="shared" si="53"/>
        <v>25</v>
      </c>
      <c r="X138" s="14">
        <v>10</v>
      </c>
      <c r="Y138" s="15">
        <f>AC138/50*10</f>
        <v>9.5833333333333357</v>
      </c>
      <c r="Z138" s="5">
        <v>5</v>
      </c>
      <c r="AA138" s="5"/>
      <c r="AB138" s="5"/>
      <c r="AC138" s="16">
        <f t="shared" si="51"/>
        <v>47.916666666666671</v>
      </c>
      <c r="AD138" s="16">
        <f t="shared" si="40"/>
        <v>62.916666666666671</v>
      </c>
      <c r="AE138" s="17" t="str">
        <f>IF(AD138&gt;=89.5, "A", IF(AD138&gt;=79.5, "B", IF(AD138&gt;=69.5, "C", IF(AD138&gt;=59.5, "D", IF(AD138&gt;=49.5, "E", "F")))))</f>
        <v>D</v>
      </c>
    </row>
    <row r="139" spans="1:33" x14ac:dyDescent="0.25">
      <c r="A139" s="5">
        <v>138</v>
      </c>
      <c r="B139" s="6" t="s">
        <v>306</v>
      </c>
      <c r="C139" s="7" t="s">
        <v>307</v>
      </c>
      <c r="D139" s="5"/>
      <c r="E139" s="5">
        <v>11</v>
      </c>
      <c r="F139" s="8">
        <f t="shared" si="43"/>
        <v>22.916666666666668</v>
      </c>
      <c r="G139" s="5"/>
      <c r="H139" s="8">
        <f t="shared" si="44"/>
        <v>0</v>
      </c>
      <c r="I139" s="5"/>
      <c r="J139" s="5"/>
      <c r="K139" s="9">
        <f t="shared" si="45"/>
        <v>0</v>
      </c>
      <c r="L139" s="9"/>
      <c r="M139" s="10">
        <f t="shared" si="46"/>
        <v>0</v>
      </c>
      <c r="N139" s="11">
        <f t="shared" si="52"/>
        <v>22.916666666666668</v>
      </c>
      <c r="O139" s="12"/>
      <c r="P139" s="12">
        <f t="shared" si="47"/>
        <v>0</v>
      </c>
      <c r="Q139" s="12">
        <v>9</v>
      </c>
      <c r="R139" s="13">
        <f t="shared" si="48"/>
        <v>22.5</v>
      </c>
      <c r="S139" s="12"/>
      <c r="T139" s="9">
        <f t="shared" si="49"/>
        <v>0</v>
      </c>
      <c r="U139" s="9"/>
      <c r="V139" s="9">
        <f t="shared" si="50"/>
        <v>0</v>
      </c>
      <c r="W139" s="14">
        <f t="shared" si="53"/>
        <v>22.5</v>
      </c>
      <c r="X139" s="14">
        <v>10</v>
      </c>
      <c r="Y139" s="15">
        <f>AC139/50*10</f>
        <v>9.0833333333333339</v>
      </c>
      <c r="Z139" s="5"/>
      <c r="AA139" s="5">
        <v>10</v>
      </c>
      <c r="AB139" s="5"/>
      <c r="AC139" s="16">
        <f t="shared" si="51"/>
        <v>45.416666666666671</v>
      </c>
      <c r="AD139" s="16">
        <f t="shared" si="40"/>
        <v>65.416666666666671</v>
      </c>
      <c r="AE139" s="17" t="str">
        <f>IF(AD139&gt;=89.5, "A", IF(AD139&gt;=79.5, "B", IF(AD139&gt;=69.5, "C", IF(AD139&gt;=59.5, "D", IF(AD139&gt;=49.5, "E", "F")))))</f>
        <v>D</v>
      </c>
    </row>
    <row r="140" spans="1:33" x14ac:dyDescent="0.25">
      <c r="A140" s="5">
        <v>139</v>
      </c>
      <c r="B140" s="6" t="s">
        <v>308</v>
      </c>
      <c r="C140" s="7" t="s">
        <v>309</v>
      </c>
      <c r="D140" s="5"/>
      <c r="E140" s="5"/>
      <c r="F140" s="8">
        <f t="shared" si="43"/>
        <v>0</v>
      </c>
      <c r="G140" s="5"/>
      <c r="H140" s="8">
        <f t="shared" si="44"/>
        <v>0</v>
      </c>
      <c r="I140" s="5"/>
      <c r="J140" s="5"/>
      <c r="K140" s="9">
        <f t="shared" si="45"/>
        <v>0</v>
      </c>
      <c r="L140" s="9"/>
      <c r="M140" s="10">
        <f t="shared" si="46"/>
        <v>0</v>
      </c>
      <c r="N140" s="11">
        <f t="shared" si="52"/>
        <v>0</v>
      </c>
      <c r="O140" s="12"/>
      <c r="P140" s="12">
        <f t="shared" si="47"/>
        <v>0</v>
      </c>
      <c r="Q140" s="12"/>
      <c r="R140" s="13">
        <f t="shared" si="48"/>
        <v>0</v>
      </c>
      <c r="S140" s="12"/>
      <c r="T140" s="9">
        <f t="shared" si="49"/>
        <v>0</v>
      </c>
      <c r="U140" s="9"/>
      <c r="V140" s="9">
        <f t="shared" si="50"/>
        <v>0</v>
      </c>
      <c r="W140" s="14">
        <f t="shared" si="53"/>
        <v>0</v>
      </c>
      <c r="X140" s="14"/>
      <c r="Y140" s="14">
        <v>0</v>
      </c>
      <c r="Z140" s="5"/>
      <c r="AA140" s="5"/>
      <c r="AB140" s="5"/>
      <c r="AC140" s="16">
        <f t="shared" si="51"/>
        <v>0</v>
      </c>
      <c r="AD140" s="16">
        <f t="shared" si="40"/>
        <v>0</v>
      </c>
      <c r="AE140" s="17"/>
    </row>
    <row r="141" spans="1:33" x14ac:dyDescent="0.25">
      <c r="A141" s="5">
        <v>140</v>
      </c>
      <c r="B141" s="6" t="s">
        <v>310</v>
      </c>
      <c r="C141" s="7" t="s">
        <v>311</v>
      </c>
      <c r="D141" s="5"/>
      <c r="E141" s="5">
        <v>8</v>
      </c>
      <c r="F141" s="8">
        <f t="shared" si="43"/>
        <v>16.666666666666668</v>
      </c>
      <c r="G141" s="5">
        <v>9</v>
      </c>
      <c r="H141" s="8">
        <f t="shared" si="44"/>
        <v>18.75</v>
      </c>
      <c r="I141" s="5"/>
      <c r="J141" s="5"/>
      <c r="K141" s="9">
        <f t="shared" si="45"/>
        <v>0</v>
      </c>
      <c r="L141" s="9"/>
      <c r="M141" s="10">
        <f t="shared" si="46"/>
        <v>0</v>
      </c>
      <c r="N141" s="11">
        <f t="shared" si="52"/>
        <v>18.75</v>
      </c>
      <c r="O141" s="12">
        <v>7.5</v>
      </c>
      <c r="P141" s="12">
        <f t="shared" si="47"/>
        <v>18.75</v>
      </c>
      <c r="Q141" s="12">
        <v>9.5</v>
      </c>
      <c r="R141" s="13">
        <f t="shared" si="48"/>
        <v>23.75</v>
      </c>
      <c r="S141" s="12"/>
      <c r="T141" s="9">
        <f t="shared" si="49"/>
        <v>0</v>
      </c>
      <c r="U141" s="9"/>
      <c r="V141" s="9">
        <f t="shared" si="50"/>
        <v>0</v>
      </c>
      <c r="W141" s="14">
        <f t="shared" si="53"/>
        <v>23.75</v>
      </c>
      <c r="X141" s="14">
        <v>8</v>
      </c>
      <c r="Y141" s="15">
        <f t="shared" ref="Y141:Y147" si="54">AC141/50*10</f>
        <v>8.5</v>
      </c>
      <c r="Z141" s="5"/>
      <c r="AA141" s="5"/>
      <c r="AB141" s="5"/>
      <c r="AC141" s="16">
        <f t="shared" si="51"/>
        <v>42.5</v>
      </c>
      <c r="AD141" s="16">
        <f t="shared" si="40"/>
        <v>50.5</v>
      </c>
      <c r="AE141" s="17" t="str">
        <f t="shared" ref="AE141:AE147" si="55">IF(AD141&gt;=89.5, "A", IF(AD141&gt;=79.5, "B", IF(AD141&gt;=69.5, "C", IF(AD141&gt;=59.5, "D", IF(AD141&gt;=49.5, "E", "F")))))</f>
        <v>E</v>
      </c>
    </row>
    <row r="142" spans="1:33" x14ac:dyDescent="0.25">
      <c r="A142" s="5">
        <v>141</v>
      </c>
      <c r="B142" s="6" t="s">
        <v>312</v>
      </c>
      <c r="C142" s="7" t="s">
        <v>313</v>
      </c>
      <c r="D142" s="5"/>
      <c r="E142" s="5">
        <v>10</v>
      </c>
      <c r="F142" s="8">
        <f t="shared" si="43"/>
        <v>20.833333333333336</v>
      </c>
      <c r="G142" s="5"/>
      <c r="H142" s="8">
        <f t="shared" si="44"/>
        <v>0</v>
      </c>
      <c r="I142" s="5"/>
      <c r="J142" s="5"/>
      <c r="K142" s="9">
        <f t="shared" si="45"/>
        <v>0</v>
      </c>
      <c r="L142" s="9"/>
      <c r="M142" s="10">
        <f t="shared" si="46"/>
        <v>0</v>
      </c>
      <c r="N142" s="11">
        <f t="shared" si="52"/>
        <v>20.833333333333336</v>
      </c>
      <c r="O142" s="12">
        <v>7.5</v>
      </c>
      <c r="P142" s="12">
        <f t="shared" si="47"/>
        <v>18.75</v>
      </c>
      <c r="Q142" s="12">
        <v>9</v>
      </c>
      <c r="R142" s="13">
        <f t="shared" si="48"/>
        <v>22.5</v>
      </c>
      <c r="S142" s="12"/>
      <c r="T142" s="9">
        <f t="shared" si="49"/>
        <v>0</v>
      </c>
      <c r="U142" s="9"/>
      <c r="V142" s="9">
        <f t="shared" si="50"/>
        <v>0</v>
      </c>
      <c r="W142" s="14">
        <f t="shared" si="53"/>
        <v>22.5</v>
      </c>
      <c r="X142" s="14">
        <v>10</v>
      </c>
      <c r="Y142" s="15">
        <f t="shared" si="54"/>
        <v>8.6666666666666679</v>
      </c>
      <c r="Z142" s="5">
        <v>0</v>
      </c>
      <c r="AA142" s="5">
        <v>10</v>
      </c>
      <c r="AB142" s="5"/>
      <c r="AC142" s="16">
        <f t="shared" si="51"/>
        <v>43.333333333333336</v>
      </c>
      <c r="AD142" s="16">
        <f t="shared" si="40"/>
        <v>63.333333333333336</v>
      </c>
      <c r="AE142" s="17" t="str">
        <f t="shared" si="55"/>
        <v>D</v>
      </c>
    </row>
    <row r="143" spans="1:33" x14ac:dyDescent="0.25">
      <c r="A143" s="5">
        <v>142</v>
      </c>
      <c r="B143" s="6" t="s">
        <v>314</v>
      </c>
      <c r="C143" s="7" t="s">
        <v>315</v>
      </c>
      <c r="D143" s="5"/>
      <c r="E143" s="5">
        <v>11</v>
      </c>
      <c r="F143" s="8">
        <f t="shared" si="43"/>
        <v>22.916666666666668</v>
      </c>
      <c r="G143" s="5"/>
      <c r="H143" s="8">
        <f t="shared" si="44"/>
        <v>0</v>
      </c>
      <c r="I143" s="5"/>
      <c r="J143" s="5"/>
      <c r="K143" s="9">
        <f t="shared" si="45"/>
        <v>0</v>
      </c>
      <c r="L143" s="9"/>
      <c r="M143" s="10">
        <f t="shared" si="46"/>
        <v>0</v>
      </c>
      <c r="N143" s="11">
        <f t="shared" si="52"/>
        <v>22.916666666666668</v>
      </c>
      <c r="O143" s="12">
        <v>8.5</v>
      </c>
      <c r="P143" s="12">
        <f t="shared" si="47"/>
        <v>21.25</v>
      </c>
      <c r="Q143" s="12"/>
      <c r="R143" s="13">
        <f t="shared" si="48"/>
        <v>0</v>
      </c>
      <c r="S143" s="12"/>
      <c r="T143" s="9">
        <f t="shared" si="49"/>
        <v>0</v>
      </c>
      <c r="U143" s="9"/>
      <c r="V143" s="9">
        <f t="shared" si="50"/>
        <v>0</v>
      </c>
      <c r="W143" s="14">
        <f t="shared" si="53"/>
        <v>21.25</v>
      </c>
      <c r="X143" s="14">
        <v>8</v>
      </c>
      <c r="Y143" s="15">
        <f t="shared" si="54"/>
        <v>8.8333333333333339</v>
      </c>
      <c r="Z143" s="5"/>
      <c r="AA143" s="5"/>
      <c r="AB143" s="5"/>
      <c r="AC143" s="16">
        <f t="shared" si="51"/>
        <v>44.166666666666671</v>
      </c>
      <c r="AD143" s="16">
        <f t="shared" si="40"/>
        <v>52.166666666666671</v>
      </c>
      <c r="AE143" s="17" t="str">
        <f t="shared" si="55"/>
        <v>E</v>
      </c>
    </row>
    <row r="144" spans="1:33" x14ac:dyDescent="0.25">
      <c r="A144" s="5">
        <v>143</v>
      </c>
      <c r="B144" s="6" t="s">
        <v>316</v>
      </c>
      <c r="C144" s="7" t="s">
        <v>317</v>
      </c>
      <c r="D144" s="5"/>
      <c r="E144" s="5">
        <v>10</v>
      </c>
      <c r="F144" s="8">
        <f t="shared" si="43"/>
        <v>20.833333333333336</v>
      </c>
      <c r="G144" s="5"/>
      <c r="H144" s="8">
        <f t="shared" si="44"/>
        <v>0</v>
      </c>
      <c r="I144" s="5"/>
      <c r="J144" s="5"/>
      <c r="K144" s="9">
        <f t="shared" si="45"/>
        <v>0</v>
      </c>
      <c r="L144" s="9"/>
      <c r="M144" s="10">
        <f t="shared" si="46"/>
        <v>0</v>
      </c>
      <c r="N144" s="11">
        <f t="shared" si="52"/>
        <v>20.833333333333336</v>
      </c>
      <c r="O144" s="12">
        <v>7</v>
      </c>
      <c r="P144" s="12">
        <f t="shared" si="47"/>
        <v>17.5</v>
      </c>
      <c r="Q144" s="12">
        <v>8.5</v>
      </c>
      <c r="R144" s="13">
        <f t="shared" si="48"/>
        <v>21.25</v>
      </c>
      <c r="S144" s="12"/>
      <c r="T144" s="9">
        <f t="shared" si="49"/>
        <v>0</v>
      </c>
      <c r="U144" s="9"/>
      <c r="V144" s="9">
        <f t="shared" si="50"/>
        <v>0</v>
      </c>
      <c r="W144" s="14">
        <f t="shared" si="53"/>
        <v>21.25</v>
      </c>
      <c r="X144" s="14">
        <v>8</v>
      </c>
      <c r="Y144" s="15">
        <f t="shared" si="54"/>
        <v>8.4166666666666661</v>
      </c>
      <c r="Z144" s="5"/>
      <c r="AA144" s="5"/>
      <c r="AB144" s="5"/>
      <c r="AC144" s="16">
        <f t="shared" si="51"/>
        <v>42.083333333333336</v>
      </c>
      <c r="AD144" s="16">
        <f t="shared" si="40"/>
        <v>50.083333333333336</v>
      </c>
      <c r="AE144" s="17" t="str">
        <f t="shared" si="55"/>
        <v>E</v>
      </c>
    </row>
    <row r="145" spans="1:33" x14ac:dyDescent="0.25">
      <c r="A145" s="5">
        <v>144</v>
      </c>
      <c r="B145" s="6" t="s">
        <v>318</v>
      </c>
      <c r="C145" s="7" t="s">
        <v>319</v>
      </c>
      <c r="D145" s="5"/>
      <c r="E145" s="5">
        <v>9.5</v>
      </c>
      <c r="F145" s="8">
        <f t="shared" si="43"/>
        <v>19.791666666666668</v>
      </c>
      <c r="G145" s="5">
        <v>11</v>
      </c>
      <c r="H145" s="8">
        <f t="shared" si="44"/>
        <v>22.916666666666668</v>
      </c>
      <c r="I145" s="5"/>
      <c r="J145" s="5"/>
      <c r="K145" s="9">
        <f t="shared" si="45"/>
        <v>0</v>
      </c>
      <c r="L145" s="9"/>
      <c r="M145" s="10">
        <f t="shared" si="46"/>
        <v>0</v>
      </c>
      <c r="N145" s="11">
        <f t="shared" si="52"/>
        <v>22.916666666666668</v>
      </c>
      <c r="O145" s="12">
        <v>8</v>
      </c>
      <c r="P145" s="12">
        <f t="shared" si="47"/>
        <v>20</v>
      </c>
      <c r="Q145" s="12">
        <v>8</v>
      </c>
      <c r="R145" s="13">
        <f t="shared" si="48"/>
        <v>20</v>
      </c>
      <c r="S145" s="12"/>
      <c r="T145" s="9">
        <f t="shared" si="49"/>
        <v>0</v>
      </c>
      <c r="U145" s="9"/>
      <c r="V145" s="9">
        <f t="shared" si="50"/>
        <v>0</v>
      </c>
      <c r="W145" s="14">
        <f t="shared" si="53"/>
        <v>20</v>
      </c>
      <c r="X145" s="14">
        <v>8</v>
      </c>
      <c r="Y145" s="15">
        <f t="shared" si="54"/>
        <v>8.5833333333333339</v>
      </c>
      <c r="Z145" s="5"/>
      <c r="AA145" s="5"/>
      <c r="AB145" s="5"/>
      <c r="AC145" s="16">
        <f t="shared" si="51"/>
        <v>42.916666666666671</v>
      </c>
      <c r="AD145" s="16">
        <f t="shared" si="40"/>
        <v>50.916666666666671</v>
      </c>
      <c r="AE145" s="17" t="str">
        <f t="shared" si="55"/>
        <v>E</v>
      </c>
    </row>
    <row r="146" spans="1:33" x14ac:dyDescent="0.25">
      <c r="A146" s="5">
        <v>145</v>
      </c>
      <c r="B146" s="6" t="s">
        <v>320</v>
      </c>
      <c r="C146" s="7" t="s">
        <v>321</v>
      </c>
      <c r="D146" s="5"/>
      <c r="E146" s="5">
        <v>10.5</v>
      </c>
      <c r="F146" s="8">
        <f t="shared" si="43"/>
        <v>21.875</v>
      </c>
      <c r="G146" s="5"/>
      <c r="H146" s="8">
        <f t="shared" si="44"/>
        <v>0</v>
      </c>
      <c r="I146" s="5"/>
      <c r="J146" s="5"/>
      <c r="K146" s="9">
        <f t="shared" si="45"/>
        <v>0</v>
      </c>
      <c r="L146" s="9">
        <v>11.5</v>
      </c>
      <c r="M146" s="10">
        <f t="shared" si="46"/>
        <v>23.958333333333336</v>
      </c>
      <c r="N146" s="11">
        <v>24</v>
      </c>
      <c r="O146" s="12">
        <v>8</v>
      </c>
      <c r="P146" s="12">
        <f t="shared" si="47"/>
        <v>20</v>
      </c>
      <c r="Q146" s="12"/>
      <c r="R146" s="13">
        <f t="shared" si="48"/>
        <v>0</v>
      </c>
      <c r="S146" s="12"/>
      <c r="T146" s="9">
        <f t="shared" si="49"/>
        <v>0</v>
      </c>
      <c r="U146" s="9">
        <v>9</v>
      </c>
      <c r="V146" s="9">
        <f t="shared" si="50"/>
        <v>22.5</v>
      </c>
      <c r="W146" s="14">
        <v>22.5</v>
      </c>
      <c r="X146" s="14">
        <v>5</v>
      </c>
      <c r="Y146" s="15">
        <f t="shared" si="54"/>
        <v>9.3000000000000007</v>
      </c>
      <c r="Z146" s="5"/>
      <c r="AA146" s="5"/>
      <c r="AB146" s="5"/>
      <c r="AC146" s="16">
        <f t="shared" si="51"/>
        <v>46.5</v>
      </c>
      <c r="AD146" s="16">
        <f t="shared" si="40"/>
        <v>51.5</v>
      </c>
      <c r="AE146" s="17" t="str">
        <f t="shared" si="55"/>
        <v>E</v>
      </c>
      <c r="AG146" s="19"/>
    </row>
    <row r="147" spans="1:33" x14ac:dyDescent="0.25">
      <c r="A147" s="5">
        <v>146</v>
      </c>
      <c r="B147" s="6" t="s">
        <v>322</v>
      </c>
      <c r="C147" s="7" t="s">
        <v>323</v>
      </c>
      <c r="D147" s="5"/>
      <c r="E147" s="5">
        <v>2.5</v>
      </c>
      <c r="F147" s="8">
        <f t="shared" si="43"/>
        <v>5.2083333333333339</v>
      </c>
      <c r="G147" s="5">
        <v>9.5</v>
      </c>
      <c r="H147" s="8">
        <f t="shared" si="44"/>
        <v>19.791666666666668</v>
      </c>
      <c r="I147" s="5"/>
      <c r="J147" s="5"/>
      <c r="K147" s="9">
        <f t="shared" si="45"/>
        <v>0</v>
      </c>
      <c r="L147" s="9"/>
      <c r="M147" s="10">
        <f t="shared" si="46"/>
        <v>0</v>
      </c>
      <c r="N147" s="11">
        <f>IF(F147&gt;H147, F147, H147)</f>
        <v>19.791666666666668</v>
      </c>
      <c r="O147" s="12">
        <v>3</v>
      </c>
      <c r="P147" s="12">
        <f t="shared" si="47"/>
        <v>7.5</v>
      </c>
      <c r="Q147" s="12">
        <v>6</v>
      </c>
      <c r="R147" s="13">
        <f t="shared" si="48"/>
        <v>15</v>
      </c>
      <c r="S147" s="18">
        <v>6.5</v>
      </c>
      <c r="T147" s="9">
        <f t="shared" si="49"/>
        <v>16.25</v>
      </c>
      <c r="U147" s="9">
        <v>3</v>
      </c>
      <c r="V147" s="9">
        <f t="shared" si="50"/>
        <v>7.5</v>
      </c>
      <c r="W147" s="14">
        <v>16.25</v>
      </c>
      <c r="X147" s="14">
        <v>8</v>
      </c>
      <c r="Y147" s="15">
        <f t="shared" si="54"/>
        <v>7.2083333333333339</v>
      </c>
      <c r="Z147" s="5"/>
      <c r="AA147" s="5"/>
      <c r="AB147" s="5"/>
      <c r="AC147" s="16">
        <f t="shared" si="51"/>
        <v>36.041666666666671</v>
      </c>
      <c r="AD147" s="16">
        <f t="shared" si="40"/>
        <v>44.041666666666671</v>
      </c>
      <c r="AE147" s="17" t="str">
        <f t="shared" si="55"/>
        <v>F</v>
      </c>
      <c r="AG147" s="19"/>
    </row>
    <row r="148" spans="1:33" x14ac:dyDescent="0.25">
      <c r="A148" s="5">
        <v>147</v>
      </c>
      <c r="B148" s="6" t="s">
        <v>324</v>
      </c>
      <c r="C148" s="7" t="s">
        <v>325</v>
      </c>
      <c r="D148" s="5"/>
      <c r="E148" s="5"/>
      <c r="F148" s="8">
        <f t="shared" si="43"/>
        <v>0</v>
      </c>
      <c r="G148" s="5"/>
      <c r="H148" s="8">
        <f t="shared" si="44"/>
        <v>0</v>
      </c>
      <c r="I148" s="5"/>
      <c r="J148" s="5"/>
      <c r="K148" s="9">
        <f t="shared" si="45"/>
        <v>0</v>
      </c>
      <c r="L148" s="9"/>
      <c r="M148" s="10">
        <f t="shared" si="46"/>
        <v>0</v>
      </c>
      <c r="N148" s="11">
        <f>IF(F148&gt;H148, F148, H148)</f>
        <v>0</v>
      </c>
      <c r="O148" s="12"/>
      <c r="P148" s="12">
        <f t="shared" si="47"/>
        <v>0</v>
      </c>
      <c r="Q148" s="12"/>
      <c r="R148" s="13">
        <f t="shared" si="48"/>
        <v>0</v>
      </c>
      <c r="S148" s="12"/>
      <c r="T148" s="9">
        <f t="shared" si="49"/>
        <v>0</v>
      </c>
      <c r="U148" s="9"/>
      <c r="V148" s="9">
        <f t="shared" si="50"/>
        <v>0</v>
      </c>
      <c r="W148" s="14">
        <f>IF(P148&gt;R148, P148,R148)</f>
        <v>0</v>
      </c>
      <c r="X148" s="14"/>
      <c r="Y148" s="14">
        <v>0</v>
      </c>
      <c r="Z148" s="5"/>
      <c r="AA148" s="5"/>
      <c r="AB148" s="5"/>
      <c r="AC148" s="16">
        <f t="shared" si="51"/>
        <v>0</v>
      </c>
      <c r="AD148" s="16">
        <f t="shared" si="40"/>
        <v>0</v>
      </c>
      <c r="AE148" s="17"/>
    </row>
    <row r="149" spans="1:33" x14ac:dyDescent="0.25">
      <c r="A149" s="5">
        <v>148</v>
      </c>
      <c r="B149" s="6" t="s">
        <v>326</v>
      </c>
      <c r="C149" s="7" t="s">
        <v>327</v>
      </c>
      <c r="D149" s="5"/>
      <c r="E149" s="5">
        <v>7.5</v>
      </c>
      <c r="F149" s="8">
        <f t="shared" si="43"/>
        <v>15.625000000000002</v>
      </c>
      <c r="G149" s="5">
        <v>7.5</v>
      </c>
      <c r="H149" s="8">
        <f t="shared" si="44"/>
        <v>15.625</v>
      </c>
      <c r="I149" s="18">
        <v>9</v>
      </c>
      <c r="J149" s="18">
        <v>1</v>
      </c>
      <c r="K149" s="9">
        <f t="shared" si="45"/>
        <v>20.5</v>
      </c>
      <c r="L149" s="9"/>
      <c r="M149" s="10">
        <f t="shared" si="46"/>
        <v>0</v>
      </c>
      <c r="N149" s="11">
        <v>20.5</v>
      </c>
      <c r="O149" s="12">
        <v>4.5</v>
      </c>
      <c r="P149" s="12">
        <f t="shared" si="47"/>
        <v>11.25</v>
      </c>
      <c r="Q149" s="12">
        <v>4</v>
      </c>
      <c r="R149" s="13">
        <f t="shared" si="48"/>
        <v>10</v>
      </c>
      <c r="S149" s="18">
        <v>10</v>
      </c>
      <c r="T149" s="9">
        <f t="shared" si="49"/>
        <v>25</v>
      </c>
      <c r="U149" s="9"/>
      <c r="V149" s="9">
        <f t="shared" si="50"/>
        <v>0</v>
      </c>
      <c r="W149" s="14">
        <v>25</v>
      </c>
      <c r="X149" s="14">
        <v>8</v>
      </c>
      <c r="Y149" s="15">
        <f>AC149/50*10</f>
        <v>9.1</v>
      </c>
      <c r="Z149" s="5">
        <v>0</v>
      </c>
      <c r="AA149" s="5"/>
      <c r="AB149" s="5"/>
      <c r="AC149" s="16">
        <f t="shared" si="51"/>
        <v>45.5</v>
      </c>
      <c r="AD149" s="16">
        <f t="shared" si="40"/>
        <v>53.5</v>
      </c>
      <c r="AE149" s="17" t="str">
        <f>IF(AD149&gt;=89.5, "A", IF(AD149&gt;=79.5, "B", IF(AD149&gt;=69.5, "C", IF(AD149&gt;=59.5, "D", IF(AD149&gt;=49.5, "E", "F")))))</f>
        <v>E</v>
      </c>
      <c r="AG149" s="19"/>
    </row>
    <row r="150" spans="1:33" x14ac:dyDescent="0.25">
      <c r="A150" s="5">
        <v>149</v>
      </c>
      <c r="B150" s="6" t="s">
        <v>328</v>
      </c>
      <c r="C150" s="7" t="s">
        <v>329</v>
      </c>
      <c r="D150" s="5"/>
      <c r="E150" s="5"/>
      <c r="F150" s="8">
        <f t="shared" si="43"/>
        <v>0</v>
      </c>
      <c r="G150" s="5"/>
      <c r="H150" s="8">
        <f t="shared" si="44"/>
        <v>0</v>
      </c>
      <c r="I150" s="5"/>
      <c r="J150" s="5"/>
      <c r="K150" s="9">
        <f t="shared" si="45"/>
        <v>0</v>
      </c>
      <c r="L150" s="9">
        <v>2.5</v>
      </c>
      <c r="M150" s="10">
        <f t="shared" si="46"/>
        <v>5.2083333333333339</v>
      </c>
      <c r="N150" s="11">
        <v>5.2</v>
      </c>
      <c r="O150" s="12"/>
      <c r="P150" s="12">
        <f t="shared" si="47"/>
        <v>0</v>
      </c>
      <c r="Q150" s="12"/>
      <c r="R150" s="13">
        <f t="shared" si="48"/>
        <v>0</v>
      </c>
      <c r="S150" s="12"/>
      <c r="T150" s="9">
        <f t="shared" si="49"/>
        <v>0</v>
      </c>
      <c r="U150" s="9">
        <v>1.5</v>
      </c>
      <c r="V150" s="9">
        <f t="shared" si="50"/>
        <v>3.75</v>
      </c>
      <c r="W150" s="14">
        <v>3.75</v>
      </c>
      <c r="X150" s="14"/>
      <c r="Y150" s="14">
        <v>0</v>
      </c>
      <c r="Z150" s="5"/>
      <c r="AA150" s="5"/>
      <c r="AB150" s="5"/>
      <c r="AC150" s="16">
        <f t="shared" si="51"/>
        <v>8.9499999999999993</v>
      </c>
      <c r="AD150" s="16">
        <f t="shared" si="40"/>
        <v>8.9499999999999993</v>
      </c>
      <c r="AE150" s="17"/>
      <c r="AG150" s="19"/>
    </row>
    <row r="151" spans="1:33" x14ac:dyDescent="0.25">
      <c r="A151" s="5">
        <v>150</v>
      </c>
      <c r="B151" s="6" t="s">
        <v>330</v>
      </c>
      <c r="C151" s="7" t="s">
        <v>331</v>
      </c>
      <c r="D151" s="5"/>
      <c r="E151" s="5"/>
      <c r="F151" s="8">
        <f t="shared" si="43"/>
        <v>0</v>
      </c>
      <c r="G151" s="5"/>
      <c r="H151" s="8">
        <f t="shared" si="44"/>
        <v>0</v>
      </c>
      <c r="I151" s="5"/>
      <c r="J151" s="5"/>
      <c r="K151" s="9">
        <f t="shared" si="45"/>
        <v>0</v>
      </c>
      <c r="L151" s="9">
        <v>6.5</v>
      </c>
      <c r="M151" s="10">
        <f t="shared" si="46"/>
        <v>13.541666666666666</v>
      </c>
      <c r="N151" s="11">
        <v>13.5</v>
      </c>
      <c r="O151" s="12"/>
      <c r="P151" s="12">
        <f t="shared" si="47"/>
        <v>0</v>
      </c>
      <c r="Q151" s="12"/>
      <c r="R151" s="13">
        <f t="shared" si="48"/>
        <v>0</v>
      </c>
      <c r="S151" s="12"/>
      <c r="T151" s="9">
        <f t="shared" si="49"/>
        <v>0</v>
      </c>
      <c r="U151" s="9"/>
      <c r="V151" s="9">
        <f t="shared" si="50"/>
        <v>0</v>
      </c>
      <c r="W151" s="14">
        <f t="shared" ref="W151:W159" si="56">IF(P151&gt;R151, P151,R151)</f>
        <v>0</v>
      </c>
      <c r="X151" s="14"/>
      <c r="Y151" s="14">
        <v>0</v>
      </c>
      <c r="Z151" s="5"/>
      <c r="AA151" s="5"/>
      <c r="AB151" s="5"/>
      <c r="AC151" s="16">
        <f t="shared" si="51"/>
        <v>13.5</v>
      </c>
      <c r="AD151" s="16">
        <f t="shared" si="40"/>
        <v>13.5</v>
      </c>
      <c r="AE151" s="17"/>
      <c r="AG151" s="19"/>
    </row>
    <row r="152" spans="1:33" x14ac:dyDescent="0.25">
      <c r="A152" s="5">
        <v>151</v>
      </c>
      <c r="B152" s="6" t="s">
        <v>332</v>
      </c>
      <c r="C152" s="7" t="s">
        <v>333</v>
      </c>
      <c r="D152" s="5"/>
      <c r="E152" s="5"/>
      <c r="F152" s="8">
        <f t="shared" si="43"/>
        <v>0</v>
      </c>
      <c r="G152" s="5"/>
      <c r="H152" s="8">
        <f t="shared" si="44"/>
        <v>0</v>
      </c>
      <c r="I152" s="5"/>
      <c r="J152" s="5"/>
      <c r="K152" s="9">
        <f t="shared" si="45"/>
        <v>0</v>
      </c>
      <c r="L152" s="9"/>
      <c r="M152" s="10">
        <f t="shared" si="46"/>
        <v>0</v>
      </c>
      <c r="N152" s="11">
        <f t="shared" ref="N152:N159" si="57">IF(F152&gt;H152, F152, H152)</f>
        <v>0</v>
      </c>
      <c r="O152" s="12"/>
      <c r="P152" s="12">
        <f t="shared" si="47"/>
        <v>0</v>
      </c>
      <c r="Q152" s="12"/>
      <c r="R152" s="13">
        <f t="shared" si="48"/>
        <v>0</v>
      </c>
      <c r="S152" s="12"/>
      <c r="T152" s="9">
        <f t="shared" si="49"/>
        <v>0</v>
      </c>
      <c r="U152" s="9"/>
      <c r="V152" s="9">
        <f t="shared" si="50"/>
        <v>0</v>
      </c>
      <c r="W152" s="14">
        <f t="shared" si="56"/>
        <v>0</v>
      </c>
      <c r="X152" s="14"/>
      <c r="Y152" s="14">
        <v>0</v>
      </c>
      <c r="Z152" s="5"/>
      <c r="AA152" s="5"/>
      <c r="AB152" s="5"/>
      <c r="AC152" s="16">
        <f t="shared" si="51"/>
        <v>0</v>
      </c>
      <c r="AD152" s="16">
        <f t="shared" si="40"/>
        <v>0</v>
      </c>
      <c r="AE152" s="17"/>
    </row>
    <row r="153" spans="1:33" x14ac:dyDescent="0.25">
      <c r="A153" s="5">
        <v>152</v>
      </c>
      <c r="B153" s="6" t="s">
        <v>334</v>
      </c>
      <c r="C153" s="7" t="s">
        <v>335</v>
      </c>
      <c r="D153" s="5"/>
      <c r="E153" s="5">
        <v>10.5</v>
      </c>
      <c r="F153" s="8">
        <f t="shared" si="43"/>
        <v>21.875</v>
      </c>
      <c r="G153" s="5"/>
      <c r="H153" s="8">
        <f t="shared" si="44"/>
        <v>0</v>
      </c>
      <c r="I153" s="18"/>
      <c r="J153" s="18"/>
      <c r="K153" s="9">
        <v>21.9</v>
      </c>
      <c r="L153" s="9"/>
      <c r="M153" s="10">
        <f t="shared" si="46"/>
        <v>0</v>
      </c>
      <c r="N153" s="11">
        <f t="shared" si="57"/>
        <v>21.875</v>
      </c>
      <c r="O153" s="12"/>
      <c r="P153" s="12">
        <f t="shared" si="47"/>
        <v>0</v>
      </c>
      <c r="Q153" s="12">
        <v>9.5</v>
      </c>
      <c r="R153" s="13">
        <f t="shared" si="48"/>
        <v>23.75</v>
      </c>
      <c r="S153" s="12"/>
      <c r="T153" s="9">
        <f t="shared" si="49"/>
        <v>0</v>
      </c>
      <c r="U153" s="9"/>
      <c r="V153" s="9">
        <f t="shared" si="50"/>
        <v>0</v>
      </c>
      <c r="W153" s="14">
        <f t="shared" si="56"/>
        <v>23.75</v>
      </c>
      <c r="X153" s="14">
        <v>10</v>
      </c>
      <c r="Y153" s="15">
        <f>AC153/50*10</f>
        <v>9.125</v>
      </c>
      <c r="Z153" s="5"/>
      <c r="AA153" s="5"/>
      <c r="AB153" s="5"/>
      <c r="AC153" s="16">
        <f t="shared" si="51"/>
        <v>45.625</v>
      </c>
      <c r="AD153" s="16">
        <f t="shared" si="40"/>
        <v>55.625</v>
      </c>
      <c r="AE153" s="17" t="str">
        <f>IF(AD153&gt;=89.5, "A", IF(AD153&gt;=79.5, "B", IF(AD153&gt;=69.5, "C", IF(AD153&gt;=59.5, "D", IF(AD153&gt;=49.5, "E", "F")))))</f>
        <v>E</v>
      </c>
      <c r="AG153" s="19"/>
    </row>
    <row r="154" spans="1:33" x14ac:dyDescent="0.25">
      <c r="A154" s="5">
        <v>153</v>
      </c>
      <c r="B154" s="6" t="s">
        <v>336</v>
      </c>
      <c r="C154" s="7" t="s">
        <v>337</v>
      </c>
      <c r="D154" s="5"/>
      <c r="E154" s="5"/>
      <c r="F154" s="8">
        <f t="shared" si="43"/>
        <v>0</v>
      </c>
      <c r="G154" s="5"/>
      <c r="H154" s="8">
        <f t="shared" si="44"/>
        <v>0</v>
      </c>
      <c r="I154" s="5"/>
      <c r="J154" s="5"/>
      <c r="K154" s="9">
        <f t="shared" ref="K154:K207" si="58">I154*2+J154*2.5</f>
        <v>0</v>
      </c>
      <c r="L154" s="9"/>
      <c r="M154" s="10">
        <f t="shared" si="46"/>
        <v>0</v>
      </c>
      <c r="N154" s="11">
        <f t="shared" si="57"/>
        <v>0</v>
      </c>
      <c r="O154" s="12"/>
      <c r="P154" s="12">
        <f t="shared" si="47"/>
        <v>0</v>
      </c>
      <c r="Q154" s="12"/>
      <c r="R154" s="13">
        <f t="shared" si="48"/>
        <v>0</v>
      </c>
      <c r="S154" s="12"/>
      <c r="T154" s="9">
        <f t="shared" si="49"/>
        <v>0</v>
      </c>
      <c r="U154" s="9"/>
      <c r="V154" s="9">
        <f t="shared" si="50"/>
        <v>0</v>
      </c>
      <c r="W154" s="14">
        <f t="shared" si="56"/>
        <v>0</v>
      </c>
      <c r="X154" s="14"/>
      <c r="Y154" s="14">
        <v>0</v>
      </c>
      <c r="Z154" s="5"/>
      <c r="AA154" s="5"/>
      <c r="AB154" s="5"/>
      <c r="AC154" s="16">
        <f t="shared" si="51"/>
        <v>0</v>
      </c>
      <c r="AD154" s="16">
        <f t="shared" si="40"/>
        <v>0</v>
      </c>
      <c r="AE154" s="17"/>
    </row>
    <row r="155" spans="1:33" x14ac:dyDescent="0.25">
      <c r="A155" s="5">
        <v>154</v>
      </c>
      <c r="B155" s="6" t="s">
        <v>338</v>
      </c>
      <c r="C155" s="7" t="s">
        <v>339</v>
      </c>
      <c r="D155" s="5"/>
      <c r="E155" s="5">
        <v>11.5</v>
      </c>
      <c r="F155" s="8">
        <f t="shared" si="43"/>
        <v>23.958333333333336</v>
      </c>
      <c r="G155" s="5"/>
      <c r="H155" s="8">
        <f t="shared" si="44"/>
        <v>0</v>
      </c>
      <c r="I155" s="5"/>
      <c r="J155" s="5"/>
      <c r="K155" s="9">
        <f t="shared" si="58"/>
        <v>0</v>
      </c>
      <c r="L155" s="9"/>
      <c r="M155" s="10">
        <f t="shared" si="46"/>
        <v>0</v>
      </c>
      <c r="N155" s="11">
        <f t="shared" si="57"/>
        <v>23.958333333333336</v>
      </c>
      <c r="O155" s="12">
        <v>9</v>
      </c>
      <c r="P155" s="12">
        <f t="shared" si="47"/>
        <v>22.5</v>
      </c>
      <c r="Q155" s="12"/>
      <c r="R155" s="13">
        <f t="shared" si="48"/>
        <v>0</v>
      </c>
      <c r="S155" s="12"/>
      <c r="T155" s="9">
        <f t="shared" si="49"/>
        <v>0</v>
      </c>
      <c r="U155" s="9"/>
      <c r="V155" s="9">
        <f t="shared" si="50"/>
        <v>0</v>
      </c>
      <c r="W155" s="14">
        <f t="shared" si="56"/>
        <v>22.5</v>
      </c>
      <c r="X155" s="14">
        <v>9</v>
      </c>
      <c r="Y155" s="15">
        <f>AC155/50*10</f>
        <v>9.2916666666666679</v>
      </c>
      <c r="Z155" s="5">
        <v>30</v>
      </c>
      <c r="AA155" s="5"/>
      <c r="AB155" s="5"/>
      <c r="AC155" s="16">
        <f t="shared" si="51"/>
        <v>46.458333333333336</v>
      </c>
      <c r="AD155" s="16">
        <f t="shared" si="40"/>
        <v>85.458333333333343</v>
      </c>
      <c r="AE155" s="17" t="str">
        <f>IF(AD155&gt;=89.5, "A", IF(AD155&gt;=79.5, "B", IF(AD155&gt;=69.5, "C", IF(AD155&gt;=59.5, "D", IF(AD155&gt;=49.5, "E", "F")))))</f>
        <v>B</v>
      </c>
    </row>
    <row r="156" spans="1:33" x14ac:dyDescent="0.25">
      <c r="A156" s="5">
        <v>155</v>
      </c>
      <c r="B156" s="6" t="s">
        <v>340</v>
      </c>
      <c r="C156" s="7" t="s">
        <v>341</v>
      </c>
      <c r="D156" s="5"/>
      <c r="E156" s="5">
        <v>12</v>
      </c>
      <c r="F156" s="8">
        <f t="shared" si="43"/>
        <v>25</v>
      </c>
      <c r="G156" s="5"/>
      <c r="H156" s="8">
        <f t="shared" si="44"/>
        <v>0</v>
      </c>
      <c r="I156" s="5"/>
      <c r="J156" s="5"/>
      <c r="K156" s="9">
        <f t="shared" si="58"/>
        <v>0</v>
      </c>
      <c r="L156" s="9"/>
      <c r="M156" s="10">
        <f t="shared" si="46"/>
        <v>0</v>
      </c>
      <c r="N156" s="11">
        <f t="shared" si="57"/>
        <v>25</v>
      </c>
      <c r="O156" s="12">
        <v>10</v>
      </c>
      <c r="P156" s="12">
        <f t="shared" si="47"/>
        <v>25</v>
      </c>
      <c r="Q156" s="12"/>
      <c r="R156" s="13">
        <f t="shared" si="48"/>
        <v>0</v>
      </c>
      <c r="S156" s="12"/>
      <c r="T156" s="9">
        <f t="shared" si="49"/>
        <v>0</v>
      </c>
      <c r="U156" s="9"/>
      <c r="V156" s="9">
        <f t="shared" si="50"/>
        <v>0</v>
      </c>
      <c r="W156" s="14">
        <f t="shared" si="56"/>
        <v>25</v>
      </c>
      <c r="X156" s="14">
        <v>10</v>
      </c>
      <c r="Y156" s="15">
        <f>AC156/50*10</f>
        <v>10</v>
      </c>
      <c r="Z156" s="5"/>
      <c r="AA156" s="5">
        <v>25</v>
      </c>
      <c r="AB156" s="5"/>
      <c r="AC156" s="16">
        <f t="shared" si="51"/>
        <v>50</v>
      </c>
      <c r="AD156" s="16">
        <f t="shared" si="40"/>
        <v>85</v>
      </c>
      <c r="AE156" s="17" t="str">
        <f>IF(AD156&gt;=89.5, "A", IF(AD156&gt;=79.5, "B", IF(AD156&gt;=69.5, "C", IF(AD156&gt;=59.5, "D", IF(AD156&gt;=49.5, "E", "F")))))</f>
        <v>B</v>
      </c>
    </row>
    <row r="157" spans="1:33" x14ac:dyDescent="0.25">
      <c r="A157" s="5">
        <v>156</v>
      </c>
      <c r="B157" s="6" t="s">
        <v>342</v>
      </c>
      <c r="C157" s="7" t="s">
        <v>343</v>
      </c>
      <c r="D157" s="5"/>
      <c r="E157" s="5"/>
      <c r="F157" s="8">
        <f t="shared" si="43"/>
        <v>0</v>
      </c>
      <c r="G157" s="5"/>
      <c r="H157" s="8">
        <f t="shared" si="44"/>
        <v>0</v>
      </c>
      <c r="I157" s="5"/>
      <c r="J157" s="5"/>
      <c r="K157" s="9">
        <f t="shared" si="58"/>
        <v>0</v>
      </c>
      <c r="L157" s="9"/>
      <c r="M157" s="10">
        <f t="shared" si="46"/>
        <v>0</v>
      </c>
      <c r="N157" s="11">
        <f t="shared" si="57"/>
        <v>0</v>
      </c>
      <c r="O157" s="12"/>
      <c r="P157" s="12">
        <f t="shared" si="47"/>
        <v>0</v>
      </c>
      <c r="Q157" s="12"/>
      <c r="R157" s="13">
        <f t="shared" si="48"/>
        <v>0</v>
      </c>
      <c r="S157" s="12"/>
      <c r="T157" s="9">
        <f t="shared" si="49"/>
        <v>0</v>
      </c>
      <c r="U157" s="9"/>
      <c r="V157" s="9">
        <f t="shared" si="50"/>
        <v>0</v>
      </c>
      <c r="W157" s="14">
        <f t="shared" si="56"/>
        <v>0</v>
      </c>
      <c r="X157" s="14"/>
      <c r="Y157" s="14">
        <v>0</v>
      </c>
      <c r="Z157" s="5"/>
      <c r="AA157" s="5"/>
      <c r="AB157" s="5"/>
      <c r="AC157" s="16">
        <f t="shared" si="51"/>
        <v>0</v>
      </c>
      <c r="AD157" s="16">
        <f t="shared" si="40"/>
        <v>0</v>
      </c>
      <c r="AE157" s="17"/>
    </row>
    <row r="158" spans="1:33" x14ac:dyDescent="0.25">
      <c r="A158" s="5">
        <v>157</v>
      </c>
      <c r="B158" s="6" t="s">
        <v>344</v>
      </c>
      <c r="C158" s="7" t="s">
        <v>345</v>
      </c>
      <c r="D158" s="5"/>
      <c r="E158" s="5">
        <v>7.5</v>
      </c>
      <c r="F158" s="8">
        <f t="shared" si="43"/>
        <v>15.625000000000002</v>
      </c>
      <c r="G158" s="5">
        <v>7.5</v>
      </c>
      <c r="H158" s="8">
        <f t="shared" si="44"/>
        <v>15.625</v>
      </c>
      <c r="I158" s="18">
        <v>0</v>
      </c>
      <c r="J158" s="18">
        <v>0</v>
      </c>
      <c r="K158" s="9">
        <f t="shared" si="58"/>
        <v>0</v>
      </c>
      <c r="L158" s="9"/>
      <c r="M158" s="10">
        <f t="shared" si="46"/>
        <v>0</v>
      </c>
      <c r="N158" s="11">
        <f t="shared" si="57"/>
        <v>15.625</v>
      </c>
      <c r="O158" s="12"/>
      <c r="P158" s="12">
        <f t="shared" si="47"/>
        <v>0</v>
      </c>
      <c r="Q158" s="12">
        <v>5.5</v>
      </c>
      <c r="R158" s="13">
        <f t="shared" si="48"/>
        <v>13.75</v>
      </c>
      <c r="S158" s="12"/>
      <c r="T158" s="9">
        <f t="shared" si="49"/>
        <v>0</v>
      </c>
      <c r="U158" s="9"/>
      <c r="V158" s="9">
        <f t="shared" si="50"/>
        <v>0</v>
      </c>
      <c r="W158" s="14">
        <f t="shared" si="56"/>
        <v>13.75</v>
      </c>
      <c r="X158" s="14">
        <v>3</v>
      </c>
      <c r="Y158" s="15">
        <f>AC158/50*10</f>
        <v>5.875</v>
      </c>
      <c r="Z158" s="5"/>
      <c r="AA158" s="5"/>
      <c r="AB158" s="5"/>
      <c r="AC158" s="16">
        <f t="shared" si="51"/>
        <v>29.375</v>
      </c>
      <c r="AD158" s="16">
        <f t="shared" si="40"/>
        <v>32.375</v>
      </c>
      <c r="AE158" s="17" t="str">
        <f>IF(AD158&gt;=89.5, "A", IF(AD158&gt;=79.5, "B", IF(AD158&gt;=69.5, "C", IF(AD158&gt;=59.5, "D", IF(AD158&gt;=49.5, "E", "F")))))</f>
        <v>F</v>
      </c>
    </row>
    <row r="159" spans="1:33" x14ac:dyDescent="0.25">
      <c r="A159" s="5">
        <v>158</v>
      </c>
      <c r="B159" s="6" t="s">
        <v>346</v>
      </c>
      <c r="C159" s="7" t="s">
        <v>347</v>
      </c>
      <c r="D159" s="5"/>
      <c r="E159" s="5"/>
      <c r="F159" s="8">
        <f t="shared" si="43"/>
        <v>0</v>
      </c>
      <c r="G159" s="5"/>
      <c r="H159" s="8">
        <f t="shared" si="44"/>
        <v>0</v>
      </c>
      <c r="I159" s="5"/>
      <c r="J159" s="5"/>
      <c r="K159" s="9">
        <f t="shared" si="58"/>
        <v>0</v>
      </c>
      <c r="L159" s="9"/>
      <c r="M159" s="10">
        <f t="shared" si="46"/>
        <v>0</v>
      </c>
      <c r="N159" s="11">
        <f t="shared" si="57"/>
        <v>0</v>
      </c>
      <c r="O159" s="12"/>
      <c r="P159" s="12">
        <f t="shared" si="47"/>
        <v>0</v>
      </c>
      <c r="Q159" s="12"/>
      <c r="R159" s="13">
        <f t="shared" si="48"/>
        <v>0</v>
      </c>
      <c r="S159" s="12"/>
      <c r="T159" s="9">
        <f t="shared" si="49"/>
        <v>0</v>
      </c>
      <c r="U159" s="9"/>
      <c r="V159" s="9">
        <f t="shared" si="50"/>
        <v>0</v>
      </c>
      <c r="W159" s="14">
        <f t="shared" si="56"/>
        <v>0</v>
      </c>
      <c r="X159" s="14"/>
      <c r="Y159" s="14">
        <v>0</v>
      </c>
      <c r="Z159" s="5"/>
      <c r="AA159" s="5"/>
      <c r="AB159" s="5"/>
      <c r="AC159" s="16">
        <f t="shared" si="51"/>
        <v>0</v>
      </c>
      <c r="AD159" s="16">
        <f t="shared" si="40"/>
        <v>0</v>
      </c>
      <c r="AE159" s="17"/>
    </row>
    <row r="160" spans="1:33" x14ac:dyDescent="0.25">
      <c r="A160" s="5">
        <v>159</v>
      </c>
      <c r="B160" s="6" t="s">
        <v>348</v>
      </c>
      <c r="C160" s="7" t="s">
        <v>349</v>
      </c>
      <c r="D160" s="5"/>
      <c r="E160" s="5">
        <v>3</v>
      </c>
      <c r="F160" s="8">
        <f t="shared" si="43"/>
        <v>6.25</v>
      </c>
      <c r="G160" s="5">
        <v>7.5</v>
      </c>
      <c r="H160" s="8">
        <f t="shared" si="44"/>
        <v>15.625</v>
      </c>
      <c r="I160" s="18">
        <v>7.5</v>
      </c>
      <c r="J160" s="18">
        <v>1.5</v>
      </c>
      <c r="K160" s="9">
        <f t="shared" si="58"/>
        <v>18.75</v>
      </c>
      <c r="L160" s="9">
        <v>11.5</v>
      </c>
      <c r="M160" s="10">
        <f t="shared" si="46"/>
        <v>23.958333333333336</v>
      </c>
      <c r="N160" s="11">
        <v>24</v>
      </c>
      <c r="O160" s="12"/>
      <c r="P160" s="12">
        <f t="shared" si="47"/>
        <v>0</v>
      </c>
      <c r="Q160" s="12">
        <v>4</v>
      </c>
      <c r="R160" s="13">
        <f t="shared" si="48"/>
        <v>10</v>
      </c>
      <c r="S160" s="12"/>
      <c r="T160" s="9">
        <f t="shared" si="49"/>
        <v>0</v>
      </c>
      <c r="U160" s="9">
        <v>9</v>
      </c>
      <c r="V160" s="9">
        <f t="shared" si="50"/>
        <v>22.5</v>
      </c>
      <c r="W160" s="14">
        <v>22.5</v>
      </c>
      <c r="X160" s="14">
        <v>3</v>
      </c>
      <c r="Y160" s="15">
        <f>AC160/50*10</f>
        <v>9.3000000000000007</v>
      </c>
      <c r="Z160" s="5"/>
      <c r="AA160" s="5"/>
      <c r="AB160" s="5"/>
      <c r="AC160" s="16">
        <f t="shared" si="51"/>
        <v>46.5</v>
      </c>
      <c r="AD160" s="16">
        <f t="shared" si="40"/>
        <v>49.5</v>
      </c>
      <c r="AE160" s="17" t="str">
        <f t="shared" ref="AE160:AE165" si="59">IF(AD160&gt;=89.5, "A", IF(AD160&gt;=79.5, "B", IF(AD160&gt;=69.5, "C", IF(AD160&gt;=59.5, "D", IF(AD160&gt;=49.5, "E", "F")))))</f>
        <v>E</v>
      </c>
      <c r="AG160" s="19"/>
    </row>
    <row r="161" spans="1:33" x14ac:dyDescent="0.25">
      <c r="A161" s="5">
        <v>160</v>
      </c>
      <c r="B161" s="6" t="s">
        <v>350</v>
      </c>
      <c r="C161" s="7" t="s">
        <v>351</v>
      </c>
      <c r="D161" s="5"/>
      <c r="E161" s="5">
        <v>11.5</v>
      </c>
      <c r="F161" s="8">
        <f t="shared" si="43"/>
        <v>23.958333333333336</v>
      </c>
      <c r="G161" s="5"/>
      <c r="H161" s="8">
        <f t="shared" si="44"/>
        <v>0</v>
      </c>
      <c r="I161" s="5"/>
      <c r="J161" s="5"/>
      <c r="K161" s="9">
        <f t="shared" si="58"/>
        <v>0</v>
      </c>
      <c r="L161" s="9"/>
      <c r="M161" s="10">
        <f t="shared" si="46"/>
        <v>0</v>
      </c>
      <c r="N161" s="11">
        <f t="shared" ref="N161:N169" si="60">IF(F161&gt;H161, F161, H161)</f>
        <v>23.958333333333336</v>
      </c>
      <c r="O161" s="12">
        <v>9.5</v>
      </c>
      <c r="P161" s="12">
        <f t="shared" si="47"/>
        <v>23.75</v>
      </c>
      <c r="Q161" s="12"/>
      <c r="R161" s="13">
        <f t="shared" si="48"/>
        <v>0</v>
      </c>
      <c r="S161" s="12"/>
      <c r="T161" s="9">
        <f t="shared" si="49"/>
        <v>0</v>
      </c>
      <c r="U161" s="9"/>
      <c r="V161" s="9">
        <f t="shared" si="50"/>
        <v>0</v>
      </c>
      <c r="W161" s="14">
        <f t="shared" ref="W161:W171" si="61">IF(P161&gt;R161, P161,R161)</f>
        <v>23.75</v>
      </c>
      <c r="X161" s="14">
        <v>10</v>
      </c>
      <c r="Y161" s="15">
        <f>AC161/50*10</f>
        <v>9.5416666666666679</v>
      </c>
      <c r="Z161" s="5"/>
      <c r="AA161" s="5">
        <v>35</v>
      </c>
      <c r="AB161" s="5"/>
      <c r="AC161" s="16">
        <f t="shared" si="51"/>
        <v>47.708333333333336</v>
      </c>
      <c r="AD161" s="16">
        <f t="shared" si="40"/>
        <v>92.708333333333343</v>
      </c>
      <c r="AE161" s="17" t="str">
        <f t="shared" si="59"/>
        <v>A</v>
      </c>
    </row>
    <row r="162" spans="1:33" x14ac:dyDescent="0.25">
      <c r="A162" s="5">
        <v>161</v>
      </c>
      <c r="B162" s="6" t="s">
        <v>352</v>
      </c>
      <c r="C162" s="7" t="s">
        <v>353</v>
      </c>
      <c r="D162" s="5"/>
      <c r="E162" s="5">
        <v>7.5</v>
      </c>
      <c r="F162" s="8">
        <f t="shared" si="43"/>
        <v>15.625000000000002</v>
      </c>
      <c r="G162" s="5">
        <v>8.5</v>
      </c>
      <c r="H162" s="8">
        <f t="shared" si="44"/>
        <v>17.708333333333332</v>
      </c>
      <c r="I162" s="5"/>
      <c r="J162" s="5"/>
      <c r="K162" s="9">
        <f t="shared" si="58"/>
        <v>0</v>
      </c>
      <c r="L162" s="9"/>
      <c r="M162" s="10">
        <f t="shared" si="46"/>
        <v>0</v>
      </c>
      <c r="N162" s="11">
        <f t="shared" si="60"/>
        <v>17.708333333333332</v>
      </c>
      <c r="O162" s="12">
        <v>1.5</v>
      </c>
      <c r="P162" s="12">
        <f t="shared" si="47"/>
        <v>3.75</v>
      </c>
      <c r="Q162" s="12">
        <v>9.5</v>
      </c>
      <c r="R162" s="13">
        <f t="shared" si="48"/>
        <v>23.75</v>
      </c>
      <c r="S162" s="12"/>
      <c r="T162" s="9">
        <f t="shared" si="49"/>
        <v>0</v>
      </c>
      <c r="U162" s="9"/>
      <c r="V162" s="9">
        <f t="shared" si="50"/>
        <v>0</v>
      </c>
      <c r="W162" s="14">
        <f t="shared" si="61"/>
        <v>23.75</v>
      </c>
      <c r="X162" s="14">
        <v>9</v>
      </c>
      <c r="Y162" s="15">
        <f>AC162/50*10</f>
        <v>8.2916666666666661</v>
      </c>
      <c r="Z162" s="5"/>
      <c r="AA162" s="5"/>
      <c r="AB162" s="5"/>
      <c r="AC162" s="16">
        <f t="shared" si="51"/>
        <v>41.458333333333329</v>
      </c>
      <c r="AD162" s="16">
        <f t="shared" si="40"/>
        <v>50.458333333333329</v>
      </c>
      <c r="AE162" s="17" t="str">
        <f t="shared" si="59"/>
        <v>E</v>
      </c>
    </row>
    <row r="163" spans="1:33" x14ac:dyDescent="0.25">
      <c r="A163" s="5">
        <v>162</v>
      </c>
      <c r="B163" s="6" t="s">
        <v>354</v>
      </c>
      <c r="C163" s="7" t="s">
        <v>355</v>
      </c>
      <c r="D163" s="5"/>
      <c r="E163" s="5">
        <v>10</v>
      </c>
      <c r="F163" s="8">
        <f t="shared" si="43"/>
        <v>20.833333333333336</v>
      </c>
      <c r="G163" s="5"/>
      <c r="H163" s="8">
        <f t="shared" si="44"/>
        <v>0</v>
      </c>
      <c r="I163" s="5"/>
      <c r="J163" s="5"/>
      <c r="K163" s="9">
        <f t="shared" si="58"/>
        <v>0</v>
      </c>
      <c r="L163" s="9"/>
      <c r="M163" s="10">
        <f t="shared" si="46"/>
        <v>0</v>
      </c>
      <c r="N163" s="11">
        <f t="shared" si="60"/>
        <v>20.833333333333336</v>
      </c>
      <c r="O163" s="12">
        <v>7.5</v>
      </c>
      <c r="P163" s="12">
        <f t="shared" si="47"/>
        <v>18.75</v>
      </c>
      <c r="Q163" s="12">
        <v>9.5</v>
      </c>
      <c r="R163" s="13">
        <f t="shared" si="48"/>
        <v>23.75</v>
      </c>
      <c r="S163" s="12"/>
      <c r="T163" s="9">
        <f t="shared" si="49"/>
        <v>0</v>
      </c>
      <c r="U163" s="9"/>
      <c r="V163" s="9">
        <f t="shared" si="50"/>
        <v>0</v>
      </c>
      <c r="W163" s="14">
        <f t="shared" si="61"/>
        <v>23.75</v>
      </c>
      <c r="X163" s="14">
        <v>9</v>
      </c>
      <c r="Y163" s="15">
        <f>AC163/50*10</f>
        <v>8.9166666666666679</v>
      </c>
      <c r="Z163" s="5"/>
      <c r="AA163" s="5"/>
      <c r="AB163" s="5"/>
      <c r="AC163" s="16">
        <f t="shared" si="51"/>
        <v>44.583333333333336</v>
      </c>
      <c r="AD163" s="16">
        <f t="shared" si="40"/>
        <v>53.583333333333336</v>
      </c>
      <c r="AE163" s="17" t="str">
        <f t="shared" si="59"/>
        <v>E</v>
      </c>
    </row>
    <row r="164" spans="1:33" x14ac:dyDescent="0.25">
      <c r="A164" s="5">
        <v>163</v>
      </c>
      <c r="B164" s="6" t="s">
        <v>356</v>
      </c>
      <c r="C164" s="7" t="s">
        <v>357</v>
      </c>
      <c r="D164" s="5"/>
      <c r="E164" s="5">
        <v>12</v>
      </c>
      <c r="F164" s="8">
        <f t="shared" si="43"/>
        <v>25</v>
      </c>
      <c r="G164" s="5"/>
      <c r="H164" s="8">
        <f t="shared" si="44"/>
        <v>0</v>
      </c>
      <c r="I164" s="5"/>
      <c r="J164" s="5"/>
      <c r="K164" s="9">
        <f t="shared" si="58"/>
        <v>0</v>
      </c>
      <c r="L164" s="9"/>
      <c r="M164" s="10">
        <f t="shared" si="46"/>
        <v>0</v>
      </c>
      <c r="N164" s="11">
        <f t="shared" si="60"/>
        <v>25</v>
      </c>
      <c r="O164" s="12">
        <v>10</v>
      </c>
      <c r="P164" s="12">
        <f t="shared" si="47"/>
        <v>25</v>
      </c>
      <c r="Q164" s="12"/>
      <c r="R164" s="13">
        <f t="shared" si="48"/>
        <v>0</v>
      </c>
      <c r="S164" s="12"/>
      <c r="T164" s="9">
        <f t="shared" si="49"/>
        <v>0</v>
      </c>
      <c r="U164" s="9"/>
      <c r="V164" s="9">
        <f t="shared" si="50"/>
        <v>0</v>
      </c>
      <c r="W164" s="14">
        <f t="shared" si="61"/>
        <v>25</v>
      </c>
      <c r="X164" s="14">
        <v>10</v>
      </c>
      <c r="Y164" s="15">
        <f>AC164/50*10</f>
        <v>10</v>
      </c>
      <c r="Z164" s="5"/>
      <c r="AA164" s="5">
        <v>40</v>
      </c>
      <c r="AB164" s="5"/>
      <c r="AC164" s="16">
        <f t="shared" si="51"/>
        <v>50</v>
      </c>
      <c r="AD164" s="16">
        <f t="shared" si="40"/>
        <v>100</v>
      </c>
      <c r="AE164" s="17" t="str">
        <f t="shared" si="59"/>
        <v>A</v>
      </c>
    </row>
    <row r="165" spans="1:33" x14ac:dyDescent="0.25">
      <c r="A165" s="5">
        <v>164</v>
      </c>
      <c r="B165" s="6" t="s">
        <v>358</v>
      </c>
      <c r="C165" s="7" t="s">
        <v>359</v>
      </c>
      <c r="D165" s="5"/>
      <c r="E165" s="5"/>
      <c r="F165" s="8">
        <f t="shared" si="43"/>
        <v>0</v>
      </c>
      <c r="G165" s="5"/>
      <c r="H165" s="8">
        <f t="shared" si="44"/>
        <v>0</v>
      </c>
      <c r="I165" s="5"/>
      <c r="J165" s="5"/>
      <c r="K165" s="9">
        <f t="shared" si="58"/>
        <v>0</v>
      </c>
      <c r="L165" s="9"/>
      <c r="M165" s="10">
        <f t="shared" si="46"/>
        <v>0</v>
      </c>
      <c r="N165" s="11">
        <f t="shared" si="60"/>
        <v>0</v>
      </c>
      <c r="O165" s="12">
        <v>0</v>
      </c>
      <c r="P165" s="12">
        <f t="shared" si="47"/>
        <v>0</v>
      </c>
      <c r="Q165" s="12"/>
      <c r="R165" s="13">
        <f t="shared" si="48"/>
        <v>0</v>
      </c>
      <c r="S165" s="12"/>
      <c r="T165" s="9">
        <f t="shared" si="49"/>
        <v>0</v>
      </c>
      <c r="U165" s="9"/>
      <c r="V165" s="9">
        <f t="shared" si="50"/>
        <v>0</v>
      </c>
      <c r="W165" s="14">
        <f t="shared" si="61"/>
        <v>0</v>
      </c>
      <c r="X165" s="14">
        <v>3</v>
      </c>
      <c r="Y165" s="14">
        <v>0</v>
      </c>
      <c r="Z165" s="5"/>
      <c r="AA165" s="5"/>
      <c r="AB165" s="5"/>
      <c r="AC165" s="16">
        <f t="shared" si="51"/>
        <v>0</v>
      </c>
      <c r="AD165" s="16">
        <f t="shared" si="40"/>
        <v>3</v>
      </c>
      <c r="AE165" s="17" t="str">
        <f t="shared" si="59"/>
        <v>F</v>
      </c>
    </row>
    <row r="166" spans="1:33" x14ac:dyDescent="0.25">
      <c r="A166" s="5">
        <v>165</v>
      </c>
      <c r="B166" s="6" t="s">
        <v>360</v>
      </c>
      <c r="C166" s="7" t="s">
        <v>361</v>
      </c>
      <c r="D166" s="5"/>
      <c r="E166" s="5"/>
      <c r="F166" s="8">
        <f t="shared" si="43"/>
        <v>0</v>
      </c>
      <c r="G166" s="5"/>
      <c r="H166" s="8">
        <f t="shared" si="44"/>
        <v>0</v>
      </c>
      <c r="I166" s="5"/>
      <c r="J166" s="5"/>
      <c r="K166" s="9">
        <f t="shared" si="58"/>
        <v>0</v>
      </c>
      <c r="L166" s="9"/>
      <c r="M166" s="10">
        <f t="shared" si="46"/>
        <v>0</v>
      </c>
      <c r="N166" s="11">
        <f t="shared" si="60"/>
        <v>0</v>
      </c>
      <c r="O166" s="12"/>
      <c r="P166" s="12">
        <f t="shared" si="47"/>
        <v>0</v>
      </c>
      <c r="Q166" s="12"/>
      <c r="R166" s="13">
        <f t="shared" si="48"/>
        <v>0</v>
      </c>
      <c r="S166" s="12"/>
      <c r="T166" s="9">
        <f t="shared" si="49"/>
        <v>0</v>
      </c>
      <c r="U166" s="9"/>
      <c r="V166" s="9">
        <f t="shared" si="50"/>
        <v>0</v>
      </c>
      <c r="W166" s="14">
        <f t="shared" si="61"/>
        <v>0</v>
      </c>
      <c r="X166" s="14"/>
      <c r="Y166" s="14">
        <v>0</v>
      </c>
      <c r="Z166" s="5"/>
      <c r="AA166" s="5"/>
      <c r="AB166" s="5"/>
      <c r="AC166" s="16">
        <f t="shared" si="51"/>
        <v>0</v>
      </c>
      <c r="AD166" s="16">
        <f t="shared" si="40"/>
        <v>0</v>
      </c>
      <c r="AE166" s="17"/>
    </row>
    <row r="167" spans="1:33" x14ac:dyDescent="0.25">
      <c r="A167" s="5">
        <v>166</v>
      </c>
      <c r="B167" s="6" t="s">
        <v>362</v>
      </c>
      <c r="C167" s="7" t="s">
        <v>363</v>
      </c>
      <c r="D167" s="5"/>
      <c r="E167" s="5"/>
      <c r="F167" s="8">
        <f t="shared" si="43"/>
        <v>0</v>
      </c>
      <c r="G167" s="5"/>
      <c r="H167" s="8">
        <f t="shared" si="44"/>
        <v>0</v>
      </c>
      <c r="I167" s="5"/>
      <c r="J167" s="5"/>
      <c r="K167" s="9">
        <f t="shared" si="58"/>
        <v>0</v>
      </c>
      <c r="L167" s="9"/>
      <c r="M167" s="10">
        <f t="shared" si="46"/>
        <v>0</v>
      </c>
      <c r="N167" s="11">
        <f t="shared" si="60"/>
        <v>0</v>
      </c>
      <c r="O167" s="12"/>
      <c r="P167" s="12">
        <f t="shared" si="47"/>
        <v>0</v>
      </c>
      <c r="Q167" s="12"/>
      <c r="R167" s="13">
        <f t="shared" si="48"/>
        <v>0</v>
      </c>
      <c r="S167" s="12"/>
      <c r="T167" s="9">
        <f t="shared" si="49"/>
        <v>0</v>
      </c>
      <c r="U167" s="9"/>
      <c r="V167" s="9">
        <f t="shared" si="50"/>
        <v>0</v>
      </c>
      <c r="W167" s="14">
        <f t="shared" si="61"/>
        <v>0</v>
      </c>
      <c r="X167" s="14"/>
      <c r="Y167" s="14">
        <v>0</v>
      </c>
      <c r="Z167" s="5"/>
      <c r="AA167" s="5"/>
      <c r="AB167" s="5"/>
      <c r="AC167" s="16">
        <f t="shared" si="51"/>
        <v>0</v>
      </c>
      <c r="AD167" s="16">
        <f t="shared" si="40"/>
        <v>0</v>
      </c>
      <c r="AE167" s="17"/>
    </row>
    <row r="168" spans="1:33" x14ac:dyDescent="0.25">
      <c r="A168" s="5">
        <v>167</v>
      </c>
      <c r="B168" s="6" t="s">
        <v>364</v>
      </c>
      <c r="C168" s="7" t="s">
        <v>365</v>
      </c>
      <c r="D168" s="5"/>
      <c r="E168" s="5">
        <v>10.5</v>
      </c>
      <c r="F168" s="8">
        <f t="shared" si="43"/>
        <v>21.875</v>
      </c>
      <c r="G168" s="5"/>
      <c r="H168" s="8">
        <f t="shared" si="44"/>
        <v>0</v>
      </c>
      <c r="I168" s="5"/>
      <c r="J168" s="5"/>
      <c r="K168" s="9">
        <f t="shared" si="58"/>
        <v>0</v>
      </c>
      <c r="L168" s="9"/>
      <c r="M168" s="10">
        <f t="shared" si="46"/>
        <v>0</v>
      </c>
      <c r="N168" s="11">
        <f t="shared" si="60"/>
        <v>21.875</v>
      </c>
      <c r="O168" s="12">
        <v>8</v>
      </c>
      <c r="P168" s="12">
        <f t="shared" si="47"/>
        <v>20</v>
      </c>
      <c r="Q168" s="12">
        <v>7.5</v>
      </c>
      <c r="R168" s="13">
        <f t="shared" si="48"/>
        <v>18.75</v>
      </c>
      <c r="S168" s="12"/>
      <c r="T168" s="9">
        <f t="shared" si="49"/>
        <v>0</v>
      </c>
      <c r="U168" s="9"/>
      <c r="V168" s="9">
        <f t="shared" si="50"/>
        <v>0</v>
      </c>
      <c r="W168" s="14">
        <f t="shared" si="61"/>
        <v>20</v>
      </c>
      <c r="X168" s="14">
        <v>10</v>
      </c>
      <c r="Y168" s="15">
        <f>AC168/50*10</f>
        <v>8.375</v>
      </c>
      <c r="Z168" s="5"/>
      <c r="AA168" s="5"/>
      <c r="AB168" s="5"/>
      <c r="AC168" s="16">
        <f t="shared" si="51"/>
        <v>41.875</v>
      </c>
      <c r="AD168" s="16">
        <f t="shared" si="40"/>
        <v>51.875</v>
      </c>
      <c r="AE168" s="17" t="str">
        <f>IF(AD168&gt;=89.5, "A", IF(AD168&gt;=79.5, "B", IF(AD168&gt;=69.5, "C", IF(AD168&gt;=59.5, "D", IF(AD168&gt;=49.5, "E", "F")))))</f>
        <v>E</v>
      </c>
    </row>
    <row r="169" spans="1:33" x14ac:dyDescent="0.25">
      <c r="A169" s="5">
        <v>168</v>
      </c>
      <c r="B169" s="6" t="s">
        <v>366</v>
      </c>
      <c r="C169" s="7" t="s">
        <v>367</v>
      </c>
      <c r="D169" s="5"/>
      <c r="E169" s="5"/>
      <c r="F169" s="8">
        <f t="shared" si="43"/>
        <v>0</v>
      </c>
      <c r="G169" s="5"/>
      <c r="H169" s="8">
        <f t="shared" si="44"/>
        <v>0</v>
      </c>
      <c r="I169" s="5"/>
      <c r="J169" s="5"/>
      <c r="K169" s="9">
        <f t="shared" si="58"/>
        <v>0</v>
      </c>
      <c r="L169" s="9"/>
      <c r="M169" s="10">
        <f t="shared" si="46"/>
        <v>0</v>
      </c>
      <c r="N169" s="11">
        <f t="shared" si="60"/>
        <v>0</v>
      </c>
      <c r="O169" s="12"/>
      <c r="P169" s="12">
        <f t="shared" si="47"/>
        <v>0</v>
      </c>
      <c r="Q169" s="12"/>
      <c r="R169" s="13">
        <f t="shared" si="48"/>
        <v>0</v>
      </c>
      <c r="S169" s="12"/>
      <c r="T169" s="9">
        <f t="shared" si="49"/>
        <v>0</v>
      </c>
      <c r="U169" s="9"/>
      <c r="V169" s="9">
        <f t="shared" si="50"/>
        <v>0</v>
      </c>
      <c r="W169" s="14">
        <f t="shared" si="61"/>
        <v>0</v>
      </c>
      <c r="X169" s="14"/>
      <c r="Y169" s="14">
        <v>0</v>
      </c>
      <c r="Z169" s="5"/>
      <c r="AA169" s="5"/>
      <c r="AB169" s="5"/>
      <c r="AC169" s="16">
        <f t="shared" si="51"/>
        <v>0</v>
      </c>
      <c r="AD169" s="16">
        <f t="shared" si="40"/>
        <v>0</v>
      </c>
      <c r="AE169" s="17"/>
    </row>
    <row r="170" spans="1:33" x14ac:dyDescent="0.25">
      <c r="A170" s="5">
        <v>169</v>
      </c>
      <c r="B170" s="6" t="s">
        <v>368</v>
      </c>
      <c r="C170" s="7" t="s">
        <v>369</v>
      </c>
      <c r="D170" s="5"/>
      <c r="E170" s="5">
        <v>0</v>
      </c>
      <c r="F170" s="8">
        <f t="shared" si="43"/>
        <v>0</v>
      </c>
      <c r="G170" s="5">
        <v>0.5</v>
      </c>
      <c r="H170" s="8">
        <f t="shared" si="44"/>
        <v>1.0416666666666667</v>
      </c>
      <c r="I170" s="18">
        <v>4</v>
      </c>
      <c r="J170" s="18">
        <v>0.5</v>
      </c>
      <c r="K170" s="9">
        <f t="shared" si="58"/>
        <v>9.25</v>
      </c>
      <c r="L170" s="9"/>
      <c r="M170" s="10">
        <f t="shared" si="46"/>
        <v>0</v>
      </c>
      <c r="N170" s="11">
        <v>9.25</v>
      </c>
      <c r="O170" s="12">
        <v>1.5</v>
      </c>
      <c r="P170" s="12">
        <f t="shared" si="47"/>
        <v>3.75</v>
      </c>
      <c r="Q170" s="12">
        <v>3.5</v>
      </c>
      <c r="R170" s="13">
        <f t="shared" si="48"/>
        <v>8.75</v>
      </c>
      <c r="S170" s="12"/>
      <c r="T170" s="9">
        <f t="shared" si="49"/>
        <v>0</v>
      </c>
      <c r="U170" s="9"/>
      <c r="V170" s="9">
        <f t="shared" si="50"/>
        <v>0</v>
      </c>
      <c r="W170" s="14">
        <f t="shared" si="61"/>
        <v>8.75</v>
      </c>
      <c r="X170" s="14">
        <v>5</v>
      </c>
      <c r="Y170" s="15">
        <f>AC170/50*10</f>
        <v>3.5999999999999996</v>
      </c>
      <c r="Z170" s="5"/>
      <c r="AA170" s="5"/>
      <c r="AB170" s="5"/>
      <c r="AC170" s="16">
        <f t="shared" si="51"/>
        <v>18</v>
      </c>
      <c r="AD170" s="16">
        <f t="shared" si="40"/>
        <v>23</v>
      </c>
      <c r="AE170" s="17" t="str">
        <f>IF(AD170&gt;=89.5, "A", IF(AD170&gt;=79.5, "B", IF(AD170&gt;=69.5, "C", IF(AD170&gt;=59.5, "D", IF(AD170&gt;=49.5, "E", "F")))))</f>
        <v>F</v>
      </c>
      <c r="AG170" s="19"/>
    </row>
    <row r="171" spans="1:33" x14ac:dyDescent="0.25">
      <c r="A171" s="5">
        <v>170</v>
      </c>
      <c r="B171" s="6" t="s">
        <v>370</v>
      </c>
      <c r="C171" s="7" t="s">
        <v>371</v>
      </c>
      <c r="D171" s="5"/>
      <c r="E171" s="5"/>
      <c r="F171" s="8">
        <f t="shared" si="43"/>
        <v>0</v>
      </c>
      <c r="G171" s="5"/>
      <c r="H171" s="8">
        <f t="shared" si="44"/>
        <v>0</v>
      </c>
      <c r="I171" s="5"/>
      <c r="J171" s="5"/>
      <c r="K171" s="9">
        <f t="shared" si="58"/>
        <v>0</v>
      </c>
      <c r="L171" s="9"/>
      <c r="M171" s="10">
        <f t="shared" si="46"/>
        <v>0</v>
      </c>
      <c r="N171" s="11">
        <f>IF(F171&gt;H171, F171, H171)</f>
        <v>0</v>
      </c>
      <c r="O171" s="12"/>
      <c r="P171" s="12">
        <f t="shared" si="47"/>
        <v>0</v>
      </c>
      <c r="Q171" s="12"/>
      <c r="R171" s="13">
        <f t="shared" si="48"/>
        <v>0</v>
      </c>
      <c r="S171" s="12"/>
      <c r="T171" s="9">
        <f t="shared" si="49"/>
        <v>0</v>
      </c>
      <c r="U171" s="9"/>
      <c r="V171" s="9">
        <f t="shared" si="50"/>
        <v>0</v>
      </c>
      <c r="W171" s="14">
        <f t="shared" si="61"/>
        <v>0</v>
      </c>
      <c r="X171" s="14"/>
      <c r="Y171" s="14">
        <v>0</v>
      </c>
      <c r="Z171" s="5"/>
      <c r="AA171" s="5"/>
      <c r="AB171" s="5"/>
      <c r="AC171" s="16">
        <f t="shared" si="51"/>
        <v>0</v>
      </c>
      <c r="AD171" s="16">
        <f t="shared" si="40"/>
        <v>0</v>
      </c>
      <c r="AE171" s="17"/>
    </row>
    <row r="172" spans="1:33" x14ac:dyDescent="0.25">
      <c r="A172" s="5">
        <v>171</v>
      </c>
      <c r="B172" s="6" t="s">
        <v>372</v>
      </c>
      <c r="C172" s="7" t="s">
        <v>373</v>
      </c>
      <c r="D172" s="5"/>
      <c r="E172" s="5">
        <v>7</v>
      </c>
      <c r="F172" s="8">
        <f t="shared" si="43"/>
        <v>14.583333333333334</v>
      </c>
      <c r="G172" s="5">
        <v>9</v>
      </c>
      <c r="H172" s="8">
        <f t="shared" si="44"/>
        <v>18.75</v>
      </c>
      <c r="I172" s="5"/>
      <c r="J172" s="5"/>
      <c r="K172" s="9">
        <f t="shared" si="58"/>
        <v>0</v>
      </c>
      <c r="L172" s="9">
        <v>10.5</v>
      </c>
      <c r="M172" s="10">
        <f t="shared" si="46"/>
        <v>21.875</v>
      </c>
      <c r="N172" s="11">
        <v>21.9</v>
      </c>
      <c r="O172" s="12">
        <v>3.5</v>
      </c>
      <c r="P172" s="12">
        <f t="shared" si="47"/>
        <v>8.75</v>
      </c>
      <c r="Q172" s="12">
        <v>0</v>
      </c>
      <c r="R172" s="13">
        <f t="shared" si="48"/>
        <v>0</v>
      </c>
      <c r="S172" s="18">
        <v>9</v>
      </c>
      <c r="T172" s="9">
        <f t="shared" si="49"/>
        <v>22.5</v>
      </c>
      <c r="U172" s="9"/>
      <c r="V172" s="9">
        <f t="shared" si="50"/>
        <v>0</v>
      </c>
      <c r="W172" s="14">
        <v>22.5</v>
      </c>
      <c r="X172" s="14">
        <v>3</v>
      </c>
      <c r="Y172" s="15">
        <f t="shared" ref="Y172:Y178" si="62">AC172/50*10</f>
        <v>8.8800000000000008</v>
      </c>
      <c r="Z172" s="5"/>
      <c r="AA172" s="5"/>
      <c r="AB172" s="5"/>
      <c r="AC172" s="16">
        <f t="shared" si="51"/>
        <v>44.4</v>
      </c>
      <c r="AD172" s="16">
        <f t="shared" si="40"/>
        <v>47.4</v>
      </c>
      <c r="AE172" s="17" t="str">
        <f t="shared" ref="AE172:AE178" si="63">IF(AD172&gt;=89.5, "A", IF(AD172&gt;=79.5, "B", IF(AD172&gt;=69.5, "C", IF(AD172&gt;=59.5, "D", IF(AD172&gt;=49.5, "E", "F")))))</f>
        <v>F</v>
      </c>
      <c r="AG172" s="19"/>
    </row>
    <row r="173" spans="1:33" x14ac:dyDescent="0.25">
      <c r="A173" s="5">
        <v>172</v>
      </c>
      <c r="B173" s="6" t="s">
        <v>374</v>
      </c>
      <c r="C173" s="7" t="s">
        <v>375</v>
      </c>
      <c r="D173" s="5"/>
      <c r="E173" s="5">
        <v>9</v>
      </c>
      <c r="F173" s="8">
        <f t="shared" si="43"/>
        <v>18.75</v>
      </c>
      <c r="G173" s="5"/>
      <c r="H173" s="8">
        <f t="shared" si="44"/>
        <v>0</v>
      </c>
      <c r="I173" s="5"/>
      <c r="J173" s="5"/>
      <c r="K173" s="9">
        <f t="shared" si="58"/>
        <v>0</v>
      </c>
      <c r="L173" s="9">
        <v>9.5</v>
      </c>
      <c r="M173" s="10">
        <f t="shared" si="46"/>
        <v>19.791666666666664</v>
      </c>
      <c r="N173" s="11">
        <v>19.8</v>
      </c>
      <c r="O173" s="12">
        <v>3.5</v>
      </c>
      <c r="P173" s="12">
        <f t="shared" si="47"/>
        <v>8.75</v>
      </c>
      <c r="Q173" s="12">
        <v>6.5</v>
      </c>
      <c r="R173" s="13">
        <f t="shared" si="48"/>
        <v>16.25</v>
      </c>
      <c r="S173" s="18">
        <v>8</v>
      </c>
      <c r="T173" s="9">
        <f t="shared" si="49"/>
        <v>20</v>
      </c>
      <c r="U173" s="9"/>
      <c r="V173" s="9">
        <f t="shared" si="50"/>
        <v>0</v>
      </c>
      <c r="W173" s="14">
        <v>20</v>
      </c>
      <c r="X173" s="14">
        <v>5</v>
      </c>
      <c r="Y173" s="15">
        <f t="shared" si="62"/>
        <v>7.9599999999999991</v>
      </c>
      <c r="Z173" s="5"/>
      <c r="AA173" s="5"/>
      <c r="AB173" s="5"/>
      <c r="AC173" s="16">
        <f t="shared" si="51"/>
        <v>39.799999999999997</v>
      </c>
      <c r="AD173" s="16">
        <f t="shared" si="40"/>
        <v>44.8</v>
      </c>
      <c r="AE173" s="17" t="str">
        <f t="shared" si="63"/>
        <v>F</v>
      </c>
      <c r="AG173" s="19"/>
    </row>
    <row r="174" spans="1:33" x14ac:dyDescent="0.25">
      <c r="A174" s="5">
        <v>173</v>
      </c>
      <c r="B174" s="6" t="s">
        <v>376</v>
      </c>
      <c r="C174" s="7" t="s">
        <v>377</v>
      </c>
      <c r="D174" s="5"/>
      <c r="E174" s="5">
        <v>10</v>
      </c>
      <c r="F174" s="8">
        <f t="shared" si="43"/>
        <v>20.833333333333336</v>
      </c>
      <c r="G174" s="5"/>
      <c r="H174" s="8">
        <f t="shared" si="44"/>
        <v>0</v>
      </c>
      <c r="I174" s="5"/>
      <c r="J174" s="5"/>
      <c r="K174" s="9">
        <f t="shared" si="58"/>
        <v>0</v>
      </c>
      <c r="L174" s="9"/>
      <c r="M174" s="10">
        <f t="shared" si="46"/>
        <v>0</v>
      </c>
      <c r="N174" s="11">
        <f t="shared" ref="N174:N182" si="64">IF(F174&gt;H174, F174, H174)</f>
        <v>20.833333333333336</v>
      </c>
      <c r="O174" s="12">
        <v>8.5</v>
      </c>
      <c r="P174" s="12">
        <f t="shared" si="47"/>
        <v>21.25</v>
      </c>
      <c r="Q174" s="12"/>
      <c r="R174" s="13">
        <f t="shared" si="48"/>
        <v>0</v>
      </c>
      <c r="S174" s="12"/>
      <c r="T174" s="9">
        <f t="shared" si="49"/>
        <v>0</v>
      </c>
      <c r="U174" s="9"/>
      <c r="V174" s="9">
        <f t="shared" si="50"/>
        <v>0</v>
      </c>
      <c r="W174" s="14">
        <f>IF(P174&gt;R174, P174,R174)</f>
        <v>21.25</v>
      </c>
      <c r="X174" s="14">
        <v>8</v>
      </c>
      <c r="Y174" s="15">
        <f t="shared" si="62"/>
        <v>8.4166666666666661</v>
      </c>
      <c r="Z174" s="5"/>
      <c r="AA174" s="5"/>
      <c r="AB174" s="5"/>
      <c r="AC174" s="16">
        <f t="shared" si="51"/>
        <v>42.083333333333336</v>
      </c>
      <c r="AD174" s="16">
        <f t="shared" si="40"/>
        <v>50.083333333333336</v>
      </c>
      <c r="AE174" s="17" t="str">
        <f t="shared" si="63"/>
        <v>E</v>
      </c>
    </row>
    <row r="175" spans="1:33" x14ac:dyDescent="0.25">
      <c r="A175" s="5">
        <v>174</v>
      </c>
      <c r="B175" s="6" t="s">
        <v>378</v>
      </c>
      <c r="C175" s="7" t="s">
        <v>379</v>
      </c>
      <c r="D175" s="5"/>
      <c r="E175" s="5">
        <v>9.5</v>
      </c>
      <c r="F175" s="8">
        <f t="shared" si="43"/>
        <v>19.791666666666668</v>
      </c>
      <c r="G175" s="5">
        <v>9.5</v>
      </c>
      <c r="H175" s="8">
        <f t="shared" si="44"/>
        <v>19.791666666666668</v>
      </c>
      <c r="I175" s="5"/>
      <c r="J175" s="5"/>
      <c r="K175" s="9">
        <f t="shared" si="58"/>
        <v>0</v>
      </c>
      <c r="L175" s="9"/>
      <c r="M175" s="10">
        <f t="shared" si="46"/>
        <v>0</v>
      </c>
      <c r="N175" s="11">
        <f t="shared" si="64"/>
        <v>19.791666666666668</v>
      </c>
      <c r="O175" s="12">
        <v>7.5</v>
      </c>
      <c r="P175" s="12">
        <f t="shared" si="47"/>
        <v>18.75</v>
      </c>
      <c r="Q175" s="12">
        <v>9.5</v>
      </c>
      <c r="R175" s="13">
        <f t="shared" si="48"/>
        <v>23.75</v>
      </c>
      <c r="S175" s="12"/>
      <c r="T175" s="9">
        <f t="shared" si="49"/>
        <v>0</v>
      </c>
      <c r="U175" s="9"/>
      <c r="V175" s="9">
        <f t="shared" si="50"/>
        <v>0</v>
      </c>
      <c r="W175" s="14">
        <f>IF(P175&gt;R175, P175,R175)</f>
        <v>23.75</v>
      </c>
      <c r="X175" s="14">
        <v>8</v>
      </c>
      <c r="Y175" s="15">
        <f t="shared" si="62"/>
        <v>8.7083333333333339</v>
      </c>
      <c r="Z175" s="5"/>
      <c r="AA175" s="5"/>
      <c r="AB175" s="5"/>
      <c r="AC175" s="16">
        <f t="shared" si="51"/>
        <v>43.541666666666671</v>
      </c>
      <c r="AD175" s="16">
        <f t="shared" si="40"/>
        <v>51.541666666666671</v>
      </c>
      <c r="AE175" s="17" t="str">
        <f t="shared" si="63"/>
        <v>E</v>
      </c>
    </row>
    <row r="176" spans="1:33" x14ac:dyDescent="0.25">
      <c r="A176" s="5">
        <v>175</v>
      </c>
      <c r="B176" s="6" t="s">
        <v>380</v>
      </c>
      <c r="C176" s="7" t="s">
        <v>381</v>
      </c>
      <c r="D176" s="5"/>
      <c r="E176" s="5">
        <v>9</v>
      </c>
      <c r="F176" s="8">
        <f t="shared" si="43"/>
        <v>18.75</v>
      </c>
      <c r="G176" s="5">
        <v>9.5</v>
      </c>
      <c r="H176" s="8">
        <f t="shared" si="44"/>
        <v>19.791666666666668</v>
      </c>
      <c r="I176" s="5"/>
      <c r="J176" s="5"/>
      <c r="K176" s="9">
        <f t="shared" si="58"/>
        <v>0</v>
      </c>
      <c r="L176" s="9"/>
      <c r="M176" s="10">
        <f t="shared" si="46"/>
        <v>0</v>
      </c>
      <c r="N176" s="11">
        <f t="shared" si="64"/>
        <v>19.791666666666668</v>
      </c>
      <c r="O176" s="12"/>
      <c r="P176" s="12">
        <f t="shared" si="47"/>
        <v>0</v>
      </c>
      <c r="Q176" s="12">
        <v>9.5</v>
      </c>
      <c r="R176" s="13">
        <f t="shared" si="48"/>
        <v>23.75</v>
      </c>
      <c r="S176" s="12"/>
      <c r="T176" s="9">
        <f t="shared" si="49"/>
        <v>0</v>
      </c>
      <c r="U176" s="9"/>
      <c r="V176" s="9">
        <f t="shared" si="50"/>
        <v>0</v>
      </c>
      <c r="W176" s="14">
        <f>IF(P176&gt;R176, P176,R176)</f>
        <v>23.75</v>
      </c>
      <c r="X176" s="14">
        <v>8</v>
      </c>
      <c r="Y176" s="15">
        <f t="shared" si="62"/>
        <v>8.7083333333333339</v>
      </c>
      <c r="Z176" s="5"/>
      <c r="AA176" s="5"/>
      <c r="AB176" s="5"/>
      <c r="AC176" s="16">
        <f t="shared" si="51"/>
        <v>43.541666666666671</v>
      </c>
      <c r="AD176" s="16">
        <f t="shared" si="40"/>
        <v>51.541666666666671</v>
      </c>
      <c r="AE176" s="17" t="str">
        <f t="shared" si="63"/>
        <v>E</v>
      </c>
    </row>
    <row r="177" spans="1:33" x14ac:dyDescent="0.25">
      <c r="A177" s="5">
        <v>176</v>
      </c>
      <c r="B177" s="6" t="s">
        <v>382</v>
      </c>
      <c r="C177" s="7" t="s">
        <v>383</v>
      </c>
      <c r="D177" s="5"/>
      <c r="E177" s="5">
        <v>12</v>
      </c>
      <c r="F177" s="8">
        <f t="shared" si="43"/>
        <v>25</v>
      </c>
      <c r="G177" s="5"/>
      <c r="H177" s="8">
        <f t="shared" si="44"/>
        <v>0</v>
      </c>
      <c r="I177" s="5"/>
      <c r="J177" s="5"/>
      <c r="K177" s="9">
        <f t="shared" si="58"/>
        <v>0</v>
      </c>
      <c r="L177" s="9"/>
      <c r="M177" s="10">
        <f t="shared" si="46"/>
        <v>0</v>
      </c>
      <c r="N177" s="11">
        <f t="shared" si="64"/>
        <v>25</v>
      </c>
      <c r="O177" s="12">
        <v>9.5</v>
      </c>
      <c r="P177" s="12">
        <f t="shared" si="47"/>
        <v>23.75</v>
      </c>
      <c r="Q177" s="12"/>
      <c r="R177" s="13">
        <f t="shared" si="48"/>
        <v>0</v>
      </c>
      <c r="S177" s="12"/>
      <c r="T177" s="9">
        <f t="shared" si="49"/>
        <v>0</v>
      </c>
      <c r="U177" s="9"/>
      <c r="V177" s="9">
        <f t="shared" si="50"/>
        <v>0</v>
      </c>
      <c r="W177" s="14">
        <f>IF(P177&gt;R177, P177,R177)</f>
        <v>23.75</v>
      </c>
      <c r="X177" s="14">
        <v>10</v>
      </c>
      <c r="Y177" s="15">
        <f t="shared" si="62"/>
        <v>9.75</v>
      </c>
      <c r="Z177" s="5"/>
      <c r="AA177" s="5"/>
      <c r="AB177" s="5"/>
      <c r="AC177" s="16">
        <f t="shared" si="51"/>
        <v>48.75</v>
      </c>
      <c r="AD177" s="16">
        <f t="shared" si="40"/>
        <v>58.75</v>
      </c>
      <c r="AE177" s="17" t="str">
        <f t="shared" si="63"/>
        <v>E</v>
      </c>
    </row>
    <row r="178" spans="1:33" x14ac:dyDescent="0.25">
      <c r="A178" s="5">
        <v>177</v>
      </c>
      <c r="B178" s="6" t="s">
        <v>384</v>
      </c>
      <c r="C178" s="7" t="s">
        <v>385</v>
      </c>
      <c r="D178" s="5"/>
      <c r="E178" s="5"/>
      <c r="F178" s="8">
        <f t="shared" si="43"/>
        <v>0</v>
      </c>
      <c r="G178" s="5">
        <v>5.5</v>
      </c>
      <c r="H178" s="8">
        <f t="shared" si="44"/>
        <v>11.458333333333334</v>
      </c>
      <c r="I178" s="5"/>
      <c r="J178" s="5"/>
      <c r="K178" s="9">
        <f t="shared" si="58"/>
        <v>0</v>
      </c>
      <c r="L178" s="9">
        <v>4</v>
      </c>
      <c r="M178" s="10">
        <f t="shared" si="46"/>
        <v>8.3333333333333321</v>
      </c>
      <c r="N178" s="11">
        <f t="shared" si="64"/>
        <v>11.458333333333334</v>
      </c>
      <c r="O178" s="12"/>
      <c r="P178" s="12">
        <f t="shared" si="47"/>
        <v>0</v>
      </c>
      <c r="Q178" s="12">
        <v>1</v>
      </c>
      <c r="R178" s="13">
        <f t="shared" si="48"/>
        <v>2.5</v>
      </c>
      <c r="S178" s="12"/>
      <c r="T178" s="9">
        <f t="shared" si="49"/>
        <v>0</v>
      </c>
      <c r="U178" s="9">
        <v>3.5</v>
      </c>
      <c r="V178" s="9">
        <f t="shared" si="50"/>
        <v>8.75</v>
      </c>
      <c r="W178" s="14">
        <v>8.75</v>
      </c>
      <c r="X178" s="14">
        <v>6</v>
      </c>
      <c r="Y178" s="15">
        <f t="shared" si="62"/>
        <v>4.041666666666667</v>
      </c>
      <c r="Z178" s="5"/>
      <c r="AA178" s="5"/>
      <c r="AB178" s="5"/>
      <c r="AC178" s="16">
        <f t="shared" si="51"/>
        <v>20.208333333333336</v>
      </c>
      <c r="AD178" s="16">
        <f t="shared" si="40"/>
        <v>26.208333333333336</v>
      </c>
      <c r="AE178" s="17" t="str">
        <f t="shared" si="63"/>
        <v>F</v>
      </c>
      <c r="AG178" s="19"/>
    </row>
    <row r="179" spans="1:33" x14ac:dyDescent="0.25">
      <c r="A179" s="5">
        <v>178</v>
      </c>
      <c r="B179" s="6" t="s">
        <v>386</v>
      </c>
      <c r="C179" s="7" t="s">
        <v>387</v>
      </c>
      <c r="D179" s="5"/>
      <c r="E179" s="5"/>
      <c r="F179" s="8">
        <f t="shared" si="43"/>
        <v>0</v>
      </c>
      <c r="G179" s="5"/>
      <c r="H179" s="8">
        <f t="shared" si="44"/>
        <v>0</v>
      </c>
      <c r="I179" s="5"/>
      <c r="J179" s="5"/>
      <c r="K179" s="9">
        <f t="shared" si="58"/>
        <v>0</v>
      </c>
      <c r="L179" s="9"/>
      <c r="M179" s="10">
        <f t="shared" si="46"/>
        <v>0</v>
      </c>
      <c r="N179" s="11">
        <f t="shared" si="64"/>
        <v>0</v>
      </c>
      <c r="O179" s="12"/>
      <c r="P179" s="12">
        <f t="shared" si="47"/>
        <v>0</v>
      </c>
      <c r="Q179" s="12"/>
      <c r="R179" s="13">
        <f t="shared" si="48"/>
        <v>0</v>
      </c>
      <c r="S179" s="12"/>
      <c r="T179" s="9">
        <f t="shared" si="49"/>
        <v>0</v>
      </c>
      <c r="U179" s="9"/>
      <c r="V179" s="9">
        <f t="shared" si="50"/>
        <v>0</v>
      </c>
      <c r="W179" s="14">
        <f>IF(P179&gt;R179, P179,R179)</f>
        <v>0</v>
      </c>
      <c r="X179" s="14"/>
      <c r="Y179" s="14">
        <v>0</v>
      </c>
      <c r="Z179" s="5"/>
      <c r="AA179" s="5"/>
      <c r="AB179" s="5"/>
      <c r="AC179" s="16">
        <f t="shared" si="51"/>
        <v>0</v>
      </c>
      <c r="AD179" s="16">
        <f t="shared" si="40"/>
        <v>0</v>
      </c>
      <c r="AE179" s="17"/>
    </row>
    <row r="180" spans="1:33" x14ac:dyDescent="0.25">
      <c r="A180" s="5">
        <v>179</v>
      </c>
      <c r="B180" s="6" t="s">
        <v>388</v>
      </c>
      <c r="C180" s="7" t="s">
        <v>389</v>
      </c>
      <c r="D180" s="5"/>
      <c r="E180" s="5">
        <v>5</v>
      </c>
      <c r="F180" s="8">
        <f t="shared" si="43"/>
        <v>10.416666666666668</v>
      </c>
      <c r="G180" s="5">
        <v>8.5</v>
      </c>
      <c r="H180" s="8">
        <f t="shared" si="44"/>
        <v>17.708333333333332</v>
      </c>
      <c r="I180" s="5"/>
      <c r="J180" s="5"/>
      <c r="K180" s="9">
        <f t="shared" si="58"/>
        <v>0</v>
      </c>
      <c r="L180" s="9">
        <v>8.5</v>
      </c>
      <c r="M180" s="10">
        <f t="shared" si="46"/>
        <v>17.708333333333336</v>
      </c>
      <c r="N180" s="11">
        <f t="shared" si="64"/>
        <v>17.708333333333332</v>
      </c>
      <c r="O180" s="12"/>
      <c r="P180" s="12">
        <f t="shared" si="47"/>
        <v>0</v>
      </c>
      <c r="Q180" s="12">
        <v>0.5</v>
      </c>
      <c r="R180" s="13">
        <f t="shared" si="48"/>
        <v>1.25</v>
      </c>
      <c r="S180" s="12"/>
      <c r="T180" s="9">
        <f t="shared" si="49"/>
        <v>0</v>
      </c>
      <c r="U180" s="9">
        <v>0.5</v>
      </c>
      <c r="V180" s="9">
        <f t="shared" si="50"/>
        <v>1.25</v>
      </c>
      <c r="W180" s="14">
        <f>IF(P180&gt;R180, P180,R180)</f>
        <v>1.25</v>
      </c>
      <c r="X180" s="14">
        <v>5</v>
      </c>
      <c r="Y180" s="15">
        <f>AC180/50*10</f>
        <v>3.7916666666666665</v>
      </c>
      <c r="Z180" s="5"/>
      <c r="AA180" s="5"/>
      <c r="AB180" s="5"/>
      <c r="AC180" s="16">
        <f t="shared" si="51"/>
        <v>18.958333333333332</v>
      </c>
      <c r="AD180" s="16">
        <f t="shared" ref="AD180:AD239" si="65">AC180+X180+Z180+AA180</f>
        <v>23.958333333333332</v>
      </c>
      <c r="AE180" s="17" t="str">
        <f t="shared" ref="AE180:AE185" si="66">IF(AD180&gt;=89.5, "A", IF(AD180&gt;=79.5, "B", IF(AD180&gt;=69.5, "C", IF(AD180&gt;=59.5, "D", IF(AD180&gt;=49.5, "E", "F")))))</f>
        <v>F</v>
      </c>
      <c r="AG180" s="19"/>
    </row>
    <row r="181" spans="1:33" x14ac:dyDescent="0.25">
      <c r="A181" s="5">
        <v>180</v>
      </c>
      <c r="B181" s="6" t="s">
        <v>390</v>
      </c>
      <c r="C181" s="7" t="s">
        <v>391</v>
      </c>
      <c r="D181" s="5"/>
      <c r="E181" s="5">
        <v>10.5</v>
      </c>
      <c r="F181" s="8">
        <f t="shared" si="43"/>
        <v>21.875</v>
      </c>
      <c r="G181" s="5"/>
      <c r="H181" s="8">
        <f t="shared" si="44"/>
        <v>0</v>
      </c>
      <c r="I181" s="5"/>
      <c r="J181" s="5"/>
      <c r="K181" s="9">
        <f t="shared" si="58"/>
        <v>0</v>
      </c>
      <c r="L181" s="9"/>
      <c r="M181" s="10">
        <f t="shared" si="46"/>
        <v>0</v>
      </c>
      <c r="N181" s="11">
        <f t="shared" si="64"/>
        <v>21.875</v>
      </c>
      <c r="O181" s="12">
        <v>10</v>
      </c>
      <c r="P181" s="12">
        <f t="shared" si="47"/>
        <v>25</v>
      </c>
      <c r="Q181" s="12"/>
      <c r="R181" s="13">
        <f t="shared" si="48"/>
        <v>0</v>
      </c>
      <c r="S181" s="12"/>
      <c r="T181" s="9">
        <f t="shared" si="49"/>
        <v>0</v>
      </c>
      <c r="U181" s="9"/>
      <c r="V181" s="9">
        <f t="shared" si="50"/>
        <v>0</v>
      </c>
      <c r="W181" s="14">
        <f>IF(P181&gt;R181, P181,R181)</f>
        <v>25</v>
      </c>
      <c r="X181" s="14">
        <v>9</v>
      </c>
      <c r="Y181" s="15">
        <f>AC181/50*10</f>
        <v>9.375</v>
      </c>
      <c r="Z181" s="5"/>
      <c r="AA181" s="5"/>
      <c r="AB181" s="5"/>
      <c r="AC181" s="16">
        <f t="shared" si="51"/>
        <v>46.875</v>
      </c>
      <c r="AD181" s="16">
        <f t="shared" si="65"/>
        <v>55.875</v>
      </c>
      <c r="AE181" s="17" t="str">
        <f t="shared" si="66"/>
        <v>E</v>
      </c>
    </row>
    <row r="182" spans="1:33" x14ac:dyDescent="0.25">
      <c r="A182" s="5">
        <v>181</v>
      </c>
      <c r="B182" s="6" t="s">
        <v>392</v>
      </c>
      <c r="C182" s="7" t="s">
        <v>393</v>
      </c>
      <c r="D182" s="5"/>
      <c r="E182" s="5">
        <v>10</v>
      </c>
      <c r="F182" s="8">
        <f t="shared" si="43"/>
        <v>20.833333333333336</v>
      </c>
      <c r="G182" s="5"/>
      <c r="H182" s="8">
        <f t="shared" si="44"/>
        <v>0</v>
      </c>
      <c r="I182" s="5"/>
      <c r="J182" s="5"/>
      <c r="K182" s="9">
        <f t="shared" si="58"/>
        <v>0</v>
      </c>
      <c r="L182" s="9"/>
      <c r="M182" s="10">
        <f t="shared" si="46"/>
        <v>0</v>
      </c>
      <c r="N182" s="11">
        <f t="shared" si="64"/>
        <v>20.833333333333336</v>
      </c>
      <c r="O182" s="12">
        <v>8.5</v>
      </c>
      <c r="P182" s="12">
        <f t="shared" si="47"/>
        <v>21.25</v>
      </c>
      <c r="Q182" s="12"/>
      <c r="R182" s="13">
        <f t="shared" si="48"/>
        <v>0</v>
      </c>
      <c r="S182" s="12"/>
      <c r="T182" s="9">
        <f t="shared" si="49"/>
        <v>0</v>
      </c>
      <c r="U182" s="9"/>
      <c r="V182" s="9">
        <f t="shared" si="50"/>
        <v>0</v>
      </c>
      <c r="W182" s="14">
        <f>IF(P182&gt;R182, P182,R182)</f>
        <v>21.25</v>
      </c>
      <c r="X182" s="14">
        <v>9</v>
      </c>
      <c r="Y182" s="15">
        <f>AC182/50*10</f>
        <v>8.4166666666666661</v>
      </c>
      <c r="Z182" s="5"/>
      <c r="AA182" s="5"/>
      <c r="AB182" s="5"/>
      <c r="AC182" s="16">
        <f t="shared" si="51"/>
        <v>42.083333333333336</v>
      </c>
      <c r="AD182" s="16">
        <f t="shared" si="65"/>
        <v>51.083333333333336</v>
      </c>
      <c r="AE182" s="17" t="str">
        <f t="shared" si="66"/>
        <v>E</v>
      </c>
    </row>
    <row r="183" spans="1:33" x14ac:dyDescent="0.25">
      <c r="A183" s="5">
        <v>182</v>
      </c>
      <c r="B183" s="6" t="s">
        <v>394</v>
      </c>
      <c r="C183" s="7" t="s">
        <v>395</v>
      </c>
      <c r="D183" s="5"/>
      <c r="E183" s="5">
        <v>3.5</v>
      </c>
      <c r="F183" s="8">
        <f t="shared" si="43"/>
        <v>7.291666666666667</v>
      </c>
      <c r="G183" s="5"/>
      <c r="H183" s="8">
        <f t="shared" si="44"/>
        <v>0</v>
      </c>
      <c r="I183" s="18">
        <v>9</v>
      </c>
      <c r="J183" s="18">
        <v>0.5</v>
      </c>
      <c r="K183" s="9">
        <f t="shared" si="58"/>
        <v>19.25</v>
      </c>
      <c r="L183" s="9">
        <v>7.5</v>
      </c>
      <c r="M183" s="10">
        <f t="shared" si="46"/>
        <v>15.625</v>
      </c>
      <c r="N183" s="11">
        <v>19.25</v>
      </c>
      <c r="O183" s="12"/>
      <c r="P183" s="12">
        <f t="shared" si="47"/>
        <v>0</v>
      </c>
      <c r="Q183" s="12"/>
      <c r="R183" s="13">
        <f t="shared" si="48"/>
        <v>0</v>
      </c>
      <c r="S183" s="18">
        <v>1</v>
      </c>
      <c r="T183" s="9">
        <f t="shared" si="49"/>
        <v>2.5</v>
      </c>
      <c r="U183" s="9">
        <v>7</v>
      </c>
      <c r="V183" s="9">
        <f t="shared" si="50"/>
        <v>17.5</v>
      </c>
      <c r="W183" s="14">
        <v>17.5</v>
      </c>
      <c r="X183" s="14">
        <v>5</v>
      </c>
      <c r="Y183" s="15">
        <f>AC183/50*10</f>
        <v>7.35</v>
      </c>
      <c r="Z183" s="5"/>
      <c r="AA183" s="5"/>
      <c r="AB183" s="5"/>
      <c r="AC183" s="16">
        <f t="shared" si="51"/>
        <v>36.75</v>
      </c>
      <c r="AD183" s="16">
        <f t="shared" si="65"/>
        <v>41.75</v>
      </c>
      <c r="AE183" s="17" t="str">
        <f t="shared" si="66"/>
        <v>F</v>
      </c>
      <c r="AG183" s="19"/>
    </row>
    <row r="184" spans="1:33" x14ac:dyDescent="0.25">
      <c r="A184" s="5">
        <v>183</v>
      </c>
      <c r="B184" s="6" t="s">
        <v>396</v>
      </c>
      <c r="C184" s="7" t="s">
        <v>397</v>
      </c>
      <c r="D184" s="5"/>
      <c r="E184" s="5">
        <v>1.5</v>
      </c>
      <c r="F184" s="8">
        <f t="shared" si="43"/>
        <v>3.125</v>
      </c>
      <c r="G184" s="5"/>
      <c r="H184" s="8">
        <f t="shared" si="44"/>
        <v>0</v>
      </c>
      <c r="I184" s="5"/>
      <c r="J184" s="5"/>
      <c r="K184" s="9">
        <f t="shared" si="58"/>
        <v>0</v>
      </c>
      <c r="L184" s="9"/>
      <c r="M184" s="10">
        <f t="shared" si="46"/>
        <v>0</v>
      </c>
      <c r="N184" s="11">
        <f>IF(F184&gt;H184, F184, H184)</f>
        <v>3.125</v>
      </c>
      <c r="O184" s="12"/>
      <c r="P184" s="12">
        <f t="shared" si="47"/>
        <v>0</v>
      </c>
      <c r="Q184" s="12"/>
      <c r="R184" s="13">
        <f t="shared" si="48"/>
        <v>0</v>
      </c>
      <c r="S184" s="12"/>
      <c r="T184" s="9">
        <f t="shared" si="49"/>
        <v>0</v>
      </c>
      <c r="U184" s="9"/>
      <c r="V184" s="9">
        <f t="shared" si="50"/>
        <v>0</v>
      </c>
      <c r="W184" s="14">
        <f>IF(P184&gt;R184, P184,R184)</f>
        <v>0</v>
      </c>
      <c r="X184" s="14">
        <v>3</v>
      </c>
      <c r="Y184" s="14"/>
      <c r="Z184" s="5"/>
      <c r="AA184" s="5"/>
      <c r="AB184" s="5"/>
      <c r="AC184" s="16">
        <f t="shared" si="51"/>
        <v>3.125</v>
      </c>
      <c r="AD184" s="16">
        <f t="shared" si="65"/>
        <v>6.125</v>
      </c>
      <c r="AE184" s="17" t="str">
        <f t="shared" si="66"/>
        <v>F</v>
      </c>
    </row>
    <row r="185" spans="1:33" x14ac:dyDescent="0.25">
      <c r="A185" s="5">
        <v>184</v>
      </c>
      <c r="B185" s="6" t="s">
        <v>398</v>
      </c>
      <c r="C185" s="7" t="s">
        <v>399</v>
      </c>
      <c r="D185" s="5"/>
      <c r="E185" s="5">
        <v>0</v>
      </c>
      <c r="F185" s="8">
        <f t="shared" si="43"/>
        <v>0</v>
      </c>
      <c r="G185" s="5">
        <v>0</v>
      </c>
      <c r="H185" s="8">
        <f t="shared" si="44"/>
        <v>0</v>
      </c>
      <c r="I185" s="5"/>
      <c r="J185" s="5"/>
      <c r="K185" s="9">
        <f t="shared" si="58"/>
        <v>0</v>
      </c>
      <c r="L185" s="9"/>
      <c r="M185" s="10">
        <f t="shared" si="46"/>
        <v>0</v>
      </c>
      <c r="N185" s="11">
        <f>IF(F185&gt;H185, F185, H185)</f>
        <v>0</v>
      </c>
      <c r="O185" s="12">
        <v>2</v>
      </c>
      <c r="P185" s="12">
        <f t="shared" si="47"/>
        <v>5</v>
      </c>
      <c r="Q185" s="12">
        <v>0</v>
      </c>
      <c r="R185" s="13">
        <f t="shared" si="48"/>
        <v>0</v>
      </c>
      <c r="S185" s="12"/>
      <c r="T185" s="9">
        <f t="shared" si="49"/>
        <v>0</v>
      </c>
      <c r="U185" s="9"/>
      <c r="V185" s="9">
        <f t="shared" si="50"/>
        <v>0</v>
      </c>
      <c r="W185" s="14">
        <f>IF(P185&gt;R185, P185,R185)</f>
        <v>5</v>
      </c>
      <c r="X185" s="14">
        <v>5</v>
      </c>
      <c r="Y185" s="15">
        <f>AC185/50*10</f>
        <v>1</v>
      </c>
      <c r="Z185" s="5"/>
      <c r="AA185" s="5"/>
      <c r="AB185" s="5"/>
      <c r="AC185" s="16">
        <f t="shared" si="51"/>
        <v>5</v>
      </c>
      <c r="AD185" s="16">
        <f t="shared" si="65"/>
        <v>10</v>
      </c>
      <c r="AE185" s="17" t="str">
        <f t="shared" si="66"/>
        <v>F</v>
      </c>
    </row>
    <row r="186" spans="1:33" x14ac:dyDescent="0.25">
      <c r="A186" s="5">
        <v>185</v>
      </c>
      <c r="B186" s="6" t="s">
        <v>400</v>
      </c>
      <c r="C186" s="7" t="s">
        <v>401</v>
      </c>
      <c r="D186" s="5"/>
      <c r="E186" s="5"/>
      <c r="F186" s="8">
        <f t="shared" si="43"/>
        <v>0</v>
      </c>
      <c r="G186" s="5"/>
      <c r="H186" s="8">
        <f t="shared" si="44"/>
        <v>0</v>
      </c>
      <c r="I186" s="5"/>
      <c r="J186" s="5"/>
      <c r="K186" s="9">
        <f t="shared" si="58"/>
        <v>0</v>
      </c>
      <c r="L186" s="9"/>
      <c r="M186" s="10">
        <f t="shared" si="46"/>
        <v>0</v>
      </c>
      <c r="N186" s="11">
        <f>IF(F186&gt;H186, F186, H186)</f>
        <v>0</v>
      </c>
      <c r="O186" s="12"/>
      <c r="P186" s="12">
        <f t="shared" si="47"/>
        <v>0</v>
      </c>
      <c r="Q186" s="12"/>
      <c r="R186" s="13">
        <f t="shared" si="48"/>
        <v>0</v>
      </c>
      <c r="S186" s="12"/>
      <c r="T186" s="9">
        <f t="shared" si="49"/>
        <v>0</v>
      </c>
      <c r="U186" s="9"/>
      <c r="V186" s="9">
        <f t="shared" si="50"/>
        <v>0</v>
      </c>
      <c r="W186" s="14">
        <f>IF(P186&gt;R186, P186,R186)</f>
        <v>0</v>
      </c>
      <c r="X186" s="14"/>
      <c r="Y186" s="14">
        <v>0</v>
      </c>
      <c r="Z186" s="5"/>
      <c r="AA186" s="5"/>
      <c r="AB186" s="5"/>
      <c r="AC186" s="16">
        <f t="shared" si="51"/>
        <v>0</v>
      </c>
      <c r="AD186" s="16">
        <f t="shared" si="65"/>
        <v>0</v>
      </c>
      <c r="AE186" s="17"/>
    </row>
    <row r="187" spans="1:33" x14ac:dyDescent="0.25">
      <c r="A187" s="5">
        <v>186</v>
      </c>
      <c r="B187" s="6" t="s">
        <v>402</v>
      </c>
      <c r="C187" s="7" t="s">
        <v>403</v>
      </c>
      <c r="D187" s="5"/>
      <c r="E187" s="5"/>
      <c r="F187" s="8">
        <f t="shared" si="43"/>
        <v>0</v>
      </c>
      <c r="G187" s="5"/>
      <c r="H187" s="8">
        <f t="shared" si="44"/>
        <v>0</v>
      </c>
      <c r="I187" s="5"/>
      <c r="J187" s="5"/>
      <c r="K187" s="9">
        <f t="shared" si="58"/>
        <v>0</v>
      </c>
      <c r="L187" s="9"/>
      <c r="M187" s="10">
        <f t="shared" si="46"/>
        <v>0</v>
      </c>
      <c r="N187" s="11">
        <f>IF(F187&gt;H187, F187, H187)</f>
        <v>0</v>
      </c>
      <c r="O187" s="12"/>
      <c r="P187" s="12">
        <f t="shared" si="47"/>
        <v>0</v>
      </c>
      <c r="Q187" s="12"/>
      <c r="R187" s="13">
        <f t="shared" si="48"/>
        <v>0</v>
      </c>
      <c r="S187" s="12"/>
      <c r="T187" s="9">
        <f t="shared" si="49"/>
        <v>0</v>
      </c>
      <c r="U187" s="9"/>
      <c r="V187" s="9">
        <f t="shared" si="50"/>
        <v>0</v>
      </c>
      <c r="W187" s="14">
        <f>IF(P187&gt;R187, P187,R187)</f>
        <v>0</v>
      </c>
      <c r="X187" s="14"/>
      <c r="Y187" s="14">
        <v>0</v>
      </c>
      <c r="Z187" s="5"/>
      <c r="AA187" s="5"/>
      <c r="AB187" s="5"/>
      <c r="AC187" s="16">
        <f t="shared" si="51"/>
        <v>0</v>
      </c>
      <c r="AD187" s="16">
        <f t="shared" si="65"/>
        <v>0</v>
      </c>
      <c r="AE187" s="17"/>
    </row>
    <row r="188" spans="1:33" x14ac:dyDescent="0.25">
      <c r="A188" s="5">
        <v>187</v>
      </c>
      <c r="B188" s="6" t="s">
        <v>404</v>
      </c>
      <c r="C188" s="7" t="s">
        <v>405</v>
      </c>
      <c r="D188" s="5"/>
      <c r="E188" s="5"/>
      <c r="F188" s="8">
        <f t="shared" si="43"/>
        <v>0</v>
      </c>
      <c r="G188" s="5"/>
      <c r="H188" s="8">
        <f t="shared" si="44"/>
        <v>0</v>
      </c>
      <c r="I188" s="5"/>
      <c r="J188" s="5"/>
      <c r="K188" s="9">
        <f t="shared" si="58"/>
        <v>0</v>
      </c>
      <c r="L188" s="9"/>
      <c r="M188" s="10">
        <f t="shared" si="46"/>
        <v>0</v>
      </c>
      <c r="N188" s="11">
        <f>IF(F188&gt;H188, F188, H188)</f>
        <v>0</v>
      </c>
      <c r="O188" s="12"/>
      <c r="P188" s="12">
        <f t="shared" si="47"/>
        <v>0</v>
      </c>
      <c r="Q188" s="12"/>
      <c r="R188" s="13">
        <f t="shared" si="48"/>
        <v>0</v>
      </c>
      <c r="S188" s="12"/>
      <c r="T188" s="9">
        <f t="shared" si="49"/>
        <v>0</v>
      </c>
      <c r="U188" s="9"/>
      <c r="V188" s="9">
        <f t="shared" si="50"/>
        <v>0</v>
      </c>
      <c r="W188" s="14">
        <f>IF(P188&gt;R188, P188,R188)</f>
        <v>0</v>
      </c>
      <c r="X188" s="14"/>
      <c r="Y188" s="14">
        <v>0</v>
      </c>
      <c r="Z188" s="5"/>
      <c r="AA188" s="5"/>
      <c r="AB188" s="5"/>
      <c r="AC188" s="16">
        <f t="shared" si="51"/>
        <v>0</v>
      </c>
      <c r="AD188" s="16">
        <f t="shared" si="65"/>
        <v>0</v>
      </c>
      <c r="AE188" s="17"/>
    </row>
    <row r="189" spans="1:33" x14ac:dyDescent="0.25">
      <c r="A189" s="5">
        <v>188</v>
      </c>
      <c r="B189" s="6" t="s">
        <v>406</v>
      </c>
      <c r="C189" s="7" t="s">
        <v>407</v>
      </c>
      <c r="D189" s="5"/>
      <c r="E189" s="5">
        <v>0.5</v>
      </c>
      <c r="F189" s="8">
        <f t="shared" si="43"/>
        <v>1.0416666666666667</v>
      </c>
      <c r="G189" s="5"/>
      <c r="H189" s="8">
        <f t="shared" si="44"/>
        <v>0</v>
      </c>
      <c r="I189" s="18">
        <v>1</v>
      </c>
      <c r="J189" s="18">
        <v>0</v>
      </c>
      <c r="K189" s="9">
        <f t="shared" si="58"/>
        <v>2</v>
      </c>
      <c r="L189" s="9">
        <v>6.5</v>
      </c>
      <c r="M189" s="10">
        <f t="shared" si="46"/>
        <v>13.541666666666666</v>
      </c>
      <c r="N189" s="11">
        <v>13.5</v>
      </c>
      <c r="O189" s="12"/>
      <c r="P189" s="12">
        <f t="shared" si="47"/>
        <v>0</v>
      </c>
      <c r="Q189" s="12"/>
      <c r="R189" s="13">
        <f t="shared" si="48"/>
        <v>0</v>
      </c>
      <c r="S189" s="18">
        <v>1</v>
      </c>
      <c r="T189" s="9">
        <f t="shared" si="49"/>
        <v>2.5</v>
      </c>
      <c r="U189" s="9">
        <v>0</v>
      </c>
      <c r="V189" s="9">
        <f t="shared" si="50"/>
        <v>0</v>
      </c>
      <c r="W189" s="14">
        <v>2.5</v>
      </c>
      <c r="X189" s="14">
        <v>3</v>
      </c>
      <c r="Y189" s="14"/>
      <c r="Z189" s="5"/>
      <c r="AA189" s="5"/>
      <c r="AB189" s="5"/>
      <c r="AC189" s="16">
        <f t="shared" si="51"/>
        <v>16</v>
      </c>
      <c r="AD189" s="16">
        <f t="shared" si="65"/>
        <v>19</v>
      </c>
      <c r="AE189" s="17" t="str">
        <f>IF(AD189&gt;=89.5, "A", IF(AD189&gt;=79.5, "B", IF(AD189&gt;=69.5, "C", IF(AD189&gt;=59.5, "D", IF(AD189&gt;=49.5, "E", "F")))))</f>
        <v>F</v>
      </c>
      <c r="AG189" s="19"/>
    </row>
    <row r="190" spans="1:33" x14ac:dyDescent="0.25">
      <c r="A190" s="5">
        <v>189</v>
      </c>
      <c r="B190" s="6" t="s">
        <v>408</v>
      </c>
      <c r="C190" s="7" t="s">
        <v>409</v>
      </c>
      <c r="D190" s="5"/>
      <c r="E190" s="5"/>
      <c r="F190" s="8">
        <f t="shared" si="43"/>
        <v>0</v>
      </c>
      <c r="G190" s="5"/>
      <c r="H190" s="8">
        <f t="shared" si="44"/>
        <v>0</v>
      </c>
      <c r="I190" s="5"/>
      <c r="J190" s="5"/>
      <c r="K190" s="9">
        <f t="shared" si="58"/>
        <v>0</v>
      </c>
      <c r="L190" s="9"/>
      <c r="M190" s="10">
        <f t="shared" si="46"/>
        <v>0</v>
      </c>
      <c r="N190" s="11">
        <f t="shared" ref="N190:N197" si="67">IF(F190&gt;H190, F190, H190)</f>
        <v>0</v>
      </c>
      <c r="O190" s="12"/>
      <c r="P190" s="12">
        <f t="shared" si="47"/>
        <v>0</v>
      </c>
      <c r="Q190" s="12"/>
      <c r="R190" s="13">
        <f t="shared" si="48"/>
        <v>0</v>
      </c>
      <c r="S190" s="12"/>
      <c r="T190" s="9">
        <f t="shared" si="49"/>
        <v>0</v>
      </c>
      <c r="U190" s="9"/>
      <c r="V190" s="9">
        <f t="shared" si="50"/>
        <v>0</v>
      </c>
      <c r="W190" s="14">
        <f t="shared" ref="W190:W197" si="68">IF(P190&gt;R190, P190,R190)</f>
        <v>0</v>
      </c>
      <c r="X190" s="14"/>
      <c r="Y190" s="14">
        <v>0</v>
      </c>
      <c r="Z190" s="5"/>
      <c r="AA190" s="5"/>
      <c r="AB190" s="5"/>
      <c r="AC190" s="16">
        <f t="shared" si="51"/>
        <v>0</v>
      </c>
      <c r="AD190" s="16">
        <f t="shared" si="65"/>
        <v>0</v>
      </c>
      <c r="AE190" s="17"/>
    </row>
    <row r="191" spans="1:33" x14ac:dyDescent="0.25">
      <c r="A191" s="5">
        <v>190</v>
      </c>
      <c r="B191" s="6" t="s">
        <v>410</v>
      </c>
      <c r="C191" s="7" t="s">
        <v>83</v>
      </c>
      <c r="D191" s="5"/>
      <c r="E191" s="5">
        <v>8.5</v>
      </c>
      <c r="F191" s="8">
        <f t="shared" si="43"/>
        <v>17.708333333333336</v>
      </c>
      <c r="G191" s="5">
        <v>12</v>
      </c>
      <c r="H191" s="8">
        <f t="shared" si="44"/>
        <v>25</v>
      </c>
      <c r="I191" s="5"/>
      <c r="J191" s="5"/>
      <c r="K191" s="9">
        <f t="shared" si="58"/>
        <v>0</v>
      </c>
      <c r="L191" s="9"/>
      <c r="M191" s="10">
        <f t="shared" si="46"/>
        <v>0</v>
      </c>
      <c r="N191" s="11">
        <f t="shared" si="67"/>
        <v>25</v>
      </c>
      <c r="O191" s="12">
        <v>7.5</v>
      </c>
      <c r="P191" s="12">
        <f t="shared" si="47"/>
        <v>18.75</v>
      </c>
      <c r="Q191" s="12">
        <v>9</v>
      </c>
      <c r="R191" s="13">
        <f t="shared" si="48"/>
        <v>22.5</v>
      </c>
      <c r="S191" s="12"/>
      <c r="T191" s="9">
        <f t="shared" si="49"/>
        <v>0</v>
      </c>
      <c r="U191" s="9"/>
      <c r="V191" s="9">
        <f t="shared" si="50"/>
        <v>0</v>
      </c>
      <c r="W191" s="14">
        <f t="shared" si="68"/>
        <v>22.5</v>
      </c>
      <c r="X191" s="14">
        <v>10</v>
      </c>
      <c r="Y191" s="15">
        <f t="shared" ref="Y191:Y196" si="69">AC191/50*10</f>
        <v>9.5</v>
      </c>
      <c r="Z191" s="5"/>
      <c r="AA191" s="5"/>
      <c r="AB191" s="5"/>
      <c r="AC191" s="16">
        <f t="shared" si="51"/>
        <v>47.5</v>
      </c>
      <c r="AD191" s="16">
        <f t="shared" si="65"/>
        <v>57.5</v>
      </c>
      <c r="AE191" s="17" t="str">
        <f t="shared" ref="AE191:AE196" si="70">IF(AD191&gt;=89.5, "A", IF(AD191&gt;=79.5, "B", IF(AD191&gt;=69.5, "C", IF(AD191&gt;=59.5, "D", IF(AD191&gt;=49.5, "E", "F")))))</f>
        <v>E</v>
      </c>
    </row>
    <row r="192" spans="1:33" x14ac:dyDescent="0.25">
      <c r="A192" s="5">
        <v>191</v>
      </c>
      <c r="B192" s="6" t="s">
        <v>411</v>
      </c>
      <c r="C192" s="7" t="s">
        <v>412</v>
      </c>
      <c r="D192" s="5"/>
      <c r="E192" s="5">
        <v>10.5</v>
      </c>
      <c r="F192" s="8">
        <f t="shared" si="43"/>
        <v>21.875</v>
      </c>
      <c r="G192" s="5"/>
      <c r="H192" s="8">
        <f t="shared" si="44"/>
        <v>0</v>
      </c>
      <c r="I192" s="5"/>
      <c r="J192" s="5"/>
      <c r="K192" s="9">
        <f t="shared" si="58"/>
        <v>0</v>
      </c>
      <c r="L192" s="9"/>
      <c r="M192" s="10">
        <f t="shared" si="46"/>
        <v>0</v>
      </c>
      <c r="N192" s="11">
        <f t="shared" si="67"/>
        <v>21.875</v>
      </c>
      <c r="O192" s="12">
        <v>10</v>
      </c>
      <c r="P192" s="12">
        <f t="shared" si="47"/>
        <v>25</v>
      </c>
      <c r="Q192" s="12"/>
      <c r="R192" s="13">
        <f t="shared" si="48"/>
        <v>0</v>
      </c>
      <c r="S192" s="12"/>
      <c r="T192" s="9">
        <f t="shared" si="49"/>
        <v>0</v>
      </c>
      <c r="U192" s="9"/>
      <c r="V192" s="9">
        <f t="shared" si="50"/>
        <v>0</v>
      </c>
      <c r="W192" s="14">
        <f t="shared" si="68"/>
        <v>25</v>
      </c>
      <c r="X192" s="14">
        <v>10</v>
      </c>
      <c r="Y192" s="15">
        <f t="shared" si="69"/>
        <v>9.375</v>
      </c>
      <c r="Z192" s="5"/>
      <c r="AA192" s="5"/>
      <c r="AB192" s="5"/>
      <c r="AC192" s="16">
        <f t="shared" si="51"/>
        <v>46.875</v>
      </c>
      <c r="AD192" s="16">
        <f t="shared" si="65"/>
        <v>56.875</v>
      </c>
      <c r="AE192" s="17" t="str">
        <f t="shared" si="70"/>
        <v>E</v>
      </c>
    </row>
    <row r="193" spans="1:33" x14ac:dyDescent="0.25">
      <c r="A193" s="5">
        <v>192</v>
      </c>
      <c r="B193" s="6" t="s">
        <v>413</v>
      </c>
      <c r="C193" s="7" t="s">
        <v>414</v>
      </c>
      <c r="D193" s="5"/>
      <c r="E193" s="5">
        <v>10.5</v>
      </c>
      <c r="F193" s="8">
        <f t="shared" si="43"/>
        <v>21.875</v>
      </c>
      <c r="G193" s="5"/>
      <c r="H193" s="8">
        <f t="shared" si="44"/>
        <v>0</v>
      </c>
      <c r="I193" s="5"/>
      <c r="J193" s="5"/>
      <c r="K193" s="9">
        <f t="shared" si="58"/>
        <v>0</v>
      </c>
      <c r="L193" s="9"/>
      <c r="M193" s="10">
        <f t="shared" si="46"/>
        <v>0</v>
      </c>
      <c r="N193" s="11">
        <f t="shared" si="67"/>
        <v>21.875</v>
      </c>
      <c r="O193" s="12">
        <v>9.5</v>
      </c>
      <c r="P193" s="12">
        <f t="shared" si="47"/>
        <v>23.75</v>
      </c>
      <c r="Q193" s="12"/>
      <c r="R193" s="13">
        <f t="shared" si="48"/>
        <v>0</v>
      </c>
      <c r="S193" s="12"/>
      <c r="T193" s="9">
        <f t="shared" si="49"/>
        <v>0</v>
      </c>
      <c r="U193" s="9"/>
      <c r="V193" s="9">
        <f t="shared" si="50"/>
        <v>0</v>
      </c>
      <c r="W193" s="14">
        <f t="shared" si="68"/>
        <v>23.75</v>
      </c>
      <c r="X193" s="14">
        <v>9</v>
      </c>
      <c r="Y193" s="15">
        <f t="shared" si="69"/>
        <v>9.125</v>
      </c>
      <c r="Z193" s="5"/>
      <c r="AA193" s="5">
        <v>10</v>
      </c>
      <c r="AB193" s="5"/>
      <c r="AC193" s="16">
        <f t="shared" si="51"/>
        <v>45.625</v>
      </c>
      <c r="AD193" s="16">
        <f t="shared" si="65"/>
        <v>64.625</v>
      </c>
      <c r="AE193" s="17" t="str">
        <f t="shared" si="70"/>
        <v>D</v>
      </c>
    </row>
    <row r="194" spans="1:33" x14ac:dyDescent="0.25">
      <c r="A194" s="5">
        <v>193</v>
      </c>
      <c r="B194" s="6" t="s">
        <v>415</v>
      </c>
      <c r="C194" s="7" t="s">
        <v>416</v>
      </c>
      <c r="D194" s="5"/>
      <c r="E194" s="5">
        <v>10.5</v>
      </c>
      <c r="F194" s="8">
        <f t="shared" ref="F194:F257" si="71">25/12*E194</f>
        <v>21.875</v>
      </c>
      <c r="G194" s="5"/>
      <c r="H194" s="8">
        <f t="shared" ref="H194:H257" si="72">G194*25/12</f>
        <v>0</v>
      </c>
      <c r="I194" s="5"/>
      <c r="J194" s="5"/>
      <c r="K194" s="9">
        <f t="shared" si="58"/>
        <v>0</v>
      </c>
      <c r="L194" s="9"/>
      <c r="M194" s="10">
        <f t="shared" ref="M194:M257" si="73">L194/12*25</f>
        <v>0</v>
      </c>
      <c r="N194" s="11">
        <f t="shared" si="67"/>
        <v>21.875</v>
      </c>
      <c r="O194" s="12">
        <v>5.5</v>
      </c>
      <c r="P194" s="12">
        <f t="shared" ref="P194:P257" si="74">O194*2.5</f>
        <v>13.75</v>
      </c>
      <c r="Q194" s="12">
        <v>10</v>
      </c>
      <c r="R194" s="13">
        <f t="shared" ref="R194:R257" si="75">Q194*2.5</f>
        <v>25</v>
      </c>
      <c r="S194" s="12"/>
      <c r="T194" s="9">
        <f t="shared" ref="T194:T257" si="76">S194*2.5</f>
        <v>0</v>
      </c>
      <c r="U194" s="9"/>
      <c r="V194" s="9">
        <f t="shared" ref="V194:V257" si="77">U194*2.5</f>
        <v>0</v>
      </c>
      <c r="W194" s="14">
        <f t="shared" si="68"/>
        <v>25</v>
      </c>
      <c r="X194" s="14">
        <v>9</v>
      </c>
      <c r="Y194" s="15">
        <f t="shared" si="69"/>
        <v>9.375</v>
      </c>
      <c r="Z194" s="5"/>
      <c r="AA194" s="5"/>
      <c r="AB194" s="5"/>
      <c r="AC194" s="16">
        <f t="shared" ref="AC194:AC257" si="78">N194+W194</f>
        <v>46.875</v>
      </c>
      <c r="AD194" s="16">
        <f t="shared" si="65"/>
        <v>55.875</v>
      </c>
      <c r="AE194" s="17" t="str">
        <f t="shared" si="70"/>
        <v>E</v>
      </c>
    </row>
    <row r="195" spans="1:33" x14ac:dyDescent="0.25">
      <c r="A195" s="5">
        <v>194</v>
      </c>
      <c r="B195" s="6" t="s">
        <v>417</v>
      </c>
      <c r="C195" s="7" t="s">
        <v>418</v>
      </c>
      <c r="D195" s="5"/>
      <c r="E195" s="5">
        <v>11</v>
      </c>
      <c r="F195" s="8">
        <f t="shared" si="71"/>
        <v>22.916666666666668</v>
      </c>
      <c r="G195" s="5"/>
      <c r="H195" s="8">
        <f t="shared" si="72"/>
        <v>0</v>
      </c>
      <c r="I195" s="5"/>
      <c r="J195" s="5"/>
      <c r="K195" s="9">
        <f t="shared" si="58"/>
        <v>0</v>
      </c>
      <c r="L195" s="9"/>
      <c r="M195" s="10">
        <f t="shared" si="73"/>
        <v>0</v>
      </c>
      <c r="N195" s="11">
        <f t="shared" si="67"/>
        <v>22.916666666666668</v>
      </c>
      <c r="O195" s="12">
        <v>10</v>
      </c>
      <c r="P195" s="12">
        <f t="shared" si="74"/>
        <v>25</v>
      </c>
      <c r="Q195" s="12"/>
      <c r="R195" s="13">
        <f t="shared" si="75"/>
        <v>0</v>
      </c>
      <c r="S195" s="12"/>
      <c r="T195" s="9">
        <f t="shared" si="76"/>
        <v>0</v>
      </c>
      <c r="U195" s="9"/>
      <c r="V195" s="9">
        <f t="shared" si="77"/>
        <v>0</v>
      </c>
      <c r="W195" s="14">
        <f t="shared" si="68"/>
        <v>25</v>
      </c>
      <c r="X195" s="14">
        <v>10</v>
      </c>
      <c r="Y195" s="15">
        <f t="shared" si="69"/>
        <v>9.5833333333333357</v>
      </c>
      <c r="Z195" s="5"/>
      <c r="AA195" s="5"/>
      <c r="AB195" s="5"/>
      <c r="AC195" s="16">
        <f t="shared" si="78"/>
        <v>47.916666666666671</v>
      </c>
      <c r="AD195" s="16">
        <f t="shared" si="65"/>
        <v>57.916666666666671</v>
      </c>
      <c r="AE195" s="17" t="str">
        <f t="shared" si="70"/>
        <v>E</v>
      </c>
    </row>
    <row r="196" spans="1:33" x14ac:dyDescent="0.25">
      <c r="A196" s="5">
        <v>195</v>
      </c>
      <c r="B196" s="6" t="s">
        <v>419</v>
      </c>
      <c r="C196" s="7" t="s">
        <v>420</v>
      </c>
      <c r="D196" s="5"/>
      <c r="E196" s="5">
        <v>11.5</v>
      </c>
      <c r="F196" s="8">
        <f t="shared" si="71"/>
        <v>23.958333333333336</v>
      </c>
      <c r="G196" s="5"/>
      <c r="H196" s="8">
        <f t="shared" si="72"/>
        <v>0</v>
      </c>
      <c r="I196" s="5"/>
      <c r="J196" s="5"/>
      <c r="K196" s="9">
        <f t="shared" si="58"/>
        <v>0</v>
      </c>
      <c r="L196" s="9"/>
      <c r="M196" s="10">
        <f t="shared" si="73"/>
        <v>0</v>
      </c>
      <c r="N196" s="11">
        <f t="shared" si="67"/>
        <v>23.958333333333336</v>
      </c>
      <c r="O196" s="12">
        <v>9.5</v>
      </c>
      <c r="P196" s="12">
        <f t="shared" si="74"/>
        <v>23.75</v>
      </c>
      <c r="Q196" s="12"/>
      <c r="R196" s="13">
        <f t="shared" si="75"/>
        <v>0</v>
      </c>
      <c r="S196" s="12"/>
      <c r="T196" s="9">
        <f t="shared" si="76"/>
        <v>0</v>
      </c>
      <c r="U196" s="9"/>
      <c r="V196" s="9">
        <f t="shared" si="77"/>
        <v>0</v>
      </c>
      <c r="W196" s="14">
        <f t="shared" si="68"/>
        <v>23.75</v>
      </c>
      <c r="X196" s="14">
        <v>9</v>
      </c>
      <c r="Y196" s="15">
        <f t="shared" si="69"/>
        <v>9.5416666666666679</v>
      </c>
      <c r="Z196" s="5"/>
      <c r="AA196" s="5"/>
      <c r="AB196" s="5"/>
      <c r="AC196" s="16">
        <f t="shared" si="78"/>
        <v>47.708333333333336</v>
      </c>
      <c r="AD196" s="16">
        <f t="shared" si="65"/>
        <v>56.708333333333336</v>
      </c>
      <c r="AE196" s="17" t="str">
        <f t="shared" si="70"/>
        <v>E</v>
      </c>
    </row>
    <row r="197" spans="1:33" x14ac:dyDescent="0.25">
      <c r="A197" s="5">
        <v>196</v>
      </c>
      <c r="B197" s="6" t="s">
        <v>421</v>
      </c>
      <c r="C197" s="7" t="s">
        <v>422</v>
      </c>
      <c r="D197" s="5"/>
      <c r="E197" s="5"/>
      <c r="F197" s="8">
        <f t="shared" si="71"/>
        <v>0</v>
      </c>
      <c r="G197" s="5"/>
      <c r="H197" s="8">
        <f t="shared" si="72"/>
        <v>0</v>
      </c>
      <c r="I197" s="5"/>
      <c r="J197" s="5"/>
      <c r="K197" s="9">
        <f t="shared" si="58"/>
        <v>0</v>
      </c>
      <c r="L197" s="9"/>
      <c r="M197" s="10">
        <f t="shared" si="73"/>
        <v>0</v>
      </c>
      <c r="N197" s="11">
        <f t="shared" si="67"/>
        <v>0</v>
      </c>
      <c r="O197" s="12"/>
      <c r="P197" s="12">
        <f t="shared" si="74"/>
        <v>0</v>
      </c>
      <c r="Q197" s="12"/>
      <c r="R197" s="13">
        <f t="shared" si="75"/>
        <v>0</v>
      </c>
      <c r="S197" s="12"/>
      <c r="T197" s="9">
        <f t="shared" si="76"/>
        <v>0</v>
      </c>
      <c r="U197" s="9"/>
      <c r="V197" s="9">
        <f t="shared" si="77"/>
        <v>0</v>
      </c>
      <c r="W197" s="14">
        <f t="shared" si="68"/>
        <v>0</v>
      </c>
      <c r="X197" s="14"/>
      <c r="Y197" s="14">
        <v>0</v>
      </c>
      <c r="Z197" s="5"/>
      <c r="AA197" s="5"/>
      <c r="AB197" s="5"/>
      <c r="AC197" s="16">
        <f t="shared" si="78"/>
        <v>0</v>
      </c>
      <c r="AD197" s="16">
        <f t="shared" si="65"/>
        <v>0</v>
      </c>
      <c r="AE197" s="17"/>
    </row>
    <row r="198" spans="1:33" x14ac:dyDescent="0.25">
      <c r="A198" s="5">
        <v>197</v>
      </c>
      <c r="B198" s="6" t="s">
        <v>423</v>
      </c>
      <c r="C198" s="7" t="s">
        <v>424</v>
      </c>
      <c r="D198" s="5"/>
      <c r="E198" s="5"/>
      <c r="F198" s="8">
        <f t="shared" si="71"/>
        <v>0</v>
      </c>
      <c r="G198" s="5"/>
      <c r="H198" s="8">
        <f t="shared" si="72"/>
        <v>0</v>
      </c>
      <c r="I198" s="5"/>
      <c r="J198" s="5"/>
      <c r="K198" s="9">
        <f t="shared" si="58"/>
        <v>0</v>
      </c>
      <c r="L198" s="9">
        <v>3</v>
      </c>
      <c r="M198" s="10">
        <f t="shared" si="73"/>
        <v>6.25</v>
      </c>
      <c r="N198" s="11">
        <v>6.3</v>
      </c>
      <c r="O198" s="12"/>
      <c r="P198" s="12">
        <f t="shared" si="74"/>
        <v>0</v>
      </c>
      <c r="Q198" s="12"/>
      <c r="R198" s="13">
        <f t="shared" si="75"/>
        <v>0</v>
      </c>
      <c r="S198" s="12"/>
      <c r="T198" s="9">
        <f t="shared" si="76"/>
        <v>0</v>
      </c>
      <c r="U198" s="9">
        <v>1.5</v>
      </c>
      <c r="V198" s="9">
        <f t="shared" si="77"/>
        <v>3.75</v>
      </c>
      <c r="W198" s="14">
        <v>3.75</v>
      </c>
      <c r="X198" s="14"/>
      <c r="Y198" s="14">
        <v>0</v>
      </c>
      <c r="Z198" s="5"/>
      <c r="AA198" s="5"/>
      <c r="AB198" s="5"/>
      <c r="AC198" s="16">
        <f t="shared" si="78"/>
        <v>10.050000000000001</v>
      </c>
      <c r="AD198" s="16">
        <f t="shared" si="65"/>
        <v>10.050000000000001</v>
      </c>
      <c r="AE198" s="17"/>
      <c r="AG198" s="19"/>
    </row>
    <row r="199" spans="1:33" x14ac:dyDescent="0.25">
      <c r="A199" s="5">
        <v>198</v>
      </c>
      <c r="B199" s="6" t="s">
        <v>425</v>
      </c>
      <c r="C199" s="7" t="s">
        <v>426</v>
      </c>
      <c r="D199" s="5"/>
      <c r="E199" s="5"/>
      <c r="F199" s="8">
        <f t="shared" si="71"/>
        <v>0</v>
      </c>
      <c r="G199" s="5">
        <v>0</v>
      </c>
      <c r="H199" s="8">
        <f t="shared" si="72"/>
        <v>0</v>
      </c>
      <c r="I199" s="5"/>
      <c r="J199" s="5"/>
      <c r="K199" s="9">
        <f t="shared" si="58"/>
        <v>0</v>
      </c>
      <c r="L199" s="9"/>
      <c r="M199" s="10">
        <f t="shared" si="73"/>
        <v>0</v>
      </c>
      <c r="N199" s="11">
        <f t="shared" ref="N199:N208" si="79">IF(F199&gt;H199, F199, H199)</f>
        <v>0</v>
      </c>
      <c r="O199" s="12"/>
      <c r="P199" s="12">
        <f t="shared" si="74"/>
        <v>0</v>
      </c>
      <c r="Q199" s="12">
        <v>0</v>
      </c>
      <c r="R199" s="13">
        <f t="shared" si="75"/>
        <v>0</v>
      </c>
      <c r="S199" s="12"/>
      <c r="T199" s="9">
        <f t="shared" si="76"/>
        <v>0</v>
      </c>
      <c r="U199" s="9"/>
      <c r="V199" s="9">
        <f t="shared" si="77"/>
        <v>0</v>
      </c>
      <c r="W199" s="14">
        <f t="shared" ref="W199:W208" si="80">IF(P199&gt;R199, P199,R199)</f>
        <v>0</v>
      </c>
      <c r="X199" s="14">
        <v>3</v>
      </c>
      <c r="Y199" s="14">
        <v>0</v>
      </c>
      <c r="Z199" s="5"/>
      <c r="AA199" s="5"/>
      <c r="AB199" s="5"/>
      <c r="AC199" s="16">
        <f t="shared" si="78"/>
        <v>0</v>
      </c>
      <c r="AD199" s="16">
        <f t="shared" si="65"/>
        <v>3</v>
      </c>
      <c r="AE199" s="17" t="str">
        <f>IF(AD199&gt;=89.5, "A", IF(AD199&gt;=79.5, "B", IF(AD199&gt;=69.5, "C", IF(AD199&gt;=59.5, "D", IF(AD199&gt;=49.5, "E", "F")))))</f>
        <v>F</v>
      </c>
    </row>
    <row r="200" spans="1:33" x14ac:dyDescent="0.25">
      <c r="A200" s="5">
        <v>199</v>
      </c>
      <c r="B200" s="6" t="s">
        <v>427</v>
      </c>
      <c r="C200" s="7" t="s">
        <v>428</v>
      </c>
      <c r="D200" s="5"/>
      <c r="E200" s="5">
        <v>1.5</v>
      </c>
      <c r="F200" s="8">
        <f t="shared" si="71"/>
        <v>3.125</v>
      </c>
      <c r="G200" s="5">
        <v>5.5</v>
      </c>
      <c r="H200" s="8">
        <f t="shared" si="72"/>
        <v>11.458333333333334</v>
      </c>
      <c r="I200" s="5"/>
      <c r="J200" s="5"/>
      <c r="K200" s="9">
        <f t="shared" si="58"/>
        <v>0</v>
      </c>
      <c r="L200" s="9"/>
      <c r="M200" s="10">
        <f t="shared" si="73"/>
        <v>0</v>
      </c>
      <c r="N200" s="11">
        <f t="shared" si="79"/>
        <v>11.458333333333334</v>
      </c>
      <c r="O200" s="12">
        <v>1</v>
      </c>
      <c r="P200" s="12">
        <f t="shared" si="74"/>
        <v>2.5</v>
      </c>
      <c r="Q200" s="12">
        <v>5</v>
      </c>
      <c r="R200" s="13">
        <f t="shared" si="75"/>
        <v>12.5</v>
      </c>
      <c r="S200" s="12"/>
      <c r="T200" s="9">
        <f t="shared" si="76"/>
        <v>0</v>
      </c>
      <c r="U200" s="9"/>
      <c r="V200" s="9">
        <f t="shared" si="77"/>
        <v>0</v>
      </c>
      <c r="W200" s="14">
        <f t="shared" si="80"/>
        <v>12.5</v>
      </c>
      <c r="X200" s="14">
        <v>5</v>
      </c>
      <c r="Y200" s="15">
        <f>AC200/50*10</f>
        <v>4.7916666666666679</v>
      </c>
      <c r="Z200" s="5"/>
      <c r="AA200" s="5"/>
      <c r="AB200" s="5"/>
      <c r="AC200" s="16">
        <f t="shared" si="78"/>
        <v>23.958333333333336</v>
      </c>
      <c r="AD200" s="16">
        <f t="shared" si="65"/>
        <v>28.958333333333336</v>
      </c>
      <c r="AE200" s="17" t="str">
        <f>IF(AD200&gt;=89.5, "A", IF(AD200&gt;=79.5, "B", IF(AD200&gt;=69.5, "C", IF(AD200&gt;=59.5, "D", IF(AD200&gt;=49.5, "E", "F")))))</f>
        <v>F</v>
      </c>
    </row>
    <row r="201" spans="1:33" x14ac:dyDescent="0.25">
      <c r="A201" s="5">
        <v>200</v>
      </c>
      <c r="B201" s="6" t="s">
        <v>429</v>
      </c>
      <c r="C201" s="7" t="s">
        <v>430</v>
      </c>
      <c r="D201" s="5"/>
      <c r="E201" s="5"/>
      <c r="F201" s="8">
        <f t="shared" si="71"/>
        <v>0</v>
      </c>
      <c r="G201" s="5"/>
      <c r="H201" s="8">
        <f t="shared" si="72"/>
        <v>0</v>
      </c>
      <c r="I201" s="5"/>
      <c r="J201" s="5"/>
      <c r="K201" s="9">
        <f t="shared" si="58"/>
        <v>0</v>
      </c>
      <c r="L201" s="9"/>
      <c r="M201" s="10">
        <f t="shared" si="73"/>
        <v>0</v>
      </c>
      <c r="N201" s="11">
        <f t="shared" si="79"/>
        <v>0</v>
      </c>
      <c r="O201" s="12"/>
      <c r="P201" s="12">
        <f t="shared" si="74"/>
        <v>0</v>
      </c>
      <c r="Q201" s="12"/>
      <c r="R201" s="13">
        <f t="shared" si="75"/>
        <v>0</v>
      </c>
      <c r="S201" s="12"/>
      <c r="T201" s="9">
        <f t="shared" si="76"/>
        <v>0</v>
      </c>
      <c r="U201" s="9"/>
      <c r="V201" s="9">
        <f t="shared" si="77"/>
        <v>0</v>
      </c>
      <c r="W201" s="14">
        <f t="shared" si="80"/>
        <v>0</v>
      </c>
      <c r="X201" s="14"/>
      <c r="Y201" s="14">
        <v>0</v>
      </c>
      <c r="Z201" s="5"/>
      <c r="AA201" s="5"/>
      <c r="AB201" s="5"/>
      <c r="AC201" s="16">
        <f t="shared" si="78"/>
        <v>0</v>
      </c>
      <c r="AD201" s="16">
        <f t="shared" si="65"/>
        <v>0</v>
      </c>
      <c r="AE201" s="17"/>
    </row>
    <row r="202" spans="1:33" x14ac:dyDescent="0.25">
      <c r="A202" s="5">
        <v>201</v>
      </c>
      <c r="B202" s="6" t="s">
        <v>431</v>
      </c>
      <c r="C202" s="7" t="s">
        <v>432</v>
      </c>
      <c r="D202" s="5"/>
      <c r="E202" s="5">
        <v>7</v>
      </c>
      <c r="F202" s="8">
        <f t="shared" si="71"/>
        <v>14.583333333333334</v>
      </c>
      <c r="G202" s="5">
        <v>11</v>
      </c>
      <c r="H202" s="8">
        <f t="shared" si="72"/>
        <v>22.916666666666668</v>
      </c>
      <c r="I202" s="5"/>
      <c r="J202" s="5"/>
      <c r="K202" s="9">
        <f t="shared" si="58"/>
        <v>0</v>
      </c>
      <c r="L202" s="9"/>
      <c r="M202" s="10">
        <f t="shared" si="73"/>
        <v>0</v>
      </c>
      <c r="N202" s="11">
        <f t="shared" si="79"/>
        <v>22.916666666666668</v>
      </c>
      <c r="O202" s="12">
        <v>1.5</v>
      </c>
      <c r="P202" s="12">
        <f t="shared" si="74"/>
        <v>3.75</v>
      </c>
      <c r="Q202" s="12">
        <v>7.5</v>
      </c>
      <c r="R202" s="13">
        <f t="shared" si="75"/>
        <v>18.75</v>
      </c>
      <c r="S202" s="12"/>
      <c r="T202" s="9">
        <f t="shared" si="76"/>
        <v>0</v>
      </c>
      <c r="U202" s="9"/>
      <c r="V202" s="9">
        <f t="shared" si="77"/>
        <v>0</v>
      </c>
      <c r="W202" s="14">
        <f t="shared" si="80"/>
        <v>18.75</v>
      </c>
      <c r="X202" s="14">
        <v>8</v>
      </c>
      <c r="Y202" s="15">
        <f>AC202/50*10</f>
        <v>8.3333333333333357</v>
      </c>
      <c r="Z202" s="5"/>
      <c r="AA202" s="5"/>
      <c r="AB202" s="5"/>
      <c r="AC202" s="16">
        <f t="shared" si="78"/>
        <v>41.666666666666671</v>
      </c>
      <c r="AD202" s="16">
        <f t="shared" si="65"/>
        <v>49.666666666666671</v>
      </c>
      <c r="AE202" s="17" t="str">
        <f>IF(AD202&gt;=89.5, "A", IF(AD202&gt;=79.5, "B", IF(AD202&gt;=69.5, "C", IF(AD202&gt;=59.5, "D", IF(AD202&gt;=49.5, "E", "F")))))</f>
        <v>E</v>
      </c>
    </row>
    <row r="203" spans="1:33" x14ac:dyDescent="0.25">
      <c r="A203" s="5">
        <v>202</v>
      </c>
      <c r="B203" s="6" t="s">
        <v>433</v>
      </c>
      <c r="C203" s="7" t="s">
        <v>434</v>
      </c>
      <c r="D203" s="5"/>
      <c r="E203" s="5">
        <v>11.5</v>
      </c>
      <c r="F203" s="8">
        <f t="shared" si="71"/>
        <v>23.958333333333336</v>
      </c>
      <c r="G203" s="5"/>
      <c r="H203" s="8">
        <f t="shared" si="72"/>
        <v>0</v>
      </c>
      <c r="I203" s="5"/>
      <c r="J203" s="5"/>
      <c r="K203" s="9">
        <f t="shared" si="58"/>
        <v>0</v>
      </c>
      <c r="L203" s="9"/>
      <c r="M203" s="10">
        <f t="shared" si="73"/>
        <v>0</v>
      </c>
      <c r="N203" s="11">
        <f t="shared" si="79"/>
        <v>23.958333333333336</v>
      </c>
      <c r="O203" s="12">
        <v>10</v>
      </c>
      <c r="P203" s="12">
        <f t="shared" si="74"/>
        <v>25</v>
      </c>
      <c r="Q203" s="12"/>
      <c r="R203" s="13">
        <f t="shared" si="75"/>
        <v>0</v>
      </c>
      <c r="S203" s="12"/>
      <c r="T203" s="9">
        <f t="shared" si="76"/>
        <v>0</v>
      </c>
      <c r="U203" s="9"/>
      <c r="V203" s="9">
        <f t="shared" si="77"/>
        <v>0</v>
      </c>
      <c r="W203" s="14">
        <f t="shared" si="80"/>
        <v>25</v>
      </c>
      <c r="X203" s="14">
        <v>10</v>
      </c>
      <c r="Y203" s="15">
        <f>AC203/50*10</f>
        <v>9.7916666666666679</v>
      </c>
      <c r="Z203" s="5"/>
      <c r="AA203" s="5"/>
      <c r="AB203" s="5"/>
      <c r="AC203" s="16">
        <f t="shared" si="78"/>
        <v>48.958333333333336</v>
      </c>
      <c r="AD203" s="16">
        <f t="shared" si="65"/>
        <v>58.958333333333336</v>
      </c>
      <c r="AE203" s="17" t="str">
        <f>IF(AD203&gt;=89.5, "A", IF(AD203&gt;=79.5, "B", IF(AD203&gt;=69.5, "C", IF(AD203&gt;=59.5, "D", IF(AD203&gt;=49.5, "E", "F")))))</f>
        <v>E</v>
      </c>
    </row>
    <row r="204" spans="1:33" x14ac:dyDescent="0.25">
      <c r="A204" s="5">
        <v>203</v>
      </c>
      <c r="B204" s="6" t="s">
        <v>435</v>
      </c>
      <c r="C204" s="7" t="s">
        <v>436</v>
      </c>
      <c r="D204" s="5"/>
      <c r="E204" s="5"/>
      <c r="F204" s="8">
        <f t="shared" si="71"/>
        <v>0</v>
      </c>
      <c r="G204" s="5"/>
      <c r="H204" s="8">
        <f t="shared" si="72"/>
        <v>0</v>
      </c>
      <c r="I204" s="5"/>
      <c r="J204" s="5"/>
      <c r="K204" s="9">
        <f t="shared" si="58"/>
        <v>0</v>
      </c>
      <c r="L204" s="9"/>
      <c r="M204" s="10">
        <f t="shared" si="73"/>
        <v>0</v>
      </c>
      <c r="N204" s="11">
        <f t="shared" si="79"/>
        <v>0</v>
      </c>
      <c r="O204" s="12"/>
      <c r="P204" s="12">
        <f t="shared" si="74"/>
        <v>0</v>
      </c>
      <c r="Q204" s="12"/>
      <c r="R204" s="13">
        <f t="shared" si="75"/>
        <v>0</v>
      </c>
      <c r="S204" s="12"/>
      <c r="T204" s="9">
        <f t="shared" si="76"/>
        <v>0</v>
      </c>
      <c r="U204" s="9"/>
      <c r="V204" s="9">
        <f t="shared" si="77"/>
        <v>0</v>
      </c>
      <c r="W204" s="14">
        <f t="shared" si="80"/>
        <v>0</v>
      </c>
      <c r="X204" s="14"/>
      <c r="Y204" s="14">
        <v>0</v>
      </c>
      <c r="Z204" s="5"/>
      <c r="AA204" s="5"/>
      <c r="AB204" s="5"/>
      <c r="AC204" s="16">
        <f t="shared" si="78"/>
        <v>0</v>
      </c>
      <c r="AD204" s="16">
        <f t="shared" si="65"/>
        <v>0</v>
      </c>
      <c r="AE204" s="17"/>
    </row>
    <row r="205" spans="1:33" x14ac:dyDescent="0.25">
      <c r="A205" s="5">
        <v>204</v>
      </c>
      <c r="B205" s="6" t="s">
        <v>437</v>
      </c>
      <c r="C205" s="7" t="s">
        <v>438</v>
      </c>
      <c r="D205" s="5"/>
      <c r="E205" s="5"/>
      <c r="F205" s="8">
        <f t="shared" si="71"/>
        <v>0</v>
      </c>
      <c r="G205" s="5">
        <v>7</v>
      </c>
      <c r="H205" s="8">
        <f t="shared" si="72"/>
        <v>14.583333333333334</v>
      </c>
      <c r="I205" s="5"/>
      <c r="J205" s="5"/>
      <c r="K205" s="9">
        <f t="shared" si="58"/>
        <v>0</v>
      </c>
      <c r="L205" s="9"/>
      <c r="M205" s="10">
        <f t="shared" si="73"/>
        <v>0</v>
      </c>
      <c r="N205" s="11">
        <f t="shared" si="79"/>
        <v>14.583333333333334</v>
      </c>
      <c r="O205" s="12">
        <v>5</v>
      </c>
      <c r="P205" s="12">
        <f t="shared" si="74"/>
        <v>12.5</v>
      </c>
      <c r="Q205" s="12">
        <v>0</v>
      </c>
      <c r="R205" s="13">
        <f t="shared" si="75"/>
        <v>0</v>
      </c>
      <c r="S205" s="12"/>
      <c r="T205" s="9">
        <f t="shared" si="76"/>
        <v>0</v>
      </c>
      <c r="U205" s="9"/>
      <c r="V205" s="9">
        <f t="shared" si="77"/>
        <v>0</v>
      </c>
      <c r="W205" s="14">
        <f t="shared" si="80"/>
        <v>12.5</v>
      </c>
      <c r="X205" s="14">
        <v>5</v>
      </c>
      <c r="Y205" s="15">
        <f t="shared" ref="Y205:Y212" si="81">AC205/50*10</f>
        <v>5.4166666666666679</v>
      </c>
      <c r="Z205" s="5"/>
      <c r="AA205" s="5">
        <v>20</v>
      </c>
      <c r="AB205" s="5"/>
      <c r="AC205" s="16">
        <f t="shared" si="78"/>
        <v>27.083333333333336</v>
      </c>
      <c r="AD205" s="16">
        <f t="shared" si="65"/>
        <v>52.083333333333336</v>
      </c>
      <c r="AE205" s="17" t="str">
        <f t="shared" ref="AE205:AE212" si="82">IF(AD205&gt;=89.5, "A", IF(AD205&gt;=79.5, "B", IF(AD205&gt;=69.5, "C", IF(AD205&gt;=59.5, "D", IF(AD205&gt;=49.5, "E", "F")))))</f>
        <v>E</v>
      </c>
    </row>
    <row r="206" spans="1:33" x14ac:dyDescent="0.25">
      <c r="A206" s="5">
        <v>205</v>
      </c>
      <c r="B206" s="6" t="s">
        <v>439</v>
      </c>
      <c r="C206" s="7" t="s">
        <v>440</v>
      </c>
      <c r="D206" s="5"/>
      <c r="E206" s="5">
        <v>11</v>
      </c>
      <c r="F206" s="8">
        <f t="shared" si="71"/>
        <v>22.916666666666668</v>
      </c>
      <c r="G206" s="5"/>
      <c r="H206" s="8">
        <f t="shared" si="72"/>
        <v>0</v>
      </c>
      <c r="I206" s="5"/>
      <c r="J206" s="5"/>
      <c r="K206" s="9">
        <f t="shared" si="58"/>
        <v>0</v>
      </c>
      <c r="L206" s="9"/>
      <c r="M206" s="10">
        <f t="shared" si="73"/>
        <v>0</v>
      </c>
      <c r="N206" s="11">
        <f t="shared" si="79"/>
        <v>22.916666666666668</v>
      </c>
      <c r="O206" s="12">
        <v>7</v>
      </c>
      <c r="P206" s="12">
        <f t="shared" si="74"/>
        <v>17.5</v>
      </c>
      <c r="Q206" s="12"/>
      <c r="R206" s="13">
        <f t="shared" si="75"/>
        <v>0</v>
      </c>
      <c r="S206" s="12"/>
      <c r="T206" s="9">
        <f t="shared" si="76"/>
        <v>0</v>
      </c>
      <c r="U206" s="9"/>
      <c r="V206" s="9">
        <f t="shared" si="77"/>
        <v>0</v>
      </c>
      <c r="W206" s="14">
        <f t="shared" si="80"/>
        <v>17.5</v>
      </c>
      <c r="X206" s="14">
        <v>10</v>
      </c>
      <c r="Y206" s="15">
        <f t="shared" si="81"/>
        <v>8.0833333333333339</v>
      </c>
      <c r="Z206" s="5"/>
      <c r="AA206" s="5"/>
      <c r="AB206" s="5"/>
      <c r="AC206" s="16">
        <f t="shared" si="78"/>
        <v>40.416666666666671</v>
      </c>
      <c r="AD206" s="16">
        <f t="shared" si="65"/>
        <v>50.416666666666671</v>
      </c>
      <c r="AE206" s="17" t="str">
        <f t="shared" si="82"/>
        <v>E</v>
      </c>
    </row>
    <row r="207" spans="1:33" x14ac:dyDescent="0.25">
      <c r="A207" s="5">
        <v>206</v>
      </c>
      <c r="B207" s="6" t="s">
        <v>441</v>
      </c>
      <c r="C207" s="7" t="s">
        <v>442</v>
      </c>
      <c r="D207" s="5"/>
      <c r="E207" s="5">
        <v>10.5</v>
      </c>
      <c r="F207" s="8">
        <f t="shared" si="71"/>
        <v>21.875</v>
      </c>
      <c r="G207" s="5"/>
      <c r="H207" s="8">
        <f t="shared" si="72"/>
        <v>0</v>
      </c>
      <c r="I207" s="5"/>
      <c r="J207" s="5"/>
      <c r="K207" s="9">
        <f t="shared" si="58"/>
        <v>0</v>
      </c>
      <c r="L207" s="9"/>
      <c r="M207" s="10">
        <f t="shared" si="73"/>
        <v>0</v>
      </c>
      <c r="N207" s="11">
        <f t="shared" si="79"/>
        <v>21.875</v>
      </c>
      <c r="O207" s="12">
        <v>8</v>
      </c>
      <c r="P207" s="12">
        <f t="shared" si="74"/>
        <v>20</v>
      </c>
      <c r="Q207" s="12">
        <v>9</v>
      </c>
      <c r="R207" s="13">
        <f t="shared" si="75"/>
        <v>22.5</v>
      </c>
      <c r="S207" s="12"/>
      <c r="T207" s="9">
        <f t="shared" si="76"/>
        <v>0</v>
      </c>
      <c r="U207" s="9"/>
      <c r="V207" s="9">
        <f t="shared" si="77"/>
        <v>0</v>
      </c>
      <c r="W207" s="14">
        <f t="shared" si="80"/>
        <v>22.5</v>
      </c>
      <c r="X207" s="14">
        <v>10</v>
      </c>
      <c r="Y207" s="15">
        <f t="shared" si="81"/>
        <v>8.875</v>
      </c>
      <c r="Z207" s="5"/>
      <c r="AA207" s="5"/>
      <c r="AB207" s="5"/>
      <c r="AC207" s="16">
        <f t="shared" si="78"/>
        <v>44.375</v>
      </c>
      <c r="AD207" s="16">
        <f t="shared" si="65"/>
        <v>54.375</v>
      </c>
      <c r="AE207" s="17" t="str">
        <f t="shared" si="82"/>
        <v>E</v>
      </c>
    </row>
    <row r="208" spans="1:33" x14ac:dyDescent="0.25">
      <c r="A208" s="5">
        <v>207</v>
      </c>
      <c r="B208" s="6" t="s">
        <v>443</v>
      </c>
      <c r="C208" s="7" t="s">
        <v>444</v>
      </c>
      <c r="D208" s="5"/>
      <c r="E208" s="5">
        <v>11</v>
      </c>
      <c r="F208" s="8">
        <f t="shared" si="71"/>
        <v>22.916666666666668</v>
      </c>
      <c r="G208" s="5"/>
      <c r="H208" s="8">
        <f t="shared" si="72"/>
        <v>0</v>
      </c>
      <c r="I208" s="18"/>
      <c r="J208" s="18"/>
      <c r="K208" s="9">
        <v>22.9</v>
      </c>
      <c r="L208" s="9"/>
      <c r="M208" s="10">
        <f t="shared" si="73"/>
        <v>0</v>
      </c>
      <c r="N208" s="11">
        <f t="shared" si="79"/>
        <v>22.916666666666668</v>
      </c>
      <c r="O208" s="12">
        <v>7</v>
      </c>
      <c r="P208" s="12">
        <f t="shared" si="74"/>
        <v>17.5</v>
      </c>
      <c r="Q208" s="12">
        <v>9.5</v>
      </c>
      <c r="R208" s="13">
        <f t="shared" si="75"/>
        <v>23.75</v>
      </c>
      <c r="S208" s="12"/>
      <c r="T208" s="9">
        <f t="shared" si="76"/>
        <v>0</v>
      </c>
      <c r="U208" s="9"/>
      <c r="V208" s="9">
        <f t="shared" si="77"/>
        <v>0</v>
      </c>
      <c r="W208" s="14">
        <f t="shared" si="80"/>
        <v>23.75</v>
      </c>
      <c r="X208" s="14">
        <v>10</v>
      </c>
      <c r="Y208" s="15">
        <f t="shared" si="81"/>
        <v>9.3333333333333339</v>
      </c>
      <c r="Z208" s="5"/>
      <c r="AA208" s="5"/>
      <c r="AB208" s="5"/>
      <c r="AC208" s="16">
        <f t="shared" si="78"/>
        <v>46.666666666666671</v>
      </c>
      <c r="AD208" s="16">
        <f t="shared" si="65"/>
        <v>56.666666666666671</v>
      </c>
      <c r="AE208" s="17" t="str">
        <f t="shared" si="82"/>
        <v>E</v>
      </c>
      <c r="AG208" s="19"/>
    </row>
    <row r="209" spans="1:33" x14ac:dyDescent="0.25">
      <c r="A209" s="5">
        <v>208</v>
      </c>
      <c r="B209" s="6" t="s">
        <v>445</v>
      </c>
      <c r="C209" s="7" t="s">
        <v>446</v>
      </c>
      <c r="D209" s="5"/>
      <c r="E209" s="5">
        <v>3.5</v>
      </c>
      <c r="F209" s="8">
        <f t="shared" si="71"/>
        <v>7.291666666666667</v>
      </c>
      <c r="G209" s="5"/>
      <c r="H209" s="8">
        <f t="shared" si="72"/>
        <v>0</v>
      </c>
      <c r="I209" s="18">
        <v>9</v>
      </c>
      <c r="J209" s="18">
        <v>0.5</v>
      </c>
      <c r="K209" s="9">
        <f t="shared" ref="K209:K272" si="83">I209*2+J209*2.5</f>
        <v>19.25</v>
      </c>
      <c r="L209" s="9">
        <v>11</v>
      </c>
      <c r="M209" s="10">
        <f t="shared" si="73"/>
        <v>22.916666666666664</v>
      </c>
      <c r="N209" s="11">
        <v>22.9</v>
      </c>
      <c r="O209" s="12"/>
      <c r="P209" s="12">
        <f t="shared" si="74"/>
        <v>0</v>
      </c>
      <c r="Q209" s="12"/>
      <c r="R209" s="13">
        <f t="shared" si="75"/>
        <v>0</v>
      </c>
      <c r="S209" s="18">
        <v>1</v>
      </c>
      <c r="T209" s="9">
        <f t="shared" si="76"/>
        <v>2.5</v>
      </c>
      <c r="U209" s="9">
        <v>9</v>
      </c>
      <c r="V209" s="9">
        <f t="shared" si="77"/>
        <v>22.5</v>
      </c>
      <c r="W209" s="14">
        <v>22.5</v>
      </c>
      <c r="X209" s="14">
        <v>5</v>
      </c>
      <c r="Y209" s="15">
        <f t="shared" si="81"/>
        <v>9.0799999999999983</v>
      </c>
      <c r="Z209" s="5"/>
      <c r="AA209" s="5"/>
      <c r="AB209" s="5"/>
      <c r="AC209" s="16">
        <f t="shared" si="78"/>
        <v>45.4</v>
      </c>
      <c r="AD209" s="16">
        <f t="shared" si="65"/>
        <v>50.4</v>
      </c>
      <c r="AE209" s="17" t="str">
        <f t="shared" si="82"/>
        <v>E</v>
      </c>
      <c r="AG209" s="19"/>
    </row>
    <row r="210" spans="1:33" x14ac:dyDescent="0.25">
      <c r="A210" s="5">
        <v>209</v>
      </c>
      <c r="B210" s="6" t="s">
        <v>447</v>
      </c>
      <c r="C210" s="7" t="s">
        <v>448</v>
      </c>
      <c r="D210" s="5"/>
      <c r="E210" s="5">
        <v>11.5</v>
      </c>
      <c r="F210" s="8">
        <f t="shared" si="71"/>
        <v>23.958333333333336</v>
      </c>
      <c r="G210" s="5"/>
      <c r="H210" s="8">
        <f t="shared" si="72"/>
        <v>0</v>
      </c>
      <c r="I210" s="5"/>
      <c r="J210" s="5"/>
      <c r="K210" s="9">
        <f t="shared" si="83"/>
        <v>0</v>
      </c>
      <c r="L210" s="9"/>
      <c r="M210" s="10">
        <f t="shared" si="73"/>
        <v>0</v>
      </c>
      <c r="N210" s="11">
        <f t="shared" ref="N210:N215" si="84">IF(F210&gt;H210, F210, H210)</f>
        <v>23.958333333333336</v>
      </c>
      <c r="O210" s="12">
        <v>6.5</v>
      </c>
      <c r="P210" s="12">
        <f t="shared" si="74"/>
        <v>16.25</v>
      </c>
      <c r="Q210" s="12">
        <v>8.5</v>
      </c>
      <c r="R210" s="13">
        <f t="shared" si="75"/>
        <v>21.25</v>
      </c>
      <c r="S210" s="12"/>
      <c r="T210" s="9">
        <f t="shared" si="76"/>
        <v>0</v>
      </c>
      <c r="U210" s="9"/>
      <c r="V210" s="9">
        <f t="shared" si="77"/>
        <v>0</v>
      </c>
      <c r="W210" s="14">
        <f t="shared" ref="W210:W217" si="85">IF(P210&gt;R210, P210,R210)</f>
        <v>21.25</v>
      </c>
      <c r="X210" s="14">
        <v>10</v>
      </c>
      <c r="Y210" s="15">
        <f t="shared" si="81"/>
        <v>9.0416666666666661</v>
      </c>
      <c r="Z210" s="5"/>
      <c r="AA210" s="5"/>
      <c r="AB210" s="5"/>
      <c r="AC210" s="16">
        <f t="shared" si="78"/>
        <v>45.208333333333336</v>
      </c>
      <c r="AD210" s="16">
        <f t="shared" si="65"/>
        <v>55.208333333333336</v>
      </c>
      <c r="AE210" s="17" t="str">
        <f t="shared" si="82"/>
        <v>E</v>
      </c>
    </row>
    <row r="211" spans="1:33" x14ac:dyDescent="0.25">
      <c r="A211" s="5">
        <v>210</v>
      </c>
      <c r="B211" s="6" t="s">
        <v>449</v>
      </c>
      <c r="C211" s="7" t="s">
        <v>450</v>
      </c>
      <c r="D211" s="5"/>
      <c r="E211" s="5">
        <v>10.5</v>
      </c>
      <c r="F211" s="8">
        <f t="shared" si="71"/>
        <v>21.875</v>
      </c>
      <c r="G211" s="5"/>
      <c r="H211" s="8">
        <f t="shared" si="72"/>
        <v>0</v>
      </c>
      <c r="I211" s="5"/>
      <c r="J211" s="5"/>
      <c r="K211" s="9">
        <f t="shared" si="83"/>
        <v>0</v>
      </c>
      <c r="L211" s="9"/>
      <c r="M211" s="10">
        <f t="shared" si="73"/>
        <v>0</v>
      </c>
      <c r="N211" s="11">
        <f t="shared" si="84"/>
        <v>21.875</v>
      </c>
      <c r="O211" s="12">
        <v>5.5</v>
      </c>
      <c r="P211" s="12">
        <f t="shared" si="74"/>
        <v>13.75</v>
      </c>
      <c r="Q211" s="12">
        <v>9.5</v>
      </c>
      <c r="R211" s="13">
        <f t="shared" si="75"/>
        <v>23.75</v>
      </c>
      <c r="S211" s="12"/>
      <c r="T211" s="9">
        <f t="shared" si="76"/>
        <v>0</v>
      </c>
      <c r="U211" s="9"/>
      <c r="V211" s="9">
        <f t="shared" si="77"/>
        <v>0</v>
      </c>
      <c r="W211" s="14">
        <f t="shared" si="85"/>
        <v>23.75</v>
      </c>
      <c r="X211" s="14">
        <v>8</v>
      </c>
      <c r="Y211" s="15">
        <f t="shared" si="81"/>
        <v>9.125</v>
      </c>
      <c r="Z211" s="5"/>
      <c r="AA211" s="5"/>
      <c r="AB211" s="5"/>
      <c r="AC211" s="16">
        <f t="shared" si="78"/>
        <v>45.625</v>
      </c>
      <c r="AD211" s="16">
        <f t="shared" si="65"/>
        <v>53.625</v>
      </c>
      <c r="AE211" s="17" t="str">
        <f t="shared" si="82"/>
        <v>E</v>
      </c>
    </row>
    <row r="212" spans="1:33" x14ac:dyDescent="0.25">
      <c r="A212" s="5">
        <v>211</v>
      </c>
      <c r="B212" s="6" t="s">
        <v>451</v>
      </c>
      <c r="C212" s="7" t="s">
        <v>452</v>
      </c>
      <c r="D212" s="5"/>
      <c r="E212" s="5">
        <v>11.5</v>
      </c>
      <c r="F212" s="8">
        <f t="shared" si="71"/>
        <v>23.958333333333336</v>
      </c>
      <c r="G212" s="5"/>
      <c r="H212" s="8">
        <f t="shared" si="72"/>
        <v>0</v>
      </c>
      <c r="I212" s="5"/>
      <c r="J212" s="5"/>
      <c r="K212" s="9">
        <f t="shared" si="83"/>
        <v>0</v>
      </c>
      <c r="L212" s="9"/>
      <c r="M212" s="10">
        <f t="shared" si="73"/>
        <v>0</v>
      </c>
      <c r="N212" s="11">
        <f t="shared" si="84"/>
        <v>23.958333333333336</v>
      </c>
      <c r="O212" s="12">
        <v>9</v>
      </c>
      <c r="P212" s="12">
        <f t="shared" si="74"/>
        <v>22.5</v>
      </c>
      <c r="Q212" s="12"/>
      <c r="R212" s="13">
        <f t="shared" si="75"/>
        <v>0</v>
      </c>
      <c r="S212" s="12"/>
      <c r="T212" s="9">
        <f t="shared" si="76"/>
        <v>0</v>
      </c>
      <c r="U212" s="9"/>
      <c r="V212" s="9">
        <f t="shared" si="77"/>
        <v>0</v>
      </c>
      <c r="W212" s="14">
        <f t="shared" si="85"/>
        <v>22.5</v>
      </c>
      <c r="X212" s="14">
        <v>7</v>
      </c>
      <c r="Y212" s="15">
        <f t="shared" si="81"/>
        <v>9.2916666666666679</v>
      </c>
      <c r="Z212" s="5"/>
      <c r="AA212" s="5"/>
      <c r="AB212" s="5"/>
      <c r="AC212" s="16">
        <f t="shared" si="78"/>
        <v>46.458333333333336</v>
      </c>
      <c r="AD212" s="16">
        <f t="shared" si="65"/>
        <v>53.458333333333336</v>
      </c>
      <c r="AE212" s="17" t="str">
        <f t="shared" si="82"/>
        <v>E</v>
      </c>
    </row>
    <row r="213" spans="1:33" x14ac:dyDescent="0.25">
      <c r="A213" s="5">
        <v>212</v>
      </c>
      <c r="B213" s="6" t="s">
        <v>453</v>
      </c>
      <c r="C213" s="7" t="s">
        <v>454</v>
      </c>
      <c r="D213" s="5"/>
      <c r="E213" s="5"/>
      <c r="F213" s="8">
        <f t="shared" si="71"/>
        <v>0</v>
      </c>
      <c r="G213" s="5"/>
      <c r="H213" s="8">
        <f t="shared" si="72"/>
        <v>0</v>
      </c>
      <c r="I213" s="5"/>
      <c r="J213" s="5"/>
      <c r="K213" s="9">
        <f t="shared" si="83"/>
        <v>0</v>
      </c>
      <c r="L213" s="9"/>
      <c r="M213" s="10">
        <f t="shared" si="73"/>
        <v>0</v>
      </c>
      <c r="N213" s="11">
        <f t="shared" si="84"/>
        <v>0</v>
      </c>
      <c r="O213" s="12"/>
      <c r="P213" s="12">
        <f t="shared" si="74"/>
        <v>0</v>
      </c>
      <c r="Q213" s="12"/>
      <c r="R213" s="13">
        <f t="shared" si="75"/>
        <v>0</v>
      </c>
      <c r="S213" s="12"/>
      <c r="T213" s="9">
        <f t="shared" si="76"/>
        <v>0</v>
      </c>
      <c r="U213" s="9"/>
      <c r="V213" s="9">
        <f t="shared" si="77"/>
        <v>0</v>
      </c>
      <c r="W213" s="14">
        <f t="shared" si="85"/>
        <v>0</v>
      </c>
      <c r="X213" s="14"/>
      <c r="Y213" s="14">
        <v>0</v>
      </c>
      <c r="Z213" s="5"/>
      <c r="AA213" s="5"/>
      <c r="AB213" s="5"/>
      <c r="AC213" s="16">
        <f t="shared" si="78"/>
        <v>0</v>
      </c>
      <c r="AD213" s="16">
        <f t="shared" si="65"/>
        <v>0</v>
      </c>
      <c r="AE213" s="17"/>
    </row>
    <row r="214" spans="1:33" x14ac:dyDescent="0.25">
      <c r="A214" s="5">
        <v>213</v>
      </c>
      <c r="B214" s="6" t="s">
        <v>455</v>
      </c>
      <c r="C214" s="7" t="s">
        <v>456</v>
      </c>
      <c r="D214" s="5"/>
      <c r="E214" s="5">
        <v>12</v>
      </c>
      <c r="F214" s="8">
        <f t="shared" si="71"/>
        <v>25</v>
      </c>
      <c r="G214" s="5"/>
      <c r="H214" s="8">
        <f t="shared" si="72"/>
        <v>0</v>
      </c>
      <c r="I214" s="5"/>
      <c r="J214" s="5"/>
      <c r="K214" s="9">
        <f t="shared" si="83"/>
        <v>0</v>
      </c>
      <c r="L214" s="9"/>
      <c r="M214" s="10">
        <f t="shared" si="73"/>
        <v>0</v>
      </c>
      <c r="N214" s="11">
        <f t="shared" si="84"/>
        <v>25</v>
      </c>
      <c r="O214" s="12">
        <v>8</v>
      </c>
      <c r="P214" s="12">
        <f t="shared" si="74"/>
        <v>20</v>
      </c>
      <c r="Q214" s="12"/>
      <c r="R214" s="13">
        <f t="shared" si="75"/>
        <v>0</v>
      </c>
      <c r="S214" s="12"/>
      <c r="T214" s="9">
        <f t="shared" si="76"/>
        <v>0</v>
      </c>
      <c r="U214" s="9"/>
      <c r="V214" s="9">
        <f t="shared" si="77"/>
        <v>0</v>
      </c>
      <c r="W214" s="14">
        <f t="shared" si="85"/>
        <v>20</v>
      </c>
      <c r="X214" s="14">
        <v>10</v>
      </c>
      <c r="Y214" s="15">
        <f>AC214/50*10</f>
        <v>9</v>
      </c>
      <c r="Z214" s="5">
        <v>40</v>
      </c>
      <c r="AA214" s="5"/>
      <c r="AB214" s="5"/>
      <c r="AC214" s="16">
        <f t="shared" si="78"/>
        <v>45</v>
      </c>
      <c r="AD214" s="16">
        <f t="shared" si="65"/>
        <v>95</v>
      </c>
      <c r="AE214" s="17" t="str">
        <f>IF(AD214&gt;=89.5, "A", IF(AD214&gt;=79.5, "B", IF(AD214&gt;=69.5, "C", IF(AD214&gt;=59.5, "D", IF(AD214&gt;=49.5, "E", "F")))))</f>
        <v>A</v>
      </c>
    </row>
    <row r="215" spans="1:33" x14ac:dyDescent="0.25">
      <c r="A215" s="5">
        <v>214</v>
      </c>
      <c r="B215" s="6" t="s">
        <v>457</v>
      </c>
      <c r="C215" s="7" t="s">
        <v>458</v>
      </c>
      <c r="D215" s="5"/>
      <c r="E215" s="5">
        <v>12</v>
      </c>
      <c r="F215" s="8">
        <f t="shared" si="71"/>
        <v>25</v>
      </c>
      <c r="G215" s="5"/>
      <c r="H215" s="8">
        <f t="shared" si="72"/>
        <v>0</v>
      </c>
      <c r="I215" s="5"/>
      <c r="J215" s="5"/>
      <c r="K215" s="9">
        <f t="shared" si="83"/>
        <v>0</v>
      </c>
      <c r="L215" s="9"/>
      <c r="M215" s="10">
        <f t="shared" si="73"/>
        <v>0</v>
      </c>
      <c r="N215" s="11">
        <f t="shared" si="84"/>
        <v>25</v>
      </c>
      <c r="O215" s="12">
        <v>8</v>
      </c>
      <c r="P215" s="12">
        <f t="shared" si="74"/>
        <v>20</v>
      </c>
      <c r="Q215" s="12"/>
      <c r="R215" s="13">
        <f t="shared" si="75"/>
        <v>0</v>
      </c>
      <c r="S215" s="12"/>
      <c r="T215" s="9">
        <f t="shared" si="76"/>
        <v>0</v>
      </c>
      <c r="U215" s="9"/>
      <c r="V215" s="9">
        <f t="shared" si="77"/>
        <v>0</v>
      </c>
      <c r="W215" s="14">
        <f t="shared" si="85"/>
        <v>20</v>
      </c>
      <c r="X215" s="14">
        <v>9</v>
      </c>
      <c r="Y215" s="15">
        <f>AC215/50*10</f>
        <v>9</v>
      </c>
      <c r="Z215" s="5"/>
      <c r="AA215" s="5"/>
      <c r="AB215" s="5"/>
      <c r="AC215" s="16">
        <f t="shared" si="78"/>
        <v>45</v>
      </c>
      <c r="AD215" s="16">
        <f t="shared" si="65"/>
        <v>54</v>
      </c>
      <c r="AE215" s="17" t="str">
        <f>IF(AD215&gt;=89.5, "A", IF(AD215&gt;=79.5, "B", IF(AD215&gt;=69.5, "C", IF(AD215&gt;=59.5, "D", IF(AD215&gt;=49.5, "E", "F")))))</f>
        <v>E</v>
      </c>
    </row>
    <row r="216" spans="1:33" x14ac:dyDescent="0.25">
      <c r="A216" s="5">
        <v>215</v>
      </c>
      <c r="B216" s="6" t="s">
        <v>459</v>
      </c>
      <c r="C216" s="7" t="s">
        <v>460</v>
      </c>
      <c r="D216" s="5"/>
      <c r="E216" s="5">
        <v>9.5</v>
      </c>
      <c r="F216" s="8">
        <f t="shared" si="71"/>
        <v>19.791666666666668</v>
      </c>
      <c r="G216" s="5"/>
      <c r="H216" s="8">
        <f t="shared" si="72"/>
        <v>0</v>
      </c>
      <c r="I216" s="5"/>
      <c r="J216" s="5"/>
      <c r="K216" s="9">
        <f t="shared" si="83"/>
        <v>0</v>
      </c>
      <c r="L216" s="9">
        <v>11</v>
      </c>
      <c r="M216" s="10">
        <f t="shared" si="73"/>
        <v>22.916666666666664</v>
      </c>
      <c r="N216" s="11">
        <v>22.9</v>
      </c>
      <c r="O216" s="12">
        <v>5.5</v>
      </c>
      <c r="P216" s="12">
        <f t="shared" si="74"/>
        <v>13.75</v>
      </c>
      <c r="Q216" s="12">
        <v>9</v>
      </c>
      <c r="R216" s="13">
        <f t="shared" si="75"/>
        <v>22.5</v>
      </c>
      <c r="S216" s="12"/>
      <c r="T216" s="9">
        <f t="shared" si="76"/>
        <v>0</v>
      </c>
      <c r="U216" s="9"/>
      <c r="V216" s="9">
        <f t="shared" si="77"/>
        <v>0</v>
      </c>
      <c r="W216" s="14">
        <f t="shared" si="85"/>
        <v>22.5</v>
      </c>
      <c r="X216" s="14">
        <v>5</v>
      </c>
      <c r="Y216" s="15">
        <f>AC216/50*10</f>
        <v>9.0799999999999983</v>
      </c>
      <c r="Z216" s="5"/>
      <c r="AA216" s="5"/>
      <c r="AB216" s="5"/>
      <c r="AC216" s="16">
        <f t="shared" si="78"/>
        <v>45.4</v>
      </c>
      <c r="AD216" s="16">
        <f t="shared" si="65"/>
        <v>50.4</v>
      </c>
      <c r="AE216" s="17" t="str">
        <f>IF(AD216&gt;=89.5, "A", IF(AD216&gt;=79.5, "B", IF(AD216&gt;=69.5, "C", IF(AD216&gt;=59.5, "D", IF(AD216&gt;=49.5, "E", "F")))))</f>
        <v>E</v>
      </c>
      <c r="AG216" s="19"/>
    </row>
    <row r="217" spans="1:33" x14ac:dyDescent="0.25">
      <c r="A217" s="5">
        <v>216</v>
      </c>
      <c r="B217" s="6" t="s">
        <v>461</v>
      </c>
      <c r="C217" s="7" t="s">
        <v>462</v>
      </c>
      <c r="D217" s="5"/>
      <c r="E217" s="5"/>
      <c r="F217" s="8">
        <f t="shared" si="71"/>
        <v>0</v>
      </c>
      <c r="G217" s="5"/>
      <c r="H217" s="8">
        <f t="shared" si="72"/>
        <v>0</v>
      </c>
      <c r="I217" s="5"/>
      <c r="J217" s="5"/>
      <c r="K217" s="9">
        <f t="shared" si="83"/>
        <v>0</v>
      </c>
      <c r="L217" s="9"/>
      <c r="M217" s="10">
        <f t="shared" si="73"/>
        <v>0</v>
      </c>
      <c r="N217" s="11">
        <f>IF(F217&gt;H217, F217, H217)</f>
        <v>0</v>
      </c>
      <c r="O217" s="12"/>
      <c r="P217" s="12">
        <f t="shared" si="74"/>
        <v>0</v>
      </c>
      <c r="Q217" s="12"/>
      <c r="R217" s="13">
        <f t="shared" si="75"/>
        <v>0</v>
      </c>
      <c r="S217" s="12"/>
      <c r="T217" s="9">
        <f t="shared" si="76"/>
        <v>0</v>
      </c>
      <c r="U217" s="9"/>
      <c r="V217" s="9">
        <f t="shared" si="77"/>
        <v>0</v>
      </c>
      <c r="W217" s="14">
        <f t="shared" si="85"/>
        <v>0</v>
      </c>
      <c r="X217" s="14"/>
      <c r="Y217" s="14">
        <v>0</v>
      </c>
      <c r="Z217" s="5"/>
      <c r="AA217" s="5"/>
      <c r="AB217" s="5"/>
      <c r="AC217" s="16">
        <f t="shared" si="78"/>
        <v>0</v>
      </c>
      <c r="AD217" s="16">
        <f t="shared" si="65"/>
        <v>0</v>
      </c>
      <c r="AE217" s="17"/>
    </row>
    <row r="218" spans="1:33" x14ac:dyDescent="0.25">
      <c r="A218" s="5">
        <v>217</v>
      </c>
      <c r="B218" s="6" t="s">
        <v>463</v>
      </c>
      <c r="C218" s="7" t="s">
        <v>464</v>
      </c>
      <c r="D218" s="5"/>
      <c r="E218" s="5">
        <v>7.5</v>
      </c>
      <c r="F218" s="8">
        <f t="shared" si="71"/>
        <v>15.625000000000002</v>
      </c>
      <c r="G218" s="5"/>
      <c r="H218" s="8">
        <f t="shared" si="72"/>
        <v>0</v>
      </c>
      <c r="I218" s="5"/>
      <c r="J218" s="5"/>
      <c r="K218" s="9">
        <f t="shared" si="83"/>
        <v>0</v>
      </c>
      <c r="L218" s="9">
        <v>11</v>
      </c>
      <c r="M218" s="10">
        <f t="shared" si="73"/>
        <v>22.916666666666664</v>
      </c>
      <c r="N218" s="11">
        <v>22.9</v>
      </c>
      <c r="O218" s="12"/>
      <c r="P218" s="12">
        <f t="shared" si="74"/>
        <v>0</v>
      </c>
      <c r="Q218" s="12">
        <v>6.5</v>
      </c>
      <c r="R218" s="13">
        <f t="shared" si="75"/>
        <v>16.25</v>
      </c>
      <c r="S218" s="12"/>
      <c r="T218" s="9">
        <f t="shared" si="76"/>
        <v>0</v>
      </c>
      <c r="U218" s="9">
        <v>9</v>
      </c>
      <c r="V218" s="9">
        <f t="shared" si="77"/>
        <v>22.5</v>
      </c>
      <c r="W218" s="14">
        <v>22.5</v>
      </c>
      <c r="X218" s="14">
        <v>5</v>
      </c>
      <c r="Y218" s="15">
        <f>AC218/50*10</f>
        <v>9.0799999999999983</v>
      </c>
      <c r="Z218" s="5"/>
      <c r="AA218" s="5"/>
      <c r="AB218" s="5"/>
      <c r="AC218" s="16">
        <f t="shared" si="78"/>
        <v>45.4</v>
      </c>
      <c r="AD218" s="16">
        <f t="shared" si="65"/>
        <v>50.4</v>
      </c>
      <c r="AE218" s="17" t="str">
        <f>IF(AD218&gt;=89.5, "A", IF(AD218&gt;=79.5, "B", IF(AD218&gt;=69.5, "C", IF(AD218&gt;=59.5, "D", IF(AD218&gt;=49.5, "E", "F")))))</f>
        <v>E</v>
      </c>
      <c r="AG218" s="19"/>
    </row>
    <row r="219" spans="1:33" x14ac:dyDescent="0.25">
      <c r="A219" s="5">
        <v>218</v>
      </c>
      <c r="B219" s="6" t="s">
        <v>465</v>
      </c>
      <c r="C219" s="7" t="s">
        <v>466</v>
      </c>
      <c r="D219" s="5"/>
      <c r="E219" s="5">
        <v>12</v>
      </c>
      <c r="F219" s="8">
        <f t="shared" si="71"/>
        <v>25</v>
      </c>
      <c r="G219" s="5"/>
      <c r="H219" s="8">
        <f t="shared" si="72"/>
        <v>0</v>
      </c>
      <c r="I219" s="5"/>
      <c r="J219" s="5"/>
      <c r="K219" s="9">
        <f t="shared" si="83"/>
        <v>0</v>
      </c>
      <c r="L219" s="9"/>
      <c r="M219" s="10">
        <f t="shared" si="73"/>
        <v>0</v>
      </c>
      <c r="N219" s="11">
        <f>IF(F219&gt;H219, F219, H219)</f>
        <v>25</v>
      </c>
      <c r="O219" s="12">
        <v>8.5</v>
      </c>
      <c r="P219" s="12">
        <f t="shared" si="74"/>
        <v>21.25</v>
      </c>
      <c r="Q219" s="12"/>
      <c r="R219" s="13">
        <f t="shared" si="75"/>
        <v>0</v>
      </c>
      <c r="S219" s="12"/>
      <c r="T219" s="9">
        <f t="shared" si="76"/>
        <v>0</v>
      </c>
      <c r="U219" s="9"/>
      <c r="V219" s="9">
        <f t="shared" si="77"/>
        <v>0</v>
      </c>
      <c r="W219" s="14">
        <f t="shared" ref="W219:W227" si="86">IF(P219&gt;R219, P219,R219)</f>
        <v>21.25</v>
      </c>
      <c r="X219" s="14">
        <v>9</v>
      </c>
      <c r="Y219" s="15">
        <f>AC219/50*10</f>
        <v>9.25</v>
      </c>
      <c r="Z219" s="5"/>
      <c r="AA219" s="5"/>
      <c r="AB219" s="5"/>
      <c r="AC219" s="16">
        <f t="shared" si="78"/>
        <v>46.25</v>
      </c>
      <c r="AD219" s="16">
        <f t="shared" si="65"/>
        <v>55.25</v>
      </c>
      <c r="AE219" s="17" t="str">
        <f>IF(AD219&gt;=89.5, "A", IF(AD219&gt;=79.5, "B", IF(AD219&gt;=69.5, "C", IF(AD219&gt;=59.5, "D", IF(AD219&gt;=49.5, "E", "F")))))</f>
        <v>E</v>
      </c>
    </row>
    <row r="220" spans="1:33" x14ac:dyDescent="0.25">
      <c r="A220" s="5">
        <v>219</v>
      </c>
      <c r="B220" s="6" t="s">
        <v>467</v>
      </c>
      <c r="C220" s="7" t="s">
        <v>468</v>
      </c>
      <c r="D220" s="5"/>
      <c r="E220" s="5">
        <v>3</v>
      </c>
      <c r="F220" s="8">
        <f t="shared" si="71"/>
        <v>6.25</v>
      </c>
      <c r="G220" s="5">
        <v>10.5</v>
      </c>
      <c r="H220" s="8">
        <f t="shared" si="72"/>
        <v>21.875</v>
      </c>
      <c r="I220" s="5"/>
      <c r="J220" s="5"/>
      <c r="K220" s="9">
        <f t="shared" si="83"/>
        <v>0</v>
      </c>
      <c r="L220" s="9"/>
      <c r="M220" s="10">
        <f t="shared" si="73"/>
        <v>0</v>
      </c>
      <c r="N220" s="11">
        <f>IF(F220&gt;H220, F220, H220)</f>
        <v>21.875</v>
      </c>
      <c r="O220" s="12"/>
      <c r="P220" s="12">
        <f t="shared" si="74"/>
        <v>0</v>
      </c>
      <c r="Q220" s="12">
        <v>9.5</v>
      </c>
      <c r="R220" s="13">
        <f t="shared" si="75"/>
        <v>23.75</v>
      </c>
      <c r="S220" s="12"/>
      <c r="T220" s="9">
        <f t="shared" si="76"/>
        <v>0</v>
      </c>
      <c r="U220" s="9"/>
      <c r="V220" s="9">
        <f t="shared" si="77"/>
        <v>0</v>
      </c>
      <c r="W220" s="14">
        <f t="shared" si="86"/>
        <v>23.75</v>
      </c>
      <c r="X220" s="14">
        <v>9</v>
      </c>
      <c r="Y220" s="15">
        <f>AC220/50*10</f>
        <v>9.125</v>
      </c>
      <c r="Z220" s="5"/>
      <c r="AA220" s="5"/>
      <c r="AB220" s="5"/>
      <c r="AC220" s="16">
        <f t="shared" si="78"/>
        <v>45.625</v>
      </c>
      <c r="AD220" s="16">
        <f t="shared" si="65"/>
        <v>54.625</v>
      </c>
      <c r="AE220" s="17" t="str">
        <f>IF(AD220&gt;=89.5, "A", IF(AD220&gt;=79.5, "B", IF(AD220&gt;=69.5, "C", IF(AD220&gt;=59.5, "D", IF(AD220&gt;=49.5, "E", "F")))))</f>
        <v>E</v>
      </c>
    </row>
    <row r="221" spans="1:33" x14ac:dyDescent="0.25">
      <c r="A221" s="5">
        <v>220</v>
      </c>
      <c r="B221" s="6" t="s">
        <v>469</v>
      </c>
      <c r="C221" s="7" t="s">
        <v>470</v>
      </c>
      <c r="D221" s="5"/>
      <c r="E221" s="5">
        <v>7</v>
      </c>
      <c r="F221" s="8">
        <f t="shared" si="71"/>
        <v>14.583333333333334</v>
      </c>
      <c r="G221" s="5">
        <v>9</v>
      </c>
      <c r="H221" s="8">
        <f t="shared" si="72"/>
        <v>18.75</v>
      </c>
      <c r="I221" s="5"/>
      <c r="J221" s="5"/>
      <c r="K221" s="9">
        <f t="shared" si="83"/>
        <v>0</v>
      </c>
      <c r="L221" s="9">
        <v>12</v>
      </c>
      <c r="M221" s="10">
        <f t="shared" si="73"/>
        <v>25</v>
      </c>
      <c r="N221" s="11">
        <v>25</v>
      </c>
      <c r="O221" s="12">
        <v>6.5</v>
      </c>
      <c r="P221" s="12">
        <f t="shared" si="74"/>
        <v>16.25</v>
      </c>
      <c r="Q221" s="12">
        <v>8</v>
      </c>
      <c r="R221" s="13">
        <f t="shared" si="75"/>
        <v>20</v>
      </c>
      <c r="S221" s="12"/>
      <c r="T221" s="9">
        <f t="shared" si="76"/>
        <v>0</v>
      </c>
      <c r="U221" s="9"/>
      <c r="V221" s="9">
        <f t="shared" si="77"/>
        <v>0</v>
      </c>
      <c r="W221" s="14">
        <f t="shared" si="86"/>
        <v>20</v>
      </c>
      <c r="X221" s="14">
        <v>5</v>
      </c>
      <c r="Y221" s="15">
        <f>AC221/50*10</f>
        <v>9</v>
      </c>
      <c r="Z221" s="5"/>
      <c r="AA221" s="5"/>
      <c r="AB221" s="5"/>
      <c r="AC221" s="16">
        <f t="shared" si="78"/>
        <v>45</v>
      </c>
      <c r="AD221" s="16">
        <f t="shared" si="65"/>
        <v>50</v>
      </c>
      <c r="AE221" s="17" t="str">
        <f>IF(AD221&gt;=89.5, "A", IF(AD221&gt;=79.5, "B", IF(AD221&gt;=69.5, "C", IF(AD221&gt;=59.5, "D", IF(AD221&gt;=49.5, "E", "F")))))</f>
        <v>E</v>
      </c>
      <c r="AG221" s="19"/>
    </row>
    <row r="222" spans="1:33" x14ac:dyDescent="0.25">
      <c r="A222" s="5">
        <v>221</v>
      </c>
      <c r="B222" s="6" t="s">
        <v>471</v>
      </c>
      <c r="C222" s="7" t="s">
        <v>472</v>
      </c>
      <c r="D222" s="5"/>
      <c r="E222" s="5"/>
      <c r="F222" s="8">
        <f t="shared" si="71"/>
        <v>0</v>
      </c>
      <c r="G222" s="5"/>
      <c r="H222" s="8">
        <f t="shared" si="72"/>
        <v>0</v>
      </c>
      <c r="I222" s="5"/>
      <c r="J222" s="5"/>
      <c r="K222" s="9">
        <f t="shared" si="83"/>
        <v>0</v>
      </c>
      <c r="L222" s="9"/>
      <c r="M222" s="10">
        <f t="shared" si="73"/>
        <v>0</v>
      </c>
      <c r="N222" s="11">
        <f t="shared" ref="N222:N227" si="87">IF(F222&gt;H222, F222, H222)</f>
        <v>0</v>
      </c>
      <c r="O222" s="12"/>
      <c r="P222" s="12">
        <f t="shared" si="74"/>
        <v>0</v>
      </c>
      <c r="Q222" s="12"/>
      <c r="R222" s="13">
        <f t="shared" si="75"/>
        <v>0</v>
      </c>
      <c r="S222" s="12"/>
      <c r="T222" s="9">
        <f t="shared" si="76"/>
        <v>0</v>
      </c>
      <c r="U222" s="9"/>
      <c r="V222" s="9">
        <f t="shared" si="77"/>
        <v>0</v>
      </c>
      <c r="W222" s="14">
        <f t="shared" si="86"/>
        <v>0</v>
      </c>
      <c r="X222" s="14"/>
      <c r="Y222" s="14">
        <v>0</v>
      </c>
      <c r="Z222" s="5"/>
      <c r="AA222" s="5"/>
      <c r="AB222" s="5"/>
      <c r="AC222" s="16">
        <f t="shared" si="78"/>
        <v>0</v>
      </c>
      <c r="AD222" s="16">
        <f t="shared" si="65"/>
        <v>0</v>
      </c>
      <c r="AE222" s="17"/>
    </row>
    <row r="223" spans="1:33" x14ac:dyDescent="0.25">
      <c r="A223" s="5">
        <v>222</v>
      </c>
      <c r="B223" s="6" t="s">
        <v>473</v>
      </c>
      <c r="C223" s="7" t="s">
        <v>474</v>
      </c>
      <c r="D223" s="5"/>
      <c r="E223" s="5">
        <v>11.5</v>
      </c>
      <c r="F223" s="8">
        <f t="shared" si="71"/>
        <v>23.958333333333336</v>
      </c>
      <c r="G223" s="5"/>
      <c r="H223" s="8">
        <f t="shared" si="72"/>
        <v>0</v>
      </c>
      <c r="I223" s="5"/>
      <c r="J223" s="5"/>
      <c r="K223" s="9">
        <f t="shared" si="83"/>
        <v>0</v>
      </c>
      <c r="L223" s="9"/>
      <c r="M223" s="10">
        <f t="shared" si="73"/>
        <v>0</v>
      </c>
      <c r="N223" s="11">
        <f t="shared" si="87"/>
        <v>23.958333333333336</v>
      </c>
      <c r="O223" s="12">
        <v>8.5</v>
      </c>
      <c r="P223" s="12">
        <f t="shared" si="74"/>
        <v>21.25</v>
      </c>
      <c r="Q223" s="12"/>
      <c r="R223" s="13">
        <f t="shared" si="75"/>
        <v>0</v>
      </c>
      <c r="S223" s="12"/>
      <c r="T223" s="9">
        <f t="shared" si="76"/>
        <v>0</v>
      </c>
      <c r="U223" s="9"/>
      <c r="V223" s="9">
        <f t="shared" si="77"/>
        <v>0</v>
      </c>
      <c r="W223" s="14">
        <f t="shared" si="86"/>
        <v>21.25</v>
      </c>
      <c r="X223" s="14">
        <v>10</v>
      </c>
      <c r="Y223" s="15">
        <f>AC223/50*10</f>
        <v>9.0416666666666661</v>
      </c>
      <c r="Z223" s="5"/>
      <c r="AA223" s="5">
        <v>30</v>
      </c>
      <c r="AB223" s="5"/>
      <c r="AC223" s="16">
        <f t="shared" si="78"/>
        <v>45.208333333333336</v>
      </c>
      <c r="AD223" s="16">
        <f t="shared" si="65"/>
        <v>85.208333333333343</v>
      </c>
      <c r="AE223" s="17" t="str">
        <f>IF(AD223&gt;=89.5, "A", IF(AD223&gt;=79.5, "B", IF(AD223&gt;=69.5, "C", IF(AD223&gt;=59.5, "D", IF(AD223&gt;=49.5, "E", "F")))))</f>
        <v>B</v>
      </c>
    </row>
    <row r="224" spans="1:33" x14ac:dyDescent="0.25">
      <c r="A224" s="5">
        <v>223</v>
      </c>
      <c r="B224" s="6" t="s">
        <v>475</v>
      </c>
      <c r="C224" s="7" t="s">
        <v>476</v>
      </c>
      <c r="D224" s="5"/>
      <c r="E224" s="5"/>
      <c r="F224" s="8">
        <f t="shared" si="71"/>
        <v>0</v>
      </c>
      <c r="G224" s="5"/>
      <c r="H224" s="8">
        <f t="shared" si="72"/>
        <v>0</v>
      </c>
      <c r="I224" s="5"/>
      <c r="J224" s="5"/>
      <c r="K224" s="9">
        <f t="shared" si="83"/>
        <v>0</v>
      </c>
      <c r="L224" s="9"/>
      <c r="M224" s="10">
        <f t="shared" si="73"/>
        <v>0</v>
      </c>
      <c r="N224" s="11">
        <f t="shared" si="87"/>
        <v>0</v>
      </c>
      <c r="O224" s="12"/>
      <c r="P224" s="12">
        <f t="shared" si="74"/>
        <v>0</v>
      </c>
      <c r="Q224" s="12"/>
      <c r="R224" s="13">
        <f t="shared" si="75"/>
        <v>0</v>
      </c>
      <c r="S224" s="12"/>
      <c r="T224" s="9">
        <f t="shared" si="76"/>
        <v>0</v>
      </c>
      <c r="U224" s="9"/>
      <c r="V224" s="9">
        <f t="shared" si="77"/>
        <v>0</v>
      </c>
      <c r="W224" s="14">
        <f t="shared" si="86"/>
        <v>0</v>
      </c>
      <c r="X224" s="14"/>
      <c r="Y224" s="14">
        <v>0</v>
      </c>
      <c r="Z224" s="5"/>
      <c r="AA224" s="5"/>
      <c r="AB224" s="5"/>
      <c r="AC224" s="16">
        <f t="shared" si="78"/>
        <v>0</v>
      </c>
      <c r="AD224" s="16">
        <f t="shared" si="65"/>
        <v>0</v>
      </c>
      <c r="AE224" s="17"/>
    </row>
    <row r="225" spans="1:33" x14ac:dyDescent="0.25">
      <c r="A225" s="5">
        <v>224</v>
      </c>
      <c r="B225" s="6" t="s">
        <v>477</v>
      </c>
      <c r="C225" s="7" t="s">
        <v>478</v>
      </c>
      <c r="D225" s="5"/>
      <c r="E225" s="5">
        <v>11.5</v>
      </c>
      <c r="F225" s="8">
        <f t="shared" si="71"/>
        <v>23.958333333333336</v>
      </c>
      <c r="G225" s="5"/>
      <c r="H225" s="8">
        <f t="shared" si="72"/>
        <v>0</v>
      </c>
      <c r="I225" s="5"/>
      <c r="J225" s="5"/>
      <c r="K225" s="9">
        <f t="shared" si="83"/>
        <v>0</v>
      </c>
      <c r="L225" s="9"/>
      <c r="M225" s="10">
        <f t="shared" si="73"/>
        <v>0</v>
      </c>
      <c r="N225" s="11">
        <f t="shared" si="87"/>
        <v>23.958333333333336</v>
      </c>
      <c r="O225" s="12">
        <v>8</v>
      </c>
      <c r="P225" s="12">
        <f t="shared" si="74"/>
        <v>20</v>
      </c>
      <c r="Q225" s="12"/>
      <c r="R225" s="13">
        <f t="shared" si="75"/>
        <v>0</v>
      </c>
      <c r="S225" s="12"/>
      <c r="T225" s="9">
        <f t="shared" si="76"/>
        <v>0</v>
      </c>
      <c r="U225" s="9"/>
      <c r="V225" s="9">
        <f t="shared" si="77"/>
        <v>0</v>
      </c>
      <c r="W225" s="14">
        <f t="shared" si="86"/>
        <v>20</v>
      </c>
      <c r="X225" s="14">
        <v>10</v>
      </c>
      <c r="Y225" s="15">
        <f>AC225/50*10</f>
        <v>8.7916666666666679</v>
      </c>
      <c r="Z225" s="5"/>
      <c r="AA225" s="5"/>
      <c r="AB225" s="5"/>
      <c r="AC225" s="16">
        <f t="shared" si="78"/>
        <v>43.958333333333336</v>
      </c>
      <c r="AD225" s="16">
        <f t="shared" si="65"/>
        <v>53.958333333333336</v>
      </c>
      <c r="AE225" s="17" t="str">
        <f>IF(AD225&gt;=89.5, "A", IF(AD225&gt;=79.5, "B", IF(AD225&gt;=69.5, "C", IF(AD225&gt;=59.5, "D", IF(AD225&gt;=49.5, "E", "F")))))</f>
        <v>E</v>
      </c>
    </row>
    <row r="226" spans="1:33" x14ac:dyDescent="0.25">
      <c r="A226" s="5">
        <v>225</v>
      </c>
      <c r="B226" s="6" t="s">
        <v>479</v>
      </c>
      <c r="C226" s="7" t="s">
        <v>480</v>
      </c>
      <c r="D226" s="5"/>
      <c r="E226" s="5"/>
      <c r="F226" s="8">
        <f t="shared" si="71"/>
        <v>0</v>
      </c>
      <c r="G226" s="5"/>
      <c r="H226" s="8">
        <f t="shared" si="72"/>
        <v>0</v>
      </c>
      <c r="I226" s="5"/>
      <c r="J226" s="5"/>
      <c r="K226" s="9">
        <f t="shared" si="83"/>
        <v>0</v>
      </c>
      <c r="L226" s="9"/>
      <c r="M226" s="10">
        <f t="shared" si="73"/>
        <v>0</v>
      </c>
      <c r="N226" s="11">
        <f t="shared" si="87"/>
        <v>0</v>
      </c>
      <c r="O226" s="12"/>
      <c r="P226" s="12">
        <f t="shared" si="74"/>
        <v>0</v>
      </c>
      <c r="Q226" s="12"/>
      <c r="R226" s="13">
        <f t="shared" si="75"/>
        <v>0</v>
      </c>
      <c r="S226" s="12"/>
      <c r="T226" s="9">
        <f t="shared" si="76"/>
        <v>0</v>
      </c>
      <c r="U226" s="9"/>
      <c r="V226" s="9">
        <f t="shared" si="77"/>
        <v>0</v>
      </c>
      <c r="W226" s="14">
        <f t="shared" si="86"/>
        <v>0</v>
      </c>
      <c r="X226" s="14"/>
      <c r="Y226" s="14">
        <v>0</v>
      </c>
      <c r="Z226" s="5"/>
      <c r="AA226" s="5"/>
      <c r="AB226" s="5"/>
      <c r="AC226" s="16">
        <f t="shared" si="78"/>
        <v>0</v>
      </c>
      <c r="AD226" s="16">
        <f t="shared" si="65"/>
        <v>0</v>
      </c>
      <c r="AE226" s="17"/>
    </row>
    <row r="227" spans="1:33" x14ac:dyDescent="0.25">
      <c r="A227" s="5">
        <v>226</v>
      </c>
      <c r="B227" s="6" t="s">
        <v>481</v>
      </c>
      <c r="C227" s="7" t="s">
        <v>482</v>
      </c>
      <c r="D227" s="5"/>
      <c r="E227" s="5">
        <v>3</v>
      </c>
      <c r="F227" s="8">
        <f t="shared" si="71"/>
        <v>6.25</v>
      </c>
      <c r="G227" s="5">
        <v>4</v>
      </c>
      <c r="H227" s="8">
        <f t="shared" si="72"/>
        <v>8.3333333333333339</v>
      </c>
      <c r="I227" s="18">
        <v>2</v>
      </c>
      <c r="J227" s="18">
        <v>0.5</v>
      </c>
      <c r="K227" s="9">
        <f t="shared" si="83"/>
        <v>5.25</v>
      </c>
      <c r="L227" s="9"/>
      <c r="M227" s="10">
        <f t="shared" si="73"/>
        <v>0</v>
      </c>
      <c r="N227" s="11">
        <f t="shared" si="87"/>
        <v>8.3333333333333339</v>
      </c>
      <c r="O227" s="12">
        <v>0</v>
      </c>
      <c r="P227" s="12">
        <f t="shared" si="74"/>
        <v>0</v>
      </c>
      <c r="Q227" s="12">
        <v>0.5</v>
      </c>
      <c r="R227" s="13">
        <f t="shared" si="75"/>
        <v>1.25</v>
      </c>
      <c r="S227" s="18">
        <v>0</v>
      </c>
      <c r="T227" s="9">
        <f t="shared" si="76"/>
        <v>0</v>
      </c>
      <c r="U227" s="9"/>
      <c r="V227" s="9">
        <f t="shared" si="77"/>
        <v>0</v>
      </c>
      <c r="W227" s="14">
        <f t="shared" si="86"/>
        <v>1.25</v>
      </c>
      <c r="X227" s="14">
        <v>3</v>
      </c>
      <c r="Y227" s="15">
        <f>AC227/50*10</f>
        <v>1.9166666666666667</v>
      </c>
      <c r="Z227" s="5"/>
      <c r="AA227" s="5"/>
      <c r="AB227" s="5"/>
      <c r="AC227" s="16">
        <f t="shared" si="78"/>
        <v>9.5833333333333339</v>
      </c>
      <c r="AD227" s="16">
        <f t="shared" si="65"/>
        <v>12.583333333333334</v>
      </c>
      <c r="AE227" s="17" t="str">
        <f>IF(AD227&gt;=89.5, "A", IF(AD227&gt;=79.5, "B", IF(AD227&gt;=69.5, "C", IF(AD227&gt;=59.5, "D", IF(AD227&gt;=49.5, "E", "F")))))</f>
        <v>F</v>
      </c>
      <c r="AG227" s="19"/>
    </row>
    <row r="228" spans="1:33" x14ac:dyDescent="0.25">
      <c r="A228" s="5">
        <v>227</v>
      </c>
      <c r="B228" s="6" t="s">
        <v>483</v>
      </c>
      <c r="C228" s="7" t="s">
        <v>484</v>
      </c>
      <c r="D228" s="5"/>
      <c r="E228" s="5">
        <v>6.5</v>
      </c>
      <c r="F228" s="8">
        <f t="shared" si="71"/>
        <v>13.541666666666668</v>
      </c>
      <c r="G228" s="5">
        <v>8.5</v>
      </c>
      <c r="H228" s="8">
        <f t="shared" si="72"/>
        <v>17.708333333333332</v>
      </c>
      <c r="I228" s="18">
        <v>9</v>
      </c>
      <c r="J228" s="18">
        <v>2</v>
      </c>
      <c r="K228" s="9">
        <f t="shared" si="83"/>
        <v>23</v>
      </c>
      <c r="L228" s="9"/>
      <c r="M228" s="10">
        <f t="shared" si="73"/>
        <v>0</v>
      </c>
      <c r="N228" s="11">
        <v>23</v>
      </c>
      <c r="O228" s="12">
        <v>4</v>
      </c>
      <c r="P228" s="12">
        <f t="shared" si="74"/>
        <v>10</v>
      </c>
      <c r="Q228" s="12">
        <v>6.5</v>
      </c>
      <c r="R228" s="13">
        <f t="shared" si="75"/>
        <v>16.25</v>
      </c>
      <c r="S228" s="12"/>
      <c r="T228" s="9">
        <f t="shared" si="76"/>
        <v>0</v>
      </c>
      <c r="U228" s="9">
        <v>9</v>
      </c>
      <c r="V228" s="9">
        <f t="shared" si="77"/>
        <v>22.5</v>
      </c>
      <c r="W228" s="14">
        <v>22.5</v>
      </c>
      <c r="X228" s="14">
        <v>8</v>
      </c>
      <c r="Y228" s="15">
        <f>AC228/50*10</f>
        <v>9.1</v>
      </c>
      <c r="Z228" s="5"/>
      <c r="AA228" s="5"/>
      <c r="AB228" s="5"/>
      <c r="AC228" s="16">
        <f t="shared" si="78"/>
        <v>45.5</v>
      </c>
      <c r="AD228" s="16">
        <f t="shared" si="65"/>
        <v>53.5</v>
      </c>
      <c r="AE228" s="17" t="str">
        <f>IF(AD228&gt;=89.5, "A", IF(AD228&gt;=79.5, "B", IF(AD228&gt;=69.5, "C", IF(AD228&gt;=59.5, "D", IF(AD228&gt;=49.5, "E", "F")))))</f>
        <v>E</v>
      </c>
      <c r="AG228" s="19"/>
    </row>
    <row r="229" spans="1:33" x14ac:dyDescent="0.25">
      <c r="A229" s="5">
        <v>228</v>
      </c>
      <c r="B229" s="6" t="s">
        <v>485</v>
      </c>
      <c r="C229" s="7" t="s">
        <v>486</v>
      </c>
      <c r="D229" s="5"/>
      <c r="E229" s="5">
        <v>10</v>
      </c>
      <c r="F229" s="8">
        <f t="shared" si="71"/>
        <v>20.833333333333336</v>
      </c>
      <c r="G229" s="5"/>
      <c r="H229" s="8">
        <f t="shared" si="72"/>
        <v>0</v>
      </c>
      <c r="I229" s="5"/>
      <c r="J229" s="5"/>
      <c r="K229" s="9">
        <f t="shared" si="83"/>
        <v>0</v>
      </c>
      <c r="L229" s="9"/>
      <c r="M229" s="10">
        <f t="shared" si="73"/>
        <v>0</v>
      </c>
      <c r="N229" s="11">
        <f t="shared" ref="N229:N239" si="88">IF(F229&gt;H229, F229, H229)</f>
        <v>20.833333333333336</v>
      </c>
      <c r="O229" s="12">
        <v>8</v>
      </c>
      <c r="P229" s="12">
        <f t="shared" si="74"/>
        <v>20</v>
      </c>
      <c r="Q229" s="12">
        <v>8.5</v>
      </c>
      <c r="R229" s="13">
        <f t="shared" si="75"/>
        <v>21.25</v>
      </c>
      <c r="S229" s="12"/>
      <c r="T229" s="9">
        <f t="shared" si="76"/>
        <v>0</v>
      </c>
      <c r="U229" s="9"/>
      <c r="V229" s="9">
        <f t="shared" si="77"/>
        <v>0</v>
      </c>
      <c r="W229" s="14">
        <f t="shared" ref="W229:W237" si="89">IF(P229&gt;R229, P229,R229)</f>
        <v>21.25</v>
      </c>
      <c r="X229" s="14">
        <v>8</v>
      </c>
      <c r="Y229" s="15">
        <f>AC229/50*10</f>
        <v>8.4166666666666661</v>
      </c>
      <c r="Z229" s="5"/>
      <c r="AA229" s="5"/>
      <c r="AB229" s="5"/>
      <c r="AC229" s="16">
        <f t="shared" si="78"/>
        <v>42.083333333333336</v>
      </c>
      <c r="AD229" s="16">
        <f t="shared" si="65"/>
        <v>50.083333333333336</v>
      </c>
      <c r="AE229" s="17" t="str">
        <f>IF(AD229&gt;=89.5, "A", IF(AD229&gt;=79.5, "B", IF(AD229&gt;=69.5, "C", IF(AD229&gt;=59.5, "D", IF(AD229&gt;=49.5, "E", "F")))))</f>
        <v>E</v>
      </c>
    </row>
    <row r="230" spans="1:33" x14ac:dyDescent="0.25">
      <c r="A230" s="5">
        <v>229</v>
      </c>
      <c r="B230" s="6" t="s">
        <v>487</v>
      </c>
      <c r="C230" s="7" t="s">
        <v>488</v>
      </c>
      <c r="D230" s="5"/>
      <c r="E230" s="5">
        <v>10</v>
      </c>
      <c r="F230" s="8">
        <f t="shared" si="71"/>
        <v>20.833333333333336</v>
      </c>
      <c r="G230" s="5"/>
      <c r="H230" s="8">
        <f t="shared" si="72"/>
        <v>0</v>
      </c>
      <c r="I230" s="5"/>
      <c r="J230" s="5"/>
      <c r="K230" s="9">
        <f t="shared" si="83"/>
        <v>0</v>
      </c>
      <c r="L230" s="9"/>
      <c r="M230" s="10">
        <f t="shared" si="73"/>
        <v>0</v>
      </c>
      <c r="N230" s="11">
        <f t="shared" si="88"/>
        <v>20.833333333333336</v>
      </c>
      <c r="O230" s="12">
        <v>5.5</v>
      </c>
      <c r="P230" s="12">
        <f t="shared" si="74"/>
        <v>13.75</v>
      </c>
      <c r="Q230" s="12">
        <v>8.5</v>
      </c>
      <c r="R230" s="13">
        <f t="shared" si="75"/>
        <v>21.25</v>
      </c>
      <c r="S230" s="12"/>
      <c r="T230" s="9">
        <f t="shared" si="76"/>
        <v>0</v>
      </c>
      <c r="U230" s="9"/>
      <c r="V230" s="9">
        <f t="shared" si="77"/>
        <v>0</v>
      </c>
      <c r="W230" s="14">
        <f t="shared" si="89"/>
        <v>21.25</v>
      </c>
      <c r="X230" s="14">
        <v>8</v>
      </c>
      <c r="Y230" s="15">
        <f>AC230/50*10</f>
        <v>8.4166666666666661</v>
      </c>
      <c r="Z230" s="5"/>
      <c r="AA230" s="5"/>
      <c r="AB230" s="5"/>
      <c r="AC230" s="16">
        <f t="shared" si="78"/>
        <v>42.083333333333336</v>
      </c>
      <c r="AD230" s="16">
        <f t="shared" si="65"/>
        <v>50.083333333333336</v>
      </c>
      <c r="AE230" s="17" t="str">
        <f>IF(AD230&gt;=89.5, "A", IF(AD230&gt;=79.5, "B", IF(AD230&gt;=69.5, "C", IF(AD230&gt;=59.5, "D", IF(AD230&gt;=49.5, "E", "F")))))</f>
        <v>E</v>
      </c>
    </row>
    <row r="231" spans="1:33" x14ac:dyDescent="0.25">
      <c r="A231" s="5">
        <v>230</v>
      </c>
      <c r="B231" s="6" t="s">
        <v>489</v>
      </c>
      <c r="C231" s="7" t="s">
        <v>490</v>
      </c>
      <c r="D231" s="5"/>
      <c r="E231" s="5">
        <v>12</v>
      </c>
      <c r="F231" s="8">
        <f t="shared" si="71"/>
        <v>25</v>
      </c>
      <c r="G231" s="5"/>
      <c r="H231" s="8">
        <f t="shared" si="72"/>
        <v>0</v>
      </c>
      <c r="I231" s="5"/>
      <c r="J231" s="5"/>
      <c r="K231" s="9">
        <f t="shared" si="83"/>
        <v>0</v>
      </c>
      <c r="L231" s="9"/>
      <c r="M231" s="10">
        <f t="shared" si="73"/>
        <v>0</v>
      </c>
      <c r="N231" s="11">
        <f t="shared" si="88"/>
        <v>25</v>
      </c>
      <c r="O231" s="12">
        <v>7.5</v>
      </c>
      <c r="P231" s="12">
        <f t="shared" si="74"/>
        <v>18.75</v>
      </c>
      <c r="Q231" s="12">
        <v>9.5</v>
      </c>
      <c r="R231" s="13">
        <f t="shared" si="75"/>
        <v>23.75</v>
      </c>
      <c r="S231" s="12"/>
      <c r="T231" s="9">
        <f t="shared" si="76"/>
        <v>0</v>
      </c>
      <c r="U231" s="9"/>
      <c r="V231" s="9">
        <f t="shared" si="77"/>
        <v>0</v>
      </c>
      <c r="W231" s="14">
        <f t="shared" si="89"/>
        <v>23.75</v>
      </c>
      <c r="X231" s="14">
        <v>10</v>
      </c>
      <c r="Y231" s="15">
        <f>AC231/50*10</f>
        <v>9.75</v>
      </c>
      <c r="Z231" s="5"/>
      <c r="AA231" s="5">
        <v>25</v>
      </c>
      <c r="AB231" s="5"/>
      <c r="AC231" s="16">
        <f t="shared" si="78"/>
        <v>48.75</v>
      </c>
      <c r="AD231" s="16">
        <f t="shared" si="65"/>
        <v>83.75</v>
      </c>
      <c r="AE231" s="17" t="str">
        <f>IF(AD231&gt;=89.5, "A", IF(AD231&gt;=79.5, "B", IF(AD231&gt;=69.5, "C", IF(AD231&gt;=59.5, "D", IF(AD231&gt;=49.5, "E", "F")))))</f>
        <v>B</v>
      </c>
    </row>
    <row r="232" spans="1:33" x14ac:dyDescent="0.25">
      <c r="A232" s="5">
        <v>231</v>
      </c>
      <c r="B232" s="6" t="s">
        <v>491</v>
      </c>
      <c r="C232" s="7" t="s">
        <v>492</v>
      </c>
      <c r="D232" s="5"/>
      <c r="E232" s="5"/>
      <c r="F232" s="8">
        <f t="shared" si="71"/>
        <v>0</v>
      </c>
      <c r="G232" s="5"/>
      <c r="H232" s="8">
        <f t="shared" si="72"/>
        <v>0</v>
      </c>
      <c r="I232" s="5"/>
      <c r="J232" s="5"/>
      <c r="K232" s="9">
        <f t="shared" si="83"/>
        <v>0</v>
      </c>
      <c r="L232" s="9"/>
      <c r="M232" s="10">
        <f t="shared" si="73"/>
        <v>0</v>
      </c>
      <c r="N232" s="11">
        <f t="shared" si="88"/>
        <v>0</v>
      </c>
      <c r="O232" s="12"/>
      <c r="P232" s="12">
        <f t="shared" si="74"/>
        <v>0</v>
      </c>
      <c r="Q232" s="12"/>
      <c r="R232" s="13">
        <f t="shared" si="75"/>
        <v>0</v>
      </c>
      <c r="S232" s="12"/>
      <c r="T232" s="9">
        <f t="shared" si="76"/>
        <v>0</v>
      </c>
      <c r="U232" s="9"/>
      <c r="V232" s="9">
        <f t="shared" si="77"/>
        <v>0</v>
      </c>
      <c r="W232" s="14">
        <f t="shared" si="89"/>
        <v>0</v>
      </c>
      <c r="X232" s="14"/>
      <c r="Y232" s="14">
        <v>0</v>
      </c>
      <c r="Z232" s="5"/>
      <c r="AA232" s="5"/>
      <c r="AB232" s="5"/>
      <c r="AC232" s="16">
        <f t="shared" si="78"/>
        <v>0</v>
      </c>
      <c r="AD232" s="16">
        <f t="shared" si="65"/>
        <v>0</v>
      </c>
      <c r="AE232" s="17"/>
    </row>
    <row r="233" spans="1:33" x14ac:dyDescent="0.25">
      <c r="A233" s="5">
        <v>232</v>
      </c>
      <c r="B233" s="6" t="s">
        <v>493</v>
      </c>
      <c r="C233" s="7" t="s">
        <v>494</v>
      </c>
      <c r="D233" s="5"/>
      <c r="E233" s="5">
        <v>9</v>
      </c>
      <c r="F233" s="8">
        <f t="shared" si="71"/>
        <v>18.75</v>
      </c>
      <c r="G233" s="5"/>
      <c r="H233" s="8">
        <f t="shared" si="72"/>
        <v>0</v>
      </c>
      <c r="I233" s="5"/>
      <c r="J233" s="5"/>
      <c r="K233" s="9">
        <f t="shared" si="83"/>
        <v>0</v>
      </c>
      <c r="L233" s="9"/>
      <c r="M233" s="10">
        <f t="shared" si="73"/>
        <v>0</v>
      </c>
      <c r="N233" s="11">
        <f t="shared" si="88"/>
        <v>18.75</v>
      </c>
      <c r="O233" s="12">
        <v>6.5</v>
      </c>
      <c r="P233" s="12">
        <f t="shared" si="74"/>
        <v>16.25</v>
      </c>
      <c r="Q233" s="12">
        <v>9.5</v>
      </c>
      <c r="R233" s="13">
        <f t="shared" si="75"/>
        <v>23.75</v>
      </c>
      <c r="S233" s="12"/>
      <c r="T233" s="9">
        <f t="shared" si="76"/>
        <v>0</v>
      </c>
      <c r="U233" s="9"/>
      <c r="V233" s="9">
        <f t="shared" si="77"/>
        <v>0</v>
      </c>
      <c r="W233" s="14">
        <f t="shared" si="89"/>
        <v>23.75</v>
      </c>
      <c r="X233" s="14">
        <v>5</v>
      </c>
      <c r="Y233" s="15">
        <f>AC233/50*10</f>
        <v>8.5</v>
      </c>
      <c r="Z233" s="5">
        <v>5</v>
      </c>
      <c r="AA233" s="5"/>
      <c r="AB233" s="5"/>
      <c r="AC233" s="16">
        <f t="shared" si="78"/>
        <v>42.5</v>
      </c>
      <c r="AD233" s="16">
        <f t="shared" si="65"/>
        <v>52.5</v>
      </c>
      <c r="AE233" s="17" t="str">
        <f>IF(AD233&gt;=89.5, "A", IF(AD233&gt;=79.5, "B", IF(AD233&gt;=69.5, "C", IF(AD233&gt;=59.5, "D", IF(AD233&gt;=49.5, "E", "F")))))</f>
        <v>E</v>
      </c>
    </row>
    <row r="234" spans="1:33" x14ac:dyDescent="0.25">
      <c r="A234" s="5">
        <v>233</v>
      </c>
      <c r="B234" s="6" t="s">
        <v>495</v>
      </c>
      <c r="C234" s="7" t="s">
        <v>496</v>
      </c>
      <c r="D234" s="5"/>
      <c r="E234" s="5">
        <v>11</v>
      </c>
      <c r="F234" s="8">
        <f t="shared" si="71"/>
        <v>22.916666666666668</v>
      </c>
      <c r="G234" s="5">
        <v>10</v>
      </c>
      <c r="H234" s="8">
        <f t="shared" si="72"/>
        <v>20.833333333333332</v>
      </c>
      <c r="I234" s="5"/>
      <c r="J234" s="5"/>
      <c r="K234" s="9">
        <f t="shared" si="83"/>
        <v>0</v>
      </c>
      <c r="L234" s="9"/>
      <c r="M234" s="10">
        <f t="shared" si="73"/>
        <v>0</v>
      </c>
      <c r="N234" s="11">
        <f t="shared" si="88"/>
        <v>22.916666666666668</v>
      </c>
      <c r="O234" s="12">
        <v>1.5</v>
      </c>
      <c r="P234" s="12">
        <f t="shared" si="74"/>
        <v>3.75</v>
      </c>
      <c r="Q234" s="12">
        <v>8.5</v>
      </c>
      <c r="R234" s="13">
        <f t="shared" si="75"/>
        <v>21.25</v>
      </c>
      <c r="S234" s="12"/>
      <c r="T234" s="9">
        <f t="shared" si="76"/>
        <v>0</v>
      </c>
      <c r="U234" s="9"/>
      <c r="V234" s="9">
        <f t="shared" si="77"/>
        <v>0</v>
      </c>
      <c r="W234" s="14">
        <f t="shared" si="89"/>
        <v>21.25</v>
      </c>
      <c r="X234" s="14">
        <v>8</v>
      </c>
      <c r="Y234" s="15">
        <f>AC234/50*10</f>
        <v>8.8333333333333339</v>
      </c>
      <c r="Z234" s="5"/>
      <c r="AA234" s="5"/>
      <c r="AB234" s="5"/>
      <c r="AC234" s="16">
        <f t="shared" si="78"/>
        <v>44.166666666666671</v>
      </c>
      <c r="AD234" s="16">
        <f t="shared" si="65"/>
        <v>52.166666666666671</v>
      </c>
      <c r="AE234" s="17" t="str">
        <f>IF(AD234&gt;=89.5, "A", IF(AD234&gt;=79.5, "B", IF(AD234&gt;=69.5, "C", IF(AD234&gt;=59.5, "D", IF(AD234&gt;=49.5, "E", "F")))))</f>
        <v>E</v>
      </c>
    </row>
    <row r="235" spans="1:33" x14ac:dyDescent="0.25">
      <c r="A235" s="5">
        <v>234</v>
      </c>
      <c r="B235" s="6" t="s">
        <v>497</v>
      </c>
      <c r="C235" s="7" t="s">
        <v>498</v>
      </c>
      <c r="D235" s="5"/>
      <c r="E235" s="5"/>
      <c r="F235" s="8">
        <f t="shared" si="71"/>
        <v>0</v>
      </c>
      <c r="G235" s="5"/>
      <c r="H235" s="8">
        <f t="shared" si="72"/>
        <v>0</v>
      </c>
      <c r="I235" s="5"/>
      <c r="J235" s="5"/>
      <c r="K235" s="9">
        <f t="shared" si="83"/>
        <v>0</v>
      </c>
      <c r="L235" s="9"/>
      <c r="M235" s="10">
        <f t="shared" si="73"/>
        <v>0</v>
      </c>
      <c r="N235" s="11">
        <f t="shared" si="88"/>
        <v>0</v>
      </c>
      <c r="O235" s="12"/>
      <c r="P235" s="12">
        <f t="shared" si="74"/>
        <v>0</v>
      </c>
      <c r="Q235" s="12"/>
      <c r="R235" s="13">
        <f t="shared" si="75"/>
        <v>0</v>
      </c>
      <c r="S235" s="12"/>
      <c r="T235" s="9">
        <f t="shared" si="76"/>
        <v>0</v>
      </c>
      <c r="U235" s="9"/>
      <c r="V235" s="9">
        <f t="shared" si="77"/>
        <v>0</v>
      </c>
      <c r="W235" s="14">
        <f t="shared" si="89"/>
        <v>0</v>
      </c>
      <c r="X235" s="14"/>
      <c r="Y235" s="14">
        <v>0</v>
      </c>
      <c r="Z235" s="5"/>
      <c r="AA235" s="5"/>
      <c r="AB235" s="5"/>
      <c r="AC235" s="16">
        <f t="shared" si="78"/>
        <v>0</v>
      </c>
      <c r="AD235" s="16">
        <f t="shared" si="65"/>
        <v>0</v>
      </c>
      <c r="AE235" s="17"/>
    </row>
    <row r="236" spans="1:33" x14ac:dyDescent="0.25">
      <c r="A236" s="5">
        <v>235</v>
      </c>
      <c r="B236" s="6" t="s">
        <v>499</v>
      </c>
      <c r="C236" s="7" t="s">
        <v>500</v>
      </c>
      <c r="D236" s="5"/>
      <c r="E236" s="5"/>
      <c r="F236" s="8">
        <f t="shared" si="71"/>
        <v>0</v>
      </c>
      <c r="G236" s="5"/>
      <c r="H236" s="8">
        <f t="shared" si="72"/>
        <v>0</v>
      </c>
      <c r="I236" s="5"/>
      <c r="J236" s="5"/>
      <c r="K236" s="9">
        <f t="shared" si="83"/>
        <v>0</v>
      </c>
      <c r="L236" s="9"/>
      <c r="M236" s="10">
        <f t="shared" si="73"/>
        <v>0</v>
      </c>
      <c r="N236" s="11">
        <f t="shared" si="88"/>
        <v>0</v>
      </c>
      <c r="O236" s="12"/>
      <c r="P236" s="12">
        <f t="shared" si="74"/>
        <v>0</v>
      </c>
      <c r="Q236" s="12"/>
      <c r="R236" s="13">
        <f t="shared" si="75"/>
        <v>0</v>
      </c>
      <c r="S236" s="12"/>
      <c r="T236" s="9">
        <f t="shared" si="76"/>
        <v>0</v>
      </c>
      <c r="U236" s="9"/>
      <c r="V236" s="9">
        <f t="shared" si="77"/>
        <v>0</v>
      </c>
      <c r="W236" s="14">
        <f t="shared" si="89"/>
        <v>0</v>
      </c>
      <c r="X236" s="14"/>
      <c r="Y236" s="14">
        <v>0</v>
      </c>
      <c r="Z236" s="5"/>
      <c r="AA236" s="5"/>
      <c r="AB236" s="5"/>
      <c r="AC236" s="16">
        <f t="shared" si="78"/>
        <v>0</v>
      </c>
      <c r="AD236" s="16">
        <f t="shared" si="65"/>
        <v>0</v>
      </c>
      <c r="AE236" s="17"/>
    </row>
    <row r="237" spans="1:33" x14ac:dyDescent="0.25">
      <c r="A237" s="5">
        <v>236</v>
      </c>
      <c r="B237" s="6" t="s">
        <v>501</v>
      </c>
      <c r="C237" s="7" t="s">
        <v>502</v>
      </c>
      <c r="D237" s="5"/>
      <c r="E237" s="5">
        <v>3.5</v>
      </c>
      <c r="F237" s="8">
        <f t="shared" si="71"/>
        <v>7.291666666666667</v>
      </c>
      <c r="G237" s="5">
        <v>7.5</v>
      </c>
      <c r="H237" s="8">
        <f t="shared" si="72"/>
        <v>15.625</v>
      </c>
      <c r="I237" s="18">
        <v>6.5</v>
      </c>
      <c r="J237" s="18">
        <v>0.5</v>
      </c>
      <c r="K237" s="9">
        <f t="shared" si="83"/>
        <v>14.25</v>
      </c>
      <c r="L237" s="9"/>
      <c r="M237" s="10">
        <f t="shared" si="73"/>
        <v>0</v>
      </c>
      <c r="N237" s="11">
        <f t="shared" si="88"/>
        <v>15.625</v>
      </c>
      <c r="O237" s="12"/>
      <c r="P237" s="12">
        <f t="shared" si="74"/>
        <v>0</v>
      </c>
      <c r="Q237" s="12"/>
      <c r="R237" s="13">
        <f t="shared" si="75"/>
        <v>0</v>
      </c>
      <c r="S237" s="12"/>
      <c r="T237" s="9">
        <f t="shared" si="76"/>
        <v>0</v>
      </c>
      <c r="U237" s="9"/>
      <c r="V237" s="9">
        <f t="shared" si="77"/>
        <v>0</v>
      </c>
      <c r="W237" s="14">
        <f t="shared" si="89"/>
        <v>0</v>
      </c>
      <c r="X237" s="14">
        <v>5</v>
      </c>
      <c r="Y237" s="15">
        <f>AC237/50*10</f>
        <v>3.125</v>
      </c>
      <c r="Z237" s="5"/>
      <c r="AA237" s="5"/>
      <c r="AB237" s="5"/>
      <c r="AC237" s="16">
        <f t="shared" si="78"/>
        <v>15.625</v>
      </c>
      <c r="AD237" s="16">
        <f t="shared" si="65"/>
        <v>20.625</v>
      </c>
      <c r="AE237" s="17" t="str">
        <f>IF(AD237&gt;=89.5, "A", IF(AD237&gt;=79.5, "B", IF(AD237&gt;=69.5, "C", IF(AD237&gt;=59.5, "D", IF(AD237&gt;=49.5, "E", "F")))))</f>
        <v>F</v>
      </c>
      <c r="AG237" s="19"/>
    </row>
    <row r="238" spans="1:33" x14ac:dyDescent="0.25">
      <c r="A238" s="5">
        <v>237</v>
      </c>
      <c r="B238" s="6" t="s">
        <v>503</v>
      </c>
      <c r="C238" s="7" t="s">
        <v>504</v>
      </c>
      <c r="D238" s="5"/>
      <c r="E238" s="5">
        <v>8</v>
      </c>
      <c r="F238" s="8">
        <f t="shared" si="71"/>
        <v>16.666666666666668</v>
      </c>
      <c r="G238" s="5">
        <v>11</v>
      </c>
      <c r="H238" s="8">
        <f t="shared" si="72"/>
        <v>22.916666666666668</v>
      </c>
      <c r="I238" s="5"/>
      <c r="J238" s="5"/>
      <c r="K238" s="9">
        <f t="shared" si="83"/>
        <v>0</v>
      </c>
      <c r="L238" s="9"/>
      <c r="M238" s="10">
        <f t="shared" si="73"/>
        <v>0</v>
      </c>
      <c r="N238" s="11">
        <f t="shared" si="88"/>
        <v>22.916666666666668</v>
      </c>
      <c r="O238" s="12"/>
      <c r="P238" s="12">
        <f t="shared" si="74"/>
        <v>0</v>
      </c>
      <c r="Q238" s="12"/>
      <c r="R238" s="13">
        <f t="shared" si="75"/>
        <v>0</v>
      </c>
      <c r="S238" s="18">
        <v>9</v>
      </c>
      <c r="T238" s="9">
        <f t="shared" si="76"/>
        <v>22.5</v>
      </c>
      <c r="U238" s="9"/>
      <c r="V238" s="9">
        <f t="shared" si="77"/>
        <v>0</v>
      </c>
      <c r="W238" s="14">
        <v>22.5</v>
      </c>
      <c r="X238" s="14">
        <v>8</v>
      </c>
      <c r="Y238" s="15">
        <f>AC238/50*10</f>
        <v>9.0833333333333339</v>
      </c>
      <c r="Z238" s="5"/>
      <c r="AA238" s="5"/>
      <c r="AB238" s="5"/>
      <c r="AC238" s="16">
        <f t="shared" si="78"/>
        <v>45.416666666666671</v>
      </c>
      <c r="AD238" s="16">
        <f t="shared" si="65"/>
        <v>53.416666666666671</v>
      </c>
      <c r="AE238" s="17" t="str">
        <f>IF(AD238&gt;=89.5, "A", IF(AD238&gt;=79.5, "B", IF(AD238&gt;=69.5, "C", IF(AD238&gt;=59.5, "D", IF(AD238&gt;=49.5, "E", "F")))))</f>
        <v>E</v>
      </c>
      <c r="AG238" s="19"/>
    </row>
    <row r="239" spans="1:33" x14ac:dyDescent="0.25">
      <c r="A239" s="5">
        <v>238</v>
      </c>
      <c r="B239" s="6" t="s">
        <v>505</v>
      </c>
      <c r="C239" s="7" t="s">
        <v>506</v>
      </c>
      <c r="D239" s="5"/>
      <c r="E239" s="5"/>
      <c r="F239" s="8">
        <f t="shared" si="71"/>
        <v>0</v>
      </c>
      <c r="G239" s="5"/>
      <c r="H239" s="8">
        <f t="shared" si="72"/>
        <v>0</v>
      </c>
      <c r="I239" s="5"/>
      <c r="J239" s="5"/>
      <c r="K239" s="9">
        <f t="shared" si="83"/>
        <v>0</v>
      </c>
      <c r="L239" s="9"/>
      <c r="M239" s="10">
        <f t="shared" si="73"/>
        <v>0</v>
      </c>
      <c r="N239" s="11">
        <f t="shared" si="88"/>
        <v>0</v>
      </c>
      <c r="O239" s="12"/>
      <c r="P239" s="12">
        <f t="shared" si="74"/>
        <v>0</v>
      </c>
      <c r="Q239" s="12"/>
      <c r="R239" s="13">
        <f t="shared" si="75"/>
        <v>0</v>
      </c>
      <c r="S239" s="12"/>
      <c r="T239" s="9">
        <f t="shared" si="76"/>
        <v>0</v>
      </c>
      <c r="U239" s="9"/>
      <c r="V239" s="9">
        <f t="shared" si="77"/>
        <v>0</v>
      </c>
      <c r="W239" s="14">
        <f>IF(P239&gt;R239, P239,R239)</f>
        <v>0</v>
      </c>
      <c r="X239" s="14"/>
      <c r="Y239" s="14">
        <v>0</v>
      </c>
      <c r="Z239" s="5"/>
      <c r="AA239" s="5"/>
      <c r="AB239" s="5"/>
      <c r="AC239" s="16">
        <f t="shared" si="78"/>
        <v>0</v>
      </c>
      <c r="AD239" s="16">
        <f t="shared" si="65"/>
        <v>0</v>
      </c>
      <c r="AE239" s="17"/>
    </row>
    <row r="240" spans="1:33" x14ac:dyDescent="0.25">
      <c r="A240" s="5">
        <v>239</v>
      </c>
      <c r="B240" s="6" t="s">
        <v>507</v>
      </c>
      <c r="C240" s="7" t="s">
        <v>508</v>
      </c>
      <c r="D240" s="5"/>
      <c r="E240" s="5"/>
      <c r="F240" s="8">
        <f t="shared" si="71"/>
        <v>0</v>
      </c>
      <c r="G240" s="5">
        <v>8</v>
      </c>
      <c r="H240" s="8">
        <f t="shared" si="72"/>
        <v>16.666666666666668</v>
      </c>
      <c r="I240" s="18">
        <v>9.5</v>
      </c>
      <c r="J240" s="18">
        <v>1.5</v>
      </c>
      <c r="K240" s="9">
        <f t="shared" si="83"/>
        <v>22.75</v>
      </c>
      <c r="L240" s="9"/>
      <c r="M240" s="10">
        <f t="shared" si="73"/>
        <v>0</v>
      </c>
      <c r="N240" s="11">
        <v>22.75</v>
      </c>
      <c r="O240" s="12"/>
      <c r="P240" s="12">
        <f t="shared" si="74"/>
        <v>0</v>
      </c>
      <c r="Q240" s="12">
        <v>1</v>
      </c>
      <c r="R240" s="13">
        <f t="shared" si="75"/>
        <v>2.5</v>
      </c>
      <c r="S240" s="18">
        <v>5</v>
      </c>
      <c r="T240" s="9">
        <f t="shared" si="76"/>
        <v>12.5</v>
      </c>
      <c r="U240" s="9"/>
      <c r="V240" s="9">
        <f t="shared" si="77"/>
        <v>0</v>
      </c>
      <c r="W240" s="14">
        <v>12.5</v>
      </c>
      <c r="X240" s="14">
        <v>5</v>
      </c>
      <c r="Y240" s="15">
        <f>AC240/50*10</f>
        <v>7.05</v>
      </c>
      <c r="Z240" s="5"/>
      <c r="AA240" s="5"/>
      <c r="AB240" s="12">
        <v>25</v>
      </c>
      <c r="AC240" s="16">
        <f t="shared" si="78"/>
        <v>35.25</v>
      </c>
      <c r="AD240" s="16">
        <v>65</v>
      </c>
      <c r="AE240" s="17" t="str">
        <f>IF(AD240&gt;=89.5, "A", IF(AD240&gt;=79.5, "B", IF(AD240&gt;=69.5, "C", IF(AD240&gt;=59.5, "D", IF(AD240&gt;=49.5, "E", "F")))))</f>
        <v>D</v>
      </c>
      <c r="AG240" s="19"/>
    </row>
    <row r="241" spans="1:33" x14ac:dyDescent="0.25">
      <c r="A241" s="5">
        <v>240</v>
      </c>
      <c r="B241" s="6" t="s">
        <v>509</v>
      </c>
      <c r="C241" s="7" t="s">
        <v>510</v>
      </c>
      <c r="D241" s="5"/>
      <c r="E241" s="5">
        <v>2.5</v>
      </c>
      <c r="F241" s="8">
        <f t="shared" si="71"/>
        <v>5.2083333333333339</v>
      </c>
      <c r="G241" s="5">
        <v>4.5</v>
      </c>
      <c r="H241" s="8">
        <f t="shared" si="72"/>
        <v>9.375</v>
      </c>
      <c r="I241" s="5"/>
      <c r="J241" s="5"/>
      <c r="K241" s="9">
        <f t="shared" si="83"/>
        <v>0</v>
      </c>
      <c r="L241" s="9"/>
      <c r="M241" s="10">
        <f t="shared" si="73"/>
        <v>0</v>
      </c>
      <c r="N241" s="11">
        <f>IF(F241&gt;H241, F241, H241)</f>
        <v>9.375</v>
      </c>
      <c r="O241" s="12">
        <v>0</v>
      </c>
      <c r="P241" s="12">
        <f t="shared" si="74"/>
        <v>0</v>
      </c>
      <c r="Q241" s="12">
        <v>0</v>
      </c>
      <c r="R241" s="13">
        <f t="shared" si="75"/>
        <v>0</v>
      </c>
      <c r="S241" s="12"/>
      <c r="T241" s="9">
        <f t="shared" si="76"/>
        <v>0</v>
      </c>
      <c r="U241" s="9"/>
      <c r="V241" s="9">
        <f t="shared" si="77"/>
        <v>0</v>
      </c>
      <c r="W241" s="14">
        <f>IF(P241&gt;R241, P241,R241)</f>
        <v>0</v>
      </c>
      <c r="X241" s="14">
        <v>7</v>
      </c>
      <c r="Y241" s="15">
        <f>AC241/50*10</f>
        <v>1.875</v>
      </c>
      <c r="Z241" s="5"/>
      <c r="AA241" s="5"/>
      <c r="AB241" s="5"/>
      <c r="AC241" s="16">
        <f t="shared" si="78"/>
        <v>9.375</v>
      </c>
      <c r="AD241" s="16">
        <f t="shared" ref="AD241:AD268" si="90">AC241+X241+Z241+AA241</f>
        <v>16.375</v>
      </c>
      <c r="AE241" s="17" t="str">
        <f>IF(AD241&gt;=89.5, "A", IF(AD241&gt;=79.5, "B", IF(AD241&gt;=69.5, "C", IF(AD241&gt;=59.5, "D", IF(AD241&gt;=49.5, "E", "F")))))</f>
        <v>F</v>
      </c>
    </row>
    <row r="242" spans="1:33" x14ac:dyDescent="0.25">
      <c r="A242" s="5">
        <v>241</v>
      </c>
      <c r="B242" s="6" t="s">
        <v>511</v>
      </c>
      <c r="C242" s="7" t="s">
        <v>512</v>
      </c>
      <c r="D242" s="5"/>
      <c r="E242" s="5">
        <v>3.5</v>
      </c>
      <c r="F242" s="8">
        <f t="shared" si="71"/>
        <v>7.291666666666667</v>
      </c>
      <c r="G242" s="5">
        <v>3</v>
      </c>
      <c r="H242" s="8">
        <f t="shared" si="72"/>
        <v>6.25</v>
      </c>
      <c r="I242" s="5"/>
      <c r="J242" s="5"/>
      <c r="K242" s="9">
        <f t="shared" si="83"/>
        <v>0</v>
      </c>
      <c r="L242" s="9">
        <v>4.5</v>
      </c>
      <c r="M242" s="10">
        <f t="shared" si="73"/>
        <v>9.375</v>
      </c>
      <c r="N242" s="11">
        <v>9.4</v>
      </c>
      <c r="O242" s="12"/>
      <c r="P242" s="12">
        <f t="shared" si="74"/>
        <v>0</v>
      </c>
      <c r="Q242" s="12">
        <v>0</v>
      </c>
      <c r="R242" s="13">
        <f t="shared" si="75"/>
        <v>0</v>
      </c>
      <c r="S242" s="12"/>
      <c r="T242" s="9">
        <f t="shared" si="76"/>
        <v>0</v>
      </c>
      <c r="U242" s="9">
        <v>0.5</v>
      </c>
      <c r="V242" s="9">
        <f t="shared" si="77"/>
        <v>1.25</v>
      </c>
      <c r="W242" s="14">
        <v>1.25</v>
      </c>
      <c r="X242" s="14">
        <v>5</v>
      </c>
      <c r="Y242" s="15">
        <f>AC242/50*10</f>
        <v>2.13</v>
      </c>
      <c r="Z242" s="5"/>
      <c r="AA242" s="5"/>
      <c r="AB242" s="5"/>
      <c r="AC242" s="16">
        <f t="shared" si="78"/>
        <v>10.65</v>
      </c>
      <c r="AD242" s="16">
        <f t="shared" si="90"/>
        <v>15.65</v>
      </c>
      <c r="AE242" s="17" t="str">
        <f>IF(AD242&gt;=89.5, "A", IF(AD242&gt;=79.5, "B", IF(AD242&gt;=69.5, "C", IF(AD242&gt;=59.5, "D", IF(AD242&gt;=49.5, "E", "F")))))</f>
        <v>F</v>
      </c>
      <c r="AG242" s="19"/>
    </row>
    <row r="243" spans="1:33" x14ac:dyDescent="0.25">
      <c r="A243" s="5">
        <v>242</v>
      </c>
      <c r="B243" s="6" t="s">
        <v>513</v>
      </c>
      <c r="C243" s="7" t="s">
        <v>514</v>
      </c>
      <c r="D243" s="5"/>
      <c r="E243" s="5"/>
      <c r="F243" s="8">
        <f t="shared" si="71"/>
        <v>0</v>
      </c>
      <c r="G243" s="5"/>
      <c r="H243" s="8">
        <f t="shared" si="72"/>
        <v>0</v>
      </c>
      <c r="I243" s="5"/>
      <c r="J243" s="5"/>
      <c r="K243" s="9">
        <f t="shared" si="83"/>
        <v>0</v>
      </c>
      <c r="L243" s="9"/>
      <c r="M243" s="10">
        <f t="shared" si="73"/>
        <v>0</v>
      </c>
      <c r="N243" s="11">
        <f t="shared" ref="N243:N264" si="91">IF(F243&gt;H243, F243, H243)</f>
        <v>0</v>
      </c>
      <c r="O243" s="12"/>
      <c r="P243" s="12">
        <f t="shared" si="74"/>
        <v>0</v>
      </c>
      <c r="Q243" s="12"/>
      <c r="R243" s="13">
        <f t="shared" si="75"/>
        <v>0</v>
      </c>
      <c r="S243" s="12"/>
      <c r="T243" s="9">
        <f t="shared" si="76"/>
        <v>0</v>
      </c>
      <c r="U243" s="9"/>
      <c r="V243" s="9">
        <f t="shared" si="77"/>
        <v>0</v>
      </c>
      <c r="W243" s="14">
        <f t="shared" ref="W243:W261" si="92">IF(P243&gt;R243, P243,R243)</f>
        <v>0</v>
      </c>
      <c r="X243" s="14"/>
      <c r="Y243" s="14">
        <v>0</v>
      </c>
      <c r="Z243" s="5"/>
      <c r="AA243" s="5"/>
      <c r="AB243" s="5"/>
      <c r="AC243" s="16">
        <f t="shared" si="78"/>
        <v>0</v>
      </c>
      <c r="AD243" s="16">
        <f t="shared" si="90"/>
        <v>0</v>
      </c>
      <c r="AE243" s="17"/>
    </row>
    <row r="244" spans="1:33" x14ac:dyDescent="0.25">
      <c r="A244" s="5">
        <v>243</v>
      </c>
      <c r="B244" s="6" t="s">
        <v>515</v>
      </c>
      <c r="C244" s="7" t="s">
        <v>516</v>
      </c>
      <c r="D244" s="5"/>
      <c r="E244" s="5"/>
      <c r="F244" s="8">
        <f t="shared" si="71"/>
        <v>0</v>
      </c>
      <c r="G244" s="5"/>
      <c r="H244" s="8">
        <f t="shared" si="72"/>
        <v>0</v>
      </c>
      <c r="I244" s="5"/>
      <c r="J244" s="5"/>
      <c r="K244" s="9">
        <f t="shared" si="83"/>
        <v>0</v>
      </c>
      <c r="L244" s="9"/>
      <c r="M244" s="10">
        <f t="shared" si="73"/>
        <v>0</v>
      </c>
      <c r="N244" s="11">
        <f t="shared" si="91"/>
        <v>0</v>
      </c>
      <c r="O244" s="12"/>
      <c r="P244" s="12">
        <f t="shared" si="74"/>
        <v>0</v>
      </c>
      <c r="Q244" s="12"/>
      <c r="R244" s="13">
        <f t="shared" si="75"/>
        <v>0</v>
      </c>
      <c r="S244" s="12"/>
      <c r="T244" s="9">
        <f t="shared" si="76"/>
        <v>0</v>
      </c>
      <c r="U244" s="9"/>
      <c r="V244" s="9">
        <f t="shared" si="77"/>
        <v>0</v>
      </c>
      <c r="W244" s="14">
        <f t="shared" si="92"/>
        <v>0</v>
      </c>
      <c r="X244" s="14"/>
      <c r="Y244" s="14">
        <v>0</v>
      </c>
      <c r="Z244" s="5"/>
      <c r="AA244" s="5"/>
      <c r="AB244" s="5"/>
      <c r="AC244" s="16">
        <f t="shared" si="78"/>
        <v>0</v>
      </c>
      <c r="AD244" s="16">
        <f t="shared" si="90"/>
        <v>0</v>
      </c>
      <c r="AE244" s="17"/>
    </row>
    <row r="245" spans="1:33" x14ac:dyDescent="0.25">
      <c r="A245" s="5">
        <v>244</v>
      </c>
      <c r="B245" s="6" t="s">
        <v>517</v>
      </c>
      <c r="C245" s="7" t="s">
        <v>518</v>
      </c>
      <c r="D245" s="5"/>
      <c r="E245" s="5">
        <v>11</v>
      </c>
      <c r="F245" s="8">
        <f t="shared" si="71"/>
        <v>22.916666666666668</v>
      </c>
      <c r="G245" s="5"/>
      <c r="H245" s="8">
        <f t="shared" si="72"/>
        <v>0</v>
      </c>
      <c r="I245" s="5"/>
      <c r="J245" s="5"/>
      <c r="K245" s="9">
        <f t="shared" si="83"/>
        <v>0</v>
      </c>
      <c r="L245" s="9"/>
      <c r="M245" s="10">
        <f t="shared" si="73"/>
        <v>0</v>
      </c>
      <c r="N245" s="11">
        <f t="shared" si="91"/>
        <v>22.916666666666668</v>
      </c>
      <c r="O245" s="12">
        <v>4.5</v>
      </c>
      <c r="P245" s="12">
        <f t="shared" si="74"/>
        <v>11.25</v>
      </c>
      <c r="Q245" s="12">
        <v>9.5</v>
      </c>
      <c r="R245" s="13">
        <f t="shared" si="75"/>
        <v>23.75</v>
      </c>
      <c r="S245" s="12"/>
      <c r="T245" s="9">
        <f t="shared" si="76"/>
        <v>0</v>
      </c>
      <c r="U245" s="9"/>
      <c r="V245" s="9">
        <f t="shared" si="77"/>
        <v>0</v>
      </c>
      <c r="W245" s="14">
        <f t="shared" si="92"/>
        <v>23.75</v>
      </c>
      <c r="X245" s="14">
        <v>7</v>
      </c>
      <c r="Y245" s="15">
        <f>AC245/50*10</f>
        <v>9.3333333333333339</v>
      </c>
      <c r="Z245" s="5"/>
      <c r="AA245" s="5"/>
      <c r="AB245" s="5"/>
      <c r="AC245" s="16">
        <f t="shared" si="78"/>
        <v>46.666666666666671</v>
      </c>
      <c r="AD245" s="16">
        <f t="shared" si="90"/>
        <v>53.666666666666671</v>
      </c>
      <c r="AE245" s="17" t="str">
        <f>IF(AD245&gt;=89.5, "A", IF(AD245&gt;=79.5, "B", IF(AD245&gt;=69.5, "C", IF(AD245&gt;=59.5, "D", IF(AD245&gt;=49.5, "E", "F")))))</f>
        <v>E</v>
      </c>
    </row>
    <row r="246" spans="1:33" x14ac:dyDescent="0.25">
      <c r="A246" s="5">
        <v>245</v>
      </c>
      <c r="B246" s="6" t="s">
        <v>519</v>
      </c>
      <c r="C246" s="7" t="s">
        <v>520</v>
      </c>
      <c r="D246" s="5"/>
      <c r="E246" s="5"/>
      <c r="F246" s="8">
        <f t="shared" si="71"/>
        <v>0</v>
      </c>
      <c r="G246" s="5"/>
      <c r="H246" s="8">
        <f t="shared" si="72"/>
        <v>0</v>
      </c>
      <c r="I246" s="5"/>
      <c r="J246" s="5"/>
      <c r="K246" s="9">
        <f t="shared" si="83"/>
        <v>0</v>
      </c>
      <c r="L246" s="9"/>
      <c r="M246" s="10">
        <f t="shared" si="73"/>
        <v>0</v>
      </c>
      <c r="N246" s="11">
        <f t="shared" si="91"/>
        <v>0</v>
      </c>
      <c r="O246" s="12"/>
      <c r="P246" s="12">
        <f t="shared" si="74"/>
        <v>0</v>
      </c>
      <c r="Q246" s="12"/>
      <c r="R246" s="13">
        <f t="shared" si="75"/>
        <v>0</v>
      </c>
      <c r="S246" s="12"/>
      <c r="T246" s="9">
        <f t="shared" si="76"/>
        <v>0</v>
      </c>
      <c r="U246" s="9"/>
      <c r="V246" s="9">
        <f t="shared" si="77"/>
        <v>0</v>
      </c>
      <c r="W246" s="14">
        <f t="shared" si="92"/>
        <v>0</v>
      </c>
      <c r="X246" s="14"/>
      <c r="Y246" s="14">
        <v>0</v>
      </c>
      <c r="Z246" s="5"/>
      <c r="AA246" s="5"/>
      <c r="AB246" s="5"/>
      <c r="AC246" s="16">
        <f t="shared" si="78"/>
        <v>0</v>
      </c>
      <c r="AD246" s="16">
        <f t="shared" si="90"/>
        <v>0</v>
      </c>
      <c r="AE246" s="17"/>
    </row>
    <row r="247" spans="1:33" x14ac:dyDescent="0.25">
      <c r="A247" s="5">
        <v>246</v>
      </c>
      <c r="B247" s="6" t="s">
        <v>521</v>
      </c>
      <c r="C247" s="7" t="s">
        <v>522</v>
      </c>
      <c r="D247" s="5"/>
      <c r="E247" s="5"/>
      <c r="F247" s="8">
        <f t="shared" si="71"/>
        <v>0</v>
      </c>
      <c r="G247" s="5"/>
      <c r="H247" s="8">
        <f t="shared" si="72"/>
        <v>0</v>
      </c>
      <c r="I247" s="5"/>
      <c r="J247" s="5"/>
      <c r="K247" s="9">
        <f t="shared" si="83"/>
        <v>0</v>
      </c>
      <c r="L247" s="9"/>
      <c r="M247" s="10">
        <f t="shared" si="73"/>
        <v>0</v>
      </c>
      <c r="N247" s="11">
        <f t="shared" si="91"/>
        <v>0</v>
      </c>
      <c r="O247" s="12"/>
      <c r="P247" s="12">
        <f t="shared" si="74"/>
        <v>0</v>
      </c>
      <c r="Q247" s="12"/>
      <c r="R247" s="13">
        <f t="shared" si="75"/>
        <v>0</v>
      </c>
      <c r="S247" s="12"/>
      <c r="T247" s="9">
        <f t="shared" si="76"/>
        <v>0</v>
      </c>
      <c r="U247" s="9"/>
      <c r="V247" s="9">
        <f t="shared" si="77"/>
        <v>0</v>
      </c>
      <c r="W247" s="14">
        <f t="shared" si="92"/>
        <v>0</v>
      </c>
      <c r="X247" s="14"/>
      <c r="Y247" s="14">
        <v>0</v>
      </c>
      <c r="Z247" s="5"/>
      <c r="AA247" s="5"/>
      <c r="AB247" s="5"/>
      <c r="AC247" s="16">
        <f t="shared" si="78"/>
        <v>0</v>
      </c>
      <c r="AD247" s="16">
        <f t="shared" si="90"/>
        <v>0</v>
      </c>
      <c r="AE247" s="17"/>
    </row>
    <row r="248" spans="1:33" x14ac:dyDescent="0.25">
      <c r="A248" s="5">
        <v>247</v>
      </c>
      <c r="B248" s="6" t="s">
        <v>523</v>
      </c>
      <c r="C248" s="7" t="s">
        <v>524</v>
      </c>
      <c r="D248" s="5"/>
      <c r="E248" s="5"/>
      <c r="F248" s="8">
        <f t="shared" si="71"/>
        <v>0</v>
      </c>
      <c r="G248" s="5"/>
      <c r="H248" s="8">
        <f t="shared" si="72"/>
        <v>0</v>
      </c>
      <c r="I248" s="5"/>
      <c r="J248" s="5"/>
      <c r="K248" s="9">
        <f t="shared" si="83"/>
        <v>0</v>
      </c>
      <c r="L248" s="9"/>
      <c r="M248" s="10">
        <f t="shared" si="73"/>
        <v>0</v>
      </c>
      <c r="N248" s="11">
        <f t="shared" si="91"/>
        <v>0</v>
      </c>
      <c r="O248" s="12"/>
      <c r="P248" s="12">
        <f t="shared" si="74"/>
        <v>0</v>
      </c>
      <c r="Q248" s="12"/>
      <c r="R248" s="13">
        <f t="shared" si="75"/>
        <v>0</v>
      </c>
      <c r="S248" s="12"/>
      <c r="T248" s="9">
        <f t="shared" si="76"/>
        <v>0</v>
      </c>
      <c r="U248" s="9"/>
      <c r="V248" s="9">
        <f t="shared" si="77"/>
        <v>0</v>
      </c>
      <c r="W248" s="14">
        <f t="shared" si="92"/>
        <v>0</v>
      </c>
      <c r="X248" s="14"/>
      <c r="Y248" s="14">
        <v>0</v>
      </c>
      <c r="Z248" s="5"/>
      <c r="AA248" s="5"/>
      <c r="AB248" s="5"/>
      <c r="AC248" s="16">
        <f t="shared" si="78"/>
        <v>0</v>
      </c>
      <c r="AD248" s="16">
        <f t="shared" si="90"/>
        <v>0</v>
      </c>
      <c r="AE248" s="17"/>
    </row>
    <row r="249" spans="1:33" x14ac:dyDescent="0.25">
      <c r="A249" s="5">
        <v>248</v>
      </c>
      <c r="B249" s="6" t="s">
        <v>525</v>
      </c>
      <c r="C249" s="7" t="s">
        <v>526</v>
      </c>
      <c r="D249" s="5"/>
      <c r="E249" s="5"/>
      <c r="F249" s="8">
        <f t="shared" si="71"/>
        <v>0</v>
      </c>
      <c r="G249" s="5"/>
      <c r="H249" s="8">
        <f t="shared" si="72"/>
        <v>0</v>
      </c>
      <c r="I249" s="5"/>
      <c r="J249" s="5"/>
      <c r="K249" s="9">
        <f t="shared" si="83"/>
        <v>0</v>
      </c>
      <c r="L249" s="9"/>
      <c r="M249" s="10">
        <f t="shared" si="73"/>
        <v>0</v>
      </c>
      <c r="N249" s="11">
        <f t="shared" si="91"/>
        <v>0</v>
      </c>
      <c r="O249" s="12"/>
      <c r="P249" s="12">
        <f t="shared" si="74"/>
        <v>0</v>
      </c>
      <c r="Q249" s="12"/>
      <c r="R249" s="13">
        <f t="shared" si="75"/>
        <v>0</v>
      </c>
      <c r="S249" s="12"/>
      <c r="T249" s="9">
        <f t="shared" si="76"/>
        <v>0</v>
      </c>
      <c r="U249" s="9"/>
      <c r="V249" s="9">
        <f t="shared" si="77"/>
        <v>0</v>
      </c>
      <c r="W249" s="14">
        <f t="shared" si="92"/>
        <v>0</v>
      </c>
      <c r="X249" s="14"/>
      <c r="Y249" s="14">
        <v>0</v>
      </c>
      <c r="Z249" s="5"/>
      <c r="AA249" s="5"/>
      <c r="AB249" s="5"/>
      <c r="AC249" s="16">
        <f t="shared" si="78"/>
        <v>0</v>
      </c>
      <c r="AD249" s="16">
        <f t="shared" si="90"/>
        <v>0</v>
      </c>
      <c r="AE249" s="17"/>
    </row>
    <row r="250" spans="1:33" x14ac:dyDescent="0.25">
      <c r="A250" s="5">
        <v>249</v>
      </c>
      <c r="B250" s="6" t="s">
        <v>527</v>
      </c>
      <c r="C250" s="7" t="s">
        <v>528</v>
      </c>
      <c r="D250" s="5"/>
      <c r="E250" s="5"/>
      <c r="F250" s="8">
        <f t="shared" si="71"/>
        <v>0</v>
      </c>
      <c r="G250" s="5"/>
      <c r="H250" s="8">
        <f t="shared" si="72"/>
        <v>0</v>
      </c>
      <c r="I250" s="5"/>
      <c r="J250" s="5"/>
      <c r="K250" s="9">
        <f t="shared" si="83"/>
        <v>0</v>
      </c>
      <c r="L250" s="9"/>
      <c r="M250" s="10">
        <f t="shared" si="73"/>
        <v>0</v>
      </c>
      <c r="N250" s="11">
        <f t="shared" si="91"/>
        <v>0</v>
      </c>
      <c r="O250" s="12"/>
      <c r="P250" s="12">
        <f t="shared" si="74"/>
        <v>0</v>
      </c>
      <c r="Q250" s="12"/>
      <c r="R250" s="13">
        <f t="shared" si="75"/>
        <v>0</v>
      </c>
      <c r="S250" s="12"/>
      <c r="T250" s="9">
        <f t="shared" si="76"/>
        <v>0</v>
      </c>
      <c r="U250" s="9"/>
      <c r="V250" s="9">
        <f t="shared" si="77"/>
        <v>0</v>
      </c>
      <c r="W250" s="14">
        <f t="shared" si="92"/>
        <v>0</v>
      </c>
      <c r="X250" s="14"/>
      <c r="Y250" s="14">
        <v>0</v>
      </c>
      <c r="Z250" s="5"/>
      <c r="AA250" s="5"/>
      <c r="AB250" s="5"/>
      <c r="AC250" s="16">
        <f t="shared" si="78"/>
        <v>0</v>
      </c>
      <c r="AD250" s="16">
        <f t="shared" si="90"/>
        <v>0</v>
      </c>
      <c r="AE250" s="17"/>
    </row>
    <row r="251" spans="1:33" x14ac:dyDescent="0.25">
      <c r="A251" s="5">
        <v>250</v>
      </c>
      <c r="B251" s="6" t="s">
        <v>529</v>
      </c>
      <c r="C251" s="7" t="s">
        <v>530</v>
      </c>
      <c r="D251" s="5"/>
      <c r="E251" s="5"/>
      <c r="F251" s="8">
        <f t="shared" si="71"/>
        <v>0</v>
      </c>
      <c r="G251" s="5"/>
      <c r="H251" s="8">
        <f t="shared" si="72"/>
        <v>0</v>
      </c>
      <c r="I251" s="5"/>
      <c r="J251" s="5"/>
      <c r="K251" s="9">
        <f t="shared" si="83"/>
        <v>0</v>
      </c>
      <c r="L251" s="9"/>
      <c r="M251" s="10">
        <f t="shared" si="73"/>
        <v>0</v>
      </c>
      <c r="N251" s="11">
        <f t="shared" si="91"/>
        <v>0</v>
      </c>
      <c r="O251" s="12"/>
      <c r="P251" s="12">
        <f t="shared" si="74"/>
        <v>0</v>
      </c>
      <c r="Q251" s="12"/>
      <c r="R251" s="13">
        <f t="shared" si="75"/>
        <v>0</v>
      </c>
      <c r="S251" s="12"/>
      <c r="T251" s="9">
        <f t="shared" si="76"/>
        <v>0</v>
      </c>
      <c r="U251" s="9"/>
      <c r="V251" s="9">
        <f t="shared" si="77"/>
        <v>0</v>
      </c>
      <c r="W251" s="14">
        <f t="shared" si="92"/>
        <v>0</v>
      </c>
      <c r="X251" s="14"/>
      <c r="Y251" s="14">
        <v>0</v>
      </c>
      <c r="Z251" s="5"/>
      <c r="AA251" s="5"/>
      <c r="AB251" s="5"/>
      <c r="AC251" s="16">
        <f t="shared" si="78"/>
        <v>0</v>
      </c>
      <c r="AD251" s="16">
        <f t="shared" si="90"/>
        <v>0</v>
      </c>
      <c r="AE251" s="17"/>
    </row>
    <row r="252" spans="1:33" x14ac:dyDescent="0.25">
      <c r="A252" s="5">
        <v>251</v>
      </c>
      <c r="B252" s="6" t="s">
        <v>531</v>
      </c>
      <c r="C252" s="7" t="s">
        <v>532</v>
      </c>
      <c r="D252" s="5"/>
      <c r="E252" s="5">
        <v>9</v>
      </c>
      <c r="F252" s="8">
        <f t="shared" si="71"/>
        <v>18.75</v>
      </c>
      <c r="G252" s="5"/>
      <c r="H252" s="8">
        <f t="shared" si="72"/>
        <v>0</v>
      </c>
      <c r="I252" s="5"/>
      <c r="J252" s="5"/>
      <c r="K252" s="9">
        <f t="shared" si="83"/>
        <v>0</v>
      </c>
      <c r="L252" s="9"/>
      <c r="M252" s="10">
        <f t="shared" si="73"/>
        <v>0</v>
      </c>
      <c r="N252" s="11">
        <f t="shared" si="91"/>
        <v>18.75</v>
      </c>
      <c r="O252" s="12"/>
      <c r="P252" s="12">
        <f t="shared" si="74"/>
        <v>0</v>
      </c>
      <c r="Q252" s="12"/>
      <c r="R252" s="13">
        <f t="shared" si="75"/>
        <v>0</v>
      </c>
      <c r="S252" s="12"/>
      <c r="T252" s="9">
        <f t="shared" si="76"/>
        <v>0</v>
      </c>
      <c r="U252" s="9"/>
      <c r="V252" s="9">
        <f t="shared" si="77"/>
        <v>0</v>
      </c>
      <c r="W252" s="14">
        <f t="shared" si="92"/>
        <v>0</v>
      </c>
      <c r="X252" s="14">
        <v>3</v>
      </c>
      <c r="Y252" s="15">
        <f>AC252/50*10</f>
        <v>3.75</v>
      </c>
      <c r="Z252" s="5"/>
      <c r="AA252" s="5"/>
      <c r="AB252" s="5"/>
      <c r="AC252" s="16">
        <f t="shared" si="78"/>
        <v>18.75</v>
      </c>
      <c r="AD252" s="16">
        <f t="shared" si="90"/>
        <v>21.75</v>
      </c>
      <c r="AE252" s="17" t="str">
        <f>IF(AD252&gt;=89.5, "A", IF(AD252&gt;=79.5, "B", IF(AD252&gt;=69.5, "C", IF(AD252&gt;=59.5, "D", IF(AD252&gt;=49.5, "E", "F")))))</f>
        <v>F</v>
      </c>
    </row>
    <row r="253" spans="1:33" x14ac:dyDescent="0.25">
      <c r="A253" s="5">
        <v>252</v>
      </c>
      <c r="B253" s="6" t="s">
        <v>533</v>
      </c>
      <c r="C253" s="7" t="s">
        <v>534</v>
      </c>
      <c r="D253" s="5"/>
      <c r="E253" s="5">
        <v>6.5</v>
      </c>
      <c r="F253" s="8">
        <f t="shared" si="71"/>
        <v>13.541666666666668</v>
      </c>
      <c r="G253" s="5">
        <v>5</v>
      </c>
      <c r="H253" s="8">
        <f t="shared" si="72"/>
        <v>10.416666666666666</v>
      </c>
      <c r="I253" s="5"/>
      <c r="J253" s="5"/>
      <c r="K253" s="9">
        <f t="shared" si="83"/>
        <v>0</v>
      </c>
      <c r="L253" s="9"/>
      <c r="M253" s="10">
        <f t="shared" si="73"/>
        <v>0</v>
      </c>
      <c r="N253" s="11">
        <f t="shared" si="91"/>
        <v>13.541666666666668</v>
      </c>
      <c r="O253" s="12"/>
      <c r="P253" s="12">
        <f t="shared" si="74"/>
        <v>0</v>
      </c>
      <c r="Q253" s="12">
        <v>0.5</v>
      </c>
      <c r="R253" s="13">
        <f t="shared" si="75"/>
        <v>1.25</v>
      </c>
      <c r="S253" s="12"/>
      <c r="T253" s="9">
        <f t="shared" si="76"/>
        <v>0</v>
      </c>
      <c r="U253" s="9"/>
      <c r="V253" s="9">
        <f t="shared" si="77"/>
        <v>0</v>
      </c>
      <c r="W253" s="14">
        <f t="shared" si="92"/>
        <v>1.25</v>
      </c>
      <c r="X253" s="14">
        <v>6</v>
      </c>
      <c r="Y253" s="15">
        <f>AC253/50*10</f>
        <v>2.9583333333333335</v>
      </c>
      <c r="Z253" s="5"/>
      <c r="AA253" s="5"/>
      <c r="AB253" s="5"/>
      <c r="AC253" s="16">
        <f t="shared" si="78"/>
        <v>14.791666666666668</v>
      </c>
      <c r="AD253" s="16">
        <f t="shared" si="90"/>
        <v>20.791666666666668</v>
      </c>
      <c r="AE253" s="17" t="str">
        <f>IF(AD253&gt;=89.5, "A", IF(AD253&gt;=79.5, "B", IF(AD253&gt;=69.5, "C", IF(AD253&gt;=59.5, "D", IF(AD253&gt;=49.5, "E", "F")))))</f>
        <v>F</v>
      </c>
    </row>
    <row r="254" spans="1:33" x14ac:dyDescent="0.25">
      <c r="A254" s="5">
        <v>253</v>
      </c>
      <c r="B254" s="6" t="s">
        <v>535</v>
      </c>
      <c r="C254" s="7" t="s">
        <v>536</v>
      </c>
      <c r="D254" s="5"/>
      <c r="E254" s="5">
        <v>5</v>
      </c>
      <c r="F254" s="8">
        <f t="shared" si="71"/>
        <v>10.416666666666668</v>
      </c>
      <c r="G254" s="5">
        <v>8.5</v>
      </c>
      <c r="H254" s="8">
        <f t="shared" si="72"/>
        <v>17.708333333333332</v>
      </c>
      <c r="I254" s="5"/>
      <c r="J254" s="5"/>
      <c r="K254" s="9">
        <f t="shared" si="83"/>
        <v>0</v>
      </c>
      <c r="L254" s="9"/>
      <c r="M254" s="10">
        <f t="shared" si="73"/>
        <v>0</v>
      </c>
      <c r="N254" s="11">
        <f t="shared" si="91"/>
        <v>17.708333333333332</v>
      </c>
      <c r="O254" s="12">
        <v>3</v>
      </c>
      <c r="P254" s="12">
        <f t="shared" si="74"/>
        <v>7.5</v>
      </c>
      <c r="Q254" s="12">
        <v>5</v>
      </c>
      <c r="R254" s="13">
        <f t="shared" si="75"/>
        <v>12.5</v>
      </c>
      <c r="S254" s="12"/>
      <c r="T254" s="9">
        <f t="shared" si="76"/>
        <v>0</v>
      </c>
      <c r="U254" s="9"/>
      <c r="V254" s="9">
        <f t="shared" si="77"/>
        <v>0</v>
      </c>
      <c r="W254" s="14">
        <f t="shared" si="92"/>
        <v>12.5</v>
      </c>
      <c r="X254" s="14">
        <v>5</v>
      </c>
      <c r="Y254" s="15">
        <f>AC254/50*10</f>
        <v>6.0416666666666661</v>
      </c>
      <c r="Z254" s="5"/>
      <c r="AA254" s="5"/>
      <c r="AB254" s="5"/>
      <c r="AC254" s="16">
        <f t="shared" si="78"/>
        <v>30.208333333333332</v>
      </c>
      <c r="AD254" s="16">
        <f t="shared" si="90"/>
        <v>35.208333333333329</v>
      </c>
      <c r="AE254" s="17" t="str">
        <f>IF(AD254&gt;=89.5, "A", IF(AD254&gt;=79.5, "B", IF(AD254&gt;=69.5, "C", IF(AD254&gt;=59.5, "D", IF(AD254&gt;=49.5, "E", "F")))))</f>
        <v>F</v>
      </c>
    </row>
    <row r="255" spans="1:33" x14ac:dyDescent="0.25">
      <c r="A255" s="5">
        <v>254</v>
      </c>
      <c r="B255" s="6" t="s">
        <v>537</v>
      </c>
      <c r="C255" s="7" t="s">
        <v>538</v>
      </c>
      <c r="D255" s="5"/>
      <c r="E255" s="5"/>
      <c r="F255" s="8">
        <f t="shared" si="71"/>
        <v>0</v>
      </c>
      <c r="G255" s="5"/>
      <c r="H255" s="8">
        <f t="shared" si="72"/>
        <v>0</v>
      </c>
      <c r="I255" s="5"/>
      <c r="J255" s="5"/>
      <c r="K255" s="9">
        <f t="shared" si="83"/>
        <v>0</v>
      </c>
      <c r="L255" s="9"/>
      <c r="M255" s="10">
        <f t="shared" si="73"/>
        <v>0</v>
      </c>
      <c r="N255" s="11">
        <f t="shared" si="91"/>
        <v>0</v>
      </c>
      <c r="O255" s="12"/>
      <c r="P255" s="12">
        <f t="shared" si="74"/>
        <v>0</v>
      </c>
      <c r="Q255" s="12"/>
      <c r="R255" s="13">
        <f t="shared" si="75"/>
        <v>0</v>
      </c>
      <c r="S255" s="12"/>
      <c r="T255" s="9">
        <f t="shared" si="76"/>
        <v>0</v>
      </c>
      <c r="U255" s="9"/>
      <c r="V255" s="9">
        <f t="shared" si="77"/>
        <v>0</v>
      </c>
      <c r="W255" s="14">
        <f t="shared" si="92"/>
        <v>0</v>
      </c>
      <c r="X255" s="14"/>
      <c r="Y255" s="14">
        <v>0</v>
      </c>
      <c r="Z255" s="5"/>
      <c r="AA255" s="5"/>
      <c r="AB255" s="5"/>
      <c r="AC255" s="16">
        <f t="shared" si="78"/>
        <v>0</v>
      </c>
      <c r="AD255" s="16">
        <f t="shared" si="90"/>
        <v>0</v>
      </c>
      <c r="AE255" s="17"/>
    </row>
    <row r="256" spans="1:33" x14ac:dyDescent="0.25">
      <c r="A256" s="5">
        <v>255</v>
      </c>
      <c r="B256" s="6" t="s">
        <v>539</v>
      </c>
      <c r="C256" s="7" t="s">
        <v>540</v>
      </c>
      <c r="D256" s="5"/>
      <c r="E256" s="5"/>
      <c r="F256" s="8">
        <f t="shared" si="71"/>
        <v>0</v>
      </c>
      <c r="G256" s="5"/>
      <c r="H256" s="8">
        <f t="shared" si="72"/>
        <v>0</v>
      </c>
      <c r="I256" s="5"/>
      <c r="J256" s="5"/>
      <c r="K256" s="9">
        <f t="shared" si="83"/>
        <v>0</v>
      </c>
      <c r="L256" s="9"/>
      <c r="M256" s="10">
        <f t="shared" si="73"/>
        <v>0</v>
      </c>
      <c r="N256" s="11">
        <f t="shared" si="91"/>
        <v>0</v>
      </c>
      <c r="O256" s="12"/>
      <c r="P256" s="12">
        <f t="shared" si="74"/>
        <v>0</v>
      </c>
      <c r="Q256" s="12"/>
      <c r="R256" s="13">
        <f t="shared" si="75"/>
        <v>0</v>
      </c>
      <c r="S256" s="12"/>
      <c r="T256" s="9">
        <f t="shared" si="76"/>
        <v>0</v>
      </c>
      <c r="U256" s="9"/>
      <c r="V256" s="9">
        <f t="shared" si="77"/>
        <v>0</v>
      </c>
      <c r="W256" s="14">
        <f t="shared" si="92"/>
        <v>0</v>
      </c>
      <c r="X256" s="14"/>
      <c r="Y256" s="14">
        <v>0</v>
      </c>
      <c r="Z256" s="5"/>
      <c r="AA256" s="5"/>
      <c r="AB256" s="5"/>
      <c r="AC256" s="16">
        <f t="shared" si="78"/>
        <v>0</v>
      </c>
      <c r="AD256" s="16">
        <f t="shared" si="90"/>
        <v>0</v>
      </c>
      <c r="AE256" s="17"/>
    </row>
    <row r="257" spans="1:33" x14ac:dyDescent="0.25">
      <c r="A257" s="5">
        <v>256</v>
      </c>
      <c r="B257" s="6" t="s">
        <v>541</v>
      </c>
      <c r="C257" s="7" t="s">
        <v>542</v>
      </c>
      <c r="D257" s="5"/>
      <c r="E257" s="5"/>
      <c r="F257" s="8">
        <f t="shared" si="71"/>
        <v>0</v>
      </c>
      <c r="G257" s="5"/>
      <c r="H257" s="8">
        <f t="shared" si="72"/>
        <v>0</v>
      </c>
      <c r="I257" s="5"/>
      <c r="J257" s="5"/>
      <c r="K257" s="9">
        <f t="shared" si="83"/>
        <v>0</v>
      </c>
      <c r="L257" s="9"/>
      <c r="M257" s="10">
        <f t="shared" si="73"/>
        <v>0</v>
      </c>
      <c r="N257" s="11">
        <f t="shared" si="91"/>
        <v>0</v>
      </c>
      <c r="O257" s="12"/>
      <c r="P257" s="12">
        <f t="shared" si="74"/>
        <v>0</v>
      </c>
      <c r="Q257" s="12"/>
      <c r="R257" s="13">
        <f t="shared" si="75"/>
        <v>0</v>
      </c>
      <c r="S257" s="12"/>
      <c r="T257" s="9">
        <f t="shared" si="76"/>
        <v>0</v>
      </c>
      <c r="U257" s="9"/>
      <c r="V257" s="9">
        <f t="shared" si="77"/>
        <v>0</v>
      </c>
      <c r="W257" s="14">
        <f t="shared" si="92"/>
        <v>0</v>
      </c>
      <c r="X257" s="14">
        <v>5</v>
      </c>
      <c r="Y257" s="14">
        <v>0</v>
      </c>
      <c r="Z257" s="5"/>
      <c r="AA257" s="5"/>
      <c r="AB257" s="5"/>
      <c r="AC257" s="16">
        <f t="shared" si="78"/>
        <v>0</v>
      </c>
      <c r="AD257" s="16">
        <f t="shared" si="90"/>
        <v>5</v>
      </c>
      <c r="AE257" s="17" t="str">
        <f>IF(AD257&gt;=89.5, "A", IF(AD257&gt;=79.5, "B", IF(AD257&gt;=69.5, "C", IF(AD257&gt;=59.5, "D", IF(AD257&gt;=49.5, "E", "F")))))</f>
        <v>F</v>
      </c>
    </row>
    <row r="258" spans="1:33" x14ac:dyDescent="0.25">
      <c r="A258" s="5">
        <v>257</v>
      </c>
      <c r="B258" s="6" t="s">
        <v>543</v>
      </c>
      <c r="C258" s="7" t="s">
        <v>544</v>
      </c>
      <c r="D258" s="5"/>
      <c r="E258" s="5">
        <v>11</v>
      </c>
      <c r="F258" s="8">
        <f t="shared" ref="F258:F320" si="93">25/12*E258</f>
        <v>22.916666666666668</v>
      </c>
      <c r="G258" s="5"/>
      <c r="H258" s="8">
        <f t="shared" ref="H258:H320" si="94">G258*25/12</f>
        <v>0</v>
      </c>
      <c r="I258" s="5"/>
      <c r="J258" s="5"/>
      <c r="K258" s="9">
        <f t="shared" si="83"/>
        <v>0</v>
      </c>
      <c r="L258" s="9"/>
      <c r="M258" s="10">
        <f t="shared" ref="M258:M320" si="95">L258/12*25</f>
        <v>0</v>
      </c>
      <c r="N258" s="11">
        <f t="shared" si="91"/>
        <v>22.916666666666668</v>
      </c>
      <c r="O258" s="12"/>
      <c r="P258" s="12">
        <f t="shared" ref="P258:P320" si="96">O258*2.5</f>
        <v>0</v>
      </c>
      <c r="Q258" s="12">
        <v>7.5</v>
      </c>
      <c r="R258" s="13">
        <f t="shared" ref="R258:R320" si="97">Q258*2.5</f>
        <v>18.75</v>
      </c>
      <c r="S258" s="12"/>
      <c r="T258" s="9">
        <f t="shared" ref="T258:T320" si="98">S258*2.5</f>
        <v>0</v>
      </c>
      <c r="U258" s="9"/>
      <c r="V258" s="9">
        <f t="shared" ref="V258:V320" si="99">U258*2.5</f>
        <v>0</v>
      </c>
      <c r="W258" s="14">
        <f t="shared" si="92"/>
        <v>18.75</v>
      </c>
      <c r="X258" s="14">
        <v>8</v>
      </c>
      <c r="Y258" s="15">
        <f>AC258/50*10</f>
        <v>8.3333333333333357</v>
      </c>
      <c r="Z258" s="5"/>
      <c r="AA258" s="5"/>
      <c r="AB258" s="5"/>
      <c r="AC258" s="16">
        <f t="shared" ref="AC258:AC320" si="100">N258+W258</f>
        <v>41.666666666666671</v>
      </c>
      <c r="AD258" s="16">
        <f t="shared" si="90"/>
        <v>49.666666666666671</v>
      </c>
      <c r="AE258" s="17" t="str">
        <f>IF(AD258&gt;=89.5, "A", IF(AD258&gt;=79.5, "B", IF(AD258&gt;=69.5, "C", IF(AD258&gt;=59.5, "D", IF(AD258&gt;=49.5, "E", "F")))))</f>
        <v>E</v>
      </c>
    </row>
    <row r="259" spans="1:33" x14ac:dyDescent="0.25">
      <c r="A259" s="5">
        <v>258</v>
      </c>
      <c r="B259" s="6" t="s">
        <v>545</v>
      </c>
      <c r="C259" s="7" t="s">
        <v>546</v>
      </c>
      <c r="D259" s="5"/>
      <c r="E259" s="5"/>
      <c r="F259" s="8">
        <f t="shared" si="93"/>
        <v>0</v>
      </c>
      <c r="G259" s="5">
        <v>8</v>
      </c>
      <c r="H259" s="8">
        <f t="shared" si="94"/>
        <v>16.666666666666668</v>
      </c>
      <c r="I259" s="5"/>
      <c r="J259" s="5"/>
      <c r="K259" s="9">
        <f t="shared" si="83"/>
        <v>0</v>
      </c>
      <c r="L259" s="9"/>
      <c r="M259" s="10">
        <f t="shared" si="95"/>
        <v>0</v>
      </c>
      <c r="N259" s="11">
        <f t="shared" si="91"/>
        <v>16.666666666666668</v>
      </c>
      <c r="O259" s="12"/>
      <c r="P259" s="12">
        <f t="shared" si="96"/>
        <v>0</v>
      </c>
      <c r="Q259" s="12">
        <v>0.5</v>
      </c>
      <c r="R259" s="13">
        <f t="shared" si="97"/>
        <v>1.25</v>
      </c>
      <c r="S259" s="12"/>
      <c r="T259" s="9">
        <f t="shared" si="98"/>
        <v>0</v>
      </c>
      <c r="U259" s="9"/>
      <c r="V259" s="9">
        <f t="shared" si="99"/>
        <v>0</v>
      </c>
      <c r="W259" s="14">
        <f t="shared" si="92"/>
        <v>1.25</v>
      </c>
      <c r="X259" s="14">
        <v>3</v>
      </c>
      <c r="Y259" s="15">
        <f>AC259/50*10</f>
        <v>3.5833333333333335</v>
      </c>
      <c r="Z259" s="5"/>
      <c r="AA259" s="5"/>
      <c r="AB259" s="5"/>
      <c r="AC259" s="16">
        <f t="shared" si="100"/>
        <v>17.916666666666668</v>
      </c>
      <c r="AD259" s="16">
        <f t="shared" si="90"/>
        <v>20.916666666666668</v>
      </c>
      <c r="AE259" s="17" t="str">
        <f>IF(AD259&gt;=89.5, "A", IF(AD259&gt;=79.5, "B", IF(AD259&gt;=69.5, "C", IF(AD259&gt;=59.5, "D", IF(AD259&gt;=49.5, "E", "F")))))</f>
        <v>F</v>
      </c>
    </row>
    <row r="260" spans="1:33" x14ac:dyDescent="0.25">
      <c r="A260" s="5">
        <v>259</v>
      </c>
      <c r="B260" s="6" t="s">
        <v>547</v>
      </c>
      <c r="C260" s="7" t="s">
        <v>548</v>
      </c>
      <c r="D260" s="5"/>
      <c r="E260" s="5"/>
      <c r="F260" s="8">
        <f t="shared" si="93"/>
        <v>0</v>
      </c>
      <c r="G260" s="5"/>
      <c r="H260" s="8">
        <f t="shared" si="94"/>
        <v>0</v>
      </c>
      <c r="I260" s="5"/>
      <c r="J260" s="5"/>
      <c r="K260" s="9">
        <f t="shared" si="83"/>
        <v>0</v>
      </c>
      <c r="L260" s="9"/>
      <c r="M260" s="10">
        <f t="shared" si="95"/>
        <v>0</v>
      </c>
      <c r="N260" s="11">
        <f t="shared" si="91"/>
        <v>0</v>
      </c>
      <c r="O260" s="12"/>
      <c r="P260" s="12">
        <f t="shared" si="96"/>
        <v>0</v>
      </c>
      <c r="Q260" s="12"/>
      <c r="R260" s="13">
        <f t="shared" si="97"/>
        <v>0</v>
      </c>
      <c r="S260" s="12"/>
      <c r="T260" s="9">
        <f t="shared" si="98"/>
        <v>0</v>
      </c>
      <c r="U260" s="9"/>
      <c r="V260" s="9">
        <f t="shared" si="99"/>
        <v>0</v>
      </c>
      <c r="W260" s="14">
        <f t="shared" si="92"/>
        <v>0</v>
      </c>
      <c r="X260" s="14">
        <v>5</v>
      </c>
      <c r="Y260" s="14">
        <v>0</v>
      </c>
      <c r="Z260" s="5"/>
      <c r="AA260" s="5"/>
      <c r="AB260" s="5"/>
      <c r="AC260" s="16">
        <f t="shared" si="100"/>
        <v>0</v>
      </c>
      <c r="AD260" s="16">
        <f t="shared" si="90"/>
        <v>5</v>
      </c>
      <c r="AE260" s="17" t="str">
        <f>IF(AD260&gt;=89.5, "A", IF(AD260&gt;=79.5, "B", IF(AD260&gt;=69.5, "C", IF(AD260&gt;=59.5, "D", IF(AD260&gt;=49.5, "E", "F")))))</f>
        <v>F</v>
      </c>
    </row>
    <row r="261" spans="1:33" x14ac:dyDescent="0.25">
      <c r="A261" s="5">
        <v>260</v>
      </c>
      <c r="B261" s="6" t="s">
        <v>549</v>
      </c>
      <c r="C261" s="7" t="s">
        <v>550</v>
      </c>
      <c r="D261" s="5"/>
      <c r="E261" s="5"/>
      <c r="F261" s="8">
        <f t="shared" si="93"/>
        <v>0</v>
      </c>
      <c r="G261" s="5"/>
      <c r="H261" s="8">
        <f t="shared" si="94"/>
        <v>0</v>
      </c>
      <c r="I261" s="5"/>
      <c r="J261" s="5"/>
      <c r="K261" s="9">
        <f t="shared" si="83"/>
        <v>0</v>
      </c>
      <c r="L261" s="9"/>
      <c r="M261" s="10">
        <f t="shared" si="95"/>
        <v>0</v>
      </c>
      <c r="N261" s="11">
        <f t="shared" si="91"/>
        <v>0</v>
      </c>
      <c r="O261" s="12"/>
      <c r="P261" s="12">
        <f t="shared" si="96"/>
        <v>0</v>
      </c>
      <c r="Q261" s="12"/>
      <c r="R261" s="13">
        <f t="shared" si="97"/>
        <v>0</v>
      </c>
      <c r="S261" s="12"/>
      <c r="T261" s="9">
        <f t="shared" si="98"/>
        <v>0</v>
      </c>
      <c r="U261" s="9"/>
      <c r="V261" s="9">
        <f t="shared" si="99"/>
        <v>0</v>
      </c>
      <c r="W261" s="14">
        <f t="shared" si="92"/>
        <v>0</v>
      </c>
      <c r="X261" s="14"/>
      <c r="Y261" s="14">
        <v>0</v>
      </c>
      <c r="Z261" s="5"/>
      <c r="AA261" s="5"/>
      <c r="AB261" s="5"/>
      <c r="AC261" s="16">
        <f t="shared" si="100"/>
        <v>0</v>
      </c>
      <c r="AD261" s="16">
        <f t="shared" si="90"/>
        <v>0</v>
      </c>
      <c r="AE261" s="17"/>
    </row>
    <row r="262" spans="1:33" x14ac:dyDescent="0.25">
      <c r="A262" s="5">
        <v>261</v>
      </c>
      <c r="B262" s="6" t="s">
        <v>551</v>
      </c>
      <c r="C262" s="7" t="s">
        <v>552</v>
      </c>
      <c r="D262" s="5"/>
      <c r="E262" s="5">
        <v>3.5</v>
      </c>
      <c r="F262" s="8">
        <f t="shared" si="93"/>
        <v>7.291666666666667</v>
      </c>
      <c r="G262" s="5">
        <v>8</v>
      </c>
      <c r="H262" s="8">
        <f t="shared" si="94"/>
        <v>16.666666666666668</v>
      </c>
      <c r="I262" s="5"/>
      <c r="J262" s="5"/>
      <c r="K262" s="9">
        <f t="shared" si="83"/>
        <v>0</v>
      </c>
      <c r="L262" s="9">
        <v>7</v>
      </c>
      <c r="M262" s="10">
        <f t="shared" si="95"/>
        <v>14.583333333333334</v>
      </c>
      <c r="N262" s="11">
        <f t="shared" si="91"/>
        <v>16.666666666666668</v>
      </c>
      <c r="O262" s="12">
        <v>0</v>
      </c>
      <c r="P262" s="12">
        <f t="shared" si="96"/>
        <v>0</v>
      </c>
      <c r="Q262" s="12"/>
      <c r="R262" s="13">
        <f t="shared" si="97"/>
        <v>0</v>
      </c>
      <c r="S262" s="12"/>
      <c r="T262" s="9">
        <f t="shared" si="98"/>
        <v>0</v>
      </c>
      <c r="U262" s="9">
        <v>0.5</v>
      </c>
      <c r="V262" s="9">
        <f t="shared" si="99"/>
        <v>1.25</v>
      </c>
      <c r="W262" s="14">
        <v>1.25</v>
      </c>
      <c r="X262" s="14">
        <v>3</v>
      </c>
      <c r="Y262" s="15">
        <f>AC262/50*10</f>
        <v>3.5833333333333335</v>
      </c>
      <c r="Z262" s="5"/>
      <c r="AA262" s="5"/>
      <c r="AB262" s="5"/>
      <c r="AC262" s="16">
        <f t="shared" si="100"/>
        <v>17.916666666666668</v>
      </c>
      <c r="AD262" s="16">
        <f t="shared" si="90"/>
        <v>20.916666666666668</v>
      </c>
      <c r="AE262" s="17" t="str">
        <f>IF(AD262&gt;=89.5, "A", IF(AD262&gt;=79.5, "B", IF(AD262&gt;=69.5, "C", IF(AD262&gt;=59.5, "D", IF(AD262&gt;=49.5, "E", "F")))))</f>
        <v>F</v>
      </c>
      <c r="AG262" s="19"/>
    </row>
    <row r="263" spans="1:33" x14ac:dyDescent="0.25">
      <c r="A263" s="5">
        <v>262</v>
      </c>
      <c r="B263" s="6" t="s">
        <v>553</v>
      </c>
      <c r="C263" s="7" t="s">
        <v>554</v>
      </c>
      <c r="D263" s="5"/>
      <c r="E263" s="5">
        <v>2.5</v>
      </c>
      <c r="F263" s="8">
        <f t="shared" si="93"/>
        <v>5.2083333333333339</v>
      </c>
      <c r="G263" s="5"/>
      <c r="H263" s="8">
        <f t="shared" si="94"/>
        <v>0</v>
      </c>
      <c r="I263" s="5"/>
      <c r="J263" s="5"/>
      <c r="K263" s="9">
        <f t="shared" si="83"/>
        <v>0</v>
      </c>
      <c r="L263" s="9"/>
      <c r="M263" s="10">
        <f t="shared" si="95"/>
        <v>0</v>
      </c>
      <c r="N263" s="11">
        <f t="shared" si="91"/>
        <v>5.2083333333333339</v>
      </c>
      <c r="O263" s="12"/>
      <c r="P263" s="12">
        <f t="shared" si="96"/>
        <v>0</v>
      </c>
      <c r="Q263" s="12"/>
      <c r="R263" s="13">
        <f t="shared" si="97"/>
        <v>0</v>
      </c>
      <c r="S263" s="12"/>
      <c r="T263" s="9">
        <f t="shared" si="98"/>
        <v>0</v>
      </c>
      <c r="U263" s="9"/>
      <c r="V263" s="9">
        <f t="shared" si="99"/>
        <v>0</v>
      </c>
      <c r="W263" s="14">
        <f>IF(P263&gt;R263, P263,R263)</f>
        <v>0</v>
      </c>
      <c r="X263" s="14">
        <v>3</v>
      </c>
      <c r="Y263" s="15">
        <f>AC263/50*10</f>
        <v>1.041666666666667</v>
      </c>
      <c r="Z263" s="5"/>
      <c r="AA263" s="5"/>
      <c r="AB263" s="5"/>
      <c r="AC263" s="16">
        <f t="shared" si="100"/>
        <v>5.2083333333333339</v>
      </c>
      <c r="AD263" s="16">
        <f t="shared" si="90"/>
        <v>8.2083333333333339</v>
      </c>
      <c r="AE263" s="17" t="str">
        <f>IF(AD263&gt;=89.5, "A", IF(AD263&gt;=79.5, "B", IF(AD263&gt;=69.5, "C", IF(AD263&gt;=59.5, "D", IF(AD263&gt;=49.5, "E", "F")))))</f>
        <v>F</v>
      </c>
    </row>
    <row r="264" spans="1:33" x14ac:dyDescent="0.25">
      <c r="A264" s="5">
        <v>263</v>
      </c>
      <c r="B264" s="6" t="s">
        <v>555</v>
      </c>
      <c r="C264" s="7" t="s">
        <v>556</v>
      </c>
      <c r="D264" s="5"/>
      <c r="E264" s="5"/>
      <c r="F264" s="8">
        <f t="shared" si="93"/>
        <v>0</v>
      </c>
      <c r="G264" s="5"/>
      <c r="H264" s="8">
        <f t="shared" si="94"/>
        <v>0</v>
      </c>
      <c r="I264" s="5"/>
      <c r="J264" s="5"/>
      <c r="K264" s="9">
        <f t="shared" si="83"/>
        <v>0</v>
      </c>
      <c r="L264" s="9"/>
      <c r="M264" s="10">
        <f t="shared" si="95"/>
        <v>0</v>
      </c>
      <c r="N264" s="11">
        <f t="shared" si="91"/>
        <v>0</v>
      </c>
      <c r="O264" s="12"/>
      <c r="P264" s="12">
        <f t="shared" si="96"/>
        <v>0</v>
      </c>
      <c r="Q264" s="12"/>
      <c r="R264" s="13">
        <f t="shared" si="97"/>
        <v>0</v>
      </c>
      <c r="S264" s="12"/>
      <c r="T264" s="9">
        <f t="shared" si="98"/>
        <v>0</v>
      </c>
      <c r="U264" s="9"/>
      <c r="V264" s="9">
        <f t="shared" si="99"/>
        <v>0</v>
      </c>
      <c r="W264" s="14">
        <f>IF(P264&gt;R264, P264,R264)</f>
        <v>0</v>
      </c>
      <c r="X264" s="14"/>
      <c r="Y264" s="14">
        <v>0</v>
      </c>
      <c r="Z264" s="5"/>
      <c r="AA264" s="5"/>
      <c r="AB264" s="5"/>
      <c r="AC264" s="16">
        <f t="shared" si="100"/>
        <v>0</v>
      </c>
      <c r="AD264" s="16">
        <f t="shared" si="90"/>
        <v>0</v>
      </c>
      <c r="AE264" s="17"/>
    </row>
    <row r="265" spans="1:33" x14ac:dyDescent="0.25">
      <c r="A265" s="5">
        <v>264</v>
      </c>
      <c r="B265" s="6" t="s">
        <v>557</v>
      </c>
      <c r="C265" s="7" t="s">
        <v>558</v>
      </c>
      <c r="D265" s="5"/>
      <c r="E265" s="5">
        <v>8.5</v>
      </c>
      <c r="F265" s="8">
        <f t="shared" si="93"/>
        <v>17.708333333333336</v>
      </c>
      <c r="G265" s="5"/>
      <c r="H265" s="8">
        <f t="shared" si="94"/>
        <v>0</v>
      </c>
      <c r="I265" s="18">
        <v>9.5</v>
      </c>
      <c r="J265" s="18">
        <v>0.5</v>
      </c>
      <c r="K265" s="9">
        <f t="shared" si="83"/>
        <v>20.25</v>
      </c>
      <c r="L265" s="9"/>
      <c r="M265" s="10">
        <f t="shared" si="95"/>
        <v>0</v>
      </c>
      <c r="N265" s="11">
        <v>20.25</v>
      </c>
      <c r="O265" s="12">
        <v>5</v>
      </c>
      <c r="P265" s="12">
        <f t="shared" si="96"/>
        <v>12.5</v>
      </c>
      <c r="Q265" s="12"/>
      <c r="R265" s="13">
        <f t="shared" si="97"/>
        <v>0</v>
      </c>
      <c r="S265" s="12"/>
      <c r="T265" s="9">
        <f t="shared" si="98"/>
        <v>0</v>
      </c>
      <c r="U265" s="9">
        <v>8</v>
      </c>
      <c r="V265" s="9">
        <f t="shared" si="99"/>
        <v>20</v>
      </c>
      <c r="W265" s="14">
        <v>20</v>
      </c>
      <c r="X265" s="14">
        <v>5</v>
      </c>
      <c r="Y265" s="15">
        <f>AC265/50*10</f>
        <v>8.0500000000000007</v>
      </c>
      <c r="Z265" s="5">
        <v>0</v>
      </c>
      <c r="AA265" s="5"/>
      <c r="AB265" s="5"/>
      <c r="AC265" s="16">
        <f t="shared" si="100"/>
        <v>40.25</v>
      </c>
      <c r="AD265" s="16">
        <f t="shared" si="90"/>
        <v>45.25</v>
      </c>
      <c r="AE265" s="17" t="str">
        <f>IF(AD265&gt;=89.5, "A", IF(AD265&gt;=79.5, "B", IF(AD265&gt;=69.5, "C", IF(AD265&gt;=59.5, "D", IF(AD265&gt;=49.5, "E", "F")))))</f>
        <v>F</v>
      </c>
      <c r="AG265" s="19"/>
    </row>
    <row r="266" spans="1:33" x14ac:dyDescent="0.25">
      <c r="A266" s="5">
        <v>265</v>
      </c>
      <c r="B266" s="6" t="s">
        <v>559</v>
      </c>
      <c r="C266" s="7" t="s">
        <v>560</v>
      </c>
      <c r="D266" s="5"/>
      <c r="E266" s="5">
        <v>0</v>
      </c>
      <c r="F266" s="8">
        <f t="shared" si="93"/>
        <v>0</v>
      </c>
      <c r="G266" s="5"/>
      <c r="H266" s="8">
        <f t="shared" si="94"/>
        <v>0</v>
      </c>
      <c r="I266" s="5"/>
      <c r="J266" s="5"/>
      <c r="K266" s="9">
        <f t="shared" si="83"/>
        <v>0</v>
      </c>
      <c r="L266" s="9"/>
      <c r="M266" s="10">
        <f t="shared" si="95"/>
        <v>0</v>
      </c>
      <c r="N266" s="11">
        <f>IF(F266&gt;H266, F266, H266)</f>
        <v>0</v>
      </c>
      <c r="O266" s="12"/>
      <c r="P266" s="12">
        <f t="shared" si="96"/>
        <v>0</v>
      </c>
      <c r="Q266" s="12"/>
      <c r="R266" s="13">
        <f t="shared" si="97"/>
        <v>0</v>
      </c>
      <c r="S266" s="12"/>
      <c r="T266" s="9">
        <f t="shared" si="98"/>
        <v>0</v>
      </c>
      <c r="U266" s="9"/>
      <c r="V266" s="9">
        <f t="shared" si="99"/>
        <v>0</v>
      </c>
      <c r="W266" s="14">
        <f>IF(P266&gt;R266, P266,R266)</f>
        <v>0</v>
      </c>
      <c r="X266" s="14">
        <v>3</v>
      </c>
      <c r="Y266" s="14">
        <v>0</v>
      </c>
      <c r="Z266" s="5"/>
      <c r="AA266" s="5"/>
      <c r="AB266" s="5"/>
      <c r="AC266" s="16">
        <f t="shared" si="100"/>
        <v>0</v>
      </c>
      <c r="AD266" s="16">
        <f t="shared" si="90"/>
        <v>3</v>
      </c>
      <c r="AE266" s="17" t="str">
        <f>IF(AD266&gt;=89.5, "A", IF(AD266&gt;=79.5, "B", IF(AD266&gt;=69.5, "C", IF(AD266&gt;=59.5, "D", IF(AD266&gt;=49.5, "E", "F")))))</f>
        <v>F</v>
      </c>
    </row>
    <row r="267" spans="1:33" x14ac:dyDescent="0.25">
      <c r="A267" s="5">
        <v>266</v>
      </c>
      <c r="B267" s="6" t="s">
        <v>561</v>
      </c>
      <c r="C267" s="7" t="s">
        <v>562</v>
      </c>
      <c r="D267" s="5"/>
      <c r="E267" s="5">
        <v>0</v>
      </c>
      <c r="F267" s="8">
        <f t="shared" si="93"/>
        <v>0</v>
      </c>
      <c r="G267" s="5"/>
      <c r="H267" s="8">
        <f t="shared" si="94"/>
        <v>0</v>
      </c>
      <c r="I267" s="5"/>
      <c r="J267" s="5"/>
      <c r="K267" s="9">
        <f t="shared" si="83"/>
        <v>0</v>
      </c>
      <c r="L267" s="9"/>
      <c r="M267" s="10">
        <f t="shared" si="95"/>
        <v>0</v>
      </c>
      <c r="N267" s="11">
        <f>IF(F267&gt;H267, F267, H267)</f>
        <v>0</v>
      </c>
      <c r="O267" s="12">
        <v>0</v>
      </c>
      <c r="P267" s="12">
        <f t="shared" si="96"/>
        <v>0</v>
      </c>
      <c r="Q267" s="12"/>
      <c r="R267" s="13">
        <f t="shared" si="97"/>
        <v>0</v>
      </c>
      <c r="S267" s="12"/>
      <c r="T267" s="9">
        <f t="shared" si="98"/>
        <v>0</v>
      </c>
      <c r="U267" s="9"/>
      <c r="V267" s="9">
        <f t="shared" si="99"/>
        <v>0</v>
      </c>
      <c r="W267" s="14">
        <f>IF(P267&gt;R267, P267,R267)</f>
        <v>0</v>
      </c>
      <c r="X267" s="14">
        <v>3</v>
      </c>
      <c r="Y267" s="14">
        <v>0</v>
      </c>
      <c r="Z267" s="5"/>
      <c r="AA267" s="5"/>
      <c r="AB267" s="5"/>
      <c r="AC267" s="16">
        <f t="shared" si="100"/>
        <v>0</v>
      </c>
      <c r="AD267" s="16">
        <f t="shared" si="90"/>
        <v>3</v>
      </c>
      <c r="AE267" s="17" t="str">
        <f>IF(AD267&gt;=89.5, "A", IF(AD267&gt;=79.5, "B", IF(AD267&gt;=69.5, "C", IF(AD267&gt;=59.5, "D", IF(AD267&gt;=49.5, "E", "F")))))</f>
        <v>F</v>
      </c>
    </row>
    <row r="268" spans="1:33" x14ac:dyDescent="0.25">
      <c r="A268" s="5">
        <v>267</v>
      </c>
      <c r="B268" s="6" t="s">
        <v>563</v>
      </c>
      <c r="C268" s="7" t="s">
        <v>564</v>
      </c>
      <c r="D268" s="5"/>
      <c r="E268" s="5">
        <v>4</v>
      </c>
      <c r="F268" s="8">
        <f t="shared" si="93"/>
        <v>8.3333333333333339</v>
      </c>
      <c r="G268" s="5"/>
      <c r="H268" s="8">
        <f t="shared" si="94"/>
        <v>0</v>
      </c>
      <c r="I268" s="5"/>
      <c r="J268" s="5"/>
      <c r="K268" s="9">
        <f t="shared" si="83"/>
        <v>0</v>
      </c>
      <c r="L268" s="9"/>
      <c r="M268" s="10">
        <f t="shared" si="95"/>
        <v>0</v>
      </c>
      <c r="N268" s="11">
        <f>IF(F268&gt;H268, F268, H268)</f>
        <v>8.3333333333333339</v>
      </c>
      <c r="O268" s="12">
        <v>0</v>
      </c>
      <c r="P268" s="12">
        <f t="shared" si="96"/>
        <v>0</v>
      </c>
      <c r="Q268" s="12"/>
      <c r="R268" s="13">
        <f t="shared" si="97"/>
        <v>0</v>
      </c>
      <c r="S268" s="12"/>
      <c r="T268" s="9">
        <f t="shared" si="98"/>
        <v>0</v>
      </c>
      <c r="U268" s="9"/>
      <c r="V268" s="9">
        <f t="shared" si="99"/>
        <v>0</v>
      </c>
      <c r="W268" s="14">
        <f>IF(P268&gt;R268, P268,R268)</f>
        <v>0</v>
      </c>
      <c r="X268" s="14">
        <v>3</v>
      </c>
      <c r="Y268" s="15">
        <f>AC268/50*10</f>
        <v>1.666666666666667</v>
      </c>
      <c r="Z268" s="5"/>
      <c r="AA268" s="5"/>
      <c r="AB268" s="5"/>
      <c r="AC268" s="16">
        <f t="shared" si="100"/>
        <v>8.3333333333333339</v>
      </c>
      <c r="AD268" s="16">
        <f t="shared" si="90"/>
        <v>11.333333333333334</v>
      </c>
      <c r="AE268" s="17" t="str">
        <f>IF(AD268&gt;=89.5, "A", IF(AD268&gt;=79.5, "B", IF(AD268&gt;=69.5, "C", IF(AD268&gt;=59.5, "D", IF(AD268&gt;=49.5, "E", "F")))))</f>
        <v>F</v>
      </c>
    </row>
    <row r="269" spans="1:33" x14ac:dyDescent="0.25">
      <c r="A269" s="5">
        <v>268</v>
      </c>
      <c r="B269" s="6" t="s">
        <v>565</v>
      </c>
      <c r="C269" s="7" t="s">
        <v>566</v>
      </c>
      <c r="D269" s="5"/>
      <c r="E269" s="5">
        <v>7.5</v>
      </c>
      <c r="F269" s="8">
        <f t="shared" si="93"/>
        <v>15.625000000000002</v>
      </c>
      <c r="G269" s="5">
        <v>8.5</v>
      </c>
      <c r="H269" s="8">
        <f t="shared" si="94"/>
        <v>17.708333333333332</v>
      </c>
      <c r="I269" s="5"/>
      <c r="J269" s="5"/>
      <c r="K269" s="9">
        <f t="shared" si="83"/>
        <v>0</v>
      </c>
      <c r="L269" s="9">
        <v>8.5</v>
      </c>
      <c r="M269" s="10">
        <f t="shared" si="95"/>
        <v>17.708333333333336</v>
      </c>
      <c r="N269" s="11">
        <f>IF(F269&gt;H269, F269, H269)</f>
        <v>17.708333333333332</v>
      </c>
      <c r="O269" s="12"/>
      <c r="P269" s="12">
        <f t="shared" si="96"/>
        <v>0</v>
      </c>
      <c r="Q269" s="12">
        <v>3</v>
      </c>
      <c r="R269" s="13">
        <f t="shared" si="97"/>
        <v>7.5</v>
      </c>
      <c r="S269" s="12"/>
      <c r="T269" s="9">
        <f t="shared" si="98"/>
        <v>0</v>
      </c>
      <c r="U269" s="9">
        <v>8</v>
      </c>
      <c r="V269" s="9">
        <f t="shared" si="99"/>
        <v>20</v>
      </c>
      <c r="W269" s="14">
        <v>20</v>
      </c>
      <c r="X269" s="14">
        <v>5</v>
      </c>
      <c r="Y269" s="15">
        <f>AC269/50*10</f>
        <v>7.5416666666666652</v>
      </c>
      <c r="Z269" s="5"/>
      <c r="AA269" s="5"/>
      <c r="AB269" s="5">
        <v>10</v>
      </c>
      <c r="AC269" s="16">
        <f t="shared" si="100"/>
        <v>37.708333333333329</v>
      </c>
      <c r="AD269" s="16">
        <v>53</v>
      </c>
      <c r="AE269" s="17" t="str">
        <f>IF(AD269&gt;=89.5, "A", IF(AD269&gt;=79.5, "B", IF(AD269&gt;=69.5, "C", IF(AD269&gt;=59.5, "D", IF(AD269&gt;=49.5, "E", "F")))))</f>
        <v>E</v>
      </c>
      <c r="AG269" s="19"/>
    </row>
    <row r="270" spans="1:33" x14ac:dyDescent="0.25">
      <c r="A270" s="5">
        <v>269</v>
      </c>
      <c r="B270" s="6" t="s">
        <v>567</v>
      </c>
      <c r="C270" s="7" t="s">
        <v>568</v>
      </c>
      <c r="D270" s="5"/>
      <c r="E270" s="5"/>
      <c r="F270" s="8">
        <f t="shared" si="93"/>
        <v>0</v>
      </c>
      <c r="G270" s="5"/>
      <c r="H270" s="8">
        <f t="shared" si="94"/>
        <v>0</v>
      </c>
      <c r="I270" s="18">
        <v>9</v>
      </c>
      <c r="J270" s="18">
        <v>0</v>
      </c>
      <c r="K270" s="9">
        <f t="shared" si="83"/>
        <v>18</v>
      </c>
      <c r="L270" s="9">
        <v>7</v>
      </c>
      <c r="M270" s="10">
        <f t="shared" si="95"/>
        <v>14.583333333333334</v>
      </c>
      <c r="N270" s="11">
        <v>18</v>
      </c>
      <c r="O270" s="12"/>
      <c r="P270" s="12">
        <f t="shared" si="96"/>
        <v>0</v>
      </c>
      <c r="Q270" s="12"/>
      <c r="R270" s="13">
        <f t="shared" si="97"/>
        <v>0</v>
      </c>
      <c r="S270" s="18">
        <v>4.5</v>
      </c>
      <c r="T270" s="9">
        <f t="shared" si="98"/>
        <v>11.25</v>
      </c>
      <c r="U270" s="9">
        <v>7.5</v>
      </c>
      <c r="V270" s="9">
        <f t="shared" si="99"/>
        <v>18.75</v>
      </c>
      <c r="W270" s="14">
        <v>18.75</v>
      </c>
      <c r="X270" s="14"/>
      <c r="Y270" s="14">
        <v>0</v>
      </c>
      <c r="Z270" s="5"/>
      <c r="AA270" s="5"/>
      <c r="AB270" s="5"/>
      <c r="AC270" s="16">
        <f t="shared" si="100"/>
        <v>36.75</v>
      </c>
      <c r="AD270" s="16">
        <f t="shared" ref="AD270:AD320" si="101">AC270+X270+Z270+AA270</f>
        <v>36.75</v>
      </c>
      <c r="AE270" s="17"/>
      <c r="AG270" s="19"/>
    </row>
    <row r="271" spans="1:33" x14ac:dyDescent="0.25">
      <c r="A271" s="5">
        <v>270</v>
      </c>
      <c r="B271" s="6" t="s">
        <v>569</v>
      </c>
      <c r="C271" s="7" t="s">
        <v>570</v>
      </c>
      <c r="D271" s="5"/>
      <c r="E271" s="5">
        <v>10.5</v>
      </c>
      <c r="F271" s="8">
        <f t="shared" si="93"/>
        <v>21.875</v>
      </c>
      <c r="G271" s="5"/>
      <c r="H271" s="8">
        <f t="shared" si="94"/>
        <v>0</v>
      </c>
      <c r="I271" s="5"/>
      <c r="J271" s="5"/>
      <c r="K271" s="9">
        <f t="shared" si="83"/>
        <v>0</v>
      </c>
      <c r="L271" s="9"/>
      <c r="M271" s="10">
        <f t="shared" si="95"/>
        <v>0</v>
      </c>
      <c r="N271" s="11">
        <f>IF(F271&gt;H271, F271, H271)</f>
        <v>21.875</v>
      </c>
      <c r="O271" s="12"/>
      <c r="P271" s="12">
        <f t="shared" si="96"/>
        <v>0</v>
      </c>
      <c r="Q271" s="12">
        <v>9.5</v>
      </c>
      <c r="R271" s="13">
        <f t="shared" si="97"/>
        <v>23.75</v>
      </c>
      <c r="S271" s="12"/>
      <c r="T271" s="9">
        <f t="shared" si="98"/>
        <v>0</v>
      </c>
      <c r="U271" s="9"/>
      <c r="V271" s="9">
        <f t="shared" si="99"/>
        <v>0</v>
      </c>
      <c r="W271" s="14">
        <f t="shared" ref="W271:W294" si="102">IF(P271&gt;R271, P271,R271)</f>
        <v>23.75</v>
      </c>
      <c r="X271" s="14">
        <v>8</v>
      </c>
      <c r="Y271" s="15">
        <f>AC271/50*10</f>
        <v>9.125</v>
      </c>
      <c r="Z271" s="5"/>
      <c r="AA271" s="5"/>
      <c r="AB271" s="5"/>
      <c r="AC271" s="16">
        <f t="shared" si="100"/>
        <v>45.625</v>
      </c>
      <c r="AD271" s="16">
        <f t="shared" si="101"/>
        <v>53.625</v>
      </c>
      <c r="AE271" s="17" t="str">
        <f>IF(AD271&gt;=89.5, "A", IF(AD271&gt;=79.5, "B", IF(AD271&gt;=69.5, "C", IF(AD271&gt;=59.5, "D", IF(AD271&gt;=49.5, "E", "F")))))</f>
        <v>E</v>
      </c>
    </row>
    <row r="272" spans="1:33" x14ac:dyDescent="0.25">
      <c r="A272" s="5">
        <v>271</v>
      </c>
      <c r="B272" s="6" t="s">
        <v>571</v>
      </c>
      <c r="C272" s="7" t="s">
        <v>572</v>
      </c>
      <c r="D272" s="5"/>
      <c r="E272" s="5"/>
      <c r="F272" s="8">
        <f t="shared" si="93"/>
        <v>0</v>
      </c>
      <c r="G272" s="5"/>
      <c r="H272" s="8">
        <f t="shared" si="94"/>
        <v>0</v>
      </c>
      <c r="I272" s="5"/>
      <c r="J272" s="5"/>
      <c r="K272" s="9">
        <f t="shared" si="83"/>
        <v>0</v>
      </c>
      <c r="L272" s="9"/>
      <c r="M272" s="10">
        <f t="shared" si="95"/>
        <v>0</v>
      </c>
      <c r="N272" s="11">
        <f>IF(F272&gt;H272, F272, H272)</f>
        <v>0</v>
      </c>
      <c r="O272" s="12"/>
      <c r="P272" s="12">
        <f t="shared" si="96"/>
        <v>0</v>
      </c>
      <c r="Q272" s="12"/>
      <c r="R272" s="13">
        <f t="shared" si="97"/>
        <v>0</v>
      </c>
      <c r="S272" s="12"/>
      <c r="T272" s="9">
        <f t="shared" si="98"/>
        <v>0</v>
      </c>
      <c r="U272" s="9"/>
      <c r="V272" s="9">
        <f t="shared" si="99"/>
        <v>0</v>
      </c>
      <c r="W272" s="14">
        <f t="shared" si="102"/>
        <v>0</v>
      </c>
      <c r="X272" s="14"/>
      <c r="Y272" s="14">
        <v>0</v>
      </c>
      <c r="Z272" s="5"/>
      <c r="AA272" s="5"/>
      <c r="AB272" s="5"/>
      <c r="AC272" s="16">
        <f t="shared" si="100"/>
        <v>0</v>
      </c>
      <c r="AD272" s="16">
        <f t="shared" si="101"/>
        <v>0</v>
      </c>
      <c r="AE272" s="17"/>
    </row>
    <row r="273" spans="1:33" x14ac:dyDescent="0.25">
      <c r="A273" s="5">
        <v>272</v>
      </c>
      <c r="B273" s="6" t="s">
        <v>573</v>
      </c>
      <c r="C273" s="7" t="s">
        <v>574</v>
      </c>
      <c r="D273" s="5"/>
      <c r="E273" s="5"/>
      <c r="F273" s="8">
        <f t="shared" si="93"/>
        <v>0</v>
      </c>
      <c r="G273" s="5"/>
      <c r="H273" s="8">
        <f t="shared" si="94"/>
        <v>0</v>
      </c>
      <c r="I273" s="5"/>
      <c r="J273" s="5"/>
      <c r="K273" s="9">
        <f t="shared" ref="K273:K320" si="103">I273*2+J273*2.5</f>
        <v>0</v>
      </c>
      <c r="L273" s="9"/>
      <c r="M273" s="10">
        <f t="shared" si="95"/>
        <v>0</v>
      </c>
      <c r="N273" s="11">
        <f>IF(F273&gt;H273, F273, H273)</f>
        <v>0</v>
      </c>
      <c r="O273" s="12"/>
      <c r="P273" s="12">
        <f t="shared" si="96"/>
        <v>0</v>
      </c>
      <c r="Q273" s="12"/>
      <c r="R273" s="13">
        <f t="shared" si="97"/>
        <v>0</v>
      </c>
      <c r="S273" s="12"/>
      <c r="T273" s="9">
        <f t="shared" si="98"/>
        <v>0</v>
      </c>
      <c r="U273" s="9"/>
      <c r="V273" s="9">
        <f t="shared" si="99"/>
        <v>0</v>
      </c>
      <c r="W273" s="14">
        <f t="shared" si="102"/>
        <v>0</v>
      </c>
      <c r="X273" s="14"/>
      <c r="Y273" s="14">
        <v>0</v>
      </c>
      <c r="Z273" s="5"/>
      <c r="AA273" s="5"/>
      <c r="AB273" s="5"/>
      <c r="AC273" s="16">
        <f t="shared" si="100"/>
        <v>0</v>
      </c>
      <c r="AD273" s="16">
        <f t="shared" si="101"/>
        <v>0</v>
      </c>
      <c r="AE273" s="17"/>
    </row>
    <row r="274" spans="1:33" x14ac:dyDescent="0.25">
      <c r="A274" s="5">
        <v>273</v>
      </c>
      <c r="B274" s="6" t="s">
        <v>575</v>
      </c>
      <c r="C274" s="7" t="s">
        <v>576</v>
      </c>
      <c r="D274" s="5"/>
      <c r="E274" s="5"/>
      <c r="F274" s="8">
        <f t="shared" si="93"/>
        <v>0</v>
      </c>
      <c r="G274" s="5">
        <v>7</v>
      </c>
      <c r="H274" s="8">
        <f t="shared" si="94"/>
        <v>14.583333333333334</v>
      </c>
      <c r="I274" s="5"/>
      <c r="J274" s="5"/>
      <c r="K274" s="9">
        <f t="shared" si="103"/>
        <v>0</v>
      </c>
      <c r="L274" s="9">
        <v>8.5</v>
      </c>
      <c r="M274" s="10">
        <f t="shared" si="95"/>
        <v>17.708333333333336</v>
      </c>
      <c r="N274" s="11">
        <v>17.7</v>
      </c>
      <c r="O274" s="12"/>
      <c r="P274" s="12">
        <f t="shared" si="96"/>
        <v>0</v>
      </c>
      <c r="Q274" s="12">
        <v>0</v>
      </c>
      <c r="R274" s="13">
        <f t="shared" si="97"/>
        <v>0</v>
      </c>
      <c r="S274" s="12"/>
      <c r="T274" s="9">
        <f t="shared" si="98"/>
        <v>0</v>
      </c>
      <c r="U274" s="9">
        <v>0</v>
      </c>
      <c r="V274" s="9">
        <f t="shared" si="99"/>
        <v>0</v>
      </c>
      <c r="W274" s="14">
        <f t="shared" si="102"/>
        <v>0</v>
      </c>
      <c r="X274" s="14">
        <v>3</v>
      </c>
      <c r="Y274" s="15">
        <f>AC274/50*10</f>
        <v>3.54</v>
      </c>
      <c r="Z274" s="5"/>
      <c r="AA274" s="5"/>
      <c r="AB274" s="5"/>
      <c r="AC274" s="16">
        <f t="shared" si="100"/>
        <v>17.7</v>
      </c>
      <c r="AD274" s="16">
        <f t="shared" si="101"/>
        <v>20.7</v>
      </c>
      <c r="AE274" s="17" t="str">
        <f>IF(AD274&gt;=89.5, "A", IF(AD274&gt;=79.5, "B", IF(AD274&gt;=69.5, "C", IF(AD274&gt;=59.5, "D", IF(AD274&gt;=49.5, "E", "F")))))</f>
        <v>F</v>
      </c>
      <c r="AG274" s="19"/>
    </row>
    <row r="275" spans="1:33" x14ac:dyDescent="0.25">
      <c r="A275" s="5">
        <v>274</v>
      </c>
      <c r="B275" s="6" t="s">
        <v>577</v>
      </c>
      <c r="C275" s="7" t="s">
        <v>578</v>
      </c>
      <c r="D275" s="5"/>
      <c r="E275" s="5"/>
      <c r="F275" s="8">
        <f t="shared" si="93"/>
        <v>0</v>
      </c>
      <c r="G275" s="5">
        <v>9.5</v>
      </c>
      <c r="H275" s="8">
        <f t="shared" si="94"/>
        <v>19.791666666666668</v>
      </c>
      <c r="I275" s="5"/>
      <c r="J275" s="5"/>
      <c r="K275" s="9">
        <f t="shared" si="103"/>
        <v>0</v>
      </c>
      <c r="L275" s="9"/>
      <c r="M275" s="10">
        <f t="shared" si="95"/>
        <v>0</v>
      </c>
      <c r="N275" s="11">
        <f t="shared" ref="N275:N294" si="104">IF(F275&gt;H275, F275, H275)</f>
        <v>19.791666666666668</v>
      </c>
      <c r="O275" s="12"/>
      <c r="P275" s="12">
        <f t="shared" si="96"/>
        <v>0</v>
      </c>
      <c r="Q275" s="12">
        <v>5.5</v>
      </c>
      <c r="R275" s="13">
        <f t="shared" si="97"/>
        <v>13.75</v>
      </c>
      <c r="S275" s="12"/>
      <c r="T275" s="9">
        <f t="shared" si="98"/>
        <v>0</v>
      </c>
      <c r="U275" s="9">
        <v>3.5</v>
      </c>
      <c r="V275" s="9">
        <f t="shared" si="99"/>
        <v>8.75</v>
      </c>
      <c r="W275" s="14">
        <f t="shared" si="102"/>
        <v>13.75</v>
      </c>
      <c r="X275" s="14">
        <v>6</v>
      </c>
      <c r="Y275" s="15">
        <f>AC275/50*10</f>
        <v>6.7083333333333339</v>
      </c>
      <c r="Z275" s="5"/>
      <c r="AA275" s="5"/>
      <c r="AB275" s="5"/>
      <c r="AC275" s="16">
        <f t="shared" si="100"/>
        <v>33.541666666666671</v>
      </c>
      <c r="AD275" s="16">
        <f t="shared" si="101"/>
        <v>39.541666666666671</v>
      </c>
      <c r="AE275" s="17" t="str">
        <f>IF(AD275&gt;=89.5, "A", IF(AD275&gt;=79.5, "B", IF(AD275&gt;=69.5, "C", IF(AD275&gt;=59.5, "D", IF(AD275&gt;=49.5, "E", "F")))))</f>
        <v>F</v>
      </c>
      <c r="AG275" s="19"/>
    </row>
    <row r="276" spans="1:33" x14ac:dyDescent="0.25">
      <c r="A276" s="5">
        <v>275</v>
      </c>
      <c r="B276" s="6" t="s">
        <v>579</v>
      </c>
      <c r="C276" s="7" t="s">
        <v>580</v>
      </c>
      <c r="D276" s="5"/>
      <c r="E276" s="5"/>
      <c r="F276" s="8">
        <f t="shared" si="93"/>
        <v>0</v>
      </c>
      <c r="G276" s="5"/>
      <c r="H276" s="8">
        <f t="shared" si="94"/>
        <v>0</v>
      </c>
      <c r="I276" s="5"/>
      <c r="J276" s="5"/>
      <c r="K276" s="9">
        <f t="shared" si="103"/>
        <v>0</v>
      </c>
      <c r="L276" s="9"/>
      <c r="M276" s="10">
        <f t="shared" si="95"/>
        <v>0</v>
      </c>
      <c r="N276" s="11">
        <f t="shared" si="104"/>
        <v>0</v>
      </c>
      <c r="O276" s="12"/>
      <c r="P276" s="12">
        <f t="shared" si="96"/>
        <v>0</v>
      </c>
      <c r="Q276" s="12"/>
      <c r="R276" s="13">
        <f t="shared" si="97"/>
        <v>0</v>
      </c>
      <c r="S276" s="12"/>
      <c r="T276" s="9">
        <f t="shared" si="98"/>
        <v>0</v>
      </c>
      <c r="U276" s="9"/>
      <c r="V276" s="9">
        <f t="shared" si="99"/>
        <v>0</v>
      </c>
      <c r="W276" s="14">
        <f t="shared" si="102"/>
        <v>0</v>
      </c>
      <c r="X276" s="14"/>
      <c r="Y276" s="14">
        <v>0</v>
      </c>
      <c r="Z276" s="5"/>
      <c r="AA276" s="5"/>
      <c r="AB276" s="5"/>
      <c r="AC276" s="16">
        <f t="shared" si="100"/>
        <v>0</v>
      </c>
      <c r="AD276" s="16">
        <f t="shared" si="101"/>
        <v>0</v>
      </c>
      <c r="AE276" s="17"/>
    </row>
    <row r="277" spans="1:33" x14ac:dyDescent="0.25">
      <c r="A277" s="5">
        <v>276</v>
      </c>
      <c r="B277" s="6" t="s">
        <v>581</v>
      </c>
      <c r="C277" s="7" t="s">
        <v>582</v>
      </c>
      <c r="D277" s="5"/>
      <c r="E277" s="5"/>
      <c r="F277" s="8">
        <f t="shared" si="93"/>
        <v>0</v>
      </c>
      <c r="G277" s="5"/>
      <c r="H277" s="8">
        <f t="shared" si="94"/>
        <v>0</v>
      </c>
      <c r="I277" s="5"/>
      <c r="J277" s="5"/>
      <c r="K277" s="9">
        <f t="shared" si="103"/>
        <v>0</v>
      </c>
      <c r="L277" s="9"/>
      <c r="M277" s="10">
        <f t="shared" si="95"/>
        <v>0</v>
      </c>
      <c r="N277" s="11">
        <f t="shared" si="104"/>
        <v>0</v>
      </c>
      <c r="O277" s="12"/>
      <c r="P277" s="12">
        <f t="shared" si="96"/>
        <v>0</v>
      </c>
      <c r="Q277" s="12"/>
      <c r="R277" s="13">
        <f t="shared" si="97"/>
        <v>0</v>
      </c>
      <c r="S277" s="12"/>
      <c r="T277" s="9">
        <f t="shared" si="98"/>
        <v>0</v>
      </c>
      <c r="U277" s="9"/>
      <c r="V277" s="9">
        <f t="shared" si="99"/>
        <v>0</v>
      </c>
      <c r="W277" s="14">
        <f t="shared" si="102"/>
        <v>0</v>
      </c>
      <c r="X277" s="14"/>
      <c r="Y277" s="14">
        <v>0</v>
      </c>
      <c r="Z277" s="5"/>
      <c r="AA277" s="5"/>
      <c r="AB277" s="5"/>
      <c r="AC277" s="16">
        <f t="shared" si="100"/>
        <v>0</v>
      </c>
      <c r="AD277" s="16">
        <f t="shared" si="101"/>
        <v>0</v>
      </c>
      <c r="AE277" s="17"/>
    </row>
    <row r="278" spans="1:33" x14ac:dyDescent="0.25">
      <c r="A278" s="5">
        <v>277</v>
      </c>
      <c r="B278" s="6" t="s">
        <v>583</v>
      </c>
      <c r="C278" s="7" t="s">
        <v>584</v>
      </c>
      <c r="D278" s="5"/>
      <c r="E278" s="5"/>
      <c r="F278" s="8">
        <f t="shared" si="93"/>
        <v>0</v>
      </c>
      <c r="G278" s="5"/>
      <c r="H278" s="8">
        <f t="shared" si="94"/>
        <v>0</v>
      </c>
      <c r="I278" s="5"/>
      <c r="J278" s="5"/>
      <c r="K278" s="9">
        <f t="shared" si="103"/>
        <v>0</v>
      </c>
      <c r="L278" s="9"/>
      <c r="M278" s="10">
        <f t="shared" si="95"/>
        <v>0</v>
      </c>
      <c r="N278" s="11">
        <f t="shared" si="104"/>
        <v>0</v>
      </c>
      <c r="O278" s="12"/>
      <c r="P278" s="12">
        <f t="shared" si="96"/>
        <v>0</v>
      </c>
      <c r="Q278" s="12"/>
      <c r="R278" s="13">
        <f t="shared" si="97"/>
        <v>0</v>
      </c>
      <c r="S278" s="12"/>
      <c r="T278" s="9">
        <f t="shared" si="98"/>
        <v>0</v>
      </c>
      <c r="U278" s="9"/>
      <c r="V278" s="9">
        <f t="shared" si="99"/>
        <v>0</v>
      </c>
      <c r="W278" s="14">
        <f t="shared" si="102"/>
        <v>0</v>
      </c>
      <c r="X278" s="14"/>
      <c r="Y278" s="14">
        <v>0</v>
      </c>
      <c r="Z278" s="5"/>
      <c r="AA278" s="5"/>
      <c r="AB278" s="5"/>
      <c r="AC278" s="16">
        <f t="shared" si="100"/>
        <v>0</v>
      </c>
      <c r="AD278" s="16">
        <f t="shared" si="101"/>
        <v>0</v>
      </c>
      <c r="AE278" s="17"/>
    </row>
    <row r="279" spans="1:33" x14ac:dyDescent="0.25">
      <c r="A279" s="5">
        <v>278</v>
      </c>
      <c r="B279" s="6" t="s">
        <v>585</v>
      </c>
      <c r="C279" s="7" t="s">
        <v>586</v>
      </c>
      <c r="D279" s="5"/>
      <c r="E279" s="5">
        <v>8.5</v>
      </c>
      <c r="F279" s="8">
        <f t="shared" si="93"/>
        <v>17.708333333333336</v>
      </c>
      <c r="G279" s="5">
        <v>11.5</v>
      </c>
      <c r="H279" s="8">
        <f t="shared" si="94"/>
        <v>23.958333333333332</v>
      </c>
      <c r="I279" s="5"/>
      <c r="J279" s="5"/>
      <c r="K279" s="9">
        <f t="shared" si="103"/>
        <v>0</v>
      </c>
      <c r="L279" s="9"/>
      <c r="M279" s="10">
        <f t="shared" si="95"/>
        <v>0</v>
      </c>
      <c r="N279" s="11">
        <f t="shared" si="104"/>
        <v>23.958333333333332</v>
      </c>
      <c r="O279" s="12"/>
      <c r="P279" s="12">
        <f t="shared" si="96"/>
        <v>0</v>
      </c>
      <c r="Q279" s="12">
        <v>8</v>
      </c>
      <c r="R279" s="13">
        <f t="shared" si="97"/>
        <v>20</v>
      </c>
      <c r="S279" s="12"/>
      <c r="T279" s="9">
        <f t="shared" si="98"/>
        <v>0</v>
      </c>
      <c r="U279" s="9"/>
      <c r="V279" s="9">
        <f t="shared" si="99"/>
        <v>0</v>
      </c>
      <c r="W279" s="14">
        <f t="shared" si="102"/>
        <v>20</v>
      </c>
      <c r="X279" s="14">
        <v>3</v>
      </c>
      <c r="Y279" s="15">
        <f>AC279/50*10</f>
        <v>8.7916666666666661</v>
      </c>
      <c r="Z279" s="5"/>
      <c r="AA279" s="5">
        <v>30</v>
      </c>
      <c r="AB279" s="5"/>
      <c r="AC279" s="16">
        <f t="shared" si="100"/>
        <v>43.958333333333329</v>
      </c>
      <c r="AD279" s="16">
        <f t="shared" si="101"/>
        <v>76.958333333333329</v>
      </c>
      <c r="AE279" s="17" t="str">
        <f>IF(AD279&gt;=89.5, "A", IF(AD279&gt;=79.5, "B", IF(AD279&gt;=69.5, "C", IF(AD279&gt;=59.5, "D", IF(AD279&gt;=49.5, "E", "F")))))</f>
        <v>C</v>
      </c>
    </row>
    <row r="280" spans="1:33" x14ac:dyDescent="0.25">
      <c r="A280" s="5">
        <v>279</v>
      </c>
      <c r="B280" s="6" t="s">
        <v>587</v>
      </c>
      <c r="C280" s="7" t="s">
        <v>588</v>
      </c>
      <c r="D280" s="5"/>
      <c r="E280" s="5"/>
      <c r="F280" s="8">
        <f t="shared" si="93"/>
        <v>0</v>
      </c>
      <c r="G280" s="5">
        <v>8.5</v>
      </c>
      <c r="H280" s="8">
        <f t="shared" si="94"/>
        <v>17.708333333333332</v>
      </c>
      <c r="I280" s="5"/>
      <c r="J280" s="5"/>
      <c r="K280" s="9">
        <f t="shared" si="103"/>
        <v>0</v>
      </c>
      <c r="L280" s="9"/>
      <c r="M280" s="10">
        <f t="shared" si="95"/>
        <v>0</v>
      </c>
      <c r="N280" s="11">
        <f t="shared" si="104"/>
        <v>17.708333333333332</v>
      </c>
      <c r="O280" s="12"/>
      <c r="P280" s="12">
        <f t="shared" si="96"/>
        <v>0</v>
      </c>
      <c r="Q280" s="12">
        <v>7</v>
      </c>
      <c r="R280" s="13">
        <f t="shared" si="97"/>
        <v>17.5</v>
      </c>
      <c r="S280" s="12"/>
      <c r="T280" s="9">
        <f t="shared" si="98"/>
        <v>0</v>
      </c>
      <c r="U280" s="9"/>
      <c r="V280" s="9">
        <f t="shared" si="99"/>
        <v>0</v>
      </c>
      <c r="W280" s="14">
        <f t="shared" si="102"/>
        <v>17.5</v>
      </c>
      <c r="X280" s="14">
        <v>5</v>
      </c>
      <c r="Y280" s="15">
        <f>AC280/50*10</f>
        <v>7.0416666666666661</v>
      </c>
      <c r="Z280" s="5"/>
      <c r="AA280" s="5"/>
      <c r="AB280" s="5"/>
      <c r="AC280" s="16">
        <f t="shared" si="100"/>
        <v>35.208333333333329</v>
      </c>
      <c r="AD280" s="16">
        <f t="shared" si="101"/>
        <v>40.208333333333329</v>
      </c>
      <c r="AE280" s="17" t="str">
        <f>IF(AD280&gt;=89.5, "A", IF(AD280&gt;=79.5, "B", IF(AD280&gt;=69.5, "C", IF(AD280&gt;=59.5, "D", IF(AD280&gt;=49.5, "E", "F")))))</f>
        <v>F</v>
      </c>
    </row>
    <row r="281" spans="1:33" x14ac:dyDescent="0.25">
      <c r="A281" s="5">
        <v>280</v>
      </c>
      <c r="B281" s="6" t="s">
        <v>589</v>
      </c>
      <c r="C281" s="7" t="s">
        <v>590</v>
      </c>
      <c r="D281" s="5"/>
      <c r="E281" s="5"/>
      <c r="F281" s="8">
        <f t="shared" si="93"/>
        <v>0</v>
      </c>
      <c r="G281" s="5"/>
      <c r="H281" s="8">
        <f t="shared" si="94"/>
        <v>0</v>
      </c>
      <c r="I281" s="5"/>
      <c r="J281" s="5"/>
      <c r="K281" s="9">
        <f t="shared" si="103"/>
        <v>0</v>
      </c>
      <c r="L281" s="9"/>
      <c r="M281" s="10">
        <f t="shared" si="95"/>
        <v>0</v>
      </c>
      <c r="N281" s="11">
        <f t="shared" si="104"/>
        <v>0</v>
      </c>
      <c r="O281" s="12"/>
      <c r="P281" s="12">
        <f t="shared" si="96"/>
        <v>0</v>
      </c>
      <c r="Q281" s="12"/>
      <c r="R281" s="13">
        <f t="shared" si="97"/>
        <v>0</v>
      </c>
      <c r="S281" s="12"/>
      <c r="T281" s="9">
        <f t="shared" si="98"/>
        <v>0</v>
      </c>
      <c r="U281" s="9"/>
      <c r="V281" s="9">
        <f t="shared" si="99"/>
        <v>0</v>
      </c>
      <c r="W281" s="14">
        <f t="shared" si="102"/>
        <v>0</v>
      </c>
      <c r="X281" s="14"/>
      <c r="Y281" s="14">
        <v>0</v>
      </c>
      <c r="Z281" s="5"/>
      <c r="AA281" s="5"/>
      <c r="AB281" s="5"/>
      <c r="AC281" s="16">
        <f t="shared" si="100"/>
        <v>0</v>
      </c>
      <c r="AD281" s="16">
        <f t="shared" si="101"/>
        <v>0</v>
      </c>
      <c r="AE281" s="17"/>
    </row>
    <row r="282" spans="1:33" x14ac:dyDescent="0.25">
      <c r="A282" s="5">
        <v>281</v>
      </c>
      <c r="B282" s="6" t="s">
        <v>591</v>
      </c>
      <c r="C282" s="7" t="s">
        <v>592</v>
      </c>
      <c r="D282" s="5"/>
      <c r="E282" s="5"/>
      <c r="F282" s="8">
        <f t="shared" si="93"/>
        <v>0</v>
      </c>
      <c r="G282" s="5"/>
      <c r="H282" s="8">
        <f t="shared" si="94"/>
        <v>0</v>
      </c>
      <c r="I282" s="5"/>
      <c r="J282" s="5"/>
      <c r="K282" s="9">
        <f t="shared" si="103"/>
        <v>0</v>
      </c>
      <c r="L282" s="9"/>
      <c r="M282" s="10">
        <f t="shared" si="95"/>
        <v>0</v>
      </c>
      <c r="N282" s="11">
        <f t="shared" si="104"/>
        <v>0</v>
      </c>
      <c r="O282" s="12"/>
      <c r="P282" s="12">
        <f t="shared" si="96"/>
        <v>0</v>
      </c>
      <c r="Q282" s="12"/>
      <c r="R282" s="13">
        <f t="shared" si="97"/>
        <v>0</v>
      </c>
      <c r="S282" s="12"/>
      <c r="T282" s="9">
        <f t="shared" si="98"/>
        <v>0</v>
      </c>
      <c r="U282" s="9"/>
      <c r="V282" s="9">
        <f t="shared" si="99"/>
        <v>0</v>
      </c>
      <c r="W282" s="14">
        <f t="shared" si="102"/>
        <v>0</v>
      </c>
      <c r="X282" s="14"/>
      <c r="Y282" s="14">
        <v>0</v>
      </c>
      <c r="Z282" s="5"/>
      <c r="AA282" s="5"/>
      <c r="AB282" s="5"/>
      <c r="AC282" s="16">
        <f t="shared" si="100"/>
        <v>0</v>
      </c>
      <c r="AD282" s="16">
        <f t="shared" si="101"/>
        <v>0</v>
      </c>
      <c r="AE282" s="17"/>
    </row>
    <row r="283" spans="1:33" x14ac:dyDescent="0.25">
      <c r="A283" s="5">
        <v>282</v>
      </c>
      <c r="B283" s="6" t="s">
        <v>593</v>
      </c>
      <c r="C283" s="7" t="s">
        <v>594</v>
      </c>
      <c r="D283" s="5"/>
      <c r="E283" s="5">
        <v>11</v>
      </c>
      <c r="F283" s="8">
        <f t="shared" si="93"/>
        <v>22.916666666666668</v>
      </c>
      <c r="G283" s="5"/>
      <c r="H283" s="8">
        <f t="shared" si="94"/>
        <v>0</v>
      </c>
      <c r="I283" s="5"/>
      <c r="J283" s="5"/>
      <c r="K283" s="9">
        <f t="shared" si="103"/>
        <v>0</v>
      </c>
      <c r="L283" s="9"/>
      <c r="M283" s="10">
        <f t="shared" si="95"/>
        <v>0</v>
      </c>
      <c r="N283" s="11">
        <f t="shared" si="104"/>
        <v>22.916666666666668</v>
      </c>
      <c r="O283" s="12">
        <v>6.5</v>
      </c>
      <c r="P283" s="12">
        <f t="shared" si="96"/>
        <v>16.25</v>
      </c>
      <c r="Q283" s="12">
        <v>6</v>
      </c>
      <c r="R283" s="13">
        <f t="shared" si="97"/>
        <v>15</v>
      </c>
      <c r="S283" s="12"/>
      <c r="T283" s="9">
        <f t="shared" si="98"/>
        <v>0</v>
      </c>
      <c r="U283" s="9"/>
      <c r="V283" s="9">
        <f t="shared" si="99"/>
        <v>0</v>
      </c>
      <c r="W283" s="14">
        <f t="shared" si="102"/>
        <v>16.25</v>
      </c>
      <c r="X283" s="14">
        <v>5</v>
      </c>
      <c r="Y283" s="15">
        <f>AC283/50*10</f>
        <v>7.8333333333333339</v>
      </c>
      <c r="Z283" s="5"/>
      <c r="AA283" s="5">
        <v>10</v>
      </c>
      <c r="AB283" s="5"/>
      <c r="AC283" s="16">
        <f t="shared" si="100"/>
        <v>39.166666666666671</v>
      </c>
      <c r="AD283" s="16">
        <f t="shared" si="101"/>
        <v>54.166666666666671</v>
      </c>
      <c r="AE283" s="17" t="str">
        <f>IF(AD283&gt;=89.5, "A", IF(AD283&gt;=79.5, "B", IF(AD283&gt;=69.5, "C", IF(AD283&gt;=59.5, "D", IF(AD283&gt;=49.5, "E", "F")))))</f>
        <v>E</v>
      </c>
    </row>
    <row r="284" spans="1:33" x14ac:dyDescent="0.25">
      <c r="A284" s="5">
        <v>283</v>
      </c>
      <c r="B284" s="6" t="s">
        <v>595</v>
      </c>
      <c r="C284" s="7" t="s">
        <v>596</v>
      </c>
      <c r="D284" s="5"/>
      <c r="E284" s="5"/>
      <c r="F284" s="8">
        <f t="shared" si="93"/>
        <v>0</v>
      </c>
      <c r="G284" s="5"/>
      <c r="H284" s="8">
        <f t="shared" si="94"/>
        <v>0</v>
      </c>
      <c r="I284" s="5"/>
      <c r="J284" s="5"/>
      <c r="K284" s="9">
        <f t="shared" si="103"/>
        <v>0</v>
      </c>
      <c r="L284" s="9"/>
      <c r="M284" s="10">
        <f t="shared" si="95"/>
        <v>0</v>
      </c>
      <c r="N284" s="11">
        <f t="shared" si="104"/>
        <v>0</v>
      </c>
      <c r="O284" s="12"/>
      <c r="P284" s="12">
        <f t="shared" si="96"/>
        <v>0</v>
      </c>
      <c r="Q284" s="12"/>
      <c r="R284" s="13">
        <f t="shared" si="97"/>
        <v>0</v>
      </c>
      <c r="S284" s="12"/>
      <c r="T284" s="9">
        <f t="shared" si="98"/>
        <v>0</v>
      </c>
      <c r="U284" s="9"/>
      <c r="V284" s="9">
        <f t="shared" si="99"/>
        <v>0</v>
      </c>
      <c r="W284" s="14">
        <f t="shared" si="102"/>
        <v>0</v>
      </c>
      <c r="X284" s="14"/>
      <c r="Y284" s="14">
        <v>0</v>
      </c>
      <c r="Z284" s="5"/>
      <c r="AA284" s="5"/>
      <c r="AB284" s="5"/>
      <c r="AC284" s="16">
        <f t="shared" si="100"/>
        <v>0</v>
      </c>
      <c r="AD284" s="16">
        <f t="shared" si="101"/>
        <v>0</v>
      </c>
      <c r="AE284" s="17"/>
    </row>
    <row r="285" spans="1:33" x14ac:dyDescent="0.25">
      <c r="A285" s="5">
        <v>284</v>
      </c>
      <c r="B285" s="6" t="s">
        <v>597</v>
      </c>
      <c r="C285" s="7" t="s">
        <v>598</v>
      </c>
      <c r="D285" s="5"/>
      <c r="E285" s="5">
        <v>11.5</v>
      </c>
      <c r="F285" s="8">
        <f t="shared" si="93"/>
        <v>23.958333333333336</v>
      </c>
      <c r="G285" s="5"/>
      <c r="H285" s="8">
        <f t="shared" si="94"/>
        <v>0</v>
      </c>
      <c r="I285" s="5"/>
      <c r="J285" s="5"/>
      <c r="K285" s="9">
        <f t="shared" si="103"/>
        <v>0</v>
      </c>
      <c r="L285" s="9"/>
      <c r="M285" s="10">
        <f t="shared" si="95"/>
        <v>0</v>
      </c>
      <c r="N285" s="11">
        <f t="shared" si="104"/>
        <v>23.958333333333336</v>
      </c>
      <c r="O285" s="12">
        <v>8.5</v>
      </c>
      <c r="P285" s="12">
        <f t="shared" si="96"/>
        <v>21.25</v>
      </c>
      <c r="Q285" s="12"/>
      <c r="R285" s="13">
        <f t="shared" si="97"/>
        <v>0</v>
      </c>
      <c r="S285" s="12"/>
      <c r="T285" s="9">
        <f t="shared" si="98"/>
        <v>0</v>
      </c>
      <c r="U285" s="9"/>
      <c r="V285" s="9">
        <f t="shared" si="99"/>
        <v>0</v>
      </c>
      <c r="W285" s="14">
        <f t="shared" si="102"/>
        <v>21.25</v>
      </c>
      <c r="X285" s="14">
        <v>8</v>
      </c>
      <c r="Y285" s="15">
        <f>AC285/50*10</f>
        <v>9.0416666666666661</v>
      </c>
      <c r="Z285" s="5"/>
      <c r="AA285" s="5"/>
      <c r="AB285" s="5"/>
      <c r="AC285" s="16">
        <f t="shared" si="100"/>
        <v>45.208333333333336</v>
      </c>
      <c r="AD285" s="16">
        <f t="shared" si="101"/>
        <v>53.208333333333336</v>
      </c>
      <c r="AE285" s="17" t="str">
        <f>IF(AD285&gt;=89.5, "A", IF(AD285&gt;=79.5, "B", IF(AD285&gt;=69.5, "C", IF(AD285&gt;=59.5, "D", IF(AD285&gt;=49.5, "E", "F")))))</f>
        <v>E</v>
      </c>
    </row>
    <row r="286" spans="1:33" x14ac:dyDescent="0.25">
      <c r="A286" s="5">
        <v>285</v>
      </c>
      <c r="B286" s="6" t="s">
        <v>599</v>
      </c>
      <c r="C286" s="7" t="s">
        <v>600</v>
      </c>
      <c r="D286" s="5"/>
      <c r="E286" s="5"/>
      <c r="F286" s="8">
        <f t="shared" si="93"/>
        <v>0</v>
      </c>
      <c r="G286" s="5">
        <v>8.5</v>
      </c>
      <c r="H286" s="8">
        <f t="shared" si="94"/>
        <v>17.708333333333332</v>
      </c>
      <c r="I286" s="5"/>
      <c r="J286" s="5"/>
      <c r="K286" s="9">
        <f t="shared" si="103"/>
        <v>0</v>
      </c>
      <c r="L286" s="9"/>
      <c r="M286" s="10">
        <f t="shared" si="95"/>
        <v>0</v>
      </c>
      <c r="N286" s="11">
        <f t="shared" si="104"/>
        <v>17.708333333333332</v>
      </c>
      <c r="O286" s="12"/>
      <c r="P286" s="12">
        <f t="shared" si="96"/>
        <v>0</v>
      </c>
      <c r="Q286" s="12">
        <v>3</v>
      </c>
      <c r="R286" s="13">
        <f t="shared" si="97"/>
        <v>7.5</v>
      </c>
      <c r="S286" s="12"/>
      <c r="T286" s="9">
        <f t="shared" si="98"/>
        <v>0</v>
      </c>
      <c r="U286" s="9">
        <v>1</v>
      </c>
      <c r="V286" s="9">
        <f t="shared" si="99"/>
        <v>2.5</v>
      </c>
      <c r="W286" s="14">
        <f t="shared" si="102"/>
        <v>7.5</v>
      </c>
      <c r="X286" s="14">
        <v>5</v>
      </c>
      <c r="Y286" s="15">
        <f>AC286/50*10</f>
        <v>5.0416666666666661</v>
      </c>
      <c r="Z286" s="5"/>
      <c r="AA286" s="5"/>
      <c r="AB286" s="5"/>
      <c r="AC286" s="16">
        <f t="shared" si="100"/>
        <v>25.208333333333332</v>
      </c>
      <c r="AD286" s="16">
        <f t="shared" si="101"/>
        <v>30.208333333333332</v>
      </c>
      <c r="AE286" s="17" t="str">
        <f>IF(AD286&gt;=89.5, "A", IF(AD286&gt;=79.5, "B", IF(AD286&gt;=69.5, "C", IF(AD286&gt;=59.5, "D", IF(AD286&gt;=49.5, "E", "F")))))</f>
        <v>F</v>
      </c>
      <c r="AG286" s="19"/>
    </row>
    <row r="287" spans="1:33" x14ac:dyDescent="0.25">
      <c r="A287" s="5">
        <v>286</v>
      </c>
      <c r="B287" s="6" t="s">
        <v>601</v>
      </c>
      <c r="C287" s="7" t="s">
        <v>602</v>
      </c>
      <c r="D287" s="5"/>
      <c r="E287" s="5"/>
      <c r="F287" s="8">
        <f t="shared" si="93"/>
        <v>0</v>
      </c>
      <c r="G287" s="5"/>
      <c r="H287" s="8">
        <f t="shared" si="94"/>
        <v>0</v>
      </c>
      <c r="I287" s="5"/>
      <c r="J287" s="5"/>
      <c r="K287" s="9">
        <f t="shared" si="103"/>
        <v>0</v>
      </c>
      <c r="L287" s="9"/>
      <c r="M287" s="10">
        <f t="shared" si="95"/>
        <v>0</v>
      </c>
      <c r="N287" s="11">
        <f t="shared" si="104"/>
        <v>0</v>
      </c>
      <c r="O287" s="12"/>
      <c r="P287" s="12">
        <f t="shared" si="96"/>
        <v>0</v>
      </c>
      <c r="Q287" s="12"/>
      <c r="R287" s="13">
        <f t="shared" si="97"/>
        <v>0</v>
      </c>
      <c r="S287" s="12"/>
      <c r="T287" s="9">
        <f t="shared" si="98"/>
        <v>0</v>
      </c>
      <c r="U287" s="9"/>
      <c r="V287" s="9">
        <f t="shared" si="99"/>
        <v>0</v>
      </c>
      <c r="W287" s="14">
        <f t="shared" si="102"/>
        <v>0</v>
      </c>
      <c r="X287" s="14"/>
      <c r="Y287" s="14">
        <v>0</v>
      </c>
      <c r="Z287" s="5"/>
      <c r="AA287" s="5"/>
      <c r="AB287" s="5"/>
      <c r="AC287" s="16">
        <f t="shared" si="100"/>
        <v>0</v>
      </c>
      <c r="AD287" s="16">
        <f t="shared" si="101"/>
        <v>0</v>
      </c>
      <c r="AE287" s="17"/>
    </row>
    <row r="288" spans="1:33" x14ac:dyDescent="0.25">
      <c r="A288" s="5">
        <v>287</v>
      </c>
      <c r="B288" s="6" t="s">
        <v>603</v>
      </c>
      <c r="C288" s="7" t="s">
        <v>604</v>
      </c>
      <c r="D288" s="5"/>
      <c r="E288" s="5"/>
      <c r="F288" s="8">
        <f t="shared" si="93"/>
        <v>0</v>
      </c>
      <c r="G288" s="5"/>
      <c r="H288" s="8">
        <f t="shared" si="94"/>
        <v>0</v>
      </c>
      <c r="I288" s="5"/>
      <c r="J288" s="5"/>
      <c r="K288" s="9">
        <f t="shared" si="103"/>
        <v>0</v>
      </c>
      <c r="L288" s="9"/>
      <c r="M288" s="10">
        <f t="shared" si="95"/>
        <v>0</v>
      </c>
      <c r="N288" s="11">
        <f t="shared" si="104"/>
        <v>0</v>
      </c>
      <c r="O288" s="12"/>
      <c r="P288" s="12">
        <f t="shared" si="96"/>
        <v>0</v>
      </c>
      <c r="Q288" s="12"/>
      <c r="R288" s="13">
        <f t="shared" si="97"/>
        <v>0</v>
      </c>
      <c r="S288" s="12"/>
      <c r="T288" s="9">
        <f t="shared" si="98"/>
        <v>0</v>
      </c>
      <c r="U288" s="9"/>
      <c r="V288" s="9">
        <f t="shared" si="99"/>
        <v>0</v>
      </c>
      <c r="W288" s="14">
        <f t="shared" si="102"/>
        <v>0</v>
      </c>
      <c r="X288" s="14"/>
      <c r="Y288" s="14">
        <v>0</v>
      </c>
      <c r="Z288" s="5"/>
      <c r="AA288" s="5"/>
      <c r="AB288" s="5"/>
      <c r="AC288" s="16">
        <f t="shared" si="100"/>
        <v>0</v>
      </c>
      <c r="AD288" s="16">
        <f t="shared" si="101"/>
        <v>0</v>
      </c>
      <c r="AE288" s="17"/>
    </row>
    <row r="289" spans="1:33" x14ac:dyDescent="0.25">
      <c r="A289" s="5">
        <v>288</v>
      </c>
      <c r="B289" s="6" t="s">
        <v>605</v>
      </c>
      <c r="C289" s="7" t="s">
        <v>606</v>
      </c>
      <c r="D289" s="5"/>
      <c r="E289" s="5">
        <v>5.5</v>
      </c>
      <c r="F289" s="8">
        <f t="shared" si="93"/>
        <v>11.458333333333334</v>
      </c>
      <c r="G289" s="5">
        <v>6</v>
      </c>
      <c r="H289" s="8">
        <f t="shared" si="94"/>
        <v>12.5</v>
      </c>
      <c r="I289" s="5"/>
      <c r="J289" s="5"/>
      <c r="K289" s="9">
        <f t="shared" si="103"/>
        <v>0</v>
      </c>
      <c r="L289" s="9">
        <v>6</v>
      </c>
      <c r="M289" s="10">
        <f t="shared" si="95"/>
        <v>12.5</v>
      </c>
      <c r="N289" s="11">
        <f t="shared" si="104"/>
        <v>12.5</v>
      </c>
      <c r="O289" s="12"/>
      <c r="P289" s="12">
        <f t="shared" si="96"/>
        <v>0</v>
      </c>
      <c r="Q289" s="12">
        <v>1.5</v>
      </c>
      <c r="R289" s="13">
        <f t="shared" si="97"/>
        <v>3.75</v>
      </c>
      <c r="S289" s="12"/>
      <c r="T289" s="9">
        <f t="shared" si="98"/>
        <v>0</v>
      </c>
      <c r="U289" s="9">
        <v>0</v>
      </c>
      <c r="V289" s="9">
        <f t="shared" si="99"/>
        <v>0</v>
      </c>
      <c r="W289" s="14">
        <f t="shared" si="102"/>
        <v>3.75</v>
      </c>
      <c r="X289" s="14">
        <v>3</v>
      </c>
      <c r="Y289" s="15">
        <f>AC289/50*10</f>
        <v>3.25</v>
      </c>
      <c r="Z289" s="5"/>
      <c r="AA289" s="5"/>
      <c r="AB289" s="5"/>
      <c r="AC289" s="16">
        <f t="shared" si="100"/>
        <v>16.25</v>
      </c>
      <c r="AD289" s="16">
        <f t="shared" si="101"/>
        <v>19.25</v>
      </c>
      <c r="AE289" s="17" t="str">
        <f>IF(AD289&gt;=89.5, "A", IF(AD289&gt;=79.5, "B", IF(AD289&gt;=69.5, "C", IF(AD289&gt;=59.5, "D", IF(AD289&gt;=49.5, "E", "F")))))</f>
        <v>F</v>
      </c>
      <c r="AG289" s="19"/>
    </row>
    <row r="290" spans="1:33" x14ac:dyDescent="0.25">
      <c r="A290" s="5">
        <v>289</v>
      </c>
      <c r="B290" s="6" t="s">
        <v>607</v>
      </c>
      <c r="C290" s="7" t="s">
        <v>608</v>
      </c>
      <c r="D290" s="5"/>
      <c r="E290" s="5">
        <v>6</v>
      </c>
      <c r="F290" s="8">
        <f t="shared" si="93"/>
        <v>12.5</v>
      </c>
      <c r="G290" s="5"/>
      <c r="H290" s="8">
        <f t="shared" si="94"/>
        <v>0</v>
      </c>
      <c r="I290" s="5"/>
      <c r="J290" s="5"/>
      <c r="K290" s="9">
        <f t="shared" si="103"/>
        <v>0</v>
      </c>
      <c r="L290" s="9"/>
      <c r="M290" s="10">
        <f t="shared" si="95"/>
        <v>0</v>
      </c>
      <c r="N290" s="11">
        <f t="shared" si="104"/>
        <v>12.5</v>
      </c>
      <c r="O290" s="12"/>
      <c r="P290" s="12">
        <f t="shared" si="96"/>
        <v>0</v>
      </c>
      <c r="Q290" s="12"/>
      <c r="R290" s="13">
        <f t="shared" si="97"/>
        <v>0</v>
      </c>
      <c r="S290" s="12"/>
      <c r="T290" s="9">
        <f t="shared" si="98"/>
        <v>0</v>
      </c>
      <c r="U290" s="9"/>
      <c r="V290" s="9">
        <f t="shared" si="99"/>
        <v>0</v>
      </c>
      <c r="W290" s="14">
        <f t="shared" si="102"/>
        <v>0</v>
      </c>
      <c r="X290" s="14">
        <v>3</v>
      </c>
      <c r="Y290" s="15">
        <f>AC290/50*10</f>
        <v>2.5</v>
      </c>
      <c r="Z290" s="5"/>
      <c r="AA290" s="5"/>
      <c r="AB290" s="5"/>
      <c r="AC290" s="16">
        <f t="shared" si="100"/>
        <v>12.5</v>
      </c>
      <c r="AD290" s="16">
        <f t="shared" si="101"/>
        <v>15.5</v>
      </c>
      <c r="AE290" s="17" t="str">
        <f>IF(AD290&gt;=89.5, "A", IF(AD290&gt;=79.5, "B", IF(AD290&gt;=69.5, "C", IF(AD290&gt;=59.5, "D", IF(AD290&gt;=49.5, "E", "F")))))</f>
        <v>F</v>
      </c>
    </row>
    <row r="291" spans="1:33" x14ac:dyDescent="0.25">
      <c r="A291" s="5">
        <v>290</v>
      </c>
      <c r="B291" s="6" t="s">
        <v>609</v>
      </c>
      <c r="C291" s="7" t="s">
        <v>610</v>
      </c>
      <c r="D291" s="5"/>
      <c r="E291" s="5"/>
      <c r="F291" s="8">
        <f t="shared" si="93"/>
        <v>0</v>
      </c>
      <c r="G291" s="5"/>
      <c r="H291" s="8">
        <f t="shared" si="94"/>
        <v>0</v>
      </c>
      <c r="I291" s="5"/>
      <c r="J291" s="5"/>
      <c r="K291" s="9">
        <f t="shared" si="103"/>
        <v>0</v>
      </c>
      <c r="L291" s="9"/>
      <c r="M291" s="10">
        <f t="shared" si="95"/>
        <v>0</v>
      </c>
      <c r="N291" s="11">
        <f t="shared" si="104"/>
        <v>0</v>
      </c>
      <c r="O291" s="12"/>
      <c r="P291" s="12">
        <f t="shared" si="96"/>
        <v>0</v>
      </c>
      <c r="Q291" s="12"/>
      <c r="R291" s="13">
        <f t="shared" si="97"/>
        <v>0</v>
      </c>
      <c r="S291" s="12"/>
      <c r="T291" s="9">
        <f t="shared" si="98"/>
        <v>0</v>
      </c>
      <c r="U291" s="9"/>
      <c r="V291" s="9">
        <f t="shared" si="99"/>
        <v>0</v>
      </c>
      <c r="W291" s="14">
        <f t="shared" si="102"/>
        <v>0</v>
      </c>
      <c r="X291" s="14"/>
      <c r="Y291" s="14">
        <v>0</v>
      </c>
      <c r="Z291" s="5"/>
      <c r="AA291" s="5"/>
      <c r="AB291" s="5"/>
      <c r="AC291" s="16">
        <f t="shared" si="100"/>
        <v>0</v>
      </c>
      <c r="AD291" s="16">
        <f t="shared" si="101"/>
        <v>0</v>
      </c>
      <c r="AE291" s="17"/>
    </row>
    <row r="292" spans="1:33" x14ac:dyDescent="0.25">
      <c r="A292" s="5">
        <v>291</v>
      </c>
      <c r="B292" s="6" t="s">
        <v>611</v>
      </c>
      <c r="C292" s="7" t="s">
        <v>612</v>
      </c>
      <c r="D292" s="5"/>
      <c r="E292" s="5"/>
      <c r="F292" s="8">
        <f t="shared" si="93"/>
        <v>0</v>
      </c>
      <c r="G292" s="5">
        <v>2.5</v>
      </c>
      <c r="H292" s="8">
        <f t="shared" si="94"/>
        <v>5.208333333333333</v>
      </c>
      <c r="I292" s="5"/>
      <c r="J292" s="5"/>
      <c r="K292" s="9">
        <f t="shared" si="103"/>
        <v>0</v>
      </c>
      <c r="L292" s="9"/>
      <c r="M292" s="10">
        <f t="shared" si="95"/>
        <v>0</v>
      </c>
      <c r="N292" s="11">
        <f t="shared" si="104"/>
        <v>5.208333333333333</v>
      </c>
      <c r="O292" s="12"/>
      <c r="P292" s="12">
        <f t="shared" si="96"/>
        <v>0</v>
      </c>
      <c r="Q292" s="12">
        <v>1</v>
      </c>
      <c r="R292" s="13">
        <f t="shared" si="97"/>
        <v>2.5</v>
      </c>
      <c r="S292" s="12"/>
      <c r="T292" s="9">
        <f t="shared" si="98"/>
        <v>0</v>
      </c>
      <c r="U292" s="9"/>
      <c r="V292" s="9">
        <f t="shared" si="99"/>
        <v>0</v>
      </c>
      <c r="W292" s="14">
        <f t="shared" si="102"/>
        <v>2.5</v>
      </c>
      <c r="X292" s="14">
        <v>3</v>
      </c>
      <c r="Y292" s="15">
        <f>AC292/50*10</f>
        <v>1.5416666666666667</v>
      </c>
      <c r="Z292" s="5"/>
      <c r="AA292" s="5"/>
      <c r="AB292" s="5"/>
      <c r="AC292" s="16">
        <f t="shared" si="100"/>
        <v>7.708333333333333</v>
      </c>
      <c r="AD292" s="16">
        <f t="shared" si="101"/>
        <v>10.708333333333332</v>
      </c>
      <c r="AE292" s="17" t="str">
        <f>IF(AD292&gt;=89.5, "A", IF(AD292&gt;=79.5, "B", IF(AD292&gt;=69.5, "C", IF(AD292&gt;=59.5, "D", IF(AD292&gt;=49.5, "E", "F")))))</f>
        <v>F</v>
      </c>
    </row>
    <row r="293" spans="1:33" x14ac:dyDescent="0.25">
      <c r="A293" s="5">
        <v>292</v>
      </c>
      <c r="B293" s="6" t="s">
        <v>613</v>
      </c>
      <c r="C293" s="7" t="s">
        <v>614</v>
      </c>
      <c r="D293" s="5"/>
      <c r="E293" s="5"/>
      <c r="F293" s="8">
        <f t="shared" si="93"/>
        <v>0</v>
      </c>
      <c r="G293" s="5"/>
      <c r="H293" s="8">
        <f t="shared" si="94"/>
        <v>0</v>
      </c>
      <c r="I293" s="5"/>
      <c r="J293" s="5"/>
      <c r="K293" s="9">
        <f t="shared" si="103"/>
        <v>0</v>
      </c>
      <c r="L293" s="9"/>
      <c r="M293" s="10">
        <f t="shared" si="95"/>
        <v>0</v>
      </c>
      <c r="N293" s="11">
        <f t="shared" si="104"/>
        <v>0</v>
      </c>
      <c r="O293" s="12"/>
      <c r="P293" s="12">
        <f t="shared" si="96"/>
        <v>0</v>
      </c>
      <c r="Q293" s="12"/>
      <c r="R293" s="13">
        <f t="shared" si="97"/>
        <v>0</v>
      </c>
      <c r="S293" s="12"/>
      <c r="T293" s="9">
        <f t="shared" si="98"/>
        <v>0</v>
      </c>
      <c r="U293" s="9"/>
      <c r="V293" s="9">
        <f t="shared" si="99"/>
        <v>0</v>
      </c>
      <c r="W293" s="14">
        <f t="shared" si="102"/>
        <v>0</v>
      </c>
      <c r="X293" s="14"/>
      <c r="Y293" s="14">
        <v>0</v>
      </c>
      <c r="Z293" s="5"/>
      <c r="AA293" s="5"/>
      <c r="AB293" s="5"/>
      <c r="AC293" s="16">
        <f t="shared" si="100"/>
        <v>0</v>
      </c>
      <c r="AD293" s="16">
        <f t="shared" si="101"/>
        <v>0</v>
      </c>
      <c r="AE293" s="17"/>
    </row>
    <row r="294" spans="1:33" x14ac:dyDescent="0.25">
      <c r="A294" s="5">
        <v>293</v>
      </c>
      <c r="B294" s="6" t="s">
        <v>615</v>
      </c>
      <c r="C294" s="7" t="s">
        <v>616</v>
      </c>
      <c r="D294" s="5"/>
      <c r="E294" s="5"/>
      <c r="F294" s="8">
        <f t="shared" si="93"/>
        <v>0</v>
      </c>
      <c r="G294" s="5"/>
      <c r="H294" s="8">
        <f t="shared" si="94"/>
        <v>0</v>
      </c>
      <c r="I294" s="5"/>
      <c r="J294" s="5"/>
      <c r="K294" s="9">
        <f t="shared" si="103"/>
        <v>0</v>
      </c>
      <c r="L294" s="9"/>
      <c r="M294" s="10">
        <f t="shared" si="95"/>
        <v>0</v>
      </c>
      <c r="N294" s="11">
        <f t="shared" si="104"/>
        <v>0</v>
      </c>
      <c r="O294" s="12"/>
      <c r="P294" s="12">
        <f t="shared" si="96"/>
        <v>0</v>
      </c>
      <c r="Q294" s="12"/>
      <c r="R294" s="13">
        <f t="shared" si="97"/>
        <v>0</v>
      </c>
      <c r="S294" s="12"/>
      <c r="T294" s="9">
        <f t="shared" si="98"/>
        <v>0</v>
      </c>
      <c r="U294" s="9"/>
      <c r="V294" s="9">
        <f t="shared" si="99"/>
        <v>0</v>
      </c>
      <c r="W294" s="14">
        <f t="shared" si="102"/>
        <v>0</v>
      </c>
      <c r="X294" s="14"/>
      <c r="Y294" s="14">
        <v>0</v>
      </c>
      <c r="Z294" s="5"/>
      <c r="AA294" s="5"/>
      <c r="AB294" s="5"/>
      <c r="AC294" s="16">
        <f t="shared" si="100"/>
        <v>0</v>
      </c>
      <c r="AD294" s="16">
        <f t="shared" si="101"/>
        <v>0</v>
      </c>
      <c r="AE294" s="17"/>
    </row>
    <row r="295" spans="1:33" x14ac:dyDescent="0.25">
      <c r="A295" s="5">
        <v>294</v>
      </c>
      <c r="B295" s="6" t="s">
        <v>617</v>
      </c>
      <c r="C295" s="7" t="s">
        <v>618</v>
      </c>
      <c r="D295" s="5"/>
      <c r="E295" s="5">
        <v>3</v>
      </c>
      <c r="F295" s="8">
        <f t="shared" si="93"/>
        <v>6.25</v>
      </c>
      <c r="G295" s="5">
        <v>8</v>
      </c>
      <c r="H295" s="8">
        <f t="shared" si="94"/>
        <v>16.666666666666668</v>
      </c>
      <c r="I295" s="18">
        <v>8</v>
      </c>
      <c r="J295" s="18">
        <v>0.5</v>
      </c>
      <c r="K295" s="9">
        <f t="shared" si="103"/>
        <v>17.25</v>
      </c>
      <c r="L295" s="9"/>
      <c r="M295" s="10">
        <f t="shared" si="95"/>
        <v>0</v>
      </c>
      <c r="N295" s="11">
        <v>17.25</v>
      </c>
      <c r="O295" s="12">
        <v>0</v>
      </c>
      <c r="P295" s="12">
        <f t="shared" si="96"/>
        <v>0</v>
      </c>
      <c r="Q295" s="12">
        <v>3</v>
      </c>
      <c r="R295" s="13">
        <f t="shared" si="97"/>
        <v>7.5</v>
      </c>
      <c r="S295" s="18">
        <v>5</v>
      </c>
      <c r="T295" s="9">
        <f t="shared" si="98"/>
        <v>12.5</v>
      </c>
      <c r="U295" s="9">
        <v>6</v>
      </c>
      <c r="V295" s="9">
        <f t="shared" si="99"/>
        <v>15</v>
      </c>
      <c r="W295" s="14">
        <v>15</v>
      </c>
      <c r="X295" s="14">
        <v>5</v>
      </c>
      <c r="Y295" s="15">
        <f>AC295/50*10</f>
        <v>6.45</v>
      </c>
      <c r="Z295" s="5"/>
      <c r="AA295" s="5"/>
      <c r="AB295" s="5"/>
      <c r="AC295" s="16">
        <f t="shared" si="100"/>
        <v>32.25</v>
      </c>
      <c r="AD295" s="16">
        <f t="shared" si="101"/>
        <v>37.25</v>
      </c>
      <c r="AE295" s="17" t="str">
        <f>IF(AD295&gt;=89.5, "A", IF(AD295&gt;=79.5, "B", IF(AD295&gt;=69.5, "C", IF(AD295&gt;=59.5, "D", IF(AD295&gt;=49.5, "E", "F")))))</f>
        <v>F</v>
      </c>
      <c r="AG295" s="19"/>
    </row>
    <row r="296" spans="1:33" x14ac:dyDescent="0.25">
      <c r="A296" s="5">
        <v>295</v>
      </c>
      <c r="B296" s="6" t="s">
        <v>619</v>
      </c>
      <c r="C296" s="7" t="s">
        <v>620</v>
      </c>
      <c r="D296" s="5"/>
      <c r="E296" s="5"/>
      <c r="F296" s="8">
        <f t="shared" si="93"/>
        <v>0</v>
      </c>
      <c r="G296" s="5"/>
      <c r="H296" s="8">
        <f t="shared" si="94"/>
        <v>0</v>
      </c>
      <c r="I296" s="5"/>
      <c r="J296" s="5"/>
      <c r="K296" s="9">
        <f t="shared" si="103"/>
        <v>0</v>
      </c>
      <c r="L296" s="9"/>
      <c r="M296" s="10">
        <f t="shared" si="95"/>
        <v>0</v>
      </c>
      <c r="N296" s="11">
        <f>IF(F296&gt;H296, F296, H296)</f>
        <v>0</v>
      </c>
      <c r="O296" s="12"/>
      <c r="P296" s="12">
        <f t="shared" si="96"/>
        <v>0</v>
      </c>
      <c r="Q296" s="12"/>
      <c r="R296" s="13">
        <f t="shared" si="97"/>
        <v>0</v>
      </c>
      <c r="S296" s="12"/>
      <c r="T296" s="9">
        <f t="shared" si="98"/>
        <v>0</v>
      </c>
      <c r="U296" s="9"/>
      <c r="V296" s="9">
        <f t="shared" si="99"/>
        <v>0</v>
      </c>
      <c r="W296" s="14">
        <f t="shared" ref="W296:W301" si="105">IF(P296&gt;R296, P296,R296)</f>
        <v>0</v>
      </c>
      <c r="X296" s="14"/>
      <c r="Y296" s="14">
        <v>0</v>
      </c>
      <c r="Z296" s="5"/>
      <c r="AA296" s="5"/>
      <c r="AB296" s="5"/>
      <c r="AC296" s="16">
        <f t="shared" si="100"/>
        <v>0</v>
      </c>
      <c r="AD296" s="16">
        <f t="shared" si="101"/>
        <v>0</v>
      </c>
      <c r="AE296" s="17"/>
    </row>
    <row r="297" spans="1:33" x14ac:dyDescent="0.25">
      <c r="A297" s="5">
        <v>296</v>
      </c>
      <c r="B297" s="6" t="s">
        <v>621</v>
      </c>
      <c r="C297" s="7" t="s">
        <v>622</v>
      </c>
      <c r="D297" s="5"/>
      <c r="E297" s="5">
        <v>2.5</v>
      </c>
      <c r="F297" s="8">
        <f t="shared" si="93"/>
        <v>5.2083333333333339</v>
      </c>
      <c r="G297" s="5">
        <v>8.5</v>
      </c>
      <c r="H297" s="8">
        <f t="shared" si="94"/>
        <v>17.708333333333332</v>
      </c>
      <c r="I297" s="18">
        <v>8.5</v>
      </c>
      <c r="J297" s="18">
        <v>0.5</v>
      </c>
      <c r="K297" s="9">
        <f t="shared" si="103"/>
        <v>18.25</v>
      </c>
      <c r="L297" s="9"/>
      <c r="M297" s="10">
        <f t="shared" si="95"/>
        <v>0</v>
      </c>
      <c r="N297" s="11">
        <v>18.25</v>
      </c>
      <c r="O297" s="12"/>
      <c r="P297" s="12">
        <f t="shared" si="96"/>
        <v>0</v>
      </c>
      <c r="Q297" s="12">
        <v>0.5</v>
      </c>
      <c r="R297" s="13">
        <f t="shared" si="97"/>
        <v>1.25</v>
      </c>
      <c r="S297" s="12"/>
      <c r="T297" s="9">
        <f t="shared" si="98"/>
        <v>0</v>
      </c>
      <c r="U297" s="9"/>
      <c r="V297" s="9">
        <f t="shared" si="99"/>
        <v>0</v>
      </c>
      <c r="W297" s="14">
        <f t="shared" si="105"/>
        <v>1.25</v>
      </c>
      <c r="X297" s="14">
        <v>5</v>
      </c>
      <c r="Y297" s="15">
        <f>AC297/50*10</f>
        <v>3.9000000000000004</v>
      </c>
      <c r="Z297" s="5"/>
      <c r="AA297" s="5"/>
      <c r="AB297" s="5"/>
      <c r="AC297" s="16">
        <f t="shared" si="100"/>
        <v>19.5</v>
      </c>
      <c r="AD297" s="16">
        <f t="shared" si="101"/>
        <v>24.5</v>
      </c>
      <c r="AE297" s="17" t="str">
        <f>IF(AD297&gt;=89.5, "A", IF(AD297&gt;=79.5, "B", IF(AD297&gt;=69.5, "C", IF(AD297&gt;=59.5, "D", IF(AD297&gt;=49.5, "E", "F")))))</f>
        <v>F</v>
      </c>
      <c r="AG297" s="19"/>
    </row>
    <row r="298" spans="1:33" x14ac:dyDescent="0.25">
      <c r="A298" s="5">
        <v>297</v>
      </c>
      <c r="B298" s="6" t="s">
        <v>623</v>
      </c>
      <c r="C298" s="7" t="s">
        <v>624</v>
      </c>
      <c r="D298" s="5"/>
      <c r="E298" s="5"/>
      <c r="F298" s="8">
        <f t="shared" si="93"/>
        <v>0</v>
      </c>
      <c r="G298" s="5"/>
      <c r="H298" s="8">
        <f t="shared" si="94"/>
        <v>0</v>
      </c>
      <c r="I298" s="5"/>
      <c r="J298" s="5"/>
      <c r="K298" s="9">
        <f t="shared" si="103"/>
        <v>0</v>
      </c>
      <c r="L298" s="9"/>
      <c r="M298" s="10">
        <f t="shared" si="95"/>
        <v>0</v>
      </c>
      <c r="N298" s="11">
        <f>IF(F298&gt;H298, F298, H298)</f>
        <v>0</v>
      </c>
      <c r="O298" s="12"/>
      <c r="P298" s="12">
        <f t="shared" si="96"/>
        <v>0</v>
      </c>
      <c r="Q298" s="12"/>
      <c r="R298" s="13">
        <f t="shared" si="97"/>
        <v>0</v>
      </c>
      <c r="S298" s="12"/>
      <c r="T298" s="9">
        <f t="shared" si="98"/>
        <v>0</v>
      </c>
      <c r="U298" s="9"/>
      <c r="V298" s="9">
        <f t="shared" si="99"/>
        <v>0</v>
      </c>
      <c r="W298" s="14">
        <f t="shared" si="105"/>
        <v>0</v>
      </c>
      <c r="X298" s="14"/>
      <c r="Y298" s="14">
        <v>0</v>
      </c>
      <c r="Z298" s="5"/>
      <c r="AA298" s="5"/>
      <c r="AB298" s="5"/>
      <c r="AC298" s="16">
        <f t="shared" si="100"/>
        <v>0</v>
      </c>
      <c r="AD298" s="16">
        <f t="shared" si="101"/>
        <v>0</v>
      </c>
      <c r="AE298" s="17"/>
    </row>
    <row r="299" spans="1:33" x14ac:dyDescent="0.25">
      <c r="A299" s="5">
        <v>298</v>
      </c>
      <c r="B299" s="6" t="s">
        <v>625</v>
      </c>
      <c r="C299" s="7" t="s">
        <v>626</v>
      </c>
      <c r="D299" s="5"/>
      <c r="E299" s="5"/>
      <c r="F299" s="8">
        <f t="shared" si="93"/>
        <v>0</v>
      </c>
      <c r="G299" s="5"/>
      <c r="H299" s="8">
        <f t="shared" si="94"/>
        <v>0</v>
      </c>
      <c r="I299" s="18">
        <v>8</v>
      </c>
      <c r="J299" s="18">
        <v>0.5</v>
      </c>
      <c r="K299" s="9">
        <f t="shared" si="103"/>
        <v>17.25</v>
      </c>
      <c r="L299" s="9"/>
      <c r="M299" s="10">
        <f t="shared" si="95"/>
        <v>0</v>
      </c>
      <c r="N299" s="11">
        <v>17.25</v>
      </c>
      <c r="O299" s="12"/>
      <c r="P299" s="12">
        <f t="shared" si="96"/>
        <v>0</v>
      </c>
      <c r="Q299" s="12"/>
      <c r="R299" s="13">
        <f t="shared" si="97"/>
        <v>0</v>
      </c>
      <c r="S299" s="12"/>
      <c r="T299" s="9">
        <f t="shared" si="98"/>
        <v>0</v>
      </c>
      <c r="U299" s="9"/>
      <c r="V299" s="9">
        <f t="shared" si="99"/>
        <v>0</v>
      </c>
      <c r="W299" s="14">
        <f t="shared" si="105"/>
        <v>0</v>
      </c>
      <c r="X299" s="14">
        <v>7</v>
      </c>
      <c r="Y299" s="14">
        <v>0</v>
      </c>
      <c r="Z299" s="5"/>
      <c r="AA299" s="5"/>
      <c r="AB299" s="5"/>
      <c r="AC299" s="16">
        <f t="shared" si="100"/>
        <v>17.25</v>
      </c>
      <c r="AD299" s="16">
        <f t="shared" si="101"/>
        <v>24.25</v>
      </c>
      <c r="AE299" s="17" t="str">
        <f>IF(AD299&gt;=89.5, "A", IF(AD299&gt;=79.5, "B", IF(AD299&gt;=69.5, "C", IF(AD299&gt;=59.5, "D", IF(AD299&gt;=49.5, "E", "F")))))</f>
        <v>F</v>
      </c>
      <c r="AG299" s="19"/>
    </row>
    <row r="300" spans="1:33" x14ac:dyDescent="0.25">
      <c r="A300" s="5">
        <v>299</v>
      </c>
      <c r="B300" s="6" t="s">
        <v>627</v>
      </c>
      <c r="C300" s="7" t="s">
        <v>628</v>
      </c>
      <c r="D300" s="5"/>
      <c r="E300" s="5"/>
      <c r="F300" s="8">
        <f t="shared" si="93"/>
        <v>0</v>
      </c>
      <c r="G300" s="5"/>
      <c r="H300" s="8">
        <f t="shared" si="94"/>
        <v>0</v>
      </c>
      <c r="I300" s="5"/>
      <c r="J300" s="5"/>
      <c r="K300" s="9">
        <f t="shared" si="103"/>
        <v>0</v>
      </c>
      <c r="L300" s="9"/>
      <c r="M300" s="10">
        <f t="shared" si="95"/>
        <v>0</v>
      </c>
      <c r="N300" s="11">
        <f t="shared" ref="N300:N313" si="106">IF(F300&gt;H300, F300, H300)</f>
        <v>0</v>
      </c>
      <c r="O300" s="12"/>
      <c r="P300" s="12">
        <f t="shared" si="96"/>
        <v>0</v>
      </c>
      <c r="Q300" s="12"/>
      <c r="R300" s="13">
        <f t="shared" si="97"/>
        <v>0</v>
      </c>
      <c r="S300" s="12"/>
      <c r="T300" s="9">
        <f t="shared" si="98"/>
        <v>0</v>
      </c>
      <c r="U300" s="9"/>
      <c r="V300" s="9">
        <f t="shared" si="99"/>
        <v>0</v>
      </c>
      <c r="W300" s="14">
        <f t="shared" si="105"/>
        <v>0</v>
      </c>
      <c r="X300" s="14"/>
      <c r="Y300" s="14">
        <v>0</v>
      </c>
      <c r="Z300" s="5"/>
      <c r="AA300" s="5"/>
      <c r="AB300" s="5"/>
      <c r="AC300" s="16">
        <f t="shared" si="100"/>
        <v>0</v>
      </c>
      <c r="AD300" s="16">
        <f t="shared" si="101"/>
        <v>0</v>
      </c>
      <c r="AE300" s="17"/>
    </row>
    <row r="301" spans="1:33" x14ac:dyDescent="0.25">
      <c r="A301" s="5">
        <v>300</v>
      </c>
      <c r="B301" s="6" t="s">
        <v>629</v>
      </c>
      <c r="C301" s="7" t="s">
        <v>630</v>
      </c>
      <c r="D301" s="5"/>
      <c r="E301" s="5"/>
      <c r="F301" s="8">
        <f t="shared" si="93"/>
        <v>0</v>
      </c>
      <c r="G301" s="5"/>
      <c r="H301" s="8">
        <f t="shared" si="94"/>
        <v>0</v>
      </c>
      <c r="I301" s="5"/>
      <c r="J301" s="5"/>
      <c r="K301" s="9">
        <f t="shared" si="103"/>
        <v>0</v>
      </c>
      <c r="L301" s="9"/>
      <c r="M301" s="10">
        <f t="shared" si="95"/>
        <v>0</v>
      </c>
      <c r="N301" s="11">
        <f t="shared" si="106"/>
        <v>0</v>
      </c>
      <c r="O301" s="12"/>
      <c r="P301" s="12">
        <f t="shared" si="96"/>
        <v>0</v>
      </c>
      <c r="Q301" s="12"/>
      <c r="R301" s="13">
        <f t="shared" si="97"/>
        <v>0</v>
      </c>
      <c r="S301" s="12"/>
      <c r="T301" s="9">
        <f t="shared" si="98"/>
        <v>0</v>
      </c>
      <c r="U301" s="9"/>
      <c r="V301" s="9">
        <f t="shared" si="99"/>
        <v>0</v>
      </c>
      <c r="W301" s="14">
        <f t="shared" si="105"/>
        <v>0</v>
      </c>
      <c r="X301" s="14"/>
      <c r="Y301" s="14">
        <v>0</v>
      </c>
      <c r="Z301" s="5"/>
      <c r="AA301" s="5"/>
      <c r="AB301" s="5"/>
      <c r="AC301" s="16">
        <f t="shared" si="100"/>
        <v>0</v>
      </c>
      <c r="AD301" s="16">
        <f t="shared" si="101"/>
        <v>0</v>
      </c>
      <c r="AE301" s="17"/>
    </row>
    <row r="302" spans="1:33" x14ac:dyDescent="0.25">
      <c r="A302" s="5">
        <v>301</v>
      </c>
      <c r="B302" s="6" t="s">
        <v>631</v>
      </c>
      <c r="C302" s="7" t="s">
        <v>632</v>
      </c>
      <c r="D302" s="5"/>
      <c r="E302" s="5">
        <v>2.5</v>
      </c>
      <c r="F302" s="8">
        <f t="shared" si="93"/>
        <v>5.2083333333333339</v>
      </c>
      <c r="G302" s="5">
        <v>10</v>
      </c>
      <c r="H302" s="8">
        <f t="shared" si="94"/>
        <v>20.833333333333332</v>
      </c>
      <c r="I302" s="5"/>
      <c r="J302" s="5"/>
      <c r="K302" s="9">
        <f t="shared" si="103"/>
        <v>0</v>
      </c>
      <c r="L302" s="9"/>
      <c r="M302" s="10">
        <f t="shared" si="95"/>
        <v>0</v>
      </c>
      <c r="N302" s="11">
        <f t="shared" si="106"/>
        <v>20.833333333333332</v>
      </c>
      <c r="O302" s="12">
        <v>5</v>
      </c>
      <c r="P302" s="12">
        <f t="shared" si="96"/>
        <v>12.5</v>
      </c>
      <c r="Q302" s="12">
        <v>6</v>
      </c>
      <c r="R302" s="13">
        <f t="shared" si="97"/>
        <v>15</v>
      </c>
      <c r="S302" s="18">
        <v>4.5</v>
      </c>
      <c r="T302" s="9">
        <f t="shared" si="98"/>
        <v>11.25</v>
      </c>
      <c r="U302" s="9">
        <v>8.5</v>
      </c>
      <c r="V302" s="9">
        <f t="shared" si="99"/>
        <v>21.25</v>
      </c>
      <c r="W302" s="14">
        <v>21.25</v>
      </c>
      <c r="X302" s="14">
        <v>4</v>
      </c>
      <c r="Y302" s="15">
        <f>AC302/50*10</f>
        <v>8.4166666666666661</v>
      </c>
      <c r="Z302" s="5"/>
      <c r="AA302" s="5"/>
      <c r="AB302" s="5"/>
      <c r="AC302" s="16">
        <f t="shared" si="100"/>
        <v>42.083333333333329</v>
      </c>
      <c r="AD302" s="16">
        <f t="shared" si="101"/>
        <v>46.083333333333329</v>
      </c>
      <c r="AE302" s="17" t="str">
        <f>IF(AD302&gt;=89.5, "A", IF(AD302&gt;=79.5, "B", IF(AD302&gt;=69.5, "C", IF(AD302&gt;=59.5, "D", IF(AD302&gt;=49.5, "E", "F")))))</f>
        <v>F</v>
      </c>
      <c r="AG302" s="19"/>
    </row>
    <row r="303" spans="1:33" x14ac:dyDescent="0.25">
      <c r="A303" s="5">
        <v>302</v>
      </c>
      <c r="B303" s="6" t="s">
        <v>633</v>
      </c>
      <c r="C303" s="7" t="s">
        <v>634</v>
      </c>
      <c r="D303" s="5"/>
      <c r="E303" s="5"/>
      <c r="F303" s="8">
        <f t="shared" si="93"/>
        <v>0</v>
      </c>
      <c r="G303" s="5">
        <v>6.5</v>
      </c>
      <c r="H303" s="8">
        <f t="shared" si="94"/>
        <v>13.541666666666666</v>
      </c>
      <c r="I303" s="5"/>
      <c r="J303" s="5"/>
      <c r="K303" s="9">
        <f t="shared" si="103"/>
        <v>0</v>
      </c>
      <c r="L303" s="9"/>
      <c r="M303" s="10">
        <f t="shared" si="95"/>
        <v>0</v>
      </c>
      <c r="N303" s="11">
        <f t="shared" si="106"/>
        <v>13.541666666666666</v>
      </c>
      <c r="O303" s="12">
        <v>4.5</v>
      </c>
      <c r="P303" s="12">
        <f t="shared" si="96"/>
        <v>11.25</v>
      </c>
      <c r="Q303" s="12">
        <v>5.5</v>
      </c>
      <c r="R303" s="13">
        <f t="shared" si="97"/>
        <v>13.75</v>
      </c>
      <c r="S303" s="12"/>
      <c r="T303" s="9">
        <f t="shared" si="98"/>
        <v>0</v>
      </c>
      <c r="U303" s="9"/>
      <c r="V303" s="9">
        <f t="shared" si="99"/>
        <v>0</v>
      </c>
      <c r="W303" s="14">
        <f t="shared" ref="W303:W313" si="107">IF(P303&gt;R303, P303,R303)</f>
        <v>13.75</v>
      </c>
      <c r="X303" s="14">
        <v>5</v>
      </c>
      <c r="Y303" s="15">
        <f>AC303/50*10</f>
        <v>5.458333333333333</v>
      </c>
      <c r="Z303" s="5"/>
      <c r="AA303" s="5"/>
      <c r="AB303" s="5"/>
      <c r="AC303" s="16">
        <f t="shared" si="100"/>
        <v>27.291666666666664</v>
      </c>
      <c r="AD303" s="16">
        <f t="shared" si="101"/>
        <v>32.291666666666664</v>
      </c>
      <c r="AE303" s="17" t="str">
        <f>IF(AD303&gt;=89.5, "A", IF(AD303&gt;=79.5, "B", IF(AD303&gt;=69.5, "C", IF(AD303&gt;=59.5, "D", IF(AD303&gt;=49.5, "E", "F")))))</f>
        <v>F</v>
      </c>
    </row>
    <row r="304" spans="1:33" x14ac:dyDescent="0.25">
      <c r="A304" s="5">
        <v>303</v>
      </c>
      <c r="B304" s="6" t="s">
        <v>635</v>
      </c>
      <c r="C304" s="7" t="s">
        <v>636</v>
      </c>
      <c r="D304" s="5"/>
      <c r="E304" s="5">
        <v>10.5</v>
      </c>
      <c r="F304" s="8">
        <f t="shared" si="93"/>
        <v>21.875</v>
      </c>
      <c r="G304" s="5"/>
      <c r="H304" s="8">
        <f t="shared" si="94"/>
        <v>0</v>
      </c>
      <c r="I304" s="5"/>
      <c r="J304" s="5"/>
      <c r="K304" s="9">
        <f t="shared" si="103"/>
        <v>0</v>
      </c>
      <c r="L304" s="9"/>
      <c r="M304" s="10">
        <f t="shared" si="95"/>
        <v>0</v>
      </c>
      <c r="N304" s="11">
        <f t="shared" si="106"/>
        <v>21.875</v>
      </c>
      <c r="O304" s="12">
        <v>6.5</v>
      </c>
      <c r="P304" s="12">
        <f t="shared" si="96"/>
        <v>16.25</v>
      </c>
      <c r="Q304" s="12">
        <v>7.5</v>
      </c>
      <c r="R304" s="13">
        <f t="shared" si="97"/>
        <v>18.75</v>
      </c>
      <c r="S304" s="12"/>
      <c r="T304" s="9">
        <f t="shared" si="98"/>
        <v>0</v>
      </c>
      <c r="U304" s="9"/>
      <c r="V304" s="9">
        <f t="shared" si="99"/>
        <v>0</v>
      </c>
      <c r="W304" s="14">
        <f t="shared" si="107"/>
        <v>18.75</v>
      </c>
      <c r="X304" s="14">
        <v>10</v>
      </c>
      <c r="Y304" s="15">
        <f>AC304/50*10</f>
        <v>8.125</v>
      </c>
      <c r="Z304" s="5"/>
      <c r="AA304" s="5"/>
      <c r="AB304" s="5"/>
      <c r="AC304" s="16">
        <f t="shared" si="100"/>
        <v>40.625</v>
      </c>
      <c r="AD304" s="16">
        <f t="shared" si="101"/>
        <v>50.625</v>
      </c>
      <c r="AE304" s="17" t="str">
        <f>IF(AD304&gt;=89.5, "A", IF(AD304&gt;=79.5, "B", IF(AD304&gt;=69.5, "C", IF(AD304&gt;=59.5, "D", IF(AD304&gt;=49.5, "E", "F")))))</f>
        <v>E</v>
      </c>
    </row>
    <row r="305" spans="1:33" x14ac:dyDescent="0.25">
      <c r="A305" s="5">
        <v>304</v>
      </c>
      <c r="B305" s="6" t="s">
        <v>637</v>
      </c>
      <c r="C305" s="7" t="s">
        <v>638</v>
      </c>
      <c r="D305" s="5"/>
      <c r="E305" s="5">
        <v>6</v>
      </c>
      <c r="F305" s="8">
        <f t="shared" si="93"/>
        <v>12.5</v>
      </c>
      <c r="G305" s="5"/>
      <c r="H305" s="8">
        <f t="shared" si="94"/>
        <v>0</v>
      </c>
      <c r="I305" s="5"/>
      <c r="J305" s="5"/>
      <c r="K305" s="9">
        <f t="shared" si="103"/>
        <v>0</v>
      </c>
      <c r="L305" s="9"/>
      <c r="M305" s="10">
        <f t="shared" si="95"/>
        <v>0</v>
      </c>
      <c r="N305" s="11">
        <f t="shared" si="106"/>
        <v>12.5</v>
      </c>
      <c r="O305" s="12">
        <v>3</v>
      </c>
      <c r="P305" s="12">
        <f t="shared" si="96"/>
        <v>7.5</v>
      </c>
      <c r="Q305" s="12"/>
      <c r="R305" s="13">
        <f t="shared" si="97"/>
        <v>0</v>
      </c>
      <c r="S305" s="12"/>
      <c r="T305" s="9">
        <f t="shared" si="98"/>
        <v>0</v>
      </c>
      <c r="U305" s="9"/>
      <c r="V305" s="9">
        <f t="shared" si="99"/>
        <v>0</v>
      </c>
      <c r="W305" s="14">
        <f t="shared" si="107"/>
        <v>7.5</v>
      </c>
      <c r="X305" s="14">
        <v>5</v>
      </c>
      <c r="Y305" s="15">
        <f>AC305/50*10</f>
        <v>4</v>
      </c>
      <c r="Z305" s="5"/>
      <c r="AA305" s="5"/>
      <c r="AB305" s="5"/>
      <c r="AC305" s="16">
        <f t="shared" si="100"/>
        <v>20</v>
      </c>
      <c r="AD305" s="16">
        <f t="shared" si="101"/>
        <v>25</v>
      </c>
      <c r="AE305" s="17" t="str">
        <f>IF(AD305&gt;=89.5, "A", IF(AD305&gt;=79.5, "B", IF(AD305&gt;=69.5, "C", IF(AD305&gt;=59.5, "D", IF(AD305&gt;=49.5, "E", "F")))))</f>
        <v>F</v>
      </c>
    </row>
    <row r="306" spans="1:33" x14ac:dyDescent="0.25">
      <c r="A306" s="5">
        <v>305</v>
      </c>
      <c r="B306" s="6" t="s">
        <v>639</v>
      </c>
      <c r="C306" s="7" t="s">
        <v>640</v>
      </c>
      <c r="D306" s="5"/>
      <c r="E306" s="5"/>
      <c r="F306" s="8">
        <f t="shared" si="93"/>
        <v>0</v>
      </c>
      <c r="G306" s="5"/>
      <c r="H306" s="8">
        <f t="shared" si="94"/>
        <v>0</v>
      </c>
      <c r="I306" s="5"/>
      <c r="J306" s="5"/>
      <c r="K306" s="9">
        <f t="shared" si="103"/>
        <v>0</v>
      </c>
      <c r="L306" s="9"/>
      <c r="M306" s="10">
        <f t="shared" si="95"/>
        <v>0</v>
      </c>
      <c r="N306" s="11">
        <f t="shared" si="106"/>
        <v>0</v>
      </c>
      <c r="O306" s="12"/>
      <c r="P306" s="12">
        <f t="shared" si="96"/>
        <v>0</v>
      </c>
      <c r="Q306" s="12"/>
      <c r="R306" s="13">
        <f t="shared" si="97"/>
        <v>0</v>
      </c>
      <c r="S306" s="12"/>
      <c r="T306" s="9">
        <f t="shared" si="98"/>
        <v>0</v>
      </c>
      <c r="U306" s="9"/>
      <c r="V306" s="9">
        <f t="shared" si="99"/>
        <v>0</v>
      </c>
      <c r="W306" s="14">
        <f t="shared" si="107"/>
        <v>0</v>
      </c>
      <c r="X306" s="14"/>
      <c r="Y306" s="14">
        <v>0</v>
      </c>
      <c r="Z306" s="5"/>
      <c r="AA306" s="5"/>
      <c r="AB306" s="5"/>
      <c r="AC306" s="16">
        <f t="shared" si="100"/>
        <v>0</v>
      </c>
      <c r="AD306" s="16">
        <f t="shared" si="101"/>
        <v>0</v>
      </c>
      <c r="AE306" s="17"/>
    </row>
    <row r="307" spans="1:33" x14ac:dyDescent="0.25">
      <c r="A307" s="5">
        <v>306</v>
      </c>
      <c r="B307" s="6" t="s">
        <v>641</v>
      </c>
      <c r="C307" s="7" t="s">
        <v>642</v>
      </c>
      <c r="D307" s="5"/>
      <c r="E307" s="5"/>
      <c r="F307" s="8">
        <f t="shared" si="93"/>
        <v>0</v>
      </c>
      <c r="G307" s="5"/>
      <c r="H307" s="8">
        <f t="shared" si="94"/>
        <v>0</v>
      </c>
      <c r="I307" s="5"/>
      <c r="J307" s="5"/>
      <c r="K307" s="9">
        <f t="shared" si="103"/>
        <v>0</v>
      </c>
      <c r="L307" s="9"/>
      <c r="M307" s="10">
        <f t="shared" si="95"/>
        <v>0</v>
      </c>
      <c r="N307" s="11">
        <f t="shared" si="106"/>
        <v>0</v>
      </c>
      <c r="O307" s="12"/>
      <c r="P307" s="12">
        <f t="shared" si="96"/>
        <v>0</v>
      </c>
      <c r="Q307" s="12"/>
      <c r="R307" s="13">
        <f t="shared" si="97"/>
        <v>0</v>
      </c>
      <c r="S307" s="12"/>
      <c r="T307" s="9">
        <f t="shared" si="98"/>
        <v>0</v>
      </c>
      <c r="U307" s="9"/>
      <c r="V307" s="9">
        <f t="shared" si="99"/>
        <v>0</v>
      </c>
      <c r="W307" s="14">
        <f t="shared" si="107"/>
        <v>0</v>
      </c>
      <c r="X307" s="14"/>
      <c r="Y307" s="14">
        <v>0</v>
      </c>
      <c r="Z307" s="5"/>
      <c r="AA307" s="5"/>
      <c r="AB307" s="5"/>
      <c r="AC307" s="16">
        <f t="shared" si="100"/>
        <v>0</v>
      </c>
      <c r="AD307" s="16">
        <f t="shared" si="101"/>
        <v>0</v>
      </c>
      <c r="AE307" s="17"/>
    </row>
    <row r="308" spans="1:33" x14ac:dyDescent="0.25">
      <c r="A308" s="5">
        <v>307</v>
      </c>
      <c r="B308" s="6" t="s">
        <v>643</v>
      </c>
      <c r="C308" s="7" t="s">
        <v>644</v>
      </c>
      <c r="D308" s="5"/>
      <c r="E308" s="5">
        <v>12</v>
      </c>
      <c r="F308" s="8">
        <f t="shared" si="93"/>
        <v>25</v>
      </c>
      <c r="G308" s="5"/>
      <c r="H308" s="8">
        <f t="shared" si="94"/>
        <v>0</v>
      </c>
      <c r="I308" s="5"/>
      <c r="J308" s="5"/>
      <c r="K308" s="9">
        <f t="shared" si="103"/>
        <v>0</v>
      </c>
      <c r="L308" s="9"/>
      <c r="M308" s="10">
        <f t="shared" si="95"/>
        <v>0</v>
      </c>
      <c r="N308" s="11">
        <f t="shared" si="106"/>
        <v>25</v>
      </c>
      <c r="O308" s="12">
        <v>7.5</v>
      </c>
      <c r="P308" s="12">
        <f t="shared" si="96"/>
        <v>18.75</v>
      </c>
      <c r="Q308" s="12"/>
      <c r="R308" s="13">
        <f t="shared" si="97"/>
        <v>0</v>
      </c>
      <c r="S308" s="12"/>
      <c r="T308" s="9">
        <f t="shared" si="98"/>
        <v>0</v>
      </c>
      <c r="U308" s="9"/>
      <c r="V308" s="9">
        <f t="shared" si="99"/>
        <v>0</v>
      </c>
      <c r="W308" s="14">
        <f t="shared" si="107"/>
        <v>18.75</v>
      </c>
      <c r="X308" s="14">
        <v>8</v>
      </c>
      <c r="Y308" s="15">
        <f>AC308/50*10</f>
        <v>8.75</v>
      </c>
      <c r="Z308" s="5"/>
      <c r="AA308" s="5"/>
      <c r="AB308" s="5"/>
      <c r="AC308" s="16">
        <f t="shared" si="100"/>
        <v>43.75</v>
      </c>
      <c r="AD308" s="16">
        <f t="shared" si="101"/>
        <v>51.75</v>
      </c>
      <c r="AE308" s="17" t="str">
        <f>IF(AD308&gt;=89.5, "A", IF(AD308&gt;=79.5, "B", IF(AD308&gt;=69.5, "C", IF(AD308&gt;=59.5, "D", IF(AD308&gt;=49.5, "E", "F")))))</f>
        <v>E</v>
      </c>
    </row>
    <row r="309" spans="1:33" x14ac:dyDescent="0.25">
      <c r="A309" s="5">
        <v>308</v>
      </c>
      <c r="B309" s="6" t="s">
        <v>645</v>
      </c>
      <c r="C309" s="7" t="s">
        <v>646</v>
      </c>
      <c r="D309" s="5"/>
      <c r="E309" s="5"/>
      <c r="F309" s="8">
        <f t="shared" si="93"/>
        <v>0</v>
      </c>
      <c r="G309" s="5"/>
      <c r="H309" s="8">
        <f t="shared" si="94"/>
        <v>0</v>
      </c>
      <c r="I309" s="5"/>
      <c r="J309" s="5"/>
      <c r="K309" s="9">
        <f t="shared" si="103"/>
        <v>0</v>
      </c>
      <c r="L309" s="9"/>
      <c r="M309" s="10">
        <f t="shared" si="95"/>
        <v>0</v>
      </c>
      <c r="N309" s="11">
        <f t="shared" si="106"/>
        <v>0</v>
      </c>
      <c r="O309" s="12"/>
      <c r="P309" s="12">
        <f t="shared" si="96"/>
        <v>0</v>
      </c>
      <c r="Q309" s="12"/>
      <c r="R309" s="13">
        <f t="shared" si="97"/>
        <v>0</v>
      </c>
      <c r="S309" s="12"/>
      <c r="T309" s="9">
        <f t="shared" si="98"/>
        <v>0</v>
      </c>
      <c r="U309" s="9"/>
      <c r="V309" s="9">
        <f t="shared" si="99"/>
        <v>0</v>
      </c>
      <c r="W309" s="14">
        <f t="shared" si="107"/>
        <v>0</v>
      </c>
      <c r="X309" s="14"/>
      <c r="Y309" s="14">
        <v>0</v>
      </c>
      <c r="Z309" s="5"/>
      <c r="AA309" s="5"/>
      <c r="AB309" s="5"/>
      <c r="AC309" s="16">
        <f t="shared" si="100"/>
        <v>0</v>
      </c>
      <c r="AD309" s="16">
        <f t="shared" si="101"/>
        <v>0</v>
      </c>
      <c r="AE309" s="17"/>
    </row>
    <row r="310" spans="1:33" x14ac:dyDescent="0.25">
      <c r="A310" s="5">
        <v>309</v>
      </c>
      <c r="B310" s="6" t="s">
        <v>647</v>
      </c>
      <c r="C310" s="7" t="s">
        <v>648</v>
      </c>
      <c r="D310" s="5"/>
      <c r="E310" s="5"/>
      <c r="F310" s="8">
        <f t="shared" si="93"/>
        <v>0</v>
      </c>
      <c r="G310" s="5"/>
      <c r="H310" s="8">
        <f t="shared" si="94"/>
        <v>0</v>
      </c>
      <c r="I310" s="5"/>
      <c r="J310" s="5"/>
      <c r="K310" s="9">
        <f t="shared" si="103"/>
        <v>0</v>
      </c>
      <c r="L310" s="9"/>
      <c r="M310" s="10">
        <f t="shared" si="95"/>
        <v>0</v>
      </c>
      <c r="N310" s="11">
        <f t="shared" si="106"/>
        <v>0</v>
      </c>
      <c r="O310" s="12"/>
      <c r="P310" s="12">
        <f t="shared" si="96"/>
        <v>0</v>
      </c>
      <c r="Q310" s="12"/>
      <c r="R310" s="13">
        <f t="shared" si="97"/>
        <v>0</v>
      </c>
      <c r="S310" s="12"/>
      <c r="T310" s="9">
        <f t="shared" si="98"/>
        <v>0</v>
      </c>
      <c r="U310" s="9"/>
      <c r="V310" s="9">
        <f t="shared" si="99"/>
        <v>0</v>
      </c>
      <c r="W310" s="14">
        <f t="shared" si="107"/>
        <v>0</v>
      </c>
      <c r="X310" s="14"/>
      <c r="Y310" s="14">
        <v>0</v>
      </c>
      <c r="Z310" s="5"/>
      <c r="AA310" s="5"/>
      <c r="AB310" s="5"/>
      <c r="AC310" s="16">
        <f t="shared" si="100"/>
        <v>0</v>
      </c>
      <c r="AD310" s="16">
        <f t="shared" si="101"/>
        <v>0</v>
      </c>
      <c r="AE310" s="17"/>
    </row>
    <row r="311" spans="1:33" x14ac:dyDescent="0.25">
      <c r="A311" s="5">
        <v>310</v>
      </c>
      <c r="B311" s="6" t="s">
        <v>649</v>
      </c>
      <c r="C311" s="7" t="s">
        <v>650</v>
      </c>
      <c r="D311" s="5"/>
      <c r="E311" s="5"/>
      <c r="F311" s="8">
        <f t="shared" si="93"/>
        <v>0</v>
      </c>
      <c r="G311" s="5"/>
      <c r="H311" s="8">
        <f t="shared" si="94"/>
        <v>0</v>
      </c>
      <c r="I311" s="5"/>
      <c r="J311" s="5"/>
      <c r="K311" s="9">
        <f t="shared" si="103"/>
        <v>0</v>
      </c>
      <c r="L311" s="9"/>
      <c r="M311" s="10">
        <f t="shared" si="95"/>
        <v>0</v>
      </c>
      <c r="N311" s="11">
        <f t="shared" si="106"/>
        <v>0</v>
      </c>
      <c r="O311" s="12"/>
      <c r="P311" s="12">
        <f t="shared" si="96"/>
        <v>0</v>
      </c>
      <c r="Q311" s="12"/>
      <c r="R311" s="13">
        <f t="shared" si="97"/>
        <v>0</v>
      </c>
      <c r="S311" s="12"/>
      <c r="T311" s="9">
        <f t="shared" si="98"/>
        <v>0</v>
      </c>
      <c r="U311" s="9"/>
      <c r="V311" s="9">
        <f t="shared" si="99"/>
        <v>0</v>
      </c>
      <c r="W311" s="14">
        <f t="shared" si="107"/>
        <v>0</v>
      </c>
      <c r="X311" s="14"/>
      <c r="Y311" s="14">
        <v>0</v>
      </c>
      <c r="Z311" s="5"/>
      <c r="AA311" s="5"/>
      <c r="AB311" s="5"/>
      <c r="AC311" s="16">
        <f t="shared" si="100"/>
        <v>0</v>
      </c>
      <c r="AD311" s="16">
        <f t="shared" si="101"/>
        <v>0</v>
      </c>
      <c r="AE311" s="17"/>
    </row>
    <row r="312" spans="1:33" x14ac:dyDescent="0.25">
      <c r="A312" s="5">
        <v>311</v>
      </c>
      <c r="B312" s="6" t="s">
        <v>651</v>
      </c>
      <c r="C312" s="7" t="s">
        <v>652</v>
      </c>
      <c r="D312" s="5"/>
      <c r="E312" s="5"/>
      <c r="F312" s="8">
        <f t="shared" si="93"/>
        <v>0</v>
      </c>
      <c r="G312" s="5"/>
      <c r="H312" s="8">
        <f t="shared" si="94"/>
        <v>0</v>
      </c>
      <c r="I312" s="5"/>
      <c r="J312" s="5"/>
      <c r="K312" s="9">
        <f t="shared" si="103"/>
        <v>0</v>
      </c>
      <c r="L312" s="9"/>
      <c r="M312" s="10">
        <f t="shared" si="95"/>
        <v>0</v>
      </c>
      <c r="N312" s="11">
        <f t="shared" si="106"/>
        <v>0</v>
      </c>
      <c r="O312" s="12"/>
      <c r="P312" s="12">
        <f t="shared" si="96"/>
        <v>0</v>
      </c>
      <c r="Q312" s="12"/>
      <c r="R312" s="13">
        <f t="shared" si="97"/>
        <v>0</v>
      </c>
      <c r="S312" s="12"/>
      <c r="T312" s="9">
        <f t="shared" si="98"/>
        <v>0</v>
      </c>
      <c r="U312" s="9"/>
      <c r="V312" s="9">
        <f t="shared" si="99"/>
        <v>0</v>
      </c>
      <c r="W312" s="14">
        <f t="shared" si="107"/>
        <v>0</v>
      </c>
      <c r="X312" s="14"/>
      <c r="Y312" s="14">
        <v>0</v>
      </c>
      <c r="Z312" s="5"/>
      <c r="AA312" s="5"/>
      <c r="AB312" s="5"/>
      <c r="AC312" s="16">
        <f t="shared" si="100"/>
        <v>0</v>
      </c>
      <c r="AD312" s="16">
        <f t="shared" si="101"/>
        <v>0</v>
      </c>
      <c r="AE312" s="17"/>
    </row>
    <row r="313" spans="1:33" x14ac:dyDescent="0.25">
      <c r="A313" s="5">
        <v>312</v>
      </c>
      <c r="B313" s="6" t="s">
        <v>653</v>
      </c>
      <c r="C313" s="7" t="s">
        <v>654</v>
      </c>
      <c r="D313" s="5"/>
      <c r="E313" s="5"/>
      <c r="F313" s="8">
        <f t="shared" si="93"/>
        <v>0</v>
      </c>
      <c r="G313" s="5"/>
      <c r="H313" s="8">
        <f t="shared" si="94"/>
        <v>0</v>
      </c>
      <c r="I313" s="5"/>
      <c r="J313" s="5"/>
      <c r="K313" s="9">
        <f t="shared" si="103"/>
        <v>0</v>
      </c>
      <c r="L313" s="9"/>
      <c r="M313" s="10">
        <f t="shared" si="95"/>
        <v>0</v>
      </c>
      <c r="N313" s="11">
        <f t="shared" si="106"/>
        <v>0</v>
      </c>
      <c r="O313" s="12"/>
      <c r="P313" s="12">
        <f t="shared" si="96"/>
        <v>0</v>
      </c>
      <c r="Q313" s="12"/>
      <c r="R313" s="13">
        <f t="shared" si="97"/>
        <v>0</v>
      </c>
      <c r="S313" s="12"/>
      <c r="T313" s="9">
        <f t="shared" si="98"/>
        <v>0</v>
      </c>
      <c r="U313" s="9"/>
      <c r="V313" s="9">
        <f t="shared" si="99"/>
        <v>0</v>
      </c>
      <c r="W313" s="14">
        <f t="shared" si="107"/>
        <v>0</v>
      </c>
      <c r="X313" s="14"/>
      <c r="Y313" s="14">
        <v>0</v>
      </c>
      <c r="Z313" s="5"/>
      <c r="AA313" s="5"/>
      <c r="AB313" s="5"/>
      <c r="AC313" s="16">
        <f t="shared" si="100"/>
        <v>0</v>
      </c>
      <c r="AD313" s="16">
        <f t="shared" si="101"/>
        <v>0</v>
      </c>
      <c r="AE313" s="17"/>
    </row>
    <row r="314" spans="1:33" x14ac:dyDescent="0.25">
      <c r="A314" s="5">
        <v>313</v>
      </c>
      <c r="B314" s="6" t="s">
        <v>655</v>
      </c>
      <c r="C314" s="7" t="s">
        <v>656</v>
      </c>
      <c r="D314" s="5"/>
      <c r="E314" s="5"/>
      <c r="F314" s="8">
        <f t="shared" si="93"/>
        <v>0</v>
      </c>
      <c r="G314" s="5">
        <v>8</v>
      </c>
      <c r="H314" s="8">
        <f t="shared" si="94"/>
        <v>16.666666666666668</v>
      </c>
      <c r="I314" s="5"/>
      <c r="J314" s="5"/>
      <c r="K314" s="9">
        <f t="shared" si="103"/>
        <v>0</v>
      </c>
      <c r="L314" s="9">
        <v>10.5</v>
      </c>
      <c r="M314" s="10">
        <f t="shared" si="95"/>
        <v>21.875</v>
      </c>
      <c r="N314" s="11">
        <v>21.9</v>
      </c>
      <c r="O314" s="12"/>
      <c r="P314" s="12">
        <f t="shared" si="96"/>
        <v>0</v>
      </c>
      <c r="Q314" s="12">
        <v>4</v>
      </c>
      <c r="R314" s="13">
        <f t="shared" si="97"/>
        <v>10</v>
      </c>
      <c r="S314" s="12"/>
      <c r="T314" s="9">
        <f t="shared" si="98"/>
        <v>0</v>
      </c>
      <c r="U314" s="9">
        <v>8</v>
      </c>
      <c r="V314" s="9">
        <f t="shared" si="99"/>
        <v>20</v>
      </c>
      <c r="W314" s="14">
        <v>20</v>
      </c>
      <c r="X314" s="14">
        <v>8</v>
      </c>
      <c r="Y314" s="15">
        <f>AC314/50*10</f>
        <v>8.379999999999999</v>
      </c>
      <c r="Z314" s="5"/>
      <c r="AA314" s="5"/>
      <c r="AB314" s="5"/>
      <c r="AC314" s="16">
        <f t="shared" si="100"/>
        <v>41.9</v>
      </c>
      <c r="AD314" s="16">
        <f t="shared" si="101"/>
        <v>49.9</v>
      </c>
      <c r="AE314" s="17" t="str">
        <f>IF(AD314&gt;=89.5, "A", IF(AD314&gt;=79.5, "B", IF(AD314&gt;=69.5, "C", IF(AD314&gt;=59.5, "D", IF(AD314&gt;=49.5, "E", "F")))))</f>
        <v>E</v>
      </c>
      <c r="AG314" s="19"/>
    </row>
    <row r="315" spans="1:33" x14ac:dyDescent="0.25">
      <c r="A315" s="5">
        <v>314</v>
      </c>
      <c r="B315" s="6" t="s">
        <v>657</v>
      </c>
      <c r="C315" s="7" t="s">
        <v>658</v>
      </c>
      <c r="D315" s="5"/>
      <c r="E315" s="5">
        <v>7.5</v>
      </c>
      <c r="F315" s="8">
        <f t="shared" si="93"/>
        <v>15.625000000000002</v>
      </c>
      <c r="G315" s="5"/>
      <c r="H315" s="8">
        <f t="shared" si="94"/>
        <v>0</v>
      </c>
      <c r="I315" s="5"/>
      <c r="J315" s="5"/>
      <c r="K315" s="9">
        <f t="shared" si="103"/>
        <v>0</v>
      </c>
      <c r="L315" s="9"/>
      <c r="M315" s="10">
        <f t="shared" si="95"/>
        <v>0</v>
      </c>
      <c r="N315" s="11">
        <f>IF(F315&gt;H315, F315, H315)</f>
        <v>15.625000000000002</v>
      </c>
      <c r="O315" s="12">
        <v>2</v>
      </c>
      <c r="P315" s="12">
        <f t="shared" si="96"/>
        <v>5</v>
      </c>
      <c r="Q315" s="12">
        <v>2</v>
      </c>
      <c r="R315" s="13">
        <f t="shared" si="97"/>
        <v>5</v>
      </c>
      <c r="S315" s="18">
        <v>4.5</v>
      </c>
      <c r="T315" s="9">
        <f t="shared" si="98"/>
        <v>11.25</v>
      </c>
      <c r="U315" s="9"/>
      <c r="V315" s="9">
        <f t="shared" si="99"/>
        <v>0</v>
      </c>
      <c r="W315" s="14">
        <v>11.25</v>
      </c>
      <c r="X315" s="14">
        <v>5</v>
      </c>
      <c r="Y315" s="15">
        <f>AC315/50*10</f>
        <v>5.375</v>
      </c>
      <c r="Z315" s="5"/>
      <c r="AA315" s="5"/>
      <c r="AB315" s="5"/>
      <c r="AC315" s="16">
        <f t="shared" si="100"/>
        <v>26.875</v>
      </c>
      <c r="AD315" s="16">
        <f t="shared" si="101"/>
        <v>31.875</v>
      </c>
      <c r="AE315" s="17" t="str">
        <f>IF(AD315&gt;=89.5, "A", IF(AD315&gt;=79.5, "B", IF(AD315&gt;=69.5, "C", IF(AD315&gt;=59.5, "D", IF(AD315&gt;=49.5, "E", "F")))))</f>
        <v>F</v>
      </c>
    </row>
    <row r="316" spans="1:33" x14ac:dyDescent="0.25">
      <c r="A316" s="5">
        <v>315</v>
      </c>
      <c r="B316" s="6" t="s">
        <v>659</v>
      </c>
      <c r="C316" s="7" t="s">
        <v>660</v>
      </c>
      <c r="D316" s="5"/>
      <c r="E316" s="5"/>
      <c r="F316" s="8">
        <f t="shared" si="93"/>
        <v>0</v>
      </c>
      <c r="G316" s="5"/>
      <c r="H316" s="8">
        <f t="shared" si="94"/>
        <v>0</v>
      </c>
      <c r="I316" s="18">
        <v>10</v>
      </c>
      <c r="J316" s="18">
        <v>2</v>
      </c>
      <c r="K316" s="9">
        <f t="shared" si="103"/>
        <v>25</v>
      </c>
      <c r="L316" s="9"/>
      <c r="M316" s="10">
        <f t="shared" si="95"/>
        <v>0</v>
      </c>
      <c r="N316" s="11">
        <v>25</v>
      </c>
      <c r="O316" s="12"/>
      <c r="P316" s="12">
        <f t="shared" si="96"/>
        <v>0</v>
      </c>
      <c r="Q316" s="12"/>
      <c r="R316" s="13">
        <f t="shared" si="97"/>
        <v>0</v>
      </c>
      <c r="S316" s="12"/>
      <c r="T316" s="9">
        <f t="shared" si="98"/>
        <v>0</v>
      </c>
      <c r="U316" s="9">
        <v>9</v>
      </c>
      <c r="V316" s="9">
        <f t="shared" si="99"/>
        <v>22.5</v>
      </c>
      <c r="W316" s="14">
        <v>22.5</v>
      </c>
      <c r="X316" s="14">
        <v>5</v>
      </c>
      <c r="Y316" s="14">
        <v>0</v>
      </c>
      <c r="Z316" s="5"/>
      <c r="AA316" s="5"/>
      <c r="AB316" s="5"/>
      <c r="AC316" s="16">
        <f t="shared" si="100"/>
        <v>47.5</v>
      </c>
      <c r="AD316" s="16">
        <f t="shared" si="101"/>
        <v>52.5</v>
      </c>
      <c r="AE316" s="17" t="str">
        <f>IF(AD316&gt;=89.5, "A", IF(AD316&gt;=79.5, "B", IF(AD316&gt;=69.5, "C", IF(AD316&gt;=59.5, "D", IF(AD316&gt;=49.5, "E", "F")))))</f>
        <v>E</v>
      </c>
      <c r="AG316" s="19"/>
    </row>
    <row r="317" spans="1:33" x14ac:dyDescent="0.25">
      <c r="A317" s="5">
        <v>316</v>
      </c>
      <c r="B317" s="6" t="s">
        <v>661</v>
      </c>
      <c r="C317" s="7" t="s">
        <v>470</v>
      </c>
      <c r="D317" s="5"/>
      <c r="E317" s="5"/>
      <c r="F317" s="8">
        <f t="shared" si="93"/>
        <v>0</v>
      </c>
      <c r="G317" s="5"/>
      <c r="H317" s="8">
        <f t="shared" si="94"/>
        <v>0</v>
      </c>
      <c r="I317" s="5"/>
      <c r="J317" s="5"/>
      <c r="K317" s="9">
        <f t="shared" si="103"/>
        <v>0</v>
      </c>
      <c r="L317" s="9"/>
      <c r="M317" s="10">
        <f t="shared" si="95"/>
        <v>0</v>
      </c>
      <c r="N317" s="11">
        <f>IF(F317&gt;H317, F317, H317)</f>
        <v>0</v>
      </c>
      <c r="O317" s="12"/>
      <c r="P317" s="12">
        <f t="shared" si="96"/>
        <v>0</v>
      </c>
      <c r="Q317" s="12"/>
      <c r="R317" s="13">
        <f t="shared" si="97"/>
        <v>0</v>
      </c>
      <c r="S317" s="12"/>
      <c r="T317" s="9">
        <f t="shared" si="98"/>
        <v>0</v>
      </c>
      <c r="U317" s="9"/>
      <c r="V317" s="9">
        <f t="shared" si="99"/>
        <v>0</v>
      </c>
      <c r="W317" s="14">
        <f>IF(P317&gt;R317, P317,R317)</f>
        <v>0</v>
      </c>
      <c r="X317" s="14"/>
      <c r="Y317" s="14">
        <v>0</v>
      </c>
      <c r="Z317" s="5"/>
      <c r="AA317" s="5"/>
      <c r="AB317" s="5"/>
      <c r="AC317" s="16">
        <f t="shared" si="100"/>
        <v>0</v>
      </c>
      <c r="AD317" s="16">
        <f t="shared" si="101"/>
        <v>0</v>
      </c>
      <c r="AE317" s="17"/>
    </row>
    <row r="318" spans="1:33" x14ac:dyDescent="0.25">
      <c r="A318" s="5">
        <v>317</v>
      </c>
      <c r="B318" s="6" t="s">
        <v>662</v>
      </c>
      <c r="C318" s="7" t="s">
        <v>663</v>
      </c>
      <c r="D318" s="5"/>
      <c r="E318" s="5"/>
      <c r="F318" s="8">
        <f t="shared" si="93"/>
        <v>0</v>
      </c>
      <c r="G318" s="5"/>
      <c r="H318" s="8">
        <f t="shared" si="94"/>
        <v>0</v>
      </c>
      <c r="I318" s="5"/>
      <c r="J318" s="5"/>
      <c r="K318" s="9">
        <f t="shared" si="103"/>
        <v>0</v>
      </c>
      <c r="L318" s="9"/>
      <c r="M318" s="10">
        <f t="shared" si="95"/>
        <v>0</v>
      </c>
      <c r="N318" s="11">
        <f>IF(F318&gt;H318, F318, H318)</f>
        <v>0</v>
      </c>
      <c r="O318" s="12"/>
      <c r="P318" s="12">
        <f t="shared" si="96"/>
        <v>0</v>
      </c>
      <c r="Q318" s="12"/>
      <c r="R318" s="13">
        <f t="shared" si="97"/>
        <v>0</v>
      </c>
      <c r="S318" s="12"/>
      <c r="T318" s="9">
        <f t="shared" si="98"/>
        <v>0</v>
      </c>
      <c r="U318" s="9"/>
      <c r="V318" s="9">
        <f t="shared" si="99"/>
        <v>0</v>
      </c>
      <c r="W318" s="14">
        <f>IF(P318&gt;R318, P318,R318)</f>
        <v>0</v>
      </c>
      <c r="X318" s="14"/>
      <c r="Y318" s="14">
        <v>0</v>
      </c>
      <c r="Z318" s="5"/>
      <c r="AA318" s="5"/>
      <c r="AB318" s="5"/>
      <c r="AC318" s="16">
        <f t="shared" si="100"/>
        <v>0</v>
      </c>
      <c r="AD318" s="16">
        <f t="shared" si="101"/>
        <v>0</v>
      </c>
      <c r="AE318" s="17"/>
    </row>
    <row r="319" spans="1:33" x14ac:dyDescent="0.25">
      <c r="A319" s="5">
        <v>318</v>
      </c>
      <c r="B319" s="6" t="s">
        <v>664</v>
      </c>
      <c r="C319" s="7" t="s">
        <v>665</v>
      </c>
      <c r="D319" s="5"/>
      <c r="E319" s="5"/>
      <c r="F319" s="8">
        <f t="shared" si="93"/>
        <v>0</v>
      </c>
      <c r="G319" s="5"/>
      <c r="H319" s="8">
        <f t="shared" si="94"/>
        <v>0</v>
      </c>
      <c r="I319" s="5"/>
      <c r="J319" s="5"/>
      <c r="K319" s="9">
        <f t="shared" si="103"/>
        <v>0</v>
      </c>
      <c r="L319" s="9"/>
      <c r="M319" s="10">
        <f t="shared" si="95"/>
        <v>0</v>
      </c>
      <c r="N319" s="11">
        <f>IF(F319&gt;H319, F319, H319)</f>
        <v>0</v>
      </c>
      <c r="O319" s="12"/>
      <c r="P319" s="12">
        <f t="shared" si="96"/>
        <v>0</v>
      </c>
      <c r="Q319" s="12"/>
      <c r="R319" s="13">
        <f t="shared" si="97"/>
        <v>0</v>
      </c>
      <c r="S319" s="12"/>
      <c r="T319" s="9">
        <f t="shared" si="98"/>
        <v>0</v>
      </c>
      <c r="U319" s="9"/>
      <c r="V319" s="9">
        <f t="shared" si="99"/>
        <v>0</v>
      </c>
      <c r="W319" s="14">
        <f>IF(P319&gt;R319, P319,R319)</f>
        <v>0</v>
      </c>
      <c r="X319" s="14"/>
      <c r="Y319" s="14">
        <v>0</v>
      </c>
      <c r="Z319" s="5"/>
      <c r="AA319" s="5"/>
      <c r="AB319" s="5"/>
      <c r="AC319" s="16">
        <f t="shared" si="100"/>
        <v>0</v>
      </c>
      <c r="AD319" s="16">
        <f t="shared" si="101"/>
        <v>0</v>
      </c>
      <c r="AE319" s="17"/>
    </row>
    <row r="320" spans="1:33" x14ac:dyDescent="0.25">
      <c r="A320" s="5">
        <v>319</v>
      </c>
      <c r="B320" s="6" t="s">
        <v>666</v>
      </c>
      <c r="C320" s="7" t="s">
        <v>667</v>
      </c>
      <c r="D320" s="5"/>
      <c r="E320" s="5"/>
      <c r="F320" s="8">
        <f t="shared" si="93"/>
        <v>0</v>
      </c>
      <c r="G320" s="5"/>
      <c r="H320" s="8">
        <f t="shared" si="94"/>
        <v>0</v>
      </c>
      <c r="I320" s="5"/>
      <c r="J320" s="5"/>
      <c r="K320" s="9">
        <f t="shared" si="103"/>
        <v>0</v>
      </c>
      <c r="L320" s="9">
        <v>7.5</v>
      </c>
      <c r="M320" s="10">
        <f t="shared" si="95"/>
        <v>15.625</v>
      </c>
      <c r="N320" s="11">
        <v>15.6</v>
      </c>
      <c r="O320" s="12"/>
      <c r="P320" s="12">
        <f t="shared" si="96"/>
        <v>0</v>
      </c>
      <c r="Q320" s="12"/>
      <c r="R320" s="13">
        <f t="shared" si="97"/>
        <v>0</v>
      </c>
      <c r="S320" s="12"/>
      <c r="T320" s="9">
        <f t="shared" si="98"/>
        <v>0</v>
      </c>
      <c r="U320" s="9">
        <v>3.5</v>
      </c>
      <c r="V320" s="9">
        <f t="shared" si="99"/>
        <v>8.75</v>
      </c>
      <c r="W320" s="14">
        <v>8.75</v>
      </c>
      <c r="X320" s="14"/>
      <c r="Y320" s="14">
        <v>0</v>
      </c>
      <c r="Z320" s="5"/>
      <c r="AA320" s="5"/>
      <c r="AB320" s="5"/>
      <c r="AC320" s="16">
        <f t="shared" si="100"/>
        <v>24.35</v>
      </c>
      <c r="AD320" s="16">
        <f t="shared" si="101"/>
        <v>24.35</v>
      </c>
      <c r="AE320" s="17"/>
      <c r="AG320" s="19"/>
    </row>
    <row r="321" spans="29:30" x14ac:dyDescent="0.25">
      <c r="AC321" s="23">
        <f>SUM(AC2:AC320)</f>
        <v>8006.941666666663</v>
      </c>
      <c r="AD321" s="23">
        <f>SUM(AD2:AD320)</f>
        <v>10624.650000000001</v>
      </c>
    </row>
  </sheetData>
  <pageMargins left="0.7" right="0.7" top="0.75" bottom="0.75" header="0.3" footer="0.3"/>
  <pageSetup paperSize="9" orientation="portrait" horizontalDpi="1200" verticalDpi="1200" r:id="rId1"/>
  <headerFooter>
    <oddHeader>&amp;LOsnovne akademske studije
I godina - Ekonomija firme&amp;CJul 2020.&amp;R&amp;P/&amp;N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Ekonomija firme PG</vt:lpstr>
      <vt:lpstr>'Ekonomija firme PG'!Print_Area</vt:lpstr>
      <vt:lpstr>'Ekonomija firme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2020-09-23T13:09:08Z</dcterms:created>
  <dcterms:modified xsi:type="dcterms:W3CDTF">2020-09-23T13:11:35Z</dcterms:modified>
</cp:coreProperties>
</file>