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fesor\Desktop\"/>
    </mc:Choice>
  </mc:AlternateContent>
  <bookViews>
    <workbookView xWindow="0" yWindow="0" windowWidth="19200" windowHeight="8235"/>
  </bookViews>
  <sheets>
    <sheet name="Prvi" sheetId="1" r:id="rId1"/>
    <sheet name="Drugi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C2" i="2"/>
  <c r="D2" i="2"/>
  <c r="E2" i="2"/>
  <c r="F2" i="2"/>
  <c r="G2" i="2"/>
  <c r="B3" i="2"/>
  <c r="C3" i="2"/>
  <c r="D3" i="2"/>
  <c r="E3" i="2"/>
  <c r="F3" i="2"/>
  <c r="G3" i="2"/>
  <c r="B4" i="2"/>
  <c r="C4" i="2"/>
  <c r="D4" i="2"/>
  <c r="E4" i="2"/>
  <c r="F4" i="2"/>
  <c r="G4" i="2"/>
  <c r="B5" i="2"/>
  <c r="C5" i="2"/>
  <c r="D5" i="2"/>
  <c r="E5" i="2"/>
  <c r="F5" i="2"/>
  <c r="G5" i="2"/>
  <c r="B6" i="2"/>
  <c r="C6" i="2"/>
  <c r="D6" i="2"/>
  <c r="E6" i="2"/>
  <c r="F6" i="2"/>
  <c r="G6" i="2"/>
  <c r="B7" i="2"/>
  <c r="C7" i="2"/>
  <c r="D7" i="2"/>
  <c r="E7" i="2"/>
  <c r="F7" i="2"/>
  <c r="G7" i="2"/>
  <c r="B8" i="2"/>
  <c r="C8" i="2"/>
  <c r="D8" i="2"/>
  <c r="E8" i="2"/>
  <c r="F8" i="2"/>
  <c r="G8" i="2"/>
  <c r="B9" i="2"/>
  <c r="C9" i="2"/>
  <c r="D9" i="2"/>
  <c r="E9" i="2"/>
  <c r="F9" i="2"/>
  <c r="G9" i="2"/>
  <c r="B10" i="2"/>
  <c r="C10" i="2"/>
  <c r="D10" i="2"/>
  <c r="E10" i="2"/>
  <c r="F10" i="2"/>
  <c r="G10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B16" i="2"/>
  <c r="C16" i="2"/>
  <c r="D16" i="2"/>
  <c r="E16" i="2"/>
  <c r="F16" i="2"/>
  <c r="G16" i="2"/>
  <c r="F16" i="1"/>
  <c r="G16" i="1" s="1"/>
  <c r="G19" i="1" s="1"/>
  <c r="E19" i="1"/>
  <c r="F19" i="1"/>
  <c r="D19" i="1"/>
  <c r="B19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F4" i="1"/>
  <c r="F5" i="1"/>
  <c r="F6" i="1"/>
  <c r="F7" i="1"/>
  <c r="F8" i="1"/>
  <c r="F9" i="1"/>
  <c r="F10" i="1"/>
  <c r="F11" i="1"/>
  <c r="F12" i="1"/>
  <c r="F13" i="1"/>
  <c r="F14" i="1"/>
  <c r="F15" i="1"/>
  <c r="F3" i="1"/>
</calcChain>
</file>

<file path=xl/sharedStrings.xml><?xml version="1.0" encoding="utf-8"?>
<sst xmlns="http://schemas.openxmlformats.org/spreadsheetml/2006/main" count="40" uniqueCount="21">
  <si>
    <t>Prodavac</t>
  </si>
  <si>
    <t>Kvartal</t>
  </si>
  <si>
    <t>Cilj</t>
  </si>
  <si>
    <t>Prodaja</t>
  </si>
  <si>
    <t>Ostvarenost cilja</t>
  </si>
  <si>
    <t>Bonus</t>
  </si>
  <si>
    <t>Popović</t>
  </si>
  <si>
    <t>Radulović</t>
  </si>
  <si>
    <t>Aleksić</t>
  </si>
  <si>
    <t>Jovanović</t>
  </si>
  <si>
    <t>Ivanović</t>
  </si>
  <si>
    <t>Q3</t>
  </si>
  <si>
    <t>Q4</t>
  </si>
  <si>
    <t>Q2</t>
  </si>
  <si>
    <t>Q1</t>
  </si>
  <si>
    <t>broj prodavaca</t>
  </si>
  <si>
    <t>minimalni cilj</t>
  </si>
  <si>
    <t>maksimalna prodaja</t>
  </si>
  <si>
    <t>prosječna ostvarenost cilja</t>
  </si>
  <si>
    <t>broj ostvarenih bonusa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</si>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</sst>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\ * #,##0.00_);_([$€-2]\ * \(#,##0.00\);_([$€-2]\ 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43" fontId="0" fillId="0" borderId="0" xfId="1" applyFont="1"/>
    <xf numFmtId="164" fontId="0" fillId="0" borderId="0" xfId="2" applyNumberFormat="1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1" xfId="0" applyNumberFormat="1" applyBorder="1"/>
    <xf numFmtId="164" fontId="0" fillId="0" borderId="8" xfId="0" applyNumberFormat="1" applyBorder="1"/>
    <xf numFmtId="164" fontId="0" fillId="0" borderId="6" xfId="0" applyNumberFormat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0" fontId="0" fillId="0" borderId="1" xfId="3" applyNumberFormat="1" applyFont="1" applyBorder="1" applyAlignment="1">
      <alignment horizontal="center"/>
    </xf>
    <xf numFmtId="10" fontId="0" fillId="0" borderId="8" xfId="3" applyNumberFormat="1" applyFont="1" applyBorder="1" applyAlignment="1">
      <alignment horizontal="center"/>
    </xf>
    <xf numFmtId="164" fontId="0" fillId="0" borderId="9" xfId="0" applyNumberFormat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0" fontId="0" fillId="0" borderId="8" xfId="0" applyNumberFormat="1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tabSelected="1" zoomScaleNormal="100" workbookViewId="0">
      <selection activeCell="G13" sqref="G13"/>
    </sheetView>
  </sheetViews>
  <sheetFormatPr defaultRowHeight="15" x14ac:dyDescent="0.25"/>
  <cols>
    <col min="2" max="2" width="14.140625" bestFit="1" customWidth="1"/>
    <col min="3" max="3" width="7.140625" bestFit="1" customWidth="1"/>
    <col min="4" max="4" width="13.140625" bestFit="1" customWidth="1"/>
    <col min="5" max="5" width="19" bestFit="1" customWidth="1"/>
    <col min="6" max="6" width="24.85546875" bestFit="1" customWidth="1"/>
    <col min="7" max="7" width="21.7109375" bestFit="1" customWidth="1"/>
    <col min="8" max="8" width="11.28515625" customWidth="1"/>
    <col min="11" max="11" width="20.28515625" customWidth="1"/>
    <col min="12" max="12" width="18.140625" customWidth="1"/>
    <col min="13" max="13" width="11.140625" bestFit="1" customWidth="1"/>
  </cols>
  <sheetData>
    <row r="1" spans="2:13" ht="15.75" thickBot="1" x14ac:dyDescent="0.3"/>
    <row r="2" spans="2:13" x14ac:dyDescent="0.25">
      <c r="B2" s="21" t="s">
        <v>0</v>
      </c>
      <c r="C2" s="22" t="s">
        <v>1</v>
      </c>
      <c r="D2" s="22" t="s">
        <v>2</v>
      </c>
      <c r="E2" s="22" t="s">
        <v>3</v>
      </c>
      <c r="F2" s="22" t="s">
        <v>4</v>
      </c>
      <c r="G2" s="23" t="s">
        <v>5</v>
      </c>
    </row>
    <row r="3" spans="2:13" x14ac:dyDescent="0.25">
      <c r="B3" s="14" t="s">
        <v>6</v>
      </c>
      <c r="C3" s="15" t="s">
        <v>11</v>
      </c>
      <c r="D3" s="11">
        <v>15000</v>
      </c>
      <c r="E3" s="11">
        <v>16753</v>
      </c>
      <c r="F3" s="18">
        <f>E3/D3</f>
        <v>1.1168666666666667</v>
      </c>
      <c r="G3" s="13">
        <f>IF(F3&gt;100%,E3*5%,0)</f>
        <v>837.65000000000009</v>
      </c>
    </row>
    <row r="4" spans="2:13" x14ac:dyDescent="0.25">
      <c r="B4" s="14" t="s">
        <v>7</v>
      </c>
      <c r="C4" s="15" t="s">
        <v>12</v>
      </c>
      <c r="D4" s="11">
        <v>15000</v>
      </c>
      <c r="E4" s="11">
        <v>14808</v>
      </c>
      <c r="F4" s="18">
        <f t="shared" ref="F4:F16" si="0">E4/D4</f>
        <v>0.98719999999999997</v>
      </c>
      <c r="G4" s="13">
        <f t="shared" ref="G4:G16" si="1">IF(F4&gt;100%,E4*5%,0)</f>
        <v>0</v>
      </c>
    </row>
    <row r="5" spans="2:13" x14ac:dyDescent="0.25">
      <c r="B5" s="14" t="s">
        <v>8</v>
      </c>
      <c r="C5" s="15" t="s">
        <v>13</v>
      </c>
      <c r="D5" s="11">
        <v>12000</v>
      </c>
      <c r="E5" s="11">
        <v>10644</v>
      </c>
      <c r="F5" s="18">
        <f t="shared" si="0"/>
        <v>0.88700000000000001</v>
      </c>
      <c r="G5" s="13">
        <f t="shared" si="1"/>
        <v>0</v>
      </c>
    </row>
    <row r="6" spans="2:13" x14ac:dyDescent="0.25">
      <c r="B6" s="14" t="s">
        <v>9</v>
      </c>
      <c r="C6" s="15" t="s">
        <v>11</v>
      </c>
      <c r="D6" s="11">
        <v>5000</v>
      </c>
      <c r="E6" s="11">
        <v>1390</v>
      </c>
      <c r="F6" s="18">
        <f t="shared" si="0"/>
        <v>0.27800000000000002</v>
      </c>
      <c r="G6" s="13">
        <f t="shared" si="1"/>
        <v>0</v>
      </c>
      <c r="L6" s="1"/>
    </row>
    <row r="7" spans="2:13" x14ac:dyDescent="0.25">
      <c r="B7" s="14" t="s">
        <v>10</v>
      </c>
      <c r="C7" s="15" t="s">
        <v>12</v>
      </c>
      <c r="D7" s="11">
        <v>5000</v>
      </c>
      <c r="E7" s="11">
        <v>4865</v>
      </c>
      <c r="F7" s="18">
        <f t="shared" si="0"/>
        <v>0.97299999999999998</v>
      </c>
      <c r="G7" s="13">
        <f t="shared" si="1"/>
        <v>0</v>
      </c>
    </row>
    <row r="8" spans="2:13" x14ac:dyDescent="0.25">
      <c r="B8" s="14" t="s">
        <v>8</v>
      </c>
      <c r="C8" s="15" t="s">
        <v>14</v>
      </c>
      <c r="D8" s="11">
        <v>12000</v>
      </c>
      <c r="E8" s="11">
        <v>12438</v>
      </c>
      <c r="F8" s="18">
        <f t="shared" si="0"/>
        <v>1.0365</v>
      </c>
      <c r="G8" s="13">
        <f t="shared" si="1"/>
        <v>621.90000000000009</v>
      </c>
    </row>
    <row r="9" spans="2:13" x14ac:dyDescent="0.25">
      <c r="B9" s="14" t="s">
        <v>7</v>
      </c>
      <c r="C9" s="15" t="s">
        <v>13</v>
      </c>
      <c r="D9" s="11">
        <v>15000</v>
      </c>
      <c r="E9" s="11">
        <v>9339</v>
      </c>
      <c r="F9" s="18">
        <f t="shared" si="0"/>
        <v>0.62260000000000004</v>
      </c>
      <c r="G9" s="13">
        <f t="shared" si="1"/>
        <v>0</v>
      </c>
    </row>
    <row r="10" spans="2:13" x14ac:dyDescent="0.25">
      <c r="B10" s="14" t="s">
        <v>6</v>
      </c>
      <c r="C10" s="15" t="s">
        <v>13</v>
      </c>
      <c r="D10" s="11">
        <v>15000</v>
      </c>
      <c r="E10" s="11">
        <v>18919</v>
      </c>
      <c r="F10" s="18">
        <f t="shared" si="0"/>
        <v>1.2612666666666668</v>
      </c>
      <c r="G10" s="13">
        <f t="shared" si="1"/>
        <v>945.95</v>
      </c>
      <c r="L10" s="2"/>
    </row>
    <row r="11" spans="2:13" x14ac:dyDescent="0.25">
      <c r="B11" s="14" t="s">
        <v>9</v>
      </c>
      <c r="C11" s="15" t="s">
        <v>12</v>
      </c>
      <c r="D11" s="11">
        <v>5000</v>
      </c>
      <c r="E11" s="11">
        <v>9213</v>
      </c>
      <c r="F11" s="18">
        <f t="shared" si="0"/>
        <v>1.8426</v>
      </c>
      <c r="G11" s="13">
        <f t="shared" si="1"/>
        <v>460.65000000000003</v>
      </c>
    </row>
    <row r="12" spans="2:13" x14ac:dyDescent="0.25">
      <c r="B12" s="14" t="s">
        <v>9</v>
      </c>
      <c r="C12" s="15" t="s">
        <v>14</v>
      </c>
      <c r="D12" s="11">
        <v>5000</v>
      </c>
      <c r="E12" s="11">
        <v>7433</v>
      </c>
      <c r="F12" s="18">
        <f t="shared" si="0"/>
        <v>1.4865999999999999</v>
      </c>
      <c r="G12" s="13">
        <f t="shared" si="1"/>
        <v>371.65000000000003</v>
      </c>
    </row>
    <row r="13" spans="2:13" x14ac:dyDescent="0.25">
      <c r="B13" s="14" t="s">
        <v>10</v>
      </c>
      <c r="C13" s="15" t="s">
        <v>13</v>
      </c>
      <c r="D13" s="11">
        <v>5000</v>
      </c>
      <c r="E13" s="11">
        <v>3255</v>
      </c>
      <c r="F13" s="18">
        <f t="shared" si="0"/>
        <v>0.65100000000000002</v>
      </c>
      <c r="G13" s="13">
        <f t="shared" si="1"/>
        <v>0</v>
      </c>
    </row>
    <row r="14" spans="2:13" x14ac:dyDescent="0.25">
      <c r="B14" s="14" t="s">
        <v>8</v>
      </c>
      <c r="C14" s="15" t="s">
        <v>11</v>
      </c>
      <c r="D14" s="11">
        <v>12000</v>
      </c>
      <c r="E14" s="11">
        <v>14867</v>
      </c>
      <c r="F14" s="18">
        <f t="shared" si="0"/>
        <v>1.2389166666666667</v>
      </c>
      <c r="G14" s="13">
        <f t="shared" si="1"/>
        <v>743.35</v>
      </c>
    </row>
    <row r="15" spans="2:13" x14ac:dyDescent="0.25">
      <c r="B15" s="14" t="s">
        <v>8</v>
      </c>
      <c r="C15" s="15" t="s">
        <v>12</v>
      </c>
      <c r="D15" s="11">
        <v>12000</v>
      </c>
      <c r="E15" s="11">
        <v>19302</v>
      </c>
      <c r="F15" s="18">
        <f t="shared" si="0"/>
        <v>1.6085</v>
      </c>
      <c r="G15" s="13">
        <f t="shared" si="1"/>
        <v>965.1</v>
      </c>
    </row>
    <row r="16" spans="2:13" ht="15.75" thickBot="1" x14ac:dyDescent="0.3">
      <c r="B16" s="16" t="s">
        <v>6</v>
      </c>
      <c r="C16" s="17" t="s">
        <v>14</v>
      </c>
      <c r="D16" s="12">
        <v>15000</v>
      </c>
      <c r="E16" s="12">
        <v>9698</v>
      </c>
      <c r="F16" s="19">
        <f t="shared" si="0"/>
        <v>0.64653333333333329</v>
      </c>
      <c r="G16" s="20">
        <f t="shared" si="1"/>
        <v>0</v>
      </c>
      <c r="M16" s="1"/>
    </row>
    <row r="17" spans="2:7" ht="15.75" thickBot="1" x14ac:dyDescent="0.3"/>
    <row r="18" spans="2:7" x14ac:dyDescent="0.25">
      <c r="B18" s="24" t="s">
        <v>15</v>
      </c>
      <c r="C18" s="25" t="s">
        <v>20</v>
      </c>
      <c r="D18" s="4" t="s">
        <v>16</v>
      </c>
      <c r="E18" s="4" t="s">
        <v>17</v>
      </c>
      <c r="F18" s="4" t="s">
        <v>18</v>
      </c>
      <c r="G18" s="5" t="s">
        <v>19</v>
      </c>
    </row>
    <row r="19" spans="2:7" ht="15.75" thickBot="1" x14ac:dyDescent="0.3">
      <c r="B19" s="8">
        <f>COUNTA(B3:B16)</f>
        <v>14</v>
      </c>
      <c r="C19" s="9"/>
      <c r="D19" s="12">
        <f>MIN(D3:D16)</f>
        <v>5000</v>
      </c>
      <c r="E19" s="12">
        <f>MAX(E3:E16)</f>
        <v>19302</v>
      </c>
      <c r="F19" s="26">
        <f>AVERAGE(F3:F16)</f>
        <v>1.0454702380952381</v>
      </c>
      <c r="G19" s="10">
        <f>COUNTIF(G3:G16,"&gt;0")</f>
        <v>7</v>
      </c>
    </row>
  </sheetData>
  <pageMargins left="0.7" right="0.7" top="0.75" bottom="0.75" header="0.3" footer="0.3"/>
  <pageSetup scale="82" orientation="portrait" r:id="rId1"/>
  <headerFooter>
    <oddHeader>&amp;CExcel popravni test</oddHeader>
    <oddFooter>&amp;L&amp;D
&amp;T&amp;RStrana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workbookViewId="0">
      <selection activeCell="D10" sqref="D10"/>
    </sheetView>
  </sheetViews>
  <sheetFormatPr defaultRowHeight="15" x14ac:dyDescent="0.25"/>
  <sheetData>
    <row r="1" spans="2:7" ht="15.75" thickBot="1" x14ac:dyDescent="0.3"/>
    <row r="2" spans="2:7" x14ac:dyDescent="0.25">
      <c r="B2" s="27" t="str">
        <f>Prvi!B2</f>
        <v>Prodavac</v>
      </c>
      <c r="C2" s="4" t="str">
        <f>Prvi!C2</f>
        <v>Kvartal</v>
      </c>
      <c r="D2" s="4" t="str">
        <f>Prvi!D2</f>
        <v>Cilj</v>
      </c>
      <c r="E2" s="4" t="str">
        <f>Prvi!E2</f>
        <v>Prodaja</v>
      </c>
      <c r="F2" s="4" t="str">
        <f>Prvi!F2</f>
        <v>Ostvarenost cilja</v>
      </c>
      <c r="G2" s="5" t="str">
        <f>Prvi!G2</f>
        <v>Bonus</v>
      </c>
    </row>
    <row r="3" spans="2:7" x14ac:dyDescent="0.25">
      <c r="B3" s="6" t="str">
        <f>Prvi!B3</f>
        <v>Popović</v>
      </c>
      <c r="C3" s="3" t="str">
        <f>Prvi!C3</f>
        <v>Q3</v>
      </c>
      <c r="D3" s="3">
        <f>Prvi!D3</f>
        <v>15000</v>
      </c>
      <c r="E3" s="3">
        <f>Prvi!E3</f>
        <v>16753</v>
      </c>
      <c r="F3" s="3">
        <f>Prvi!F3</f>
        <v>1.1168666666666667</v>
      </c>
      <c r="G3" s="7">
        <f>Prvi!G3</f>
        <v>837.65000000000009</v>
      </c>
    </row>
    <row r="4" spans="2:7" x14ac:dyDescent="0.25">
      <c r="B4" s="6" t="str">
        <f>Prvi!B4</f>
        <v>Radulović</v>
      </c>
      <c r="C4" s="3" t="str">
        <f>Prvi!C4</f>
        <v>Q4</v>
      </c>
      <c r="D4" s="3">
        <f>Prvi!D4</f>
        <v>15000</v>
      </c>
      <c r="E4" s="3">
        <f>Prvi!E4</f>
        <v>14808</v>
      </c>
      <c r="F4" s="3">
        <f>Prvi!F4</f>
        <v>0.98719999999999997</v>
      </c>
      <c r="G4" s="7">
        <f>Prvi!G4</f>
        <v>0</v>
      </c>
    </row>
    <row r="5" spans="2:7" x14ac:dyDescent="0.25">
      <c r="B5" s="6" t="str">
        <f>Prvi!B5</f>
        <v>Aleksić</v>
      </c>
      <c r="C5" s="3" t="str">
        <f>Prvi!C5</f>
        <v>Q2</v>
      </c>
      <c r="D5" s="3">
        <f>Prvi!D5</f>
        <v>12000</v>
      </c>
      <c r="E5" s="3">
        <f>Prvi!E5</f>
        <v>10644</v>
      </c>
      <c r="F5" s="3">
        <f>Prvi!F5</f>
        <v>0.88700000000000001</v>
      </c>
      <c r="G5" s="7">
        <f>Prvi!G5</f>
        <v>0</v>
      </c>
    </row>
    <row r="6" spans="2:7" x14ac:dyDescent="0.25">
      <c r="B6" s="6" t="str">
        <f>Prvi!B6</f>
        <v>Jovanović</v>
      </c>
      <c r="C6" s="3" t="str">
        <f>Prvi!C6</f>
        <v>Q3</v>
      </c>
      <c r="D6" s="3">
        <f>Prvi!D6</f>
        <v>5000</v>
      </c>
      <c r="E6" s="3">
        <f>Prvi!E6</f>
        <v>1390</v>
      </c>
      <c r="F6" s="3">
        <f>Prvi!F6</f>
        <v>0.27800000000000002</v>
      </c>
      <c r="G6" s="7">
        <f>Prvi!G6</f>
        <v>0</v>
      </c>
    </row>
    <row r="7" spans="2:7" x14ac:dyDescent="0.25">
      <c r="B7" s="6" t="str">
        <f>Prvi!B7</f>
        <v>Ivanović</v>
      </c>
      <c r="C7" s="3" t="str">
        <f>Prvi!C7</f>
        <v>Q4</v>
      </c>
      <c r="D7" s="3">
        <f>Prvi!D7</f>
        <v>5000</v>
      </c>
      <c r="E7" s="3">
        <f>Prvi!E7</f>
        <v>4865</v>
      </c>
      <c r="F7" s="3">
        <f>Prvi!F7</f>
        <v>0.97299999999999998</v>
      </c>
      <c r="G7" s="7">
        <f>Prvi!G7</f>
        <v>0</v>
      </c>
    </row>
    <row r="8" spans="2:7" x14ac:dyDescent="0.25">
      <c r="B8" s="6" t="str">
        <f>Prvi!B8</f>
        <v>Aleksić</v>
      </c>
      <c r="C8" s="3" t="str">
        <f>Prvi!C8</f>
        <v>Q1</v>
      </c>
      <c r="D8" s="3">
        <f>Prvi!D8</f>
        <v>12000</v>
      </c>
      <c r="E8" s="3">
        <f>Prvi!E8</f>
        <v>12438</v>
      </c>
      <c r="F8" s="3">
        <f>Prvi!F8</f>
        <v>1.0365</v>
      </c>
      <c r="G8" s="7">
        <f>Prvi!G8</f>
        <v>621.90000000000009</v>
      </c>
    </row>
    <row r="9" spans="2:7" x14ac:dyDescent="0.25">
      <c r="B9" s="6" t="str">
        <f>Prvi!B9</f>
        <v>Radulović</v>
      </c>
      <c r="C9" s="3" t="str">
        <f>Prvi!C9</f>
        <v>Q2</v>
      </c>
      <c r="D9" s="3">
        <f>Prvi!D9</f>
        <v>15000</v>
      </c>
      <c r="E9" s="3">
        <f>Prvi!E9</f>
        <v>9339</v>
      </c>
      <c r="F9" s="3">
        <f>Prvi!F9</f>
        <v>0.62260000000000004</v>
      </c>
      <c r="G9" s="7">
        <f>Prvi!G9</f>
        <v>0</v>
      </c>
    </row>
    <row r="10" spans="2:7" x14ac:dyDescent="0.25">
      <c r="B10" s="6" t="str">
        <f>Prvi!B10</f>
        <v>Popović</v>
      </c>
      <c r="C10" s="3" t="str">
        <f>Prvi!C10</f>
        <v>Q2</v>
      </c>
      <c r="D10" s="3">
        <f>Prvi!D10</f>
        <v>15000</v>
      </c>
      <c r="E10" s="3">
        <f>Prvi!E10</f>
        <v>18919</v>
      </c>
      <c r="F10" s="3">
        <f>Prvi!F10</f>
        <v>1.2612666666666668</v>
      </c>
      <c r="G10" s="7">
        <f>Prvi!G10</f>
        <v>945.95</v>
      </c>
    </row>
    <row r="11" spans="2:7" x14ac:dyDescent="0.25">
      <c r="B11" s="6" t="str">
        <f>Prvi!B11</f>
        <v>Jovanović</v>
      </c>
      <c r="C11" s="3" t="str">
        <f>Prvi!C11</f>
        <v>Q4</v>
      </c>
      <c r="D11" s="3">
        <f>Prvi!D11</f>
        <v>5000</v>
      </c>
      <c r="E11" s="3">
        <f>Prvi!E11</f>
        <v>9213</v>
      </c>
      <c r="F11" s="3">
        <f>Prvi!F11</f>
        <v>1.8426</v>
      </c>
      <c r="G11" s="7">
        <f>Prvi!G11</f>
        <v>460.65000000000003</v>
      </c>
    </row>
    <row r="12" spans="2:7" x14ac:dyDescent="0.25">
      <c r="B12" s="6" t="str">
        <f>Prvi!B12</f>
        <v>Jovanović</v>
      </c>
      <c r="C12" s="3" t="str">
        <f>Prvi!C12</f>
        <v>Q1</v>
      </c>
      <c r="D12" s="3">
        <f>Prvi!D12</f>
        <v>5000</v>
      </c>
      <c r="E12" s="3">
        <f>Prvi!E12</f>
        <v>7433</v>
      </c>
      <c r="F12" s="3">
        <f>Prvi!F12</f>
        <v>1.4865999999999999</v>
      </c>
      <c r="G12" s="7">
        <f>Prvi!G12</f>
        <v>371.65000000000003</v>
      </c>
    </row>
    <row r="13" spans="2:7" x14ac:dyDescent="0.25">
      <c r="B13" s="6" t="str">
        <f>Prvi!B13</f>
        <v>Ivanović</v>
      </c>
      <c r="C13" s="3" t="str">
        <f>Prvi!C13</f>
        <v>Q2</v>
      </c>
      <c r="D13" s="3">
        <f>Prvi!D13</f>
        <v>5000</v>
      </c>
      <c r="E13" s="3">
        <f>Prvi!E13</f>
        <v>3255</v>
      </c>
      <c r="F13" s="3">
        <f>Prvi!F13</f>
        <v>0.65100000000000002</v>
      </c>
      <c r="G13" s="7">
        <f>Prvi!G13</f>
        <v>0</v>
      </c>
    </row>
    <row r="14" spans="2:7" x14ac:dyDescent="0.25">
      <c r="B14" s="6" t="str">
        <f>Prvi!B14</f>
        <v>Aleksić</v>
      </c>
      <c r="C14" s="3" t="str">
        <f>Prvi!C14</f>
        <v>Q3</v>
      </c>
      <c r="D14" s="3">
        <f>Prvi!D14</f>
        <v>12000</v>
      </c>
      <c r="E14" s="3">
        <f>Prvi!E14</f>
        <v>14867</v>
      </c>
      <c r="F14" s="3">
        <f>Prvi!F14</f>
        <v>1.2389166666666667</v>
      </c>
      <c r="G14" s="7">
        <f>Prvi!G14</f>
        <v>743.35</v>
      </c>
    </row>
    <row r="15" spans="2:7" ht="15.75" thickBot="1" x14ac:dyDescent="0.3">
      <c r="B15" s="8" t="str">
        <f>Prvi!B15</f>
        <v>Aleksić</v>
      </c>
      <c r="C15" s="9" t="str">
        <f>Prvi!C15</f>
        <v>Q4</v>
      </c>
      <c r="D15" s="9">
        <f>Prvi!D15</f>
        <v>12000</v>
      </c>
      <c r="E15" s="9">
        <f>Prvi!E15</f>
        <v>19302</v>
      </c>
      <c r="F15" s="9">
        <f>Prvi!F15</f>
        <v>1.6085</v>
      </c>
      <c r="G15" s="10">
        <f>Prvi!G15</f>
        <v>965.1</v>
      </c>
    </row>
    <row r="16" spans="2:7" ht="15.75" thickBot="1" x14ac:dyDescent="0.3">
      <c r="B16" s="28" t="str">
        <f>Prvi!B16</f>
        <v>Popović</v>
      </c>
      <c r="C16" s="29" t="str">
        <f>Prvi!C16</f>
        <v>Q1</v>
      </c>
      <c r="D16" s="29">
        <f>Prvi!D16</f>
        <v>15000</v>
      </c>
      <c r="E16" s="29">
        <f>Prvi!E16</f>
        <v>9698</v>
      </c>
      <c r="F16" s="29">
        <f>Prvi!F16</f>
        <v>0.64653333333333329</v>
      </c>
      <c r="G16" s="30">
        <f>Prvi!G16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Prvi</vt:lpstr>
      <vt:lpstr>Drugi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2019-11-07T17:02:47Z</dcterms:created>
  <dcterms:modified xsi:type="dcterms:W3CDTF">2019-11-14T17:04:23Z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6cb2250a-2517-46e2-8b4d-0c86490b2487</vt:lpwstr>
  </property>
</Properties>
</file>