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1"/>
  <bookViews>
    <workbookView xWindow="0" yWindow="0" windowWidth="23040" windowHeight="9384" activeTab="0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Tabela">'Spisak'!$A$3:$O$126</definedName>
  </definedNames>
  <calcPr calcId="152511"/>
  <extLst/>
</workbook>
</file>

<file path=xl/comments6.xml><?xml version="1.0" encoding="utf-8"?>
<comments xmlns="http://schemas.openxmlformats.org/spreadsheetml/2006/main">
  <authors>
    <author>Korisnik</author>
  </authors>
  <commentList>
    <comment ref="C1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Broj studenta koji su izašli na bar jednu aktivnost
</t>
        </r>
      </text>
    </comment>
  </commentList>
</comments>
</file>

<file path=xl/sharedStrings.xml><?xml version="1.0" encoding="utf-8"?>
<sst xmlns="http://schemas.openxmlformats.org/spreadsheetml/2006/main" count="182" uniqueCount="133">
  <si>
    <t>Predmet:</t>
  </si>
  <si>
    <t xml:space="preserve">MATEMATIKA I </t>
  </si>
  <si>
    <t>Studije:</t>
  </si>
  <si>
    <t>Osnovne akademske</t>
  </si>
  <si>
    <t>Studijski program:</t>
  </si>
  <si>
    <t>Ocjene</t>
  </si>
  <si>
    <t>Smjer:</t>
  </si>
  <si>
    <t>F</t>
  </si>
  <si>
    <t>Studijska godina:</t>
  </si>
  <si>
    <t>2020/2021</t>
  </si>
  <si>
    <t>E</t>
  </si>
  <si>
    <t>Semestar:</t>
  </si>
  <si>
    <t>zimski</t>
  </si>
  <si>
    <t>D</t>
  </si>
  <si>
    <t>Godina:</t>
  </si>
  <si>
    <t>I</t>
  </si>
  <si>
    <t>C</t>
  </si>
  <si>
    <t>ECTS krediti:</t>
  </si>
  <si>
    <t>B</t>
  </si>
  <si>
    <t>Broj studenata:</t>
  </si>
  <si>
    <t>A</t>
  </si>
  <si>
    <t>Broj poena po ispitu:</t>
  </si>
  <si>
    <t>Nastavnik:</t>
  </si>
  <si>
    <t>Prof. dr Jela Šušić</t>
  </si>
  <si>
    <t>Saradnik:</t>
  </si>
  <si>
    <t>Redni broj</t>
  </si>
  <si>
    <t>Indeks</t>
  </si>
  <si>
    <t>Prezime i ime</t>
  </si>
  <si>
    <t>KU</t>
  </si>
  <si>
    <t>IspitU</t>
  </si>
  <si>
    <t>Ukupno</t>
  </si>
  <si>
    <t>Ocjena</t>
  </si>
  <si>
    <t>Posljednja vrsta:</t>
  </si>
  <si>
    <t>Radilo</t>
  </si>
  <si>
    <t>&gt;=50%</t>
  </si>
  <si>
    <t>&lt;10%</t>
  </si>
  <si>
    <t>&gt;=90%</t>
  </si>
  <si>
    <t>Procenat</t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</si>
  <si>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</si>
  <si>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</si>
  <si>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</si>
  <si>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</si>
  <si>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</si>
  <si>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</si>
  <si>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</si>
  <si>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Završni ispit</t>
  </si>
  <si>
    <t>Redovni</t>
  </si>
  <si>
    <t>Popravni</t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</si>
  <si>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</si>
  <si>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Uvod u mašinske elemente</t>
    </r>
  </si>
  <si>
    <r>
      <t>Broj ECTS kredita:</t>
    </r>
    <r>
      <rPr>
        <sz val="11"/>
        <rFont val="Arial"/>
        <family val="2"/>
      </rPr>
      <t xml:space="preserve"> 6</t>
    </r>
  </si>
  <si>
    <t>Evidencioni broj</t>
  </si>
  <si>
    <t>OSVOJENI BROJ POENA</t>
  </si>
  <si>
    <t>Zaključna ocjena</t>
  </si>
  <si>
    <t>U toku semestra</t>
  </si>
  <si>
    <t>Na završnom ispitu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</si>
  <si>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</si>
  <si>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</si>
  <si>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</si>
  <si>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</si>
  <si>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</si>
  <si>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</si>
  <si>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Br.</t>
  </si>
  <si>
    <t>NAZIV PREDMETA (KURS)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</si>
  <si>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</si>
  <si>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</si>
  <si>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</si>
  <si>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</si>
  <si>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</si>
  <si>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</si>
  <si>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</si>
  <si>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</si>
  <si>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</si>
  <si>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</si>
  <si>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</si>
  <si>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</si>
  <si>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Statistika - Redovni kolokvijum</t>
  </si>
  <si>
    <t>Statistika - Popravni kolokvijum</t>
  </si>
  <si>
    <t>Statistika - Redovni završni</t>
  </si>
  <si>
    <t>Statistika - Popravni završni</t>
  </si>
  <si>
    <t>Broj poena - kolokvijum:</t>
  </si>
  <si>
    <t>Velimir Ćorović</t>
  </si>
  <si>
    <t>Miloš Jovanović</t>
  </si>
  <si>
    <t xml:space="preserve">Kolokvijum </t>
  </si>
  <si>
    <t>Zadaci</t>
  </si>
  <si>
    <t>Teorija</t>
  </si>
  <si>
    <t>Završni Ispit - redovni</t>
  </si>
  <si>
    <t>Završni Ispit - popravni</t>
  </si>
  <si>
    <t xml:space="preserve">Broj studenata </t>
  </si>
  <si>
    <r>
      <t>Studijski program:</t>
    </r>
    <r>
      <rPr>
        <sz val="11"/>
        <rFont val="Arial"/>
        <family val="2"/>
      </rPr>
      <t>Mašinstvo</t>
    </r>
  </si>
  <si>
    <r>
      <t>Godina:</t>
    </r>
    <r>
      <rPr>
        <sz val="11"/>
        <rFont val="Arial"/>
        <family val="2"/>
      </rPr>
      <t xml:space="preserve"> 2020/2021</t>
    </r>
  </si>
  <si>
    <t>po završetku zimskog semestra studijske 2020/2021 godine</t>
  </si>
  <si>
    <t>OBRAZAC za evidenciju osvojenih poena na predmetu i predlog ocjene, studijske 2020/2021. zimski semestar</t>
  </si>
  <si>
    <t>Redovni kolokvijum</t>
  </si>
  <si>
    <t>Popravni kolokvijum</t>
  </si>
  <si>
    <t>Kolokvijum</t>
  </si>
  <si>
    <r>
      <t>STUDIJSKI PROGRAM:</t>
    </r>
    <r>
      <rPr>
        <sz val="11"/>
        <rFont val="Arial"/>
        <family val="2"/>
      </rPr>
      <t xml:space="preserve"> Mašinstvo</t>
    </r>
  </si>
  <si>
    <r>
      <t>PREDMET:</t>
    </r>
    <r>
      <rPr>
        <sz val="11"/>
        <rFont val="Arial"/>
        <family val="2"/>
      </rPr>
      <t xml:space="preserve"> Matematika I</t>
    </r>
  </si>
  <si>
    <r>
      <t>NASTAVNIK:</t>
    </r>
    <r>
      <rPr>
        <sz val="11"/>
        <rFont val="Arial"/>
        <family val="2"/>
      </rPr>
      <t xml:space="preserve"> Prof. dr Jela Šušić</t>
    </r>
  </si>
  <si>
    <r>
      <t>SARADNIK:</t>
    </r>
    <r>
      <rPr>
        <sz val="11"/>
        <rFont val="Arial"/>
        <family val="2"/>
      </rPr>
      <t xml:space="preserve"> Velimir Ćorović</t>
    </r>
  </si>
  <si>
    <t>OBRAZAC ZA ZAKLJUČNE OCJENE, STUDIJSKE 2020/2021. ZIMSKI SEMESTAR</t>
  </si>
  <si>
    <t>0-49</t>
  </si>
  <si>
    <t>50-59</t>
  </si>
  <si>
    <t>60-69</t>
  </si>
  <si>
    <t>70-79</t>
  </si>
  <si>
    <t>80-89</t>
  </si>
  <si>
    <t>90-100</t>
  </si>
  <si>
    <t>42/14</t>
  </si>
  <si>
    <t>8/12</t>
  </si>
  <si>
    <t>Nikola Milašinović</t>
  </si>
  <si>
    <t>13/16</t>
  </si>
  <si>
    <t>Vladan  Jokić</t>
  </si>
  <si>
    <t>40/15</t>
  </si>
  <si>
    <t>Šoškić Velimir</t>
  </si>
  <si>
    <t>5/13</t>
  </si>
  <si>
    <t>Stefani Dedejić</t>
  </si>
  <si>
    <t>22/16</t>
  </si>
  <si>
    <t>Aleksa  Radenović</t>
  </si>
  <si>
    <t>37/15</t>
  </si>
  <si>
    <t>Aleksandar  Novaković</t>
  </si>
  <si>
    <t>36/15</t>
  </si>
  <si>
    <t>Bogdan Bojović</t>
  </si>
  <si>
    <t>30/16</t>
  </si>
  <si>
    <t>Tomanović Dragana</t>
  </si>
  <si>
    <t>18/15</t>
  </si>
  <si>
    <t>Jokić Voin</t>
  </si>
  <si>
    <t>3/15</t>
  </si>
  <si>
    <t>Jovonćević Savić</t>
  </si>
  <si>
    <t>18/14</t>
  </si>
  <si>
    <t>Darko Vujović</t>
  </si>
  <si>
    <t>37/14</t>
  </si>
  <si>
    <t>Marko Vukčević</t>
  </si>
  <si>
    <t>Drumski saobraćaj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</si>
</sst>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F8FE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1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4" borderId="0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right"/>
    </xf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3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5" fillId="3" borderId="0" xfId="0" applyFont="1" applyFill="1" applyBorder="1"/>
    <xf numFmtId="0" fontId="16" fillId="0" borderId="0" xfId="0" applyFont="1" applyAlignment="1">
      <alignment/>
    </xf>
    <xf numFmtId="0" fontId="17" fillId="6" borderId="24" xfId="0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left"/>
    </xf>
    <xf numFmtId="0" fontId="17" fillId="7" borderId="24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24" xfId="0" applyFont="1" applyFill="1" applyBorder="1"/>
    <xf numFmtId="0" fontId="15" fillId="7" borderId="2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6" borderId="0" xfId="0" applyFont="1" applyFill="1" applyBorder="1" applyAlignment="1">
      <alignment horizontal="center"/>
    </xf>
    <xf numFmtId="0" fontId="15" fillId="6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7" fillId="6" borderId="2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/>
    </xf>
    <xf numFmtId="1" fontId="17" fillId="6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/>
    </xf>
    <xf numFmtId="0" fontId="17" fillId="6" borderId="2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6" borderId="27" xfId="0" applyFont="1" applyFill="1" applyBorder="1" applyAlignment="1">
      <alignment horizontal="center" vertical="center"/>
    </xf>
    <xf numFmtId="0" fontId="15" fillId="6" borderId="27" xfId="0" applyFont="1" applyFill="1" applyBorder="1"/>
    <xf numFmtId="0" fontId="15" fillId="7" borderId="27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" fontId="17" fillId="0" borderId="29" xfId="0" applyNumberFormat="1" applyFont="1" applyBorder="1" applyAlignment="1">
      <alignment horizontal="left"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 horizontal="left"/>
    </xf>
    <xf numFmtId="0" fontId="17" fillId="6" borderId="32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17" fillId="7" borderId="2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1" fillId="0" borderId="26" xfId="0" applyFont="1" applyBorder="1"/>
    <xf numFmtId="0" fontId="2" fillId="6" borderId="2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3" fillId="8" borderId="0" xfId="0" applyFont="1" applyFill="1" applyBorder="1" applyAlignment="1">
      <alignment horizontal="left" vertical="center"/>
    </xf>
    <xf numFmtId="0" fontId="1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1" fillId="0" borderId="38" xfId="0" applyFont="1" applyBorder="1"/>
    <xf numFmtId="0" fontId="3" fillId="2" borderId="0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4" fillId="0" borderId="40" xfId="0" applyFont="1" applyBorder="1"/>
    <xf numFmtId="0" fontId="18" fillId="5" borderId="41" xfId="0" applyFont="1" applyFill="1" applyBorder="1" applyAlignment="1">
      <alignment horizontal="center" vertical="center"/>
    </xf>
    <xf numFmtId="0" fontId="14" fillId="0" borderId="42" xfId="0" applyFont="1" applyBorder="1"/>
    <xf numFmtId="0" fontId="13" fillId="5" borderId="26" xfId="0" applyFont="1" applyFill="1" applyBorder="1" applyAlignment="1">
      <alignment horizontal="center" vertical="center" wrapText="1"/>
    </xf>
    <xf numFmtId="0" fontId="14" fillId="0" borderId="26" xfId="0" applyFont="1" applyBorder="1"/>
    <xf numFmtId="0" fontId="18" fillId="5" borderId="43" xfId="0" applyFont="1" applyFill="1" applyBorder="1" applyAlignment="1">
      <alignment horizontal="center" vertical="center"/>
    </xf>
    <xf numFmtId="0" fontId="14" fillId="0" borderId="44" xfId="0" applyFont="1" applyBorder="1"/>
    <xf numFmtId="0" fontId="14" fillId="0" borderId="45" xfId="0" applyFont="1" applyBorder="1"/>
    <xf numFmtId="0" fontId="13" fillId="5" borderId="46" xfId="0" applyFont="1" applyFill="1" applyBorder="1" applyAlignment="1">
      <alignment horizontal="center"/>
    </xf>
    <xf numFmtId="0" fontId="14" fillId="0" borderId="43" xfId="0" applyFont="1" applyBorder="1"/>
    <xf numFmtId="0" fontId="14" fillId="0" borderId="2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/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1" fillId="0" borderId="4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8" fillId="0" borderId="48" xfId="0" applyFont="1" applyBorder="1" applyAlignment="1">
      <alignment horizontal="left" vertical="center"/>
    </xf>
    <xf numFmtId="0" fontId="1" fillId="0" borderId="49" xfId="0" applyFont="1" applyBorder="1"/>
    <xf numFmtId="0" fontId="1" fillId="0" borderId="50" xfId="0" applyFont="1" applyBorder="1"/>
    <xf numFmtId="0" fontId="8" fillId="0" borderId="51" xfId="0" applyFont="1" applyBorder="1" applyAlignment="1">
      <alignment horizontal="left" vertical="center"/>
    </xf>
    <xf numFmtId="0" fontId="1" fillId="0" borderId="52" xfId="0" applyFont="1" applyBorder="1"/>
    <xf numFmtId="0" fontId="8" fillId="0" borderId="53" xfId="0" applyFont="1" applyBorder="1" applyAlignment="1">
      <alignment horizontal="left" vertical="center" wrapText="1"/>
    </xf>
    <xf numFmtId="0" fontId="1" fillId="0" borderId="54" xfId="0" applyFont="1" applyBorder="1"/>
    <xf numFmtId="0" fontId="1" fillId="0" borderId="55" xfId="0" applyFont="1" applyBorder="1"/>
    <xf numFmtId="0" fontId="8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0" borderId="58" xfId="0" applyFont="1" applyBorder="1"/>
    <xf numFmtId="0" fontId="3" fillId="0" borderId="39" xfId="0" applyFont="1" applyBorder="1" applyAlignment="1">
      <alignment horizontal="center" vertical="center" wrapText="1"/>
    </xf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3" fillId="0" borderId="41" xfId="0" applyFont="1" applyBorder="1" applyAlignment="1">
      <alignment horizontal="center" vertical="center" wrapText="1"/>
    </xf>
    <xf numFmtId="0" fontId="1" fillId="0" borderId="62" xfId="0" applyFont="1" applyBorder="1"/>
    <xf numFmtId="0" fontId="3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65" xfId="0" applyFont="1" applyBorder="1"/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67" xfId="0" applyFont="1" applyBorder="1"/>
    <xf numFmtId="0" fontId="1" fillId="0" borderId="40" xfId="0" applyFont="1" applyBorder="1"/>
    <xf numFmtId="0" fontId="3" fillId="0" borderId="6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C5" sqref="C5:H5"/>
    </sheetView>
  </sheetViews>
  <sheetFormatPr defaultColWidth="14.421875" defaultRowHeight="15" customHeight="1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  <col min="10" max="10" width="8.8515625" style="0" customWidth="1"/>
    <col min="11" max="12" width="8.8515625" style="0" hidden="1" customWidth="1"/>
    <col min="13" max="26" width="8.8515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6" t="s">
        <v>0</v>
      </c>
      <c r="C2" s="106" t="s">
        <v>1</v>
      </c>
      <c r="D2" s="107"/>
      <c r="E2" s="107"/>
      <c r="F2" s="107"/>
      <c r="G2" s="107"/>
      <c r="H2" s="105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thickBot="1">
      <c r="A3" s="5"/>
      <c r="B3" s="6" t="s">
        <v>2</v>
      </c>
      <c r="C3" s="106" t="s">
        <v>3</v>
      </c>
      <c r="D3" s="107"/>
      <c r="E3" s="107"/>
      <c r="F3" s="107"/>
      <c r="G3" s="107"/>
      <c r="H3" s="105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5"/>
      <c r="B4" s="6" t="s">
        <v>4</v>
      </c>
      <c r="C4" s="106" t="s">
        <v>132</v>
      </c>
      <c r="D4" s="107"/>
      <c r="E4" s="107"/>
      <c r="F4" s="107"/>
      <c r="G4" s="107"/>
      <c r="H4" s="105"/>
      <c r="I4" s="7"/>
      <c r="J4" s="4"/>
      <c r="K4" s="110" t="s">
        <v>5</v>
      </c>
      <c r="L4" s="111"/>
      <c r="M4" s="4"/>
      <c r="N4" s="110" t="s">
        <v>5</v>
      </c>
      <c r="O4" s="11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"/>
      <c r="B5" s="6" t="s">
        <v>6</v>
      </c>
      <c r="C5" s="112"/>
      <c r="D5" s="107"/>
      <c r="E5" s="107"/>
      <c r="F5" s="107"/>
      <c r="G5" s="107"/>
      <c r="H5" s="105"/>
      <c r="I5" s="7"/>
      <c r="J5" s="4"/>
      <c r="K5" s="8">
        <v>0</v>
      </c>
      <c r="L5" s="9" t="s">
        <v>7</v>
      </c>
      <c r="M5" s="4"/>
      <c r="N5" s="8" t="s">
        <v>101</v>
      </c>
      <c r="O5" s="9" t="s">
        <v>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"/>
      <c r="B6" s="6" t="s">
        <v>8</v>
      </c>
      <c r="C6" s="104" t="s">
        <v>9</v>
      </c>
      <c r="D6" s="105"/>
      <c r="E6" s="10"/>
      <c r="F6" s="10"/>
      <c r="G6" s="10"/>
      <c r="H6" s="10"/>
      <c r="I6" s="7"/>
      <c r="J6" s="4"/>
      <c r="K6" s="8">
        <v>50</v>
      </c>
      <c r="L6" s="9" t="s">
        <v>10</v>
      </c>
      <c r="M6" s="4"/>
      <c r="N6" s="8" t="s">
        <v>102</v>
      </c>
      <c r="O6" s="9" t="s">
        <v>10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"/>
      <c r="B7" s="6" t="s">
        <v>11</v>
      </c>
      <c r="C7" s="104" t="s">
        <v>12</v>
      </c>
      <c r="D7" s="105"/>
      <c r="E7" s="10"/>
      <c r="F7" s="10"/>
      <c r="G7" s="10"/>
      <c r="H7" s="10"/>
      <c r="I7" s="7"/>
      <c r="J7" s="4"/>
      <c r="K7" s="8">
        <v>60</v>
      </c>
      <c r="L7" s="9" t="s">
        <v>13</v>
      </c>
      <c r="M7" s="4"/>
      <c r="N7" s="8" t="s">
        <v>103</v>
      </c>
      <c r="O7" s="9" t="s">
        <v>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"/>
      <c r="B8" s="6" t="s">
        <v>14</v>
      </c>
      <c r="C8" s="104" t="s">
        <v>15</v>
      </c>
      <c r="D8" s="105"/>
      <c r="E8" s="10"/>
      <c r="F8" s="10"/>
      <c r="G8" s="10"/>
      <c r="H8" s="10"/>
      <c r="I8" s="7"/>
      <c r="J8" s="4"/>
      <c r="K8" s="8">
        <v>70</v>
      </c>
      <c r="L8" s="9" t="s">
        <v>16</v>
      </c>
      <c r="M8" s="4"/>
      <c r="N8" s="8" t="s">
        <v>104</v>
      </c>
      <c r="O8" s="9" t="s">
        <v>16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"/>
      <c r="B9" s="6" t="s">
        <v>17</v>
      </c>
      <c r="C9" s="104">
        <v>6</v>
      </c>
      <c r="D9" s="105"/>
      <c r="E9" s="10"/>
      <c r="F9" s="10"/>
      <c r="G9" s="10"/>
      <c r="H9" s="10"/>
      <c r="I9" s="7"/>
      <c r="J9" s="4"/>
      <c r="K9" s="8">
        <v>80</v>
      </c>
      <c r="L9" s="9" t="s">
        <v>18</v>
      </c>
      <c r="M9" s="4"/>
      <c r="N9" s="8" t="s">
        <v>105</v>
      </c>
      <c r="O9" s="9" t="s">
        <v>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thickBot="1">
      <c r="A10" s="5"/>
      <c r="B10" s="6" t="s">
        <v>19</v>
      </c>
      <c r="C10" s="104">
        <f>+COUNTA(Spisak!B3:B222)</f>
        <v>13</v>
      </c>
      <c r="D10" s="105"/>
      <c r="E10" s="10"/>
      <c r="F10" s="10"/>
      <c r="G10" s="10"/>
      <c r="H10" s="10"/>
      <c r="I10" s="7"/>
      <c r="J10" s="4"/>
      <c r="K10" s="11">
        <v>90</v>
      </c>
      <c r="L10" s="12" t="s">
        <v>20</v>
      </c>
      <c r="M10" s="4"/>
      <c r="N10" s="11" t="s">
        <v>106</v>
      </c>
      <c r="O10" s="12" t="s">
        <v>20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"/>
      <c r="B11" s="6"/>
      <c r="C11" s="13"/>
      <c r="D11" s="10"/>
      <c r="E11" s="10"/>
      <c r="F11" s="10"/>
      <c r="G11" s="10"/>
      <c r="H11" s="10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"/>
      <c r="B12" s="6" t="s">
        <v>80</v>
      </c>
      <c r="C12" s="109">
        <v>40</v>
      </c>
      <c r="D12" s="109"/>
      <c r="E12" s="108"/>
      <c r="F12" s="108"/>
      <c r="G12" s="108"/>
      <c r="H12" s="108"/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"/>
      <c r="B13" s="6" t="s">
        <v>21</v>
      </c>
      <c r="C13" s="109">
        <v>60</v>
      </c>
      <c r="D13" s="109"/>
      <c r="E13" s="10"/>
      <c r="F13" s="10"/>
      <c r="G13" s="10"/>
      <c r="H13" s="10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"/>
      <c r="B14" s="14"/>
      <c r="C14" s="10"/>
      <c r="D14" s="10"/>
      <c r="E14" s="10"/>
      <c r="F14" s="10"/>
      <c r="G14" s="10"/>
      <c r="H14" s="10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"/>
      <c r="B15" s="6" t="s">
        <v>22</v>
      </c>
      <c r="C15" s="106" t="s">
        <v>23</v>
      </c>
      <c r="D15" s="107"/>
      <c r="E15" s="107"/>
      <c r="F15" s="107"/>
      <c r="G15" s="107"/>
      <c r="H15" s="105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"/>
      <c r="B16" s="6" t="s">
        <v>24</v>
      </c>
      <c r="C16" s="106" t="s">
        <v>81</v>
      </c>
      <c r="D16" s="107"/>
      <c r="E16" s="107"/>
      <c r="F16" s="107"/>
      <c r="G16" s="107"/>
      <c r="H16" s="105"/>
      <c r="I16" s="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"/>
      <c r="B17" s="14"/>
      <c r="C17" s="15"/>
      <c r="D17" s="15"/>
      <c r="E17" s="15"/>
      <c r="F17" s="15"/>
      <c r="G17" s="15"/>
      <c r="H17" s="15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"/>
      <c r="B18" s="6"/>
      <c r="C18" s="6"/>
      <c r="D18" s="6"/>
      <c r="E18" s="6"/>
      <c r="F18" s="6"/>
      <c r="G18" s="6"/>
      <c r="H18" s="6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6"/>
      <c r="B19" s="17"/>
      <c r="C19" s="17"/>
      <c r="D19" s="17"/>
      <c r="E19" s="17"/>
      <c r="F19" s="17"/>
      <c r="G19" s="17"/>
      <c r="H19" s="17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6">
    <mergeCell ref="N4:O4"/>
    <mergeCell ref="C2:H2"/>
    <mergeCell ref="C3:H3"/>
    <mergeCell ref="C4:H4"/>
    <mergeCell ref="C9:D9"/>
    <mergeCell ref="K4:L4"/>
    <mergeCell ref="C5:H5"/>
    <mergeCell ref="C6:D6"/>
    <mergeCell ref="C7:D7"/>
    <mergeCell ref="C8:D8"/>
    <mergeCell ref="C10:D10"/>
    <mergeCell ref="C15:H15"/>
    <mergeCell ref="C16:H16"/>
    <mergeCell ref="E12:H12"/>
    <mergeCell ref="C13:D13"/>
    <mergeCell ref="C12:D12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 topLeftCell="A1">
      <selection activeCell="A4" sqref="A4:A15"/>
    </sheetView>
  </sheetViews>
  <sheetFormatPr defaultColWidth="14.421875" defaultRowHeight="15" customHeight="1"/>
  <cols>
    <col min="1" max="1" width="6.28125" style="39" customWidth="1"/>
    <col min="2" max="2" width="9.421875" style="39" customWidth="1"/>
    <col min="3" max="3" width="20.57421875" style="39" customWidth="1"/>
    <col min="4" max="4" width="7.7109375" style="39" customWidth="1"/>
    <col min="5" max="5" width="8.7109375" style="39" customWidth="1"/>
    <col min="6" max="11" width="6.7109375" style="39" customWidth="1"/>
    <col min="12" max="12" width="20.7109375" style="39" customWidth="1"/>
    <col min="13" max="13" width="6.7109375" style="39" customWidth="1"/>
    <col min="14" max="14" width="10.7109375" style="39" customWidth="1"/>
    <col min="15" max="16" width="9.140625" style="39" customWidth="1"/>
    <col min="17" max="16384" width="14.421875" style="39" customWidth="1"/>
  </cols>
  <sheetData>
    <row r="1" spans="1:16" ht="12.75" customHeight="1">
      <c r="A1" s="117" t="s">
        <v>25</v>
      </c>
      <c r="B1" s="119" t="s">
        <v>26</v>
      </c>
      <c r="C1" s="113" t="s">
        <v>27</v>
      </c>
      <c r="D1" s="122" t="s">
        <v>83</v>
      </c>
      <c r="E1" s="123"/>
      <c r="F1" s="122" t="s">
        <v>86</v>
      </c>
      <c r="G1" s="124"/>
      <c r="H1" s="123"/>
      <c r="I1" s="122" t="s">
        <v>87</v>
      </c>
      <c r="J1" s="124"/>
      <c r="K1" s="123"/>
      <c r="L1" s="113" t="s">
        <v>28</v>
      </c>
      <c r="M1" s="113" t="s">
        <v>29</v>
      </c>
      <c r="N1" s="113" t="s">
        <v>30</v>
      </c>
      <c r="O1" s="115" t="s">
        <v>31</v>
      </c>
      <c r="P1" s="38"/>
    </row>
    <row r="2" spans="1:16" ht="12.75" customHeight="1">
      <c r="A2" s="118"/>
      <c r="B2" s="120"/>
      <c r="C2" s="121"/>
      <c r="D2" s="57" t="s">
        <v>46</v>
      </c>
      <c r="E2" s="57" t="s">
        <v>47</v>
      </c>
      <c r="F2" s="57" t="s">
        <v>84</v>
      </c>
      <c r="G2" s="57" t="s">
        <v>85</v>
      </c>
      <c r="H2" s="57" t="s">
        <v>30</v>
      </c>
      <c r="I2" s="57" t="s">
        <v>84</v>
      </c>
      <c r="J2" s="57" t="s">
        <v>85</v>
      </c>
      <c r="K2" s="57" t="s">
        <v>30</v>
      </c>
      <c r="L2" s="120"/>
      <c r="M2" s="114"/>
      <c r="N2" s="114"/>
      <c r="O2" s="116"/>
      <c r="P2" s="38"/>
    </row>
    <row r="3" spans="1:16" ht="12.75" customHeight="1">
      <c r="A3" s="56">
        <v>1</v>
      </c>
      <c r="B3" s="98" t="s">
        <v>107</v>
      </c>
      <c r="C3" s="99" t="s">
        <v>82</v>
      </c>
      <c r="D3" s="100">
        <v>24</v>
      </c>
      <c r="E3" s="101"/>
      <c r="F3" s="102">
        <v>10</v>
      </c>
      <c r="G3" s="102">
        <v>11</v>
      </c>
      <c r="H3" s="56">
        <f>IF(ISBLANK(F3),"",SUM(F3:G3))</f>
        <v>21</v>
      </c>
      <c r="I3" s="103">
        <v>13</v>
      </c>
      <c r="J3" s="103">
        <v>13</v>
      </c>
      <c r="K3" s="56">
        <f>IF(ISBLANK(J3),"",SUM(I3:J3))</f>
        <v>26</v>
      </c>
      <c r="L3" s="42">
        <f aca="true" t="shared" si="0" ref="L3:L148">IF(ISBLANK(E3),IF(ISBLANK(D3),"",D3),E3)</f>
        <v>24</v>
      </c>
      <c r="M3" s="97">
        <f>IF(OR(ISBLANK(K3),K3=""),IF(OR(ISBLANK(H3),H3=""),"",H3),K3)</f>
        <v>26</v>
      </c>
      <c r="N3" s="42">
        <f>IF(AND(L3="",M3=""),"",SUM(L3:M3))</f>
        <v>50</v>
      </c>
      <c r="O3" s="42" t="str">
        <f aca="true" t="shared" si="1" ref="O3:O34">IF(N3="","",VLOOKUP(N3,Ocjene,2))</f>
        <v>E</v>
      </c>
      <c r="P3" s="43"/>
    </row>
    <row r="4" spans="1:16" ht="12.75" customHeight="1">
      <c r="A4" s="40">
        <f>+A3+1</f>
        <v>2</v>
      </c>
      <c r="B4" s="98" t="s">
        <v>108</v>
      </c>
      <c r="C4" s="99" t="s">
        <v>109</v>
      </c>
      <c r="D4" s="100">
        <v>3</v>
      </c>
      <c r="E4" s="101">
        <v>4</v>
      </c>
      <c r="F4" s="102">
        <v>3</v>
      </c>
      <c r="G4" s="102">
        <v>1</v>
      </c>
      <c r="H4" s="56">
        <f>IF(ISBLANK(F4),"",SUM(F4:G4))</f>
        <v>4</v>
      </c>
      <c r="I4" s="103"/>
      <c r="J4" s="103"/>
      <c r="K4" s="56" t="str">
        <f aca="true" t="shared" si="2" ref="K4:K67">IF(ISBLANK(J4),"",SUM(I4:J4))</f>
        <v/>
      </c>
      <c r="L4" s="42">
        <f t="shared" si="0"/>
        <v>4</v>
      </c>
      <c r="M4" s="42">
        <f aca="true" t="shared" si="3" ref="M4:M67">IF(OR(ISBLANK(K4),K4=""),IF(OR(ISBLANK(H4),H4=""),"",H4),K4)</f>
        <v>4</v>
      </c>
      <c r="N4" s="42">
        <f aca="true" t="shared" si="4" ref="N4:N67">IF(AND(L4="",M4=""),"",SUM(L4:M4))</f>
        <v>8</v>
      </c>
      <c r="O4" s="42" t="str">
        <f t="shared" si="1"/>
        <v>F</v>
      </c>
      <c r="P4" s="43"/>
    </row>
    <row r="5" spans="1:16" ht="12.75" customHeight="1">
      <c r="A5" s="40">
        <f aca="true" t="shared" si="5" ref="A5:A15">+A4+1</f>
        <v>3</v>
      </c>
      <c r="B5" s="98" t="s">
        <v>110</v>
      </c>
      <c r="C5" s="99" t="s">
        <v>111</v>
      </c>
      <c r="D5" s="100">
        <v>0</v>
      </c>
      <c r="E5" s="101">
        <v>0</v>
      </c>
      <c r="F5" s="102"/>
      <c r="G5" s="102"/>
      <c r="H5" s="40" t="str">
        <f aca="true" t="shared" si="6" ref="H5:H148">IF(ISBLANK(F5),"",SUM(F5:G5))</f>
        <v/>
      </c>
      <c r="I5" s="103"/>
      <c r="J5" s="103"/>
      <c r="K5" s="56" t="str">
        <f t="shared" si="2"/>
        <v/>
      </c>
      <c r="L5" s="42">
        <f t="shared" si="0"/>
        <v>0</v>
      </c>
      <c r="M5" s="42" t="str">
        <f t="shared" si="3"/>
        <v/>
      </c>
      <c r="N5" s="42">
        <f t="shared" si="4"/>
        <v>0</v>
      </c>
      <c r="O5" s="42" t="str">
        <f t="shared" si="1"/>
        <v>F</v>
      </c>
      <c r="P5" s="43"/>
    </row>
    <row r="6" spans="1:16" ht="12.75" customHeight="1">
      <c r="A6" s="40">
        <f t="shared" si="5"/>
        <v>4</v>
      </c>
      <c r="B6" s="98" t="s">
        <v>112</v>
      </c>
      <c r="C6" s="99" t="s">
        <v>113</v>
      </c>
      <c r="D6" s="100">
        <v>0</v>
      </c>
      <c r="E6" s="101">
        <v>1</v>
      </c>
      <c r="F6" s="102"/>
      <c r="G6" s="102"/>
      <c r="H6" s="40" t="str">
        <f t="shared" si="6"/>
        <v/>
      </c>
      <c r="I6" s="103"/>
      <c r="J6" s="103"/>
      <c r="K6" s="56" t="str">
        <f t="shared" si="2"/>
        <v/>
      </c>
      <c r="L6" s="42">
        <f t="shared" si="0"/>
        <v>1</v>
      </c>
      <c r="M6" s="42" t="str">
        <f t="shared" si="3"/>
        <v/>
      </c>
      <c r="N6" s="42">
        <f t="shared" si="4"/>
        <v>1</v>
      </c>
      <c r="O6" s="42" t="str">
        <f t="shared" si="1"/>
        <v>F</v>
      </c>
      <c r="P6" s="43"/>
    </row>
    <row r="7" spans="1:16" ht="12.75" customHeight="1">
      <c r="A7" s="40">
        <f t="shared" si="5"/>
        <v>5</v>
      </c>
      <c r="B7" s="98" t="s">
        <v>114</v>
      </c>
      <c r="C7" s="99" t="s">
        <v>115</v>
      </c>
      <c r="D7" s="100">
        <v>27</v>
      </c>
      <c r="E7" s="101"/>
      <c r="F7" s="102">
        <v>7</v>
      </c>
      <c r="G7" s="102">
        <v>9</v>
      </c>
      <c r="H7" s="40">
        <f t="shared" si="6"/>
        <v>16</v>
      </c>
      <c r="I7" s="103">
        <v>14</v>
      </c>
      <c r="J7" s="103">
        <v>5</v>
      </c>
      <c r="K7" s="56">
        <f t="shared" si="2"/>
        <v>19</v>
      </c>
      <c r="L7" s="42">
        <f t="shared" si="0"/>
        <v>27</v>
      </c>
      <c r="M7" s="42">
        <f t="shared" si="3"/>
        <v>19</v>
      </c>
      <c r="N7" s="42">
        <f t="shared" si="4"/>
        <v>46</v>
      </c>
      <c r="O7" s="42" t="str">
        <f t="shared" si="1"/>
        <v>F</v>
      </c>
      <c r="P7" s="43"/>
    </row>
    <row r="8" spans="1:16" ht="12.75" customHeight="1">
      <c r="A8" s="40">
        <f t="shared" si="5"/>
        <v>6</v>
      </c>
      <c r="B8" s="98" t="s">
        <v>116</v>
      </c>
      <c r="C8" s="99" t="s">
        <v>117</v>
      </c>
      <c r="D8" s="100">
        <v>3</v>
      </c>
      <c r="E8" s="101">
        <v>15</v>
      </c>
      <c r="F8" s="102"/>
      <c r="G8" s="102"/>
      <c r="H8" s="40" t="str">
        <f t="shared" si="6"/>
        <v/>
      </c>
      <c r="I8" s="103">
        <v>0</v>
      </c>
      <c r="J8" s="103">
        <v>0</v>
      </c>
      <c r="K8" s="56">
        <f t="shared" si="2"/>
        <v>0</v>
      </c>
      <c r="L8" s="42">
        <f t="shared" si="0"/>
        <v>15</v>
      </c>
      <c r="M8" s="42">
        <f t="shared" si="3"/>
        <v>0</v>
      </c>
      <c r="N8" s="42">
        <f t="shared" si="4"/>
        <v>15</v>
      </c>
      <c r="O8" s="42" t="str">
        <f t="shared" si="1"/>
        <v>F</v>
      </c>
      <c r="P8" s="43"/>
    </row>
    <row r="9" spans="1:16" ht="12.75" customHeight="1">
      <c r="A9" s="40">
        <f t="shared" si="5"/>
        <v>7</v>
      </c>
      <c r="B9" s="98" t="s">
        <v>118</v>
      </c>
      <c r="C9" s="99" t="s">
        <v>119</v>
      </c>
      <c r="D9" s="100">
        <v>1</v>
      </c>
      <c r="E9" s="101">
        <v>2</v>
      </c>
      <c r="F9" s="102">
        <v>2</v>
      </c>
      <c r="G9" s="102">
        <v>3</v>
      </c>
      <c r="H9" s="40">
        <f t="shared" si="6"/>
        <v>5</v>
      </c>
      <c r="I9" s="103">
        <v>4</v>
      </c>
      <c r="J9" s="103">
        <v>1</v>
      </c>
      <c r="K9" s="56">
        <f t="shared" si="2"/>
        <v>5</v>
      </c>
      <c r="L9" s="42">
        <f t="shared" si="0"/>
        <v>2</v>
      </c>
      <c r="M9" s="42">
        <f t="shared" si="3"/>
        <v>5</v>
      </c>
      <c r="N9" s="42">
        <f t="shared" si="4"/>
        <v>7</v>
      </c>
      <c r="O9" s="42" t="str">
        <f t="shared" si="1"/>
        <v>F</v>
      </c>
      <c r="P9" s="43"/>
    </row>
    <row r="10" spans="1:16" ht="12.75" customHeight="1">
      <c r="A10" s="40">
        <f t="shared" si="5"/>
        <v>8</v>
      </c>
      <c r="B10" s="98" t="s">
        <v>120</v>
      </c>
      <c r="C10" s="99" t="s">
        <v>121</v>
      </c>
      <c r="D10" s="100"/>
      <c r="E10" s="101">
        <v>10</v>
      </c>
      <c r="F10" s="102">
        <v>7</v>
      </c>
      <c r="G10" s="102">
        <v>10</v>
      </c>
      <c r="H10" s="40">
        <f t="shared" si="6"/>
        <v>17</v>
      </c>
      <c r="I10" s="103">
        <v>14</v>
      </c>
      <c r="J10" s="103">
        <v>12</v>
      </c>
      <c r="K10" s="56">
        <f t="shared" si="2"/>
        <v>26</v>
      </c>
      <c r="L10" s="42">
        <f t="shared" si="0"/>
        <v>10</v>
      </c>
      <c r="M10" s="42">
        <f t="shared" si="3"/>
        <v>26</v>
      </c>
      <c r="N10" s="42">
        <f t="shared" si="4"/>
        <v>36</v>
      </c>
      <c r="O10" s="42" t="str">
        <f t="shared" si="1"/>
        <v>F</v>
      </c>
      <c r="P10" s="43"/>
    </row>
    <row r="11" spans="1:18" ht="12.75" customHeight="1">
      <c r="A11" s="40">
        <f t="shared" si="5"/>
        <v>9</v>
      </c>
      <c r="B11" s="98" t="s">
        <v>122</v>
      </c>
      <c r="C11" s="99" t="s">
        <v>123</v>
      </c>
      <c r="D11" s="100">
        <v>9</v>
      </c>
      <c r="E11" s="101">
        <v>3</v>
      </c>
      <c r="F11" s="102"/>
      <c r="G11" s="102"/>
      <c r="H11" s="40" t="str">
        <f t="shared" si="6"/>
        <v/>
      </c>
      <c r="I11" s="103"/>
      <c r="J11" s="103"/>
      <c r="K11" s="56" t="str">
        <f t="shared" si="2"/>
        <v/>
      </c>
      <c r="L11" s="42">
        <f t="shared" si="0"/>
        <v>3</v>
      </c>
      <c r="M11" s="42" t="str">
        <f t="shared" si="3"/>
        <v/>
      </c>
      <c r="N11" s="42">
        <f t="shared" si="4"/>
        <v>3</v>
      </c>
      <c r="O11" s="42" t="str">
        <f t="shared" si="1"/>
        <v>F</v>
      </c>
      <c r="P11" s="43"/>
      <c r="R11" s="96"/>
    </row>
    <row r="12" spans="1:16" ht="12.75" customHeight="1">
      <c r="A12" s="40">
        <f t="shared" si="5"/>
        <v>10</v>
      </c>
      <c r="B12" s="98" t="s">
        <v>124</v>
      </c>
      <c r="C12" s="99" t="s">
        <v>125</v>
      </c>
      <c r="D12" s="100">
        <v>0</v>
      </c>
      <c r="E12" s="101">
        <v>1</v>
      </c>
      <c r="F12" s="102"/>
      <c r="G12" s="102"/>
      <c r="H12" s="40" t="str">
        <f t="shared" si="6"/>
        <v/>
      </c>
      <c r="I12" s="103"/>
      <c r="J12" s="103"/>
      <c r="K12" s="56" t="str">
        <f t="shared" si="2"/>
        <v/>
      </c>
      <c r="L12" s="42">
        <f t="shared" si="0"/>
        <v>1</v>
      </c>
      <c r="M12" s="42" t="str">
        <f t="shared" si="3"/>
        <v/>
      </c>
      <c r="N12" s="42">
        <f t="shared" si="4"/>
        <v>1</v>
      </c>
      <c r="O12" s="42" t="str">
        <f t="shared" si="1"/>
        <v>F</v>
      </c>
      <c r="P12" s="43"/>
    </row>
    <row r="13" spans="1:16" ht="12.75" customHeight="1">
      <c r="A13" s="40">
        <f t="shared" si="5"/>
        <v>11</v>
      </c>
      <c r="B13" s="98" t="s">
        <v>126</v>
      </c>
      <c r="C13" s="99" t="s">
        <v>127</v>
      </c>
      <c r="D13" s="100">
        <v>0</v>
      </c>
      <c r="E13" s="101">
        <v>2</v>
      </c>
      <c r="F13" s="102"/>
      <c r="G13" s="102"/>
      <c r="H13" s="40" t="str">
        <f t="shared" si="6"/>
        <v/>
      </c>
      <c r="I13" s="103"/>
      <c r="J13" s="103"/>
      <c r="K13" s="56" t="str">
        <f t="shared" si="2"/>
        <v/>
      </c>
      <c r="L13" s="42">
        <f t="shared" si="0"/>
        <v>2</v>
      </c>
      <c r="M13" s="42" t="str">
        <f t="shared" si="3"/>
        <v/>
      </c>
      <c r="N13" s="42">
        <f t="shared" si="4"/>
        <v>2</v>
      </c>
      <c r="O13" s="42" t="str">
        <f t="shared" si="1"/>
        <v>F</v>
      </c>
      <c r="P13" s="43"/>
    </row>
    <row r="14" spans="1:16" ht="12.75" customHeight="1">
      <c r="A14" s="40">
        <f t="shared" si="5"/>
        <v>12</v>
      </c>
      <c r="B14" s="98" t="s">
        <v>128</v>
      </c>
      <c r="C14" s="99" t="s">
        <v>129</v>
      </c>
      <c r="D14" s="100"/>
      <c r="E14" s="101">
        <v>0</v>
      </c>
      <c r="F14" s="102"/>
      <c r="G14" s="102"/>
      <c r="H14" s="40" t="str">
        <f t="shared" si="6"/>
        <v/>
      </c>
      <c r="I14" s="103"/>
      <c r="J14" s="103"/>
      <c r="K14" s="56" t="str">
        <f t="shared" si="2"/>
        <v/>
      </c>
      <c r="L14" s="42">
        <f t="shared" si="0"/>
        <v>0</v>
      </c>
      <c r="M14" s="42" t="str">
        <f t="shared" si="3"/>
        <v/>
      </c>
      <c r="N14" s="42">
        <f t="shared" si="4"/>
        <v>0</v>
      </c>
      <c r="O14" s="42" t="str">
        <f t="shared" si="1"/>
        <v>F</v>
      </c>
      <c r="P14" s="43"/>
    </row>
    <row r="15" spans="1:16" ht="12.75" customHeight="1">
      <c r="A15" s="40">
        <f t="shared" si="5"/>
        <v>13</v>
      </c>
      <c r="B15" s="98" t="s">
        <v>130</v>
      </c>
      <c r="C15" s="99" t="s">
        <v>131</v>
      </c>
      <c r="D15" s="100"/>
      <c r="E15" s="101">
        <v>0</v>
      </c>
      <c r="F15" s="102"/>
      <c r="G15" s="102"/>
      <c r="H15" s="40" t="str">
        <f t="shared" si="6"/>
        <v/>
      </c>
      <c r="I15" s="103"/>
      <c r="J15" s="103"/>
      <c r="K15" s="56" t="str">
        <f t="shared" si="2"/>
        <v/>
      </c>
      <c r="L15" s="42">
        <f t="shared" si="0"/>
        <v>0</v>
      </c>
      <c r="M15" s="42" t="str">
        <f t="shared" si="3"/>
        <v/>
      </c>
      <c r="N15" s="42">
        <f t="shared" si="4"/>
        <v>0</v>
      </c>
      <c r="O15" s="42" t="str">
        <f t="shared" si="1"/>
        <v>F</v>
      </c>
      <c r="P15" s="43"/>
    </row>
    <row r="16" spans="1:16" ht="12.75" customHeight="1">
      <c r="A16" s="40"/>
      <c r="B16" s="41"/>
      <c r="C16" s="41"/>
      <c r="D16" s="44"/>
      <c r="E16" s="45"/>
      <c r="F16" s="40"/>
      <c r="G16" s="40"/>
      <c r="H16" s="40" t="str">
        <f t="shared" si="6"/>
        <v/>
      </c>
      <c r="I16" s="40"/>
      <c r="J16" s="40"/>
      <c r="K16" s="56" t="str">
        <f t="shared" si="2"/>
        <v/>
      </c>
      <c r="L16" s="42" t="str">
        <f t="shared" si="0"/>
        <v/>
      </c>
      <c r="M16" s="42" t="str">
        <f t="shared" si="3"/>
        <v/>
      </c>
      <c r="N16" s="42" t="str">
        <f t="shared" si="4"/>
        <v/>
      </c>
      <c r="O16" s="42" t="str">
        <f t="shared" si="1"/>
        <v/>
      </c>
      <c r="P16" s="43"/>
    </row>
    <row r="17" spans="1:16" ht="12.75" customHeight="1">
      <c r="A17" s="40"/>
      <c r="B17" s="41"/>
      <c r="C17" s="41"/>
      <c r="D17" s="44"/>
      <c r="E17" s="45"/>
      <c r="F17" s="40"/>
      <c r="G17" s="40"/>
      <c r="H17" s="40" t="str">
        <f t="shared" si="6"/>
        <v/>
      </c>
      <c r="I17" s="40"/>
      <c r="J17" s="40"/>
      <c r="K17" s="56" t="str">
        <f t="shared" si="2"/>
        <v/>
      </c>
      <c r="L17" s="42" t="str">
        <f t="shared" si="0"/>
        <v/>
      </c>
      <c r="M17" s="42" t="str">
        <f t="shared" si="3"/>
        <v/>
      </c>
      <c r="N17" s="42" t="str">
        <f t="shared" si="4"/>
        <v/>
      </c>
      <c r="O17" s="42" t="str">
        <f t="shared" si="1"/>
        <v/>
      </c>
      <c r="P17" s="43"/>
    </row>
    <row r="18" spans="1:16" ht="12.75" customHeight="1">
      <c r="A18" s="40"/>
      <c r="B18" s="41"/>
      <c r="C18" s="41"/>
      <c r="D18" s="44"/>
      <c r="E18" s="45"/>
      <c r="F18" s="40"/>
      <c r="G18" s="40"/>
      <c r="H18" s="40" t="str">
        <f t="shared" si="6"/>
        <v/>
      </c>
      <c r="I18" s="40"/>
      <c r="J18" s="40"/>
      <c r="K18" s="56" t="str">
        <f t="shared" si="2"/>
        <v/>
      </c>
      <c r="L18" s="42" t="str">
        <f t="shared" si="0"/>
        <v/>
      </c>
      <c r="M18" s="42" t="str">
        <f t="shared" si="3"/>
        <v/>
      </c>
      <c r="N18" s="42" t="str">
        <f t="shared" si="4"/>
        <v/>
      </c>
      <c r="O18" s="42" t="str">
        <f t="shared" si="1"/>
        <v/>
      </c>
      <c r="P18" s="43"/>
    </row>
    <row r="19" spans="1:16" ht="12.75" customHeight="1">
      <c r="A19" s="40"/>
      <c r="B19" s="41"/>
      <c r="C19" s="41"/>
      <c r="D19" s="44"/>
      <c r="E19" s="45"/>
      <c r="F19" s="40"/>
      <c r="G19" s="40"/>
      <c r="H19" s="40" t="str">
        <f t="shared" si="6"/>
        <v/>
      </c>
      <c r="I19" s="40"/>
      <c r="J19" s="40"/>
      <c r="K19" s="56" t="str">
        <f t="shared" si="2"/>
        <v/>
      </c>
      <c r="L19" s="42" t="str">
        <f t="shared" si="0"/>
        <v/>
      </c>
      <c r="M19" s="42" t="str">
        <f t="shared" si="3"/>
        <v/>
      </c>
      <c r="N19" s="42" t="str">
        <f t="shared" si="4"/>
        <v/>
      </c>
      <c r="O19" s="42" t="str">
        <f t="shared" si="1"/>
        <v/>
      </c>
      <c r="P19" s="43"/>
    </row>
    <row r="20" spans="1:16" ht="12.75" customHeight="1">
      <c r="A20" s="40"/>
      <c r="B20" s="41"/>
      <c r="C20" s="41"/>
      <c r="D20" s="44"/>
      <c r="E20" s="45"/>
      <c r="F20" s="40"/>
      <c r="G20" s="40"/>
      <c r="H20" s="40" t="str">
        <f t="shared" si="6"/>
        <v/>
      </c>
      <c r="I20" s="40"/>
      <c r="J20" s="40"/>
      <c r="K20" s="56" t="str">
        <f t="shared" si="2"/>
        <v/>
      </c>
      <c r="L20" s="42" t="str">
        <f t="shared" si="0"/>
        <v/>
      </c>
      <c r="M20" s="42" t="str">
        <f t="shared" si="3"/>
        <v/>
      </c>
      <c r="N20" s="42" t="str">
        <f t="shared" si="4"/>
        <v/>
      </c>
      <c r="O20" s="42" t="str">
        <f t="shared" si="1"/>
        <v/>
      </c>
      <c r="P20" s="43"/>
    </row>
    <row r="21" spans="1:16" ht="12.75" customHeight="1">
      <c r="A21" s="40"/>
      <c r="B21" s="41"/>
      <c r="C21" s="41"/>
      <c r="D21" s="44"/>
      <c r="E21" s="45"/>
      <c r="F21" s="40"/>
      <c r="G21" s="40"/>
      <c r="H21" s="40" t="str">
        <f t="shared" si="6"/>
        <v/>
      </c>
      <c r="I21" s="40"/>
      <c r="J21" s="40"/>
      <c r="K21" s="56" t="str">
        <f t="shared" si="2"/>
        <v/>
      </c>
      <c r="L21" s="42" t="str">
        <f t="shared" si="0"/>
        <v/>
      </c>
      <c r="M21" s="42" t="str">
        <f t="shared" si="3"/>
        <v/>
      </c>
      <c r="N21" s="42" t="str">
        <f t="shared" si="4"/>
        <v/>
      </c>
      <c r="O21" s="42" t="str">
        <f t="shared" si="1"/>
        <v/>
      </c>
      <c r="P21" s="43"/>
    </row>
    <row r="22" spans="1:16" ht="12.75" customHeight="1">
      <c r="A22" s="40"/>
      <c r="B22" s="41"/>
      <c r="C22" s="41"/>
      <c r="D22" s="44"/>
      <c r="E22" s="45"/>
      <c r="F22" s="40"/>
      <c r="G22" s="40"/>
      <c r="H22" s="40" t="str">
        <f t="shared" si="6"/>
        <v/>
      </c>
      <c r="I22" s="40"/>
      <c r="J22" s="40"/>
      <c r="K22" s="56" t="str">
        <f t="shared" si="2"/>
        <v/>
      </c>
      <c r="L22" s="42" t="str">
        <f t="shared" si="0"/>
        <v/>
      </c>
      <c r="M22" s="42" t="str">
        <f t="shared" si="3"/>
        <v/>
      </c>
      <c r="N22" s="42" t="str">
        <f t="shared" si="4"/>
        <v/>
      </c>
      <c r="O22" s="42" t="str">
        <f t="shared" si="1"/>
        <v/>
      </c>
      <c r="P22" s="43"/>
    </row>
    <row r="23" spans="1:16" ht="12.75" customHeight="1">
      <c r="A23" s="40"/>
      <c r="B23" s="41"/>
      <c r="C23" s="41"/>
      <c r="D23" s="44"/>
      <c r="E23" s="45"/>
      <c r="F23" s="40"/>
      <c r="G23" s="40"/>
      <c r="H23" s="40" t="str">
        <f t="shared" si="6"/>
        <v/>
      </c>
      <c r="I23" s="40"/>
      <c r="J23" s="40"/>
      <c r="K23" s="56" t="str">
        <f t="shared" si="2"/>
        <v/>
      </c>
      <c r="L23" s="42" t="str">
        <f t="shared" si="0"/>
        <v/>
      </c>
      <c r="M23" s="42" t="str">
        <f t="shared" si="3"/>
        <v/>
      </c>
      <c r="N23" s="42" t="str">
        <f t="shared" si="4"/>
        <v/>
      </c>
      <c r="O23" s="42" t="str">
        <f t="shared" si="1"/>
        <v/>
      </c>
      <c r="P23" s="43"/>
    </row>
    <row r="24" spans="1:16" ht="12.75" customHeight="1">
      <c r="A24" s="40"/>
      <c r="B24" s="41"/>
      <c r="C24" s="41"/>
      <c r="D24" s="44"/>
      <c r="E24" s="45"/>
      <c r="F24" s="40"/>
      <c r="G24" s="40"/>
      <c r="H24" s="40" t="str">
        <f t="shared" si="6"/>
        <v/>
      </c>
      <c r="I24" s="40"/>
      <c r="J24" s="40"/>
      <c r="K24" s="56" t="str">
        <f t="shared" si="2"/>
        <v/>
      </c>
      <c r="L24" s="42" t="str">
        <f t="shared" si="0"/>
        <v/>
      </c>
      <c r="M24" s="42" t="str">
        <f t="shared" si="3"/>
        <v/>
      </c>
      <c r="N24" s="42" t="str">
        <f t="shared" si="4"/>
        <v/>
      </c>
      <c r="O24" s="42" t="str">
        <f t="shared" si="1"/>
        <v/>
      </c>
      <c r="P24" s="43"/>
    </row>
    <row r="25" spans="1:16" ht="12.75" customHeight="1">
      <c r="A25" s="40"/>
      <c r="B25" s="41"/>
      <c r="C25" s="41"/>
      <c r="D25" s="44"/>
      <c r="E25" s="45"/>
      <c r="F25" s="40"/>
      <c r="G25" s="40"/>
      <c r="H25" s="40" t="str">
        <f t="shared" si="6"/>
        <v/>
      </c>
      <c r="I25" s="40"/>
      <c r="J25" s="40"/>
      <c r="K25" s="56" t="str">
        <f t="shared" si="2"/>
        <v/>
      </c>
      <c r="L25" s="42" t="str">
        <f t="shared" si="0"/>
        <v/>
      </c>
      <c r="M25" s="42" t="str">
        <f t="shared" si="3"/>
        <v/>
      </c>
      <c r="N25" s="42" t="str">
        <f t="shared" si="4"/>
        <v/>
      </c>
      <c r="O25" s="42" t="str">
        <f t="shared" si="1"/>
        <v/>
      </c>
      <c r="P25" s="43"/>
    </row>
    <row r="26" spans="1:16" ht="12.75" customHeight="1">
      <c r="A26" s="40"/>
      <c r="B26" s="41"/>
      <c r="C26" s="41"/>
      <c r="D26" s="44"/>
      <c r="E26" s="45"/>
      <c r="F26" s="40"/>
      <c r="G26" s="40"/>
      <c r="H26" s="40" t="str">
        <f t="shared" si="6"/>
        <v/>
      </c>
      <c r="I26" s="40"/>
      <c r="J26" s="40"/>
      <c r="K26" s="56" t="str">
        <f t="shared" si="2"/>
        <v/>
      </c>
      <c r="L26" s="42" t="str">
        <f t="shared" si="0"/>
        <v/>
      </c>
      <c r="M26" s="42" t="str">
        <f t="shared" si="3"/>
        <v/>
      </c>
      <c r="N26" s="42" t="str">
        <f t="shared" si="4"/>
        <v/>
      </c>
      <c r="O26" s="42" t="str">
        <f t="shared" si="1"/>
        <v/>
      </c>
      <c r="P26" s="43"/>
    </row>
    <row r="27" spans="1:16" ht="12.75" customHeight="1">
      <c r="A27" s="40"/>
      <c r="B27" s="41"/>
      <c r="C27" s="41"/>
      <c r="D27" s="44"/>
      <c r="E27" s="45"/>
      <c r="F27" s="40"/>
      <c r="G27" s="40"/>
      <c r="H27" s="40" t="str">
        <f t="shared" si="6"/>
        <v/>
      </c>
      <c r="I27" s="40"/>
      <c r="J27" s="40"/>
      <c r="K27" s="56" t="str">
        <f t="shared" si="2"/>
        <v/>
      </c>
      <c r="L27" s="42" t="str">
        <f t="shared" si="0"/>
        <v/>
      </c>
      <c r="M27" s="42" t="str">
        <f t="shared" si="3"/>
        <v/>
      </c>
      <c r="N27" s="42" t="str">
        <f t="shared" si="4"/>
        <v/>
      </c>
      <c r="O27" s="42" t="str">
        <f t="shared" si="1"/>
        <v/>
      </c>
      <c r="P27" s="43"/>
    </row>
    <row r="28" spans="1:16" ht="12.75" customHeight="1">
      <c r="A28" s="40"/>
      <c r="B28" s="41"/>
      <c r="C28" s="41"/>
      <c r="D28" s="44"/>
      <c r="E28" s="45"/>
      <c r="F28" s="40"/>
      <c r="G28" s="40"/>
      <c r="H28" s="40" t="str">
        <f t="shared" si="6"/>
        <v/>
      </c>
      <c r="I28" s="40"/>
      <c r="J28" s="40"/>
      <c r="K28" s="56" t="str">
        <f t="shared" si="2"/>
        <v/>
      </c>
      <c r="L28" s="42" t="str">
        <f t="shared" si="0"/>
        <v/>
      </c>
      <c r="M28" s="42" t="str">
        <f t="shared" si="3"/>
        <v/>
      </c>
      <c r="N28" s="42" t="str">
        <f t="shared" si="4"/>
        <v/>
      </c>
      <c r="O28" s="42" t="str">
        <f t="shared" si="1"/>
        <v/>
      </c>
      <c r="P28" s="43"/>
    </row>
    <row r="29" spans="1:16" ht="12.75" customHeight="1">
      <c r="A29" s="40"/>
      <c r="B29" s="41"/>
      <c r="C29" s="41"/>
      <c r="D29" s="44"/>
      <c r="E29" s="45"/>
      <c r="F29" s="40"/>
      <c r="G29" s="40"/>
      <c r="H29" s="40" t="str">
        <f t="shared" si="6"/>
        <v/>
      </c>
      <c r="I29" s="40"/>
      <c r="J29" s="40"/>
      <c r="K29" s="56" t="str">
        <f t="shared" si="2"/>
        <v/>
      </c>
      <c r="L29" s="42" t="str">
        <f t="shared" si="0"/>
        <v/>
      </c>
      <c r="M29" s="42" t="str">
        <f t="shared" si="3"/>
        <v/>
      </c>
      <c r="N29" s="42" t="str">
        <f t="shared" si="4"/>
        <v/>
      </c>
      <c r="O29" s="42" t="str">
        <f t="shared" si="1"/>
        <v/>
      </c>
      <c r="P29" s="43"/>
    </row>
    <row r="30" spans="1:16" ht="12.75" customHeight="1">
      <c r="A30" s="40"/>
      <c r="B30" s="41"/>
      <c r="C30" s="41"/>
      <c r="D30" s="44"/>
      <c r="E30" s="45"/>
      <c r="F30" s="40"/>
      <c r="G30" s="40"/>
      <c r="H30" s="40" t="str">
        <f t="shared" si="6"/>
        <v/>
      </c>
      <c r="I30" s="40"/>
      <c r="J30" s="40"/>
      <c r="K30" s="56" t="str">
        <f t="shared" si="2"/>
        <v/>
      </c>
      <c r="L30" s="42" t="str">
        <f t="shared" si="0"/>
        <v/>
      </c>
      <c r="M30" s="42" t="str">
        <f t="shared" si="3"/>
        <v/>
      </c>
      <c r="N30" s="42" t="str">
        <f t="shared" si="4"/>
        <v/>
      </c>
      <c r="O30" s="42" t="str">
        <f t="shared" si="1"/>
        <v/>
      </c>
      <c r="P30" s="43"/>
    </row>
    <row r="31" spans="1:16" ht="12.75" customHeight="1">
      <c r="A31" s="40"/>
      <c r="B31" s="41"/>
      <c r="C31" s="41"/>
      <c r="D31" s="44"/>
      <c r="E31" s="45"/>
      <c r="F31" s="40"/>
      <c r="G31" s="40"/>
      <c r="H31" s="40" t="str">
        <f t="shared" si="6"/>
        <v/>
      </c>
      <c r="I31" s="40"/>
      <c r="J31" s="40"/>
      <c r="K31" s="56" t="str">
        <f t="shared" si="2"/>
        <v/>
      </c>
      <c r="L31" s="42" t="str">
        <f t="shared" si="0"/>
        <v/>
      </c>
      <c r="M31" s="42" t="str">
        <f t="shared" si="3"/>
        <v/>
      </c>
      <c r="N31" s="42" t="str">
        <f t="shared" si="4"/>
        <v/>
      </c>
      <c r="O31" s="42" t="str">
        <f t="shared" si="1"/>
        <v/>
      </c>
      <c r="P31" s="43"/>
    </row>
    <row r="32" spans="1:16" ht="12.75" customHeight="1">
      <c r="A32" s="40"/>
      <c r="B32" s="41"/>
      <c r="C32" s="41"/>
      <c r="D32" s="44"/>
      <c r="E32" s="45"/>
      <c r="F32" s="40"/>
      <c r="G32" s="40"/>
      <c r="H32" s="40" t="str">
        <f t="shared" si="6"/>
        <v/>
      </c>
      <c r="I32" s="40"/>
      <c r="J32" s="40"/>
      <c r="K32" s="56" t="str">
        <f t="shared" si="2"/>
        <v/>
      </c>
      <c r="L32" s="42" t="str">
        <f t="shared" si="0"/>
        <v/>
      </c>
      <c r="M32" s="42" t="str">
        <f t="shared" si="3"/>
        <v/>
      </c>
      <c r="N32" s="42" t="str">
        <f t="shared" si="4"/>
        <v/>
      </c>
      <c r="O32" s="42" t="str">
        <f t="shared" si="1"/>
        <v/>
      </c>
      <c r="P32" s="43"/>
    </row>
    <row r="33" spans="1:16" ht="12.75" customHeight="1">
      <c r="A33" s="40"/>
      <c r="B33" s="41"/>
      <c r="C33" s="41"/>
      <c r="D33" s="44"/>
      <c r="E33" s="45"/>
      <c r="F33" s="40"/>
      <c r="G33" s="40"/>
      <c r="H33" s="40" t="str">
        <f t="shared" si="6"/>
        <v/>
      </c>
      <c r="I33" s="40"/>
      <c r="J33" s="40"/>
      <c r="K33" s="56" t="str">
        <f t="shared" si="2"/>
        <v/>
      </c>
      <c r="L33" s="42" t="str">
        <f t="shared" si="0"/>
        <v/>
      </c>
      <c r="M33" s="42" t="str">
        <f t="shared" si="3"/>
        <v/>
      </c>
      <c r="N33" s="42" t="str">
        <f t="shared" si="4"/>
        <v/>
      </c>
      <c r="O33" s="42" t="str">
        <f t="shared" si="1"/>
        <v/>
      </c>
      <c r="P33" s="43"/>
    </row>
    <row r="34" spans="1:16" ht="12.75" customHeight="1">
      <c r="A34" s="40"/>
      <c r="B34" s="41"/>
      <c r="C34" s="41"/>
      <c r="D34" s="44"/>
      <c r="E34" s="45"/>
      <c r="F34" s="40"/>
      <c r="G34" s="40"/>
      <c r="H34" s="40" t="str">
        <f t="shared" si="6"/>
        <v/>
      </c>
      <c r="I34" s="40"/>
      <c r="J34" s="40"/>
      <c r="K34" s="56" t="str">
        <f t="shared" si="2"/>
        <v/>
      </c>
      <c r="L34" s="42" t="str">
        <f t="shared" si="0"/>
        <v/>
      </c>
      <c r="M34" s="42" t="str">
        <f t="shared" si="3"/>
        <v/>
      </c>
      <c r="N34" s="42" t="str">
        <f t="shared" si="4"/>
        <v/>
      </c>
      <c r="O34" s="42" t="str">
        <f t="shared" si="1"/>
        <v/>
      </c>
      <c r="P34" s="43"/>
    </row>
    <row r="35" spans="1:16" ht="12.75" customHeight="1">
      <c r="A35" s="40"/>
      <c r="B35" s="41"/>
      <c r="C35" s="41"/>
      <c r="D35" s="44"/>
      <c r="E35" s="45"/>
      <c r="F35" s="40"/>
      <c r="G35" s="40"/>
      <c r="H35" s="40" t="str">
        <f t="shared" si="6"/>
        <v/>
      </c>
      <c r="I35" s="40"/>
      <c r="J35" s="40"/>
      <c r="K35" s="56" t="str">
        <f t="shared" si="2"/>
        <v/>
      </c>
      <c r="L35" s="42" t="str">
        <f t="shared" si="0"/>
        <v/>
      </c>
      <c r="M35" s="42" t="str">
        <f t="shared" si="3"/>
        <v/>
      </c>
      <c r="N35" s="42" t="str">
        <f t="shared" si="4"/>
        <v/>
      </c>
      <c r="O35" s="42" t="str">
        <f aca="true" t="shared" si="7" ref="O35:O66">IF(N35="","",VLOOKUP(N35,Ocjene,2))</f>
        <v/>
      </c>
      <c r="P35" s="43"/>
    </row>
    <row r="36" spans="1:16" ht="12.75" customHeight="1">
      <c r="A36" s="40"/>
      <c r="B36" s="41"/>
      <c r="C36" s="41"/>
      <c r="D36" s="44"/>
      <c r="E36" s="45"/>
      <c r="F36" s="40"/>
      <c r="G36" s="40"/>
      <c r="H36" s="40" t="str">
        <f t="shared" si="6"/>
        <v/>
      </c>
      <c r="I36" s="40"/>
      <c r="J36" s="40"/>
      <c r="K36" s="56" t="str">
        <f t="shared" si="2"/>
        <v/>
      </c>
      <c r="L36" s="42" t="str">
        <f t="shared" si="0"/>
        <v/>
      </c>
      <c r="M36" s="42" t="str">
        <f t="shared" si="3"/>
        <v/>
      </c>
      <c r="N36" s="42" t="str">
        <f t="shared" si="4"/>
        <v/>
      </c>
      <c r="O36" s="42" t="str">
        <f t="shared" si="7"/>
        <v/>
      </c>
      <c r="P36" s="43"/>
    </row>
    <row r="37" spans="1:16" ht="12.75" customHeight="1">
      <c r="A37" s="40"/>
      <c r="B37" s="41"/>
      <c r="C37" s="41"/>
      <c r="D37" s="44"/>
      <c r="E37" s="45"/>
      <c r="F37" s="40"/>
      <c r="G37" s="40"/>
      <c r="H37" s="40" t="str">
        <f t="shared" si="6"/>
        <v/>
      </c>
      <c r="I37" s="40"/>
      <c r="J37" s="40"/>
      <c r="K37" s="56" t="str">
        <f t="shared" si="2"/>
        <v/>
      </c>
      <c r="L37" s="42" t="str">
        <f t="shared" si="0"/>
        <v/>
      </c>
      <c r="M37" s="42" t="str">
        <f t="shared" si="3"/>
        <v/>
      </c>
      <c r="N37" s="42" t="str">
        <f t="shared" si="4"/>
        <v/>
      </c>
      <c r="O37" s="42" t="str">
        <f t="shared" si="7"/>
        <v/>
      </c>
      <c r="P37" s="43"/>
    </row>
    <row r="38" spans="1:16" ht="12.75" customHeight="1">
      <c r="A38" s="40"/>
      <c r="B38" s="41"/>
      <c r="C38" s="41"/>
      <c r="D38" s="44"/>
      <c r="E38" s="45"/>
      <c r="F38" s="40"/>
      <c r="G38" s="40"/>
      <c r="H38" s="40" t="str">
        <f t="shared" si="6"/>
        <v/>
      </c>
      <c r="I38" s="40"/>
      <c r="J38" s="40"/>
      <c r="K38" s="56" t="str">
        <f t="shared" si="2"/>
        <v/>
      </c>
      <c r="L38" s="42" t="str">
        <f t="shared" si="0"/>
        <v/>
      </c>
      <c r="M38" s="42" t="str">
        <f t="shared" si="3"/>
        <v/>
      </c>
      <c r="N38" s="42" t="str">
        <f t="shared" si="4"/>
        <v/>
      </c>
      <c r="O38" s="42" t="str">
        <f t="shared" si="7"/>
        <v/>
      </c>
      <c r="P38" s="43"/>
    </row>
    <row r="39" spans="1:16" ht="12.75" customHeight="1">
      <c r="A39" s="40"/>
      <c r="B39" s="41"/>
      <c r="C39" s="41"/>
      <c r="D39" s="44"/>
      <c r="E39" s="45"/>
      <c r="F39" s="40"/>
      <c r="G39" s="40"/>
      <c r="H39" s="40" t="str">
        <f t="shared" si="6"/>
        <v/>
      </c>
      <c r="I39" s="40"/>
      <c r="J39" s="40"/>
      <c r="K39" s="56" t="str">
        <f t="shared" si="2"/>
        <v/>
      </c>
      <c r="L39" s="42" t="str">
        <f t="shared" si="0"/>
        <v/>
      </c>
      <c r="M39" s="42" t="str">
        <f t="shared" si="3"/>
        <v/>
      </c>
      <c r="N39" s="42" t="str">
        <f t="shared" si="4"/>
        <v/>
      </c>
      <c r="O39" s="42" t="str">
        <f t="shared" si="7"/>
        <v/>
      </c>
      <c r="P39" s="43"/>
    </row>
    <row r="40" spans="1:16" ht="12.75" customHeight="1">
      <c r="A40" s="40"/>
      <c r="B40" s="41"/>
      <c r="C40" s="41"/>
      <c r="D40" s="44"/>
      <c r="E40" s="45"/>
      <c r="F40" s="40"/>
      <c r="G40" s="40"/>
      <c r="H40" s="40" t="str">
        <f t="shared" si="6"/>
        <v/>
      </c>
      <c r="I40" s="40"/>
      <c r="J40" s="40"/>
      <c r="K40" s="56" t="str">
        <f t="shared" si="2"/>
        <v/>
      </c>
      <c r="L40" s="42" t="str">
        <f t="shared" si="0"/>
        <v/>
      </c>
      <c r="M40" s="42" t="str">
        <f t="shared" si="3"/>
        <v/>
      </c>
      <c r="N40" s="42" t="str">
        <f t="shared" si="4"/>
        <v/>
      </c>
      <c r="O40" s="42" t="str">
        <f t="shared" si="7"/>
        <v/>
      </c>
      <c r="P40" s="43"/>
    </row>
    <row r="41" spans="1:16" ht="12.75" customHeight="1">
      <c r="A41" s="40"/>
      <c r="B41" s="41"/>
      <c r="C41" s="41"/>
      <c r="D41" s="44"/>
      <c r="E41" s="45"/>
      <c r="F41" s="40"/>
      <c r="G41" s="40"/>
      <c r="H41" s="40" t="str">
        <f t="shared" si="6"/>
        <v/>
      </c>
      <c r="I41" s="40"/>
      <c r="J41" s="40"/>
      <c r="K41" s="56" t="str">
        <f t="shared" si="2"/>
        <v/>
      </c>
      <c r="L41" s="42" t="str">
        <f t="shared" si="0"/>
        <v/>
      </c>
      <c r="M41" s="42" t="str">
        <f t="shared" si="3"/>
        <v/>
      </c>
      <c r="N41" s="42" t="str">
        <f t="shared" si="4"/>
        <v/>
      </c>
      <c r="O41" s="42" t="str">
        <f t="shared" si="7"/>
        <v/>
      </c>
      <c r="P41" s="43"/>
    </row>
    <row r="42" spans="1:16" ht="12.75" customHeight="1">
      <c r="A42" s="40"/>
      <c r="B42" s="41"/>
      <c r="C42" s="41"/>
      <c r="D42" s="44"/>
      <c r="E42" s="45"/>
      <c r="F42" s="40"/>
      <c r="G42" s="40"/>
      <c r="H42" s="40" t="str">
        <f t="shared" si="6"/>
        <v/>
      </c>
      <c r="I42" s="40"/>
      <c r="J42" s="40"/>
      <c r="K42" s="56" t="str">
        <f t="shared" si="2"/>
        <v/>
      </c>
      <c r="L42" s="42" t="str">
        <f t="shared" si="0"/>
        <v/>
      </c>
      <c r="M42" s="42" t="str">
        <f t="shared" si="3"/>
        <v/>
      </c>
      <c r="N42" s="42" t="str">
        <f t="shared" si="4"/>
        <v/>
      </c>
      <c r="O42" s="42" t="str">
        <f t="shared" si="7"/>
        <v/>
      </c>
      <c r="P42" s="43"/>
    </row>
    <row r="43" spans="1:16" ht="12.75" customHeight="1">
      <c r="A43" s="40"/>
      <c r="B43" s="41"/>
      <c r="C43" s="41"/>
      <c r="D43" s="44"/>
      <c r="E43" s="45"/>
      <c r="F43" s="40"/>
      <c r="G43" s="40"/>
      <c r="H43" s="40" t="str">
        <f t="shared" si="6"/>
        <v/>
      </c>
      <c r="I43" s="40"/>
      <c r="J43" s="40"/>
      <c r="K43" s="56" t="str">
        <f t="shared" si="2"/>
        <v/>
      </c>
      <c r="L43" s="42" t="str">
        <f t="shared" si="0"/>
        <v/>
      </c>
      <c r="M43" s="42" t="str">
        <f t="shared" si="3"/>
        <v/>
      </c>
      <c r="N43" s="42" t="str">
        <f t="shared" si="4"/>
        <v/>
      </c>
      <c r="O43" s="42" t="str">
        <f t="shared" si="7"/>
        <v/>
      </c>
      <c r="P43" s="43"/>
    </row>
    <row r="44" spans="1:16" ht="12.75" customHeight="1">
      <c r="A44" s="40"/>
      <c r="B44" s="41"/>
      <c r="C44" s="41"/>
      <c r="D44" s="44"/>
      <c r="E44" s="45"/>
      <c r="F44" s="40"/>
      <c r="G44" s="40"/>
      <c r="H44" s="40" t="str">
        <f t="shared" si="6"/>
        <v/>
      </c>
      <c r="I44" s="40"/>
      <c r="J44" s="40"/>
      <c r="K44" s="56" t="str">
        <f t="shared" si="2"/>
        <v/>
      </c>
      <c r="L44" s="42" t="str">
        <f t="shared" si="0"/>
        <v/>
      </c>
      <c r="M44" s="42" t="str">
        <f t="shared" si="3"/>
        <v/>
      </c>
      <c r="N44" s="42" t="str">
        <f t="shared" si="4"/>
        <v/>
      </c>
      <c r="O44" s="42" t="str">
        <f t="shared" si="7"/>
        <v/>
      </c>
      <c r="P44" s="43"/>
    </row>
    <row r="45" spans="1:16" ht="12.75" customHeight="1">
      <c r="A45" s="40"/>
      <c r="B45" s="41"/>
      <c r="C45" s="41"/>
      <c r="D45" s="44"/>
      <c r="E45" s="45"/>
      <c r="F45" s="40"/>
      <c r="G45" s="40"/>
      <c r="H45" s="40" t="str">
        <f t="shared" si="6"/>
        <v/>
      </c>
      <c r="I45" s="40"/>
      <c r="J45" s="40"/>
      <c r="K45" s="56" t="str">
        <f t="shared" si="2"/>
        <v/>
      </c>
      <c r="L45" s="42" t="str">
        <f t="shared" si="0"/>
        <v/>
      </c>
      <c r="M45" s="42" t="str">
        <f t="shared" si="3"/>
        <v/>
      </c>
      <c r="N45" s="42" t="str">
        <f t="shared" si="4"/>
        <v/>
      </c>
      <c r="O45" s="42" t="str">
        <f t="shared" si="7"/>
        <v/>
      </c>
      <c r="P45" s="43"/>
    </row>
    <row r="46" spans="1:16" ht="12.75" customHeight="1">
      <c r="A46" s="40"/>
      <c r="B46" s="41"/>
      <c r="C46" s="41"/>
      <c r="D46" s="44"/>
      <c r="E46" s="45"/>
      <c r="F46" s="40"/>
      <c r="G46" s="40"/>
      <c r="H46" s="40" t="str">
        <f t="shared" si="6"/>
        <v/>
      </c>
      <c r="I46" s="40"/>
      <c r="J46" s="40"/>
      <c r="K46" s="56" t="str">
        <f t="shared" si="2"/>
        <v/>
      </c>
      <c r="L46" s="42" t="str">
        <f t="shared" si="0"/>
        <v/>
      </c>
      <c r="M46" s="42" t="str">
        <f t="shared" si="3"/>
        <v/>
      </c>
      <c r="N46" s="42" t="str">
        <f t="shared" si="4"/>
        <v/>
      </c>
      <c r="O46" s="42" t="str">
        <f t="shared" si="7"/>
        <v/>
      </c>
      <c r="P46" s="43"/>
    </row>
    <row r="47" spans="1:16" ht="12.75" customHeight="1">
      <c r="A47" s="40"/>
      <c r="B47" s="41"/>
      <c r="C47" s="41"/>
      <c r="D47" s="44"/>
      <c r="E47" s="45"/>
      <c r="F47" s="40"/>
      <c r="G47" s="40"/>
      <c r="H47" s="40" t="str">
        <f t="shared" si="6"/>
        <v/>
      </c>
      <c r="I47" s="40"/>
      <c r="J47" s="40"/>
      <c r="K47" s="56" t="str">
        <f t="shared" si="2"/>
        <v/>
      </c>
      <c r="L47" s="42" t="str">
        <f t="shared" si="0"/>
        <v/>
      </c>
      <c r="M47" s="42" t="str">
        <f t="shared" si="3"/>
        <v/>
      </c>
      <c r="N47" s="42" t="str">
        <f t="shared" si="4"/>
        <v/>
      </c>
      <c r="O47" s="42" t="str">
        <f t="shared" si="7"/>
        <v/>
      </c>
      <c r="P47" s="43"/>
    </row>
    <row r="48" spans="1:16" ht="12.75" customHeight="1">
      <c r="A48" s="40"/>
      <c r="B48" s="41"/>
      <c r="C48" s="41"/>
      <c r="D48" s="44"/>
      <c r="E48" s="45"/>
      <c r="F48" s="40"/>
      <c r="G48" s="40"/>
      <c r="H48" s="40" t="str">
        <f t="shared" si="6"/>
        <v/>
      </c>
      <c r="I48" s="40"/>
      <c r="J48" s="40"/>
      <c r="K48" s="56" t="str">
        <f t="shared" si="2"/>
        <v/>
      </c>
      <c r="L48" s="42" t="str">
        <f t="shared" si="0"/>
        <v/>
      </c>
      <c r="M48" s="42" t="str">
        <f t="shared" si="3"/>
        <v/>
      </c>
      <c r="N48" s="42" t="str">
        <f t="shared" si="4"/>
        <v/>
      </c>
      <c r="O48" s="42" t="str">
        <f t="shared" si="7"/>
        <v/>
      </c>
      <c r="P48" s="43"/>
    </row>
    <row r="49" spans="1:16" ht="12.75" customHeight="1">
      <c r="A49" s="40"/>
      <c r="B49" s="41"/>
      <c r="C49" s="41"/>
      <c r="D49" s="44"/>
      <c r="E49" s="45"/>
      <c r="F49" s="40"/>
      <c r="G49" s="40"/>
      <c r="H49" s="40" t="str">
        <f t="shared" si="6"/>
        <v/>
      </c>
      <c r="I49" s="40"/>
      <c r="J49" s="40"/>
      <c r="K49" s="56" t="str">
        <f t="shared" si="2"/>
        <v/>
      </c>
      <c r="L49" s="42" t="str">
        <f t="shared" si="0"/>
        <v/>
      </c>
      <c r="M49" s="42" t="str">
        <f t="shared" si="3"/>
        <v/>
      </c>
      <c r="N49" s="42" t="str">
        <f t="shared" si="4"/>
        <v/>
      </c>
      <c r="O49" s="42" t="str">
        <f t="shared" si="7"/>
        <v/>
      </c>
      <c r="P49" s="43"/>
    </row>
    <row r="50" spans="1:16" ht="12.75" customHeight="1">
      <c r="A50" s="40"/>
      <c r="B50" s="41"/>
      <c r="C50" s="41"/>
      <c r="D50" s="44"/>
      <c r="E50" s="45"/>
      <c r="F50" s="40"/>
      <c r="G50" s="40"/>
      <c r="H50" s="40" t="str">
        <f t="shared" si="6"/>
        <v/>
      </c>
      <c r="I50" s="40"/>
      <c r="J50" s="40"/>
      <c r="K50" s="56" t="str">
        <f t="shared" si="2"/>
        <v/>
      </c>
      <c r="L50" s="42" t="str">
        <f t="shared" si="0"/>
        <v/>
      </c>
      <c r="M50" s="42" t="str">
        <f t="shared" si="3"/>
        <v/>
      </c>
      <c r="N50" s="42" t="str">
        <f t="shared" si="4"/>
        <v/>
      </c>
      <c r="O50" s="42" t="str">
        <f t="shared" si="7"/>
        <v/>
      </c>
      <c r="P50" s="43"/>
    </row>
    <row r="51" spans="1:16" ht="12.75" customHeight="1">
      <c r="A51" s="40"/>
      <c r="B51" s="41"/>
      <c r="C51" s="41"/>
      <c r="D51" s="44"/>
      <c r="E51" s="45"/>
      <c r="F51" s="40"/>
      <c r="G51" s="40"/>
      <c r="H51" s="40" t="str">
        <f t="shared" si="6"/>
        <v/>
      </c>
      <c r="I51" s="40"/>
      <c r="J51" s="40"/>
      <c r="K51" s="56" t="str">
        <f t="shared" si="2"/>
        <v/>
      </c>
      <c r="L51" s="42" t="str">
        <f t="shared" si="0"/>
        <v/>
      </c>
      <c r="M51" s="42" t="str">
        <f t="shared" si="3"/>
        <v/>
      </c>
      <c r="N51" s="42" t="str">
        <f t="shared" si="4"/>
        <v/>
      </c>
      <c r="O51" s="42" t="str">
        <f t="shared" si="7"/>
        <v/>
      </c>
      <c r="P51" s="43"/>
    </row>
    <row r="52" spans="1:16" ht="12.75" customHeight="1">
      <c r="A52" s="40"/>
      <c r="B52" s="41"/>
      <c r="C52" s="41"/>
      <c r="D52" s="44"/>
      <c r="E52" s="45"/>
      <c r="F52" s="40"/>
      <c r="G52" s="40"/>
      <c r="H52" s="40" t="str">
        <f t="shared" si="6"/>
        <v/>
      </c>
      <c r="I52" s="40"/>
      <c r="J52" s="40"/>
      <c r="K52" s="56" t="str">
        <f t="shared" si="2"/>
        <v/>
      </c>
      <c r="L52" s="42" t="str">
        <f t="shared" si="0"/>
        <v/>
      </c>
      <c r="M52" s="42" t="str">
        <f t="shared" si="3"/>
        <v/>
      </c>
      <c r="N52" s="42" t="str">
        <f t="shared" si="4"/>
        <v/>
      </c>
      <c r="O52" s="42" t="str">
        <f t="shared" si="7"/>
        <v/>
      </c>
      <c r="P52" s="43"/>
    </row>
    <row r="53" spans="1:16" ht="12.75" customHeight="1">
      <c r="A53" s="40"/>
      <c r="B53" s="41"/>
      <c r="C53" s="41"/>
      <c r="D53" s="44"/>
      <c r="E53" s="45"/>
      <c r="F53" s="40"/>
      <c r="G53" s="40"/>
      <c r="H53" s="40" t="str">
        <f t="shared" si="6"/>
        <v/>
      </c>
      <c r="I53" s="40"/>
      <c r="J53" s="40"/>
      <c r="K53" s="56" t="str">
        <f t="shared" si="2"/>
        <v/>
      </c>
      <c r="L53" s="42" t="str">
        <f t="shared" si="0"/>
        <v/>
      </c>
      <c r="M53" s="42" t="str">
        <f t="shared" si="3"/>
        <v/>
      </c>
      <c r="N53" s="42" t="str">
        <f t="shared" si="4"/>
        <v/>
      </c>
      <c r="O53" s="42" t="str">
        <f t="shared" si="7"/>
        <v/>
      </c>
      <c r="P53" s="43"/>
    </row>
    <row r="54" spans="1:16" ht="12.75" customHeight="1">
      <c r="A54" s="40"/>
      <c r="B54" s="41"/>
      <c r="C54" s="41"/>
      <c r="D54" s="44"/>
      <c r="E54" s="45"/>
      <c r="F54" s="40"/>
      <c r="G54" s="40"/>
      <c r="H54" s="40" t="str">
        <f t="shared" si="6"/>
        <v/>
      </c>
      <c r="I54" s="40"/>
      <c r="J54" s="40"/>
      <c r="K54" s="56" t="str">
        <f t="shared" si="2"/>
        <v/>
      </c>
      <c r="L54" s="42" t="str">
        <f t="shared" si="0"/>
        <v/>
      </c>
      <c r="M54" s="42" t="str">
        <f t="shared" si="3"/>
        <v/>
      </c>
      <c r="N54" s="42" t="str">
        <f t="shared" si="4"/>
        <v/>
      </c>
      <c r="O54" s="42" t="str">
        <f t="shared" si="7"/>
        <v/>
      </c>
      <c r="P54" s="43"/>
    </row>
    <row r="55" spans="1:16" ht="12.75" customHeight="1">
      <c r="A55" s="40"/>
      <c r="B55" s="41"/>
      <c r="C55" s="41"/>
      <c r="D55" s="44"/>
      <c r="E55" s="45"/>
      <c r="F55" s="40"/>
      <c r="G55" s="40"/>
      <c r="H55" s="40" t="str">
        <f t="shared" si="6"/>
        <v/>
      </c>
      <c r="I55" s="40"/>
      <c r="J55" s="40"/>
      <c r="K55" s="56" t="str">
        <f t="shared" si="2"/>
        <v/>
      </c>
      <c r="L55" s="42" t="str">
        <f t="shared" si="0"/>
        <v/>
      </c>
      <c r="M55" s="42" t="str">
        <f t="shared" si="3"/>
        <v/>
      </c>
      <c r="N55" s="42" t="str">
        <f t="shared" si="4"/>
        <v/>
      </c>
      <c r="O55" s="42" t="str">
        <f t="shared" si="7"/>
        <v/>
      </c>
      <c r="P55" s="43"/>
    </row>
    <row r="56" spans="1:16" ht="12.75" customHeight="1">
      <c r="A56" s="40"/>
      <c r="B56" s="41"/>
      <c r="C56" s="41"/>
      <c r="D56" s="44"/>
      <c r="E56" s="45"/>
      <c r="F56" s="40"/>
      <c r="G56" s="40"/>
      <c r="H56" s="40" t="str">
        <f t="shared" si="6"/>
        <v/>
      </c>
      <c r="I56" s="40"/>
      <c r="J56" s="40"/>
      <c r="K56" s="56" t="str">
        <f t="shared" si="2"/>
        <v/>
      </c>
      <c r="L56" s="42" t="str">
        <f t="shared" si="0"/>
        <v/>
      </c>
      <c r="M56" s="42" t="str">
        <f t="shared" si="3"/>
        <v/>
      </c>
      <c r="N56" s="42" t="str">
        <f t="shared" si="4"/>
        <v/>
      </c>
      <c r="O56" s="42" t="str">
        <f t="shared" si="7"/>
        <v/>
      </c>
      <c r="P56" s="43"/>
    </row>
    <row r="57" spans="1:16" ht="12.75" customHeight="1">
      <c r="A57" s="40"/>
      <c r="B57" s="41"/>
      <c r="C57" s="41"/>
      <c r="D57" s="44"/>
      <c r="E57" s="45"/>
      <c r="F57" s="40"/>
      <c r="G57" s="40"/>
      <c r="H57" s="40" t="str">
        <f t="shared" si="6"/>
        <v/>
      </c>
      <c r="I57" s="40"/>
      <c r="J57" s="40"/>
      <c r="K57" s="56" t="str">
        <f t="shared" si="2"/>
        <v/>
      </c>
      <c r="L57" s="42" t="str">
        <f t="shared" si="0"/>
        <v/>
      </c>
      <c r="M57" s="42" t="str">
        <f t="shared" si="3"/>
        <v/>
      </c>
      <c r="N57" s="42" t="str">
        <f t="shared" si="4"/>
        <v/>
      </c>
      <c r="O57" s="42" t="str">
        <f t="shared" si="7"/>
        <v/>
      </c>
      <c r="P57" s="43"/>
    </row>
    <row r="58" spans="1:16" ht="12.75" customHeight="1">
      <c r="A58" s="40"/>
      <c r="B58" s="41"/>
      <c r="C58" s="41"/>
      <c r="D58" s="44"/>
      <c r="E58" s="45"/>
      <c r="F58" s="40"/>
      <c r="G58" s="40"/>
      <c r="H58" s="40" t="str">
        <f t="shared" si="6"/>
        <v/>
      </c>
      <c r="I58" s="40"/>
      <c r="J58" s="40"/>
      <c r="K58" s="56" t="str">
        <f t="shared" si="2"/>
        <v/>
      </c>
      <c r="L58" s="42" t="str">
        <f t="shared" si="0"/>
        <v/>
      </c>
      <c r="M58" s="42" t="str">
        <f t="shared" si="3"/>
        <v/>
      </c>
      <c r="N58" s="42" t="str">
        <f t="shared" si="4"/>
        <v/>
      </c>
      <c r="O58" s="42" t="str">
        <f t="shared" si="7"/>
        <v/>
      </c>
      <c r="P58" s="43"/>
    </row>
    <row r="59" spans="1:16" ht="12.75" customHeight="1">
      <c r="A59" s="40"/>
      <c r="B59" s="41"/>
      <c r="C59" s="41"/>
      <c r="D59" s="44"/>
      <c r="E59" s="45"/>
      <c r="F59" s="40"/>
      <c r="G59" s="40"/>
      <c r="H59" s="40" t="str">
        <f t="shared" si="6"/>
        <v/>
      </c>
      <c r="I59" s="40"/>
      <c r="J59" s="40"/>
      <c r="K59" s="56" t="str">
        <f t="shared" si="2"/>
        <v/>
      </c>
      <c r="L59" s="42" t="str">
        <f t="shared" si="0"/>
        <v/>
      </c>
      <c r="M59" s="42" t="str">
        <f t="shared" si="3"/>
        <v/>
      </c>
      <c r="N59" s="42" t="str">
        <f t="shared" si="4"/>
        <v/>
      </c>
      <c r="O59" s="42" t="str">
        <f t="shared" si="7"/>
        <v/>
      </c>
      <c r="P59" s="43"/>
    </row>
    <row r="60" spans="1:16" ht="12.75" customHeight="1">
      <c r="A60" s="40"/>
      <c r="B60" s="41"/>
      <c r="C60" s="41"/>
      <c r="D60" s="44"/>
      <c r="E60" s="45"/>
      <c r="F60" s="40"/>
      <c r="G60" s="40"/>
      <c r="H60" s="40" t="str">
        <f t="shared" si="6"/>
        <v/>
      </c>
      <c r="I60" s="40"/>
      <c r="J60" s="40"/>
      <c r="K60" s="56" t="str">
        <f t="shared" si="2"/>
        <v/>
      </c>
      <c r="L60" s="42" t="str">
        <f t="shared" si="0"/>
        <v/>
      </c>
      <c r="M60" s="42" t="str">
        <f t="shared" si="3"/>
        <v/>
      </c>
      <c r="N60" s="42" t="str">
        <f t="shared" si="4"/>
        <v/>
      </c>
      <c r="O60" s="42" t="str">
        <f t="shared" si="7"/>
        <v/>
      </c>
      <c r="P60" s="43"/>
    </row>
    <row r="61" spans="1:16" ht="12.75" customHeight="1">
      <c r="A61" s="40"/>
      <c r="B61" s="41"/>
      <c r="C61" s="41"/>
      <c r="D61" s="44"/>
      <c r="E61" s="45"/>
      <c r="F61" s="40"/>
      <c r="G61" s="40"/>
      <c r="H61" s="40" t="str">
        <f t="shared" si="6"/>
        <v/>
      </c>
      <c r="I61" s="40"/>
      <c r="J61" s="40"/>
      <c r="K61" s="56" t="str">
        <f t="shared" si="2"/>
        <v/>
      </c>
      <c r="L61" s="42" t="str">
        <f t="shared" si="0"/>
        <v/>
      </c>
      <c r="M61" s="42" t="str">
        <f t="shared" si="3"/>
        <v/>
      </c>
      <c r="N61" s="42" t="str">
        <f t="shared" si="4"/>
        <v/>
      </c>
      <c r="O61" s="42" t="str">
        <f t="shared" si="7"/>
        <v/>
      </c>
      <c r="P61" s="43"/>
    </row>
    <row r="62" spans="1:16" ht="12.75" customHeight="1">
      <c r="A62" s="40"/>
      <c r="B62" s="41"/>
      <c r="C62" s="41"/>
      <c r="D62" s="44"/>
      <c r="E62" s="45"/>
      <c r="F62" s="40"/>
      <c r="G62" s="40"/>
      <c r="H62" s="40" t="str">
        <f t="shared" si="6"/>
        <v/>
      </c>
      <c r="I62" s="40"/>
      <c r="J62" s="40"/>
      <c r="K62" s="56" t="str">
        <f t="shared" si="2"/>
        <v/>
      </c>
      <c r="L62" s="42" t="str">
        <f t="shared" si="0"/>
        <v/>
      </c>
      <c r="M62" s="42" t="str">
        <f t="shared" si="3"/>
        <v/>
      </c>
      <c r="N62" s="42" t="str">
        <f t="shared" si="4"/>
        <v/>
      </c>
      <c r="O62" s="42" t="str">
        <f t="shared" si="7"/>
        <v/>
      </c>
      <c r="P62" s="43"/>
    </row>
    <row r="63" spans="1:16" ht="12.75" customHeight="1">
      <c r="A63" s="40"/>
      <c r="B63" s="41"/>
      <c r="C63" s="41"/>
      <c r="D63" s="44"/>
      <c r="E63" s="45"/>
      <c r="F63" s="40"/>
      <c r="G63" s="40"/>
      <c r="H63" s="40" t="str">
        <f t="shared" si="6"/>
        <v/>
      </c>
      <c r="I63" s="40"/>
      <c r="J63" s="40"/>
      <c r="K63" s="56" t="str">
        <f t="shared" si="2"/>
        <v/>
      </c>
      <c r="L63" s="42" t="str">
        <f t="shared" si="0"/>
        <v/>
      </c>
      <c r="M63" s="42" t="str">
        <f t="shared" si="3"/>
        <v/>
      </c>
      <c r="N63" s="42" t="str">
        <f t="shared" si="4"/>
        <v/>
      </c>
      <c r="O63" s="42" t="str">
        <f t="shared" si="7"/>
        <v/>
      </c>
      <c r="P63" s="43"/>
    </row>
    <row r="64" spans="1:16" ht="12.75" customHeight="1">
      <c r="A64" s="40"/>
      <c r="B64" s="41"/>
      <c r="C64" s="41"/>
      <c r="D64" s="44"/>
      <c r="E64" s="45"/>
      <c r="F64" s="40"/>
      <c r="G64" s="40"/>
      <c r="H64" s="40" t="str">
        <f t="shared" si="6"/>
        <v/>
      </c>
      <c r="I64" s="40"/>
      <c r="J64" s="40"/>
      <c r="K64" s="56" t="str">
        <f t="shared" si="2"/>
        <v/>
      </c>
      <c r="L64" s="42" t="str">
        <f t="shared" si="0"/>
        <v/>
      </c>
      <c r="M64" s="42" t="str">
        <f t="shared" si="3"/>
        <v/>
      </c>
      <c r="N64" s="42" t="str">
        <f t="shared" si="4"/>
        <v/>
      </c>
      <c r="O64" s="42" t="str">
        <f t="shared" si="7"/>
        <v/>
      </c>
      <c r="P64" s="43"/>
    </row>
    <row r="65" spans="1:16" ht="12.75" customHeight="1">
      <c r="A65" s="40"/>
      <c r="B65" s="41"/>
      <c r="C65" s="41"/>
      <c r="D65" s="44"/>
      <c r="E65" s="45"/>
      <c r="F65" s="40"/>
      <c r="G65" s="40"/>
      <c r="H65" s="40" t="str">
        <f t="shared" si="6"/>
        <v/>
      </c>
      <c r="I65" s="40"/>
      <c r="J65" s="40"/>
      <c r="K65" s="56" t="str">
        <f t="shared" si="2"/>
        <v/>
      </c>
      <c r="L65" s="42" t="str">
        <f t="shared" si="0"/>
        <v/>
      </c>
      <c r="M65" s="42" t="str">
        <f t="shared" si="3"/>
        <v/>
      </c>
      <c r="N65" s="42" t="str">
        <f t="shared" si="4"/>
        <v/>
      </c>
      <c r="O65" s="42" t="str">
        <f t="shared" si="7"/>
        <v/>
      </c>
      <c r="P65" s="43"/>
    </row>
    <row r="66" spans="1:16" ht="12.75" customHeight="1">
      <c r="A66" s="40"/>
      <c r="B66" s="41"/>
      <c r="C66" s="41"/>
      <c r="D66" s="44"/>
      <c r="E66" s="45"/>
      <c r="F66" s="40"/>
      <c r="G66" s="40"/>
      <c r="H66" s="40" t="str">
        <f t="shared" si="6"/>
        <v/>
      </c>
      <c r="I66" s="40"/>
      <c r="J66" s="40"/>
      <c r="K66" s="56" t="str">
        <f t="shared" si="2"/>
        <v/>
      </c>
      <c r="L66" s="42" t="str">
        <f t="shared" si="0"/>
        <v/>
      </c>
      <c r="M66" s="42" t="str">
        <f t="shared" si="3"/>
        <v/>
      </c>
      <c r="N66" s="42" t="str">
        <f t="shared" si="4"/>
        <v/>
      </c>
      <c r="O66" s="42" t="str">
        <f t="shared" si="7"/>
        <v/>
      </c>
      <c r="P66" s="43"/>
    </row>
    <row r="67" spans="1:16" ht="12.75" customHeight="1">
      <c r="A67" s="40"/>
      <c r="B67" s="41"/>
      <c r="C67" s="41"/>
      <c r="D67" s="44"/>
      <c r="E67" s="45"/>
      <c r="F67" s="40"/>
      <c r="G67" s="40"/>
      <c r="H67" s="40" t="str">
        <f t="shared" si="6"/>
        <v/>
      </c>
      <c r="I67" s="40"/>
      <c r="J67" s="40"/>
      <c r="K67" s="56" t="str">
        <f t="shared" si="2"/>
        <v/>
      </c>
      <c r="L67" s="42" t="str">
        <f t="shared" si="0"/>
        <v/>
      </c>
      <c r="M67" s="42" t="str">
        <f t="shared" si="3"/>
        <v/>
      </c>
      <c r="N67" s="42" t="str">
        <f t="shared" si="4"/>
        <v/>
      </c>
      <c r="O67" s="42" t="str">
        <f aca="true" t="shared" si="8" ref="O67:O98">IF(N67="","",VLOOKUP(N67,Ocjene,2))</f>
        <v/>
      </c>
      <c r="P67" s="43"/>
    </row>
    <row r="68" spans="1:16" ht="12.75" customHeight="1">
      <c r="A68" s="40"/>
      <c r="B68" s="41"/>
      <c r="C68" s="41"/>
      <c r="D68" s="44"/>
      <c r="E68" s="45"/>
      <c r="F68" s="40"/>
      <c r="G68" s="40"/>
      <c r="H68" s="40" t="str">
        <f t="shared" si="6"/>
        <v/>
      </c>
      <c r="I68" s="40"/>
      <c r="J68" s="40"/>
      <c r="K68" s="56" t="str">
        <f aca="true" t="shared" si="9" ref="K68:K131">IF(ISBLANK(J68),"",SUM(I68:J68))</f>
        <v/>
      </c>
      <c r="L68" s="42" t="str">
        <f t="shared" si="0"/>
        <v/>
      </c>
      <c r="M68" s="42" t="str">
        <f aca="true" t="shared" si="10" ref="M68:M131">IF(OR(ISBLANK(K68),K68=""),IF(OR(ISBLANK(H68),H68=""),"",H68),K68)</f>
        <v/>
      </c>
      <c r="N68" s="42" t="str">
        <f aca="true" t="shared" si="11" ref="N68:N131">IF(AND(L68="",M68=""),"",SUM(L68:M68))</f>
        <v/>
      </c>
      <c r="O68" s="42" t="str">
        <f t="shared" si="8"/>
        <v/>
      </c>
      <c r="P68" s="43"/>
    </row>
    <row r="69" spans="1:16" ht="12.75" customHeight="1">
      <c r="A69" s="40"/>
      <c r="B69" s="41"/>
      <c r="C69" s="41"/>
      <c r="D69" s="44"/>
      <c r="E69" s="45"/>
      <c r="F69" s="40"/>
      <c r="G69" s="40"/>
      <c r="H69" s="40" t="str">
        <f t="shared" si="6"/>
        <v/>
      </c>
      <c r="I69" s="40"/>
      <c r="J69" s="40"/>
      <c r="K69" s="56" t="str">
        <f t="shared" si="9"/>
        <v/>
      </c>
      <c r="L69" s="42" t="str">
        <f t="shared" si="0"/>
        <v/>
      </c>
      <c r="M69" s="42" t="str">
        <f t="shared" si="10"/>
        <v/>
      </c>
      <c r="N69" s="42" t="str">
        <f t="shared" si="11"/>
        <v/>
      </c>
      <c r="O69" s="42" t="str">
        <f t="shared" si="8"/>
        <v/>
      </c>
      <c r="P69" s="43"/>
    </row>
    <row r="70" spans="1:16" ht="12.75" customHeight="1">
      <c r="A70" s="40"/>
      <c r="B70" s="41"/>
      <c r="C70" s="41"/>
      <c r="D70" s="44"/>
      <c r="E70" s="45"/>
      <c r="F70" s="40"/>
      <c r="G70" s="40"/>
      <c r="H70" s="40" t="str">
        <f t="shared" si="6"/>
        <v/>
      </c>
      <c r="I70" s="40"/>
      <c r="J70" s="40"/>
      <c r="K70" s="56" t="str">
        <f t="shared" si="9"/>
        <v/>
      </c>
      <c r="L70" s="42" t="str">
        <f t="shared" si="0"/>
        <v/>
      </c>
      <c r="M70" s="42" t="str">
        <f t="shared" si="10"/>
        <v/>
      </c>
      <c r="N70" s="42" t="str">
        <f t="shared" si="11"/>
        <v/>
      </c>
      <c r="O70" s="42" t="str">
        <f t="shared" si="8"/>
        <v/>
      </c>
      <c r="P70" s="43"/>
    </row>
    <row r="71" spans="1:16" ht="12.75" customHeight="1">
      <c r="A71" s="40"/>
      <c r="B71" s="41"/>
      <c r="C71" s="41"/>
      <c r="D71" s="44"/>
      <c r="E71" s="45"/>
      <c r="F71" s="40"/>
      <c r="G71" s="40"/>
      <c r="H71" s="40" t="str">
        <f t="shared" si="6"/>
        <v/>
      </c>
      <c r="I71" s="40"/>
      <c r="J71" s="40"/>
      <c r="K71" s="56" t="str">
        <f t="shared" si="9"/>
        <v/>
      </c>
      <c r="L71" s="42" t="str">
        <f t="shared" si="0"/>
        <v/>
      </c>
      <c r="M71" s="42" t="str">
        <f t="shared" si="10"/>
        <v/>
      </c>
      <c r="N71" s="42" t="str">
        <f t="shared" si="11"/>
        <v/>
      </c>
      <c r="O71" s="42" t="str">
        <f t="shared" si="8"/>
        <v/>
      </c>
      <c r="P71" s="43"/>
    </row>
    <row r="72" spans="1:16" ht="12.75" customHeight="1">
      <c r="A72" s="40"/>
      <c r="B72" s="41"/>
      <c r="C72" s="41"/>
      <c r="D72" s="44"/>
      <c r="E72" s="45"/>
      <c r="F72" s="40"/>
      <c r="G72" s="40"/>
      <c r="H72" s="40" t="str">
        <f t="shared" si="6"/>
        <v/>
      </c>
      <c r="I72" s="40"/>
      <c r="J72" s="40"/>
      <c r="K72" s="56" t="str">
        <f t="shared" si="9"/>
        <v/>
      </c>
      <c r="L72" s="42" t="str">
        <f t="shared" si="0"/>
        <v/>
      </c>
      <c r="M72" s="42" t="str">
        <f t="shared" si="10"/>
        <v/>
      </c>
      <c r="N72" s="42" t="str">
        <f t="shared" si="11"/>
        <v/>
      </c>
      <c r="O72" s="42" t="str">
        <f t="shared" si="8"/>
        <v/>
      </c>
      <c r="P72" s="43"/>
    </row>
    <row r="73" spans="1:16" ht="12.75" customHeight="1">
      <c r="A73" s="40"/>
      <c r="B73" s="41"/>
      <c r="C73" s="41"/>
      <c r="D73" s="44"/>
      <c r="E73" s="45"/>
      <c r="F73" s="40"/>
      <c r="G73" s="40"/>
      <c r="H73" s="40" t="str">
        <f t="shared" si="6"/>
        <v/>
      </c>
      <c r="I73" s="40"/>
      <c r="J73" s="40"/>
      <c r="K73" s="56" t="str">
        <f t="shared" si="9"/>
        <v/>
      </c>
      <c r="L73" s="42" t="str">
        <f t="shared" si="0"/>
        <v/>
      </c>
      <c r="M73" s="42" t="str">
        <f t="shared" si="10"/>
        <v/>
      </c>
      <c r="N73" s="42" t="str">
        <f t="shared" si="11"/>
        <v/>
      </c>
      <c r="O73" s="42" t="str">
        <f t="shared" si="8"/>
        <v/>
      </c>
      <c r="P73" s="43"/>
    </row>
    <row r="74" spans="1:16" ht="12.75" customHeight="1">
      <c r="A74" s="40"/>
      <c r="B74" s="41"/>
      <c r="C74" s="41"/>
      <c r="D74" s="44"/>
      <c r="E74" s="45"/>
      <c r="F74" s="40"/>
      <c r="G74" s="40"/>
      <c r="H74" s="40" t="str">
        <f t="shared" si="6"/>
        <v/>
      </c>
      <c r="I74" s="40"/>
      <c r="J74" s="40"/>
      <c r="K74" s="56" t="str">
        <f t="shared" si="9"/>
        <v/>
      </c>
      <c r="L74" s="42" t="str">
        <f t="shared" si="0"/>
        <v/>
      </c>
      <c r="M74" s="42" t="str">
        <f t="shared" si="10"/>
        <v/>
      </c>
      <c r="N74" s="42" t="str">
        <f t="shared" si="11"/>
        <v/>
      </c>
      <c r="O74" s="42" t="str">
        <f t="shared" si="8"/>
        <v/>
      </c>
      <c r="P74" s="43"/>
    </row>
    <row r="75" spans="1:16" ht="12.75" customHeight="1">
      <c r="A75" s="40"/>
      <c r="B75" s="41"/>
      <c r="C75" s="41"/>
      <c r="D75" s="44"/>
      <c r="E75" s="45"/>
      <c r="F75" s="40"/>
      <c r="G75" s="40"/>
      <c r="H75" s="40" t="str">
        <f t="shared" si="6"/>
        <v/>
      </c>
      <c r="I75" s="40"/>
      <c r="J75" s="40"/>
      <c r="K75" s="56" t="str">
        <f t="shared" si="9"/>
        <v/>
      </c>
      <c r="L75" s="42" t="str">
        <f t="shared" si="0"/>
        <v/>
      </c>
      <c r="M75" s="42" t="str">
        <f t="shared" si="10"/>
        <v/>
      </c>
      <c r="N75" s="42" t="str">
        <f t="shared" si="11"/>
        <v/>
      </c>
      <c r="O75" s="42" t="str">
        <f t="shared" si="8"/>
        <v/>
      </c>
      <c r="P75" s="43"/>
    </row>
    <row r="76" spans="1:16" ht="12.75" customHeight="1">
      <c r="A76" s="40"/>
      <c r="B76" s="41"/>
      <c r="C76" s="41"/>
      <c r="D76" s="44"/>
      <c r="E76" s="45"/>
      <c r="F76" s="40"/>
      <c r="G76" s="40"/>
      <c r="H76" s="40" t="str">
        <f t="shared" si="6"/>
        <v/>
      </c>
      <c r="I76" s="40"/>
      <c r="J76" s="40"/>
      <c r="K76" s="56" t="str">
        <f t="shared" si="9"/>
        <v/>
      </c>
      <c r="L76" s="42" t="str">
        <f t="shared" si="0"/>
        <v/>
      </c>
      <c r="M76" s="42" t="str">
        <f t="shared" si="10"/>
        <v/>
      </c>
      <c r="N76" s="42" t="str">
        <f t="shared" si="11"/>
        <v/>
      </c>
      <c r="O76" s="42" t="str">
        <f t="shared" si="8"/>
        <v/>
      </c>
      <c r="P76" s="43"/>
    </row>
    <row r="77" spans="1:16" ht="12.75" customHeight="1">
      <c r="A77" s="40"/>
      <c r="B77" s="41"/>
      <c r="C77" s="41"/>
      <c r="D77" s="44"/>
      <c r="E77" s="45"/>
      <c r="F77" s="40"/>
      <c r="G77" s="40"/>
      <c r="H77" s="40" t="str">
        <f t="shared" si="6"/>
        <v/>
      </c>
      <c r="I77" s="40"/>
      <c r="J77" s="40"/>
      <c r="K77" s="56" t="str">
        <f t="shared" si="9"/>
        <v/>
      </c>
      <c r="L77" s="42" t="str">
        <f t="shared" si="0"/>
        <v/>
      </c>
      <c r="M77" s="42" t="str">
        <f t="shared" si="10"/>
        <v/>
      </c>
      <c r="N77" s="42" t="str">
        <f t="shared" si="11"/>
        <v/>
      </c>
      <c r="O77" s="42" t="str">
        <f t="shared" si="8"/>
        <v/>
      </c>
      <c r="P77" s="43"/>
    </row>
    <row r="78" spans="1:16" ht="12.75" customHeight="1">
      <c r="A78" s="40"/>
      <c r="B78" s="41"/>
      <c r="C78" s="41"/>
      <c r="D78" s="44"/>
      <c r="E78" s="45"/>
      <c r="F78" s="40"/>
      <c r="G78" s="40"/>
      <c r="H78" s="40" t="str">
        <f t="shared" si="6"/>
        <v/>
      </c>
      <c r="I78" s="40"/>
      <c r="J78" s="40"/>
      <c r="K78" s="56" t="str">
        <f t="shared" si="9"/>
        <v/>
      </c>
      <c r="L78" s="42" t="str">
        <f t="shared" si="0"/>
        <v/>
      </c>
      <c r="M78" s="42" t="str">
        <f t="shared" si="10"/>
        <v/>
      </c>
      <c r="N78" s="42" t="str">
        <f t="shared" si="11"/>
        <v/>
      </c>
      <c r="O78" s="42" t="str">
        <f t="shared" si="8"/>
        <v/>
      </c>
      <c r="P78" s="43"/>
    </row>
    <row r="79" spans="1:16" ht="12.75" customHeight="1">
      <c r="A79" s="40"/>
      <c r="B79" s="41"/>
      <c r="C79" s="41"/>
      <c r="D79" s="44"/>
      <c r="E79" s="45"/>
      <c r="F79" s="40"/>
      <c r="G79" s="40"/>
      <c r="H79" s="40" t="str">
        <f t="shared" si="6"/>
        <v/>
      </c>
      <c r="I79" s="40"/>
      <c r="J79" s="40"/>
      <c r="K79" s="56" t="str">
        <f t="shared" si="9"/>
        <v/>
      </c>
      <c r="L79" s="42" t="str">
        <f t="shared" si="0"/>
        <v/>
      </c>
      <c r="M79" s="42" t="str">
        <f t="shared" si="10"/>
        <v/>
      </c>
      <c r="N79" s="42" t="str">
        <f t="shared" si="11"/>
        <v/>
      </c>
      <c r="O79" s="42" t="str">
        <f t="shared" si="8"/>
        <v/>
      </c>
      <c r="P79" s="43"/>
    </row>
    <row r="80" spans="1:16" ht="12.75" customHeight="1">
      <c r="A80" s="40"/>
      <c r="B80" s="41"/>
      <c r="C80" s="41"/>
      <c r="D80" s="44"/>
      <c r="E80" s="45"/>
      <c r="F80" s="40"/>
      <c r="G80" s="40"/>
      <c r="H80" s="40" t="str">
        <f t="shared" si="6"/>
        <v/>
      </c>
      <c r="I80" s="40"/>
      <c r="J80" s="40"/>
      <c r="K80" s="56" t="str">
        <f t="shared" si="9"/>
        <v/>
      </c>
      <c r="L80" s="42" t="str">
        <f t="shared" si="0"/>
        <v/>
      </c>
      <c r="M80" s="42" t="str">
        <f t="shared" si="10"/>
        <v/>
      </c>
      <c r="N80" s="42" t="str">
        <f t="shared" si="11"/>
        <v/>
      </c>
      <c r="O80" s="42" t="str">
        <f t="shared" si="8"/>
        <v/>
      </c>
      <c r="P80" s="43"/>
    </row>
    <row r="81" spans="1:16" ht="12.75" customHeight="1">
      <c r="A81" s="40"/>
      <c r="B81" s="41"/>
      <c r="C81" s="41"/>
      <c r="D81" s="44"/>
      <c r="E81" s="45"/>
      <c r="F81" s="40"/>
      <c r="G81" s="40"/>
      <c r="H81" s="40" t="str">
        <f t="shared" si="6"/>
        <v/>
      </c>
      <c r="I81" s="40"/>
      <c r="J81" s="40"/>
      <c r="K81" s="56" t="str">
        <f t="shared" si="9"/>
        <v/>
      </c>
      <c r="L81" s="42" t="str">
        <f t="shared" si="0"/>
        <v/>
      </c>
      <c r="M81" s="42" t="str">
        <f t="shared" si="10"/>
        <v/>
      </c>
      <c r="N81" s="42" t="str">
        <f t="shared" si="11"/>
        <v/>
      </c>
      <c r="O81" s="42" t="str">
        <f t="shared" si="8"/>
        <v/>
      </c>
      <c r="P81" s="43"/>
    </row>
    <row r="82" spans="1:16" ht="12.75" customHeight="1">
      <c r="A82" s="40"/>
      <c r="B82" s="41"/>
      <c r="C82" s="41"/>
      <c r="D82" s="44"/>
      <c r="E82" s="45"/>
      <c r="F82" s="40"/>
      <c r="G82" s="40"/>
      <c r="H82" s="40" t="str">
        <f t="shared" si="6"/>
        <v/>
      </c>
      <c r="I82" s="40"/>
      <c r="J82" s="40"/>
      <c r="K82" s="56" t="str">
        <f t="shared" si="9"/>
        <v/>
      </c>
      <c r="L82" s="42" t="str">
        <f t="shared" si="0"/>
        <v/>
      </c>
      <c r="M82" s="42" t="str">
        <f t="shared" si="10"/>
        <v/>
      </c>
      <c r="N82" s="42" t="str">
        <f t="shared" si="11"/>
        <v/>
      </c>
      <c r="O82" s="42" t="str">
        <f t="shared" si="8"/>
        <v/>
      </c>
      <c r="P82" s="43"/>
    </row>
    <row r="83" spans="1:16" ht="12.75" customHeight="1">
      <c r="A83" s="40"/>
      <c r="B83" s="41"/>
      <c r="C83" s="41"/>
      <c r="D83" s="44"/>
      <c r="E83" s="45"/>
      <c r="F83" s="40"/>
      <c r="G83" s="40"/>
      <c r="H83" s="40" t="str">
        <f t="shared" si="6"/>
        <v/>
      </c>
      <c r="I83" s="40"/>
      <c r="J83" s="40"/>
      <c r="K83" s="56" t="str">
        <f t="shared" si="9"/>
        <v/>
      </c>
      <c r="L83" s="42" t="str">
        <f t="shared" si="0"/>
        <v/>
      </c>
      <c r="M83" s="42" t="str">
        <f t="shared" si="10"/>
        <v/>
      </c>
      <c r="N83" s="42" t="str">
        <f t="shared" si="11"/>
        <v/>
      </c>
      <c r="O83" s="42" t="str">
        <f t="shared" si="8"/>
        <v/>
      </c>
      <c r="P83" s="43"/>
    </row>
    <row r="84" spans="1:16" ht="12.75" customHeight="1">
      <c r="A84" s="40"/>
      <c r="B84" s="41"/>
      <c r="C84" s="41"/>
      <c r="D84" s="44"/>
      <c r="E84" s="45"/>
      <c r="F84" s="40"/>
      <c r="G84" s="40"/>
      <c r="H84" s="40" t="str">
        <f t="shared" si="6"/>
        <v/>
      </c>
      <c r="I84" s="40"/>
      <c r="J84" s="40"/>
      <c r="K84" s="56" t="str">
        <f t="shared" si="9"/>
        <v/>
      </c>
      <c r="L84" s="42" t="str">
        <f t="shared" si="0"/>
        <v/>
      </c>
      <c r="M84" s="42" t="str">
        <f t="shared" si="10"/>
        <v/>
      </c>
      <c r="N84" s="42" t="str">
        <f t="shared" si="11"/>
        <v/>
      </c>
      <c r="O84" s="42" t="str">
        <f t="shared" si="8"/>
        <v/>
      </c>
      <c r="P84" s="43"/>
    </row>
    <row r="85" spans="1:16" ht="12.75" customHeight="1">
      <c r="A85" s="40"/>
      <c r="B85" s="41"/>
      <c r="C85" s="41"/>
      <c r="D85" s="44"/>
      <c r="E85" s="45"/>
      <c r="F85" s="40"/>
      <c r="G85" s="40"/>
      <c r="H85" s="40" t="str">
        <f t="shared" si="6"/>
        <v/>
      </c>
      <c r="I85" s="40"/>
      <c r="J85" s="40"/>
      <c r="K85" s="56" t="str">
        <f t="shared" si="9"/>
        <v/>
      </c>
      <c r="L85" s="42" t="str">
        <f t="shared" si="0"/>
        <v/>
      </c>
      <c r="M85" s="42" t="str">
        <f t="shared" si="10"/>
        <v/>
      </c>
      <c r="N85" s="42" t="str">
        <f t="shared" si="11"/>
        <v/>
      </c>
      <c r="O85" s="42" t="str">
        <f t="shared" si="8"/>
        <v/>
      </c>
      <c r="P85" s="43"/>
    </row>
    <row r="86" spans="1:16" ht="12.75" customHeight="1">
      <c r="A86" s="40"/>
      <c r="B86" s="41"/>
      <c r="C86" s="41"/>
      <c r="D86" s="44"/>
      <c r="E86" s="45"/>
      <c r="F86" s="40"/>
      <c r="G86" s="40"/>
      <c r="H86" s="40" t="str">
        <f t="shared" si="6"/>
        <v/>
      </c>
      <c r="I86" s="40"/>
      <c r="J86" s="40"/>
      <c r="K86" s="56" t="str">
        <f t="shared" si="9"/>
        <v/>
      </c>
      <c r="L86" s="42" t="str">
        <f t="shared" si="0"/>
        <v/>
      </c>
      <c r="M86" s="42" t="str">
        <f t="shared" si="10"/>
        <v/>
      </c>
      <c r="N86" s="42" t="str">
        <f t="shared" si="11"/>
        <v/>
      </c>
      <c r="O86" s="42" t="str">
        <f t="shared" si="8"/>
        <v/>
      </c>
      <c r="P86" s="43"/>
    </row>
    <row r="87" spans="1:16" ht="12.75" customHeight="1">
      <c r="A87" s="40"/>
      <c r="B87" s="41"/>
      <c r="C87" s="41"/>
      <c r="D87" s="44"/>
      <c r="E87" s="45"/>
      <c r="F87" s="40"/>
      <c r="G87" s="40"/>
      <c r="H87" s="40" t="str">
        <f t="shared" si="6"/>
        <v/>
      </c>
      <c r="I87" s="40"/>
      <c r="J87" s="40"/>
      <c r="K87" s="56" t="str">
        <f t="shared" si="9"/>
        <v/>
      </c>
      <c r="L87" s="42" t="str">
        <f t="shared" si="0"/>
        <v/>
      </c>
      <c r="M87" s="42" t="str">
        <f t="shared" si="10"/>
        <v/>
      </c>
      <c r="N87" s="42" t="str">
        <f t="shared" si="11"/>
        <v/>
      </c>
      <c r="O87" s="42" t="str">
        <f t="shared" si="8"/>
        <v/>
      </c>
      <c r="P87" s="43"/>
    </row>
    <row r="88" spans="1:16" ht="12.75" customHeight="1">
      <c r="A88" s="40"/>
      <c r="B88" s="41"/>
      <c r="C88" s="41"/>
      <c r="D88" s="44"/>
      <c r="E88" s="45"/>
      <c r="F88" s="40"/>
      <c r="G88" s="40"/>
      <c r="H88" s="40" t="str">
        <f t="shared" si="6"/>
        <v/>
      </c>
      <c r="I88" s="40"/>
      <c r="J88" s="40"/>
      <c r="K88" s="56" t="str">
        <f t="shared" si="9"/>
        <v/>
      </c>
      <c r="L88" s="42" t="str">
        <f t="shared" si="0"/>
        <v/>
      </c>
      <c r="M88" s="42" t="str">
        <f t="shared" si="10"/>
        <v/>
      </c>
      <c r="N88" s="42" t="str">
        <f t="shared" si="11"/>
        <v/>
      </c>
      <c r="O88" s="42" t="str">
        <f t="shared" si="8"/>
        <v/>
      </c>
      <c r="P88" s="43"/>
    </row>
    <row r="89" spans="1:16" ht="12.75" customHeight="1">
      <c r="A89" s="40"/>
      <c r="B89" s="41"/>
      <c r="C89" s="41"/>
      <c r="D89" s="44"/>
      <c r="E89" s="45"/>
      <c r="F89" s="40"/>
      <c r="G89" s="40"/>
      <c r="H89" s="40" t="str">
        <f t="shared" si="6"/>
        <v/>
      </c>
      <c r="I89" s="40"/>
      <c r="J89" s="40"/>
      <c r="K89" s="56" t="str">
        <f t="shared" si="9"/>
        <v/>
      </c>
      <c r="L89" s="42" t="str">
        <f t="shared" si="0"/>
        <v/>
      </c>
      <c r="M89" s="42" t="str">
        <f t="shared" si="10"/>
        <v/>
      </c>
      <c r="N89" s="42" t="str">
        <f t="shared" si="11"/>
        <v/>
      </c>
      <c r="O89" s="42" t="str">
        <f t="shared" si="8"/>
        <v/>
      </c>
      <c r="P89" s="43"/>
    </row>
    <row r="90" spans="1:16" ht="12.75" customHeight="1">
      <c r="A90" s="40"/>
      <c r="B90" s="41"/>
      <c r="C90" s="41"/>
      <c r="D90" s="44"/>
      <c r="E90" s="45"/>
      <c r="F90" s="40"/>
      <c r="G90" s="40"/>
      <c r="H90" s="40" t="str">
        <f t="shared" si="6"/>
        <v/>
      </c>
      <c r="I90" s="40"/>
      <c r="J90" s="40"/>
      <c r="K90" s="56" t="str">
        <f t="shared" si="9"/>
        <v/>
      </c>
      <c r="L90" s="42" t="str">
        <f t="shared" si="0"/>
        <v/>
      </c>
      <c r="M90" s="42" t="str">
        <f t="shared" si="10"/>
        <v/>
      </c>
      <c r="N90" s="42" t="str">
        <f t="shared" si="11"/>
        <v/>
      </c>
      <c r="O90" s="42" t="str">
        <f t="shared" si="8"/>
        <v/>
      </c>
      <c r="P90" s="43"/>
    </row>
    <row r="91" spans="1:16" ht="12.75" customHeight="1">
      <c r="A91" s="40"/>
      <c r="B91" s="41"/>
      <c r="C91" s="41"/>
      <c r="D91" s="44"/>
      <c r="E91" s="45"/>
      <c r="F91" s="40"/>
      <c r="G91" s="40"/>
      <c r="H91" s="40" t="str">
        <f t="shared" si="6"/>
        <v/>
      </c>
      <c r="I91" s="40"/>
      <c r="J91" s="40"/>
      <c r="K91" s="56" t="str">
        <f t="shared" si="9"/>
        <v/>
      </c>
      <c r="L91" s="42" t="str">
        <f t="shared" si="0"/>
        <v/>
      </c>
      <c r="M91" s="42" t="str">
        <f t="shared" si="10"/>
        <v/>
      </c>
      <c r="N91" s="42" t="str">
        <f t="shared" si="11"/>
        <v/>
      </c>
      <c r="O91" s="42" t="str">
        <f t="shared" si="8"/>
        <v/>
      </c>
      <c r="P91" s="43"/>
    </row>
    <row r="92" spans="1:16" ht="12.75" customHeight="1">
      <c r="A92" s="40"/>
      <c r="B92" s="41"/>
      <c r="C92" s="41"/>
      <c r="D92" s="44"/>
      <c r="E92" s="45"/>
      <c r="F92" s="40"/>
      <c r="G92" s="40"/>
      <c r="H92" s="40" t="str">
        <f t="shared" si="6"/>
        <v/>
      </c>
      <c r="I92" s="40"/>
      <c r="J92" s="40"/>
      <c r="K92" s="56" t="str">
        <f t="shared" si="9"/>
        <v/>
      </c>
      <c r="L92" s="42" t="str">
        <f t="shared" si="0"/>
        <v/>
      </c>
      <c r="M92" s="42" t="str">
        <f t="shared" si="10"/>
        <v/>
      </c>
      <c r="N92" s="42" t="str">
        <f t="shared" si="11"/>
        <v/>
      </c>
      <c r="O92" s="42" t="str">
        <f t="shared" si="8"/>
        <v/>
      </c>
      <c r="P92" s="43"/>
    </row>
    <row r="93" spans="1:16" ht="12.75" customHeight="1">
      <c r="A93" s="40"/>
      <c r="B93" s="41"/>
      <c r="C93" s="41"/>
      <c r="D93" s="44"/>
      <c r="E93" s="45"/>
      <c r="F93" s="40"/>
      <c r="G93" s="40"/>
      <c r="H93" s="40" t="str">
        <f t="shared" si="6"/>
        <v/>
      </c>
      <c r="I93" s="40"/>
      <c r="J93" s="40"/>
      <c r="K93" s="56" t="str">
        <f t="shared" si="9"/>
        <v/>
      </c>
      <c r="L93" s="42" t="str">
        <f t="shared" si="0"/>
        <v/>
      </c>
      <c r="M93" s="42" t="str">
        <f t="shared" si="10"/>
        <v/>
      </c>
      <c r="N93" s="42" t="str">
        <f t="shared" si="11"/>
        <v/>
      </c>
      <c r="O93" s="42" t="str">
        <f t="shared" si="8"/>
        <v/>
      </c>
      <c r="P93" s="43"/>
    </row>
    <row r="94" spans="1:16" ht="12.75" customHeight="1">
      <c r="A94" s="40"/>
      <c r="B94" s="41"/>
      <c r="C94" s="41"/>
      <c r="D94" s="44"/>
      <c r="E94" s="45"/>
      <c r="F94" s="40"/>
      <c r="G94" s="40"/>
      <c r="H94" s="40" t="str">
        <f t="shared" si="6"/>
        <v/>
      </c>
      <c r="I94" s="40"/>
      <c r="J94" s="40"/>
      <c r="K94" s="56" t="str">
        <f t="shared" si="9"/>
        <v/>
      </c>
      <c r="L94" s="42" t="str">
        <f t="shared" si="0"/>
        <v/>
      </c>
      <c r="M94" s="42" t="str">
        <f t="shared" si="10"/>
        <v/>
      </c>
      <c r="N94" s="42" t="str">
        <f t="shared" si="11"/>
        <v/>
      </c>
      <c r="O94" s="42" t="str">
        <f t="shared" si="8"/>
        <v/>
      </c>
      <c r="P94" s="43"/>
    </row>
    <row r="95" spans="1:16" ht="12.75" customHeight="1">
      <c r="A95" s="40"/>
      <c r="B95" s="41"/>
      <c r="C95" s="41"/>
      <c r="D95" s="44"/>
      <c r="E95" s="45"/>
      <c r="F95" s="40"/>
      <c r="G95" s="40"/>
      <c r="H95" s="40" t="str">
        <f t="shared" si="6"/>
        <v/>
      </c>
      <c r="I95" s="40"/>
      <c r="J95" s="40"/>
      <c r="K95" s="56" t="str">
        <f t="shared" si="9"/>
        <v/>
      </c>
      <c r="L95" s="42" t="str">
        <f t="shared" si="0"/>
        <v/>
      </c>
      <c r="M95" s="42" t="str">
        <f t="shared" si="10"/>
        <v/>
      </c>
      <c r="N95" s="42" t="str">
        <f t="shared" si="11"/>
        <v/>
      </c>
      <c r="O95" s="42" t="str">
        <f t="shared" si="8"/>
        <v/>
      </c>
      <c r="P95" s="43"/>
    </row>
    <row r="96" spans="1:16" ht="12.75" customHeight="1">
      <c r="A96" s="40"/>
      <c r="B96" s="41"/>
      <c r="C96" s="41"/>
      <c r="D96" s="44"/>
      <c r="E96" s="45"/>
      <c r="F96" s="40"/>
      <c r="G96" s="40"/>
      <c r="H96" s="40" t="str">
        <f t="shared" si="6"/>
        <v/>
      </c>
      <c r="I96" s="40"/>
      <c r="J96" s="40"/>
      <c r="K96" s="56" t="str">
        <f t="shared" si="9"/>
        <v/>
      </c>
      <c r="L96" s="42" t="str">
        <f t="shared" si="0"/>
        <v/>
      </c>
      <c r="M96" s="42" t="str">
        <f t="shared" si="10"/>
        <v/>
      </c>
      <c r="N96" s="42" t="str">
        <f t="shared" si="11"/>
        <v/>
      </c>
      <c r="O96" s="42" t="str">
        <f t="shared" si="8"/>
        <v/>
      </c>
      <c r="P96" s="43"/>
    </row>
    <row r="97" spans="1:16" ht="12.75" customHeight="1">
      <c r="A97" s="40"/>
      <c r="B97" s="41"/>
      <c r="C97" s="41"/>
      <c r="D97" s="44"/>
      <c r="E97" s="45"/>
      <c r="F97" s="40"/>
      <c r="G97" s="40"/>
      <c r="H97" s="40" t="str">
        <f t="shared" si="6"/>
        <v/>
      </c>
      <c r="I97" s="40"/>
      <c r="J97" s="40"/>
      <c r="K97" s="56" t="str">
        <f t="shared" si="9"/>
        <v/>
      </c>
      <c r="L97" s="42" t="str">
        <f t="shared" si="0"/>
        <v/>
      </c>
      <c r="M97" s="42" t="str">
        <f t="shared" si="10"/>
        <v/>
      </c>
      <c r="N97" s="42" t="str">
        <f t="shared" si="11"/>
        <v/>
      </c>
      <c r="O97" s="42" t="str">
        <f t="shared" si="8"/>
        <v/>
      </c>
      <c r="P97" s="43"/>
    </row>
    <row r="98" spans="1:16" ht="12.75" customHeight="1">
      <c r="A98" s="40"/>
      <c r="B98" s="41"/>
      <c r="C98" s="41"/>
      <c r="D98" s="44"/>
      <c r="E98" s="45"/>
      <c r="F98" s="40"/>
      <c r="G98" s="40"/>
      <c r="H98" s="40" t="str">
        <f t="shared" si="6"/>
        <v/>
      </c>
      <c r="I98" s="40"/>
      <c r="J98" s="40"/>
      <c r="K98" s="56" t="str">
        <f t="shared" si="9"/>
        <v/>
      </c>
      <c r="L98" s="42" t="str">
        <f t="shared" si="0"/>
        <v/>
      </c>
      <c r="M98" s="42" t="str">
        <f t="shared" si="10"/>
        <v/>
      </c>
      <c r="N98" s="42" t="str">
        <f t="shared" si="11"/>
        <v/>
      </c>
      <c r="O98" s="42" t="str">
        <f t="shared" si="8"/>
        <v/>
      </c>
      <c r="P98" s="43"/>
    </row>
    <row r="99" spans="1:16" ht="12.75" customHeight="1">
      <c r="A99" s="40"/>
      <c r="B99" s="41"/>
      <c r="C99" s="41"/>
      <c r="D99" s="44"/>
      <c r="E99" s="45"/>
      <c r="F99" s="40"/>
      <c r="G99" s="40"/>
      <c r="H99" s="40" t="str">
        <f t="shared" si="6"/>
        <v/>
      </c>
      <c r="I99" s="40"/>
      <c r="J99" s="40"/>
      <c r="K99" s="56" t="str">
        <f t="shared" si="9"/>
        <v/>
      </c>
      <c r="L99" s="42" t="str">
        <f t="shared" si="0"/>
        <v/>
      </c>
      <c r="M99" s="42" t="str">
        <f t="shared" si="10"/>
        <v/>
      </c>
      <c r="N99" s="42" t="str">
        <f t="shared" si="11"/>
        <v/>
      </c>
      <c r="O99" s="42" t="str">
        <f aca="true" t="shared" si="12" ref="O99:O130">IF(N99="","",VLOOKUP(N99,Ocjene,2))</f>
        <v/>
      </c>
      <c r="P99" s="43"/>
    </row>
    <row r="100" spans="1:16" ht="12.75" customHeight="1">
      <c r="A100" s="40"/>
      <c r="B100" s="41"/>
      <c r="C100" s="41"/>
      <c r="D100" s="44"/>
      <c r="E100" s="45"/>
      <c r="F100" s="40"/>
      <c r="G100" s="40"/>
      <c r="H100" s="40" t="str">
        <f t="shared" si="6"/>
        <v/>
      </c>
      <c r="I100" s="40"/>
      <c r="J100" s="40"/>
      <c r="K100" s="56" t="str">
        <f t="shared" si="9"/>
        <v/>
      </c>
      <c r="L100" s="42" t="str">
        <f t="shared" si="0"/>
        <v/>
      </c>
      <c r="M100" s="42" t="str">
        <f t="shared" si="10"/>
        <v/>
      </c>
      <c r="N100" s="42" t="str">
        <f t="shared" si="11"/>
        <v/>
      </c>
      <c r="O100" s="42" t="str">
        <f t="shared" si="12"/>
        <v/>
      </c>
      <c r="P100" s="43"/>
    </row>
    <row r="101" spans="1:16" ht="12.75" customHeight="1">
      <c r="A101" s="40"/>
      <c r="B101" s="41"/>
      <c r="C101" s="41"/>
      <c r="D101" s="44"/>
      <c r="E101" s="45"/>
      <c r="F101" s="40"/>
      <c r="G101" s="40"/>
      <c r="H101" s="40" t="str">
        <f>IF(ISBLANK(F101),"",SUM(F101:G101))</f>
        <v/>
      </c>
      <c r="I101" s="40"/>
      <c r="J101" s="40"/>
      <c r="K101" s="56" t="str">
        <f t="shared" si="9"/>
        <v/>
      </c>
      <c r="L101" s="42" t="str">
        <f>IF(ISBLANK(E101),IF(ISBLANK(D101),"",D101),E101)</f>
        <v/>
      </c>
      <c r="M101" s="42" t="str">
        <f t="shared" si="10"/>
        <v/>
      </c>
      <c r="N101" s="42" t="str">
        <f t="shared" si="11"/>
        <v/>
      </c>
      <c r="O101" s="42" t="str">
        <f t="shared" si="12"/>
        <v/>
      </c>
      <c r="P101" s="43"/>
    </row>
    <row r="102" spans="1:16" ht="12.75" customHeight="1">
      <c r="A102" s="40"/>
      <c r="B102" s="41"/>
      <c r="C102" s="41"/>
      <c r="D102" s="44"/>
      <c r="E102" s="45"/>
      <c r="F102" s="40"/>
      <c r="G102" s="40"/>
      <c r="H102" s="40" t="str">
        <f t="shared" si="6"/>
        <v/>
      </c>
      <c r="I102" s="40"/>
      <c r="J102" s="40"/>
      <c r="K102" s="56" t="str">
        <f t="shared" si="9"/>
        <v/>
      </c>
      <c r="L102" s="42" t="str">
        <f t="shared" si="0"/>
        <v/>
      </c>
      <c r="M102" s="42" t="str">
        <f t="shared" si="10"/>
        <v/>
      </c>
      <c r="N102" s="42" t="str">
        <f t="shared" si="11"/>
        <v/>
      </c>
      <c r="O102" s="42" t="str">
        <f t="shared" si="12"/>
        <v/>
      </c>
      <c r="P102" s="43"/>
    </row>
    <row r="103" spans="1:16" ht="12.75" customHeight="1">
      <c r="A103" s="40"/>
      <c r="B103" s="41"/>
      <c r="C103" s="41"/>
      <c r="D103" s="44"/>
      <c r="E103" s="45"/>
      <c r="F103" s="40"/>
      <c r="G103" s="40"/>
      <c r="H103" s="40" t="str">
        <f t="shared" si="6"/>
        <v/>
      </c>
      <c r="I103" s="40"/>
      <c r="J103" s="40"/>
      <c r="K103" s="56" t="str">
        <f t="shared" si="9"/>
        <v/>
      </c>
      <c r="L103" s="42" t="str">
        <f t="shared" si="0"/>
        <v/>
      </c>
      <c r="M103" s="42" t="str">
        <f t="shared" si="10"/>
        <v/>
      </c>
      <c r="N103" s="42" t="str">
        <f t="shared" si="11"/>
        <v/>
      </c>
      <c r="O103" s="42" t="str">
        <f t="shared" si="12"/>
        <v/>
      </c>
      <c r="P103" s="43"/>
    </row>
    <row r="104" spans="1:16" ht="12.75" customHeight="1">
      <c r="A104" s="40"/>
      <c r="B104" s="41"/>
      <c r="C104" s="41"/>
      <c r="D104" s="44"/>
      <c r="E104" s="45"/>
      <c r="F104" s="40"/>
      <c r="G104" s="40"/>
      <c r="H104" s="40" t="str">
        <f t="shared" si="6"/>
        <v/>
      </c>
      <c r="I104" s="40"/>
      <c r="J104" s="40"/>
      <c r="K104" s="56" t="str">
        <f t="shared" si="9"/>
        <v/>
      </c>
      <c r="L104" s="42" t="str">
        <f t="shared" si="0"/>
        <v/>
      </c>
      <c r="M104" s="42" t="str">
        <f t="shared" si="10"/>
        <v/>
      </c>
      <c r="N104" s="42" t="str">
        <f t="shared" si="11"/>
        <v/>
      </c>
      <c r="O104" s="42" t="str">
        <f t="shared" si="12"/>
        <v/>
      </c>
      <c r="P104" s="43"/>
    </row>
    <row r="105" spans="1:16" ht="12.75" customHeight="1">
      <c r="A105" s="40"/>
      <c r="B105" s="41"/>
      <c r="C105" s="41"/>
      <c r="D105" s="44"/>
      <c r="E105" s="45"/>
      <c r="F105" s="40"/>
      <c r="G105" s="40"/>
      <c r="H105" s="40" t="str">
        <f t="shared" si="6"/>
        <v/>
      </c>
      <c r="I105" s="40"/>
      <c r="J105" s="40"/>
      <c r="K105" s="56" t="str">
        <f t="shared" si="9"/>
        <v/>
      </c>
      <c r="L105" s="42" t="str">
        <f t="shared" si="0"/>
        <v/>
      </c>
      <c r="M105" s="42" t="str">
        <f t="shared" si="10"/>
        <v/>
      </c>
      <c r="N105" s="42" t="str">
        <f t="shared" si="11"/>
        <v/>
      </c>
      <c r="O105" s="42" t="str">
        <f t="shared" si="12"/>
        <v/>
      </c>
      <c r="P105" s="43"/>
    </row>
    <row r="106" spans="1:16" ht="12.75" customHeight="1">
      <c r="A106" s="40"/>
      <c r="B106" s="41"/>
      <c r="C106" s="41"/>
      <c r="D106" s="44"/>
      <c r="E106" s="45"/>
      <c r="F106" s="40"/>
      <c r="G106" s="40"/>
      <c r="H106" s="40" t="str">
        <f t="shared" si="6"/>
        <v/>
      </c>
      <c r="I106" s="40"/>
      <c r="J106" s="40"/>
      <c r="K106" s="56" t="str">
        <f t="shared" si="9"/>
        <v/>
      </c>
      <c r="L106" s="42" t="str">
        <f t="shared" si="0"/>
        <v/>
      </c>
      <c r="M106" s="42" t="str">
        <f t="shared" si="10"/>
        <v/>
      </c>
      <c r="N106" s="42" t="str">
        <f t="shared" si="11"/>
        <v/>
      </c>
      <c r="O106" s="42" t="str">
        <f t="shared" si="12"/>
        <v/>
      </c>
      <c r="P106" s="43"/>
    </row>
    <row r="107" spans="1:16" ht="12.75" customHeight="1">
      <c r="A107" s="40"/>
      <c r="B107" s="41"/>
      <c r="C107" s="41"/>
      <c r="D107" s="44"/>
      <c r="E107" s="45"/>
      <c r="F107" s="40"/>
      <c r="G107" s="40"/>
      <c r="H107" s="40" t="str">
        <f t="shared" si="6"/>
        <v/>
      </c>
      <c r="I107" s="40"/>
      <c r="J107" s="40"/>
      <c r="K107" s="56" t="str">
        <f t="shared" si="9"/>
        <v/>
      </c>
      <c r="L107" s="42" t="str">
        <f t="shared" si="0"/>
        <v/>
      </c>
      <c r="M107" s="42" t="str">
        <f t="shared" si="10"/>
        <v/>
      </c>
      <c r="N107" s="42" t="str">
        <f t="shared" si="11"/>
        <v/>
      </c>
      <c r="O107" s="42" t="str">
        <f t="shared" si="12"/>
        <v/>
      </c>
      <c r="P107" s="43"/>
    </row>
    <row r="108" spans="1:16" ht="12.75" customHeight="1">
      <c r="A108" s="40"/>
      <c r="B108" s="41"/>
      <c r="C108" s="41"/>
      <c r="D108" s="44"/>
      <c r="E108" s="45"/>
      <c r="F108" s="40"/>
      <c r="G108" s="40"/>
      <c r="H108" s="40" t="str">
        <f t="shared" si="6"/>
        <v/>
      </c>
      <c r="I108" s="40"/>
      <c r="J108" s="40"/>
      <c r="K108" s="56" t="str">
        <f t="shared" si="9"/>
        <v/>
      </c>
      <c r="L108" s="42" t="str">
        <f t="shared" si="0"/>
        <v/>
      </c>
      <c r="M108" s="42" t="str">
        <f t="shared" si="10"/>
        <v/>
      </c>
      <c r="N108" s="42" t="str">
        <f t="shared" si="11"/>
        <v/>
      </c>
      <c r="O108" s="42" t="str">
        <f t="shared" si="12"/>
        <v/>
      </c>
      <c r="P108" s="43"/>
    </row>
    <row r="109" spans="1:16" ht="12.75" customHeight="1">
      <c r="A109" s="40"/>
      <c r="B109" s="41"/>
      <c r="C109" s="41"/>
      <c r="D109" s="44"/>
      <c r="E109" s="45"/>
      <c r="F109" s="40"/>
      <c r="G109" s="40"/>
      <c r="H109" s="40" t="str">
        <f t="shared" si="6"/>
        <v/>
      </c>
      <c r="I109" s="40"/>
      <c r="J109" s="40"/>
      <c r="K109" s="56" t="str">
        <f t="shared" si="9"/>
        <v/>
      </c>
      <c r="L109" s="42" t="str">
        <f t="shared" si="0"/>
        <v/>
      </c>
      <c r="M109" s="42" t="str">
        <f t="shared" si="10"/>
        <v/>
      </c>
      <c r="N109" s="42" t="str">
        <f t="shared" si="11"/>
        <v/>
      </c>
      <c r="O109" s="42" t="str">
        <f t="shared" si="12"/>
        <v/>
      </c>
      <c r="P109" s="43"/>
    </row>
    <row r="110" spans="1:16" ht="12.75" customHeight="1">
      <c r="A110" s="40"/>
      <c r="B110" s="41"/>
      <c r="C110" s="41"/>
      <c r="D110" s="44"/>
      <c r="E110" s="45"/>
      <c r="F110" s="40"/>
      <c r="G110" s="40"/>
      <c r="H110" s="40" t="str">
        <f t="shared" si="6"/>
        <v/>
      </c>
      <c r="I110" s="40"/>
      <c r="J110" s="40"/>
      <c r="K110" s="56" t="str">
        <f t="shared" si="9"/>
        <v/>
      </c>
      <c r="L110" s="42" t="str">
        <f t="shared" si="0"/>
        <v/>
      </c>
      <c r="M110" s="42" t="str">
        <f t="shared" si="10"/>
        <v/>
      </c>
      <c r="N110" s="42" t="str">
        <f t="shared" si="11"/>
        <v/>
      </c>
      <c r="O110" s="42" t="str">
        <f t="shared" si="12"/>
        <v/>
      </c>
      <c r="P110" s="43"/>
    </row>
    <row r="111" spans="1:16" ht="12.75" customHeight="1">
      <c r="A111" s="40"/>
      <c r="B111" s="41"/>
      <c r="C111" s="41"/>
      <c r="D111" s="44"/>
      <c r="E111" s="45"/>
      <c r="F111" s="40"/>
      <c r="G111" s="40"/>
      <c r="H111" s="40" t="str">
        <f t="shared" si="6"/>
        <v/>
      </c>
      <c r="I111" s="40"/>
      <c r="J111" s="40"/>
      <c r="K111" s="56" t="str">
        <f t="shared" si="9"/>
        <v/>
      </c>
      <c r="L111" s="42" t="str">
        <f t="shared" si="0"/>
        <v/>
      </c>
      <c r="M111" s="42" t="str">
        <f t="shared" si="10"/>
        <v/>
      </c>
      <c r="N111" s="42" t="str">
        <f t="shared" si="11"/>
        <v/>
      </c>
      <c r="O111" s="42" t="str">
        <f t="shared" si="12"/>
        <v/>
      </c>
      <c r="P111" s="43"/>
    </row>
    <row r="112" spans="1:16" ht="12.75" customHeight="1">
      <c r="A112" s="40"/>
      <c r="B112" s="41"/>
      <c r="C112" s="41"/>
      <c r="D112" s="44"/>
      <c r="E112" s="45"/>
      <c r="F112" s="40"/>
      <c r="G112" s="40"/>
      <c r="H112" s="40" t="str">
        <f t="shared" si="6"/>
        <v/>
      </c>
      <c r="I112" s="40"/>
      <c r="J112" s="40"/>
      <c r="K112" s="56" t="str">
        <f t="shared" si="9"/>
        <v/>
      </c>
      <c r="L112" s="42" t="str">
        <f t="shared" si="0"/>
        <v/>
      </c>
      <c r="M112" s="42" t="str">
        <f t="shared" si="10"/>
        <v/>
      </c>
      <c r="N112" s="42" t="str">
        <f t="shared" si="11"/>
        <v/>
      </c>
      <c r="O112" s="42" t="str">
        <f t="shared" si="12"/>
        <v/>
      </c>
      <c r="P112" s="43"/>
    </row>
    <row r="113" spans="1:16" ht="12.75" customHeight="1">
      <c r="A113" s="40"/>
      <c r="B113" s="41"/>
      <c r="C113" s="41"/>
      <c r="D113" s="44"/>
      <c r="E113" s="45"/>
      <c r="F113" s="40"/>
      <c r="G113" s="40"/>
      <c r="H113" s="40" t="str">
        <f t="shared" si="6"/>
        <v/>
      </c>
      <c r="I113" s="40"/>
      <c r="J113" s="40"/>
      <c r="K113" s="56" t="str">
        <f t="shared" si="9"/>
        <v/>
      </c>
      <c r="L113" s="42" t="str">
        <f t="shared" si="0"/>
        <v/>
      </c>
      <c r="M113" s="42" t="str">
        <f t="shared" si="10"/>
        <v/>
      </c>
      <c r="N113" s="42" t="str">
        <f t="shared" si="11"/>
        <v/>
      </c>
      <c r="O113" s="42" t="str">
        <f t="shared" si="12"/>
        <v/>
      </c>
      <c r="P113" s="43"/>
    </row>
    <row r="114" spans="1:16" ht="12.75" customHeight="1">
      <c r="A114" s="40"/>
      <c r="B114" s="41"/>
      <c r="C114" s="41"/>
      <c r="D114" s="44"/>
      <c r="E114" s="45"/>
      <c r="F114" s="40"/>
      <c r="G114" s="40"/>
      <c r="H114" s="40" t="str">
        <f t="shared" si="6"/>
        <v/>
      </c>
      <c r="I114" s="40"/>
      <c r="J114" s="40"/>
      <c r="K114" s="56" t="str">
        <f t="shared" si="9"/>
        <v/>
      </c>
      <c r="L114" s="42" t="str">
        <f t="shared" si="0"/>
        <v/>
      </c>
      <c r="M114" s="42" t="str">
        <f t="shared" si="10"/>
        <v/>
      </c>
      <c r="N114" s="42" t="str">
        <f t="shared" si="11"/>
        <v/>
      </c>
      <c r="O114" s="42" t="str">
        <f t="shared" si="12"/>
        <v/>
      </c>
      <c r="P114" s="43"/>
    </row>
    <row r="115" spans="1:16" ht="12.75" customHeight="1">
      <c r="A115" s="40"/>
      <c r="B115" s="41"/>
      <c r="C115" s="41"/>
      <c r="D115" s="44"/>
      <c r="E115" s="45"/>
      <c r="F115" s="40"/>
      <c r="G115" s="40"/>
      <c r="H115" s="40" t="str">
        <f t="shared" si="6"/>
        <v/>
      </c>
      <c r="I115" s="40"/>
      <c r="J115" s="40"/>
      <c r="K115" s="56" t="str">
        <f t="shared" si="9"/>
        <v/>
      </c>
      <c r="L115" s="42" t="str">
        <f t="shared" si="0"/>
        <v/>
      </c>
      <c r="M115" s="42" t="str">
        <f t="shared" si="10"/>
        <v/>
      </c>
      <c r="N115" s="42" t="str">
        <f t="shared" si="11"/>
        <v/>
      </c>
      <c r="O115" s="42" t="str">
        <f t="shared" si="12"/>
        <v/>
      </c>
      <c r="P115" s="43"/>
    </row>
    <row r="116" spans="1:16" ht="12.75" customHeight="1">
      <c r="A116" s="40"/>
      <c r="B116" s="41"/>
      <c r="C116" s="41"/>
      <c r="D116" s="44"/>
      <c r="E116" s="45"/>
      <c r="F116" s="40"/>
      <c r="G116" s="40"/>
      <c r="H116" s="40" t="str">
        <f t="shared" si="6"/>
        <v/>
      </c>
      <c r="I116" s="40"/>
      <c r="J116" s="40"/>
      <c r="K116" s="56" t="str">
        <f t="shared" si="9"/>
        <v/>
      </c>
      <c r="L116" s="42" t="str">
        <f t="shared" si="0"/>
        <v/>
      </c>
      <c r="M116" s="42" t="str">
        <f t="shared" si="10"/>
        <v/>
      </c>
      <c r="N116" s="42" t="str">
        <f t="shared" si="11"/>
        <v/>
      </c>
      <c r="O116" s="42" t="str">
        <f t="shared" si="12"/>
        <v/>
      </c>
      <c r="P116" s="43"/>
    </row>
    <row r="117" spans="1:16" ht="12.75" customHeight="1">
      <c r="A117" s="40"/>
      <c r="B117" s="41"/>
      <c r="C117" s="41"/>
      <c r="D117" s="44"/>
      <c r="E117" s="45"/>
      <c r="F117" s="40"/>
      <c r="G117" s="40"/>
      <c r="H117" s="40" t="str">
        <f t="shared" si="6"/>
        <v/>
      </c>
      <c r="I117" s="40"/>
      <c r="J117" s="40"/>
      <c r="K117" s="56" t="str">
        <f t="shared" si="9"/>
        <v/>
      </c>
      <c r="L117" s="42" t="str">
        <f t="shared" si="0"/>
        <v/>
      </c>
      <c r="M117" s="42" t="str">
        <f t="shared" si="10"/>
        <v/>
      </c>
      <c r="N117" s="42" t="str">
        <f t="shared" si="11"/>
        <v/>
      </c>
      <c r="O117" s="42" t="str">
        <f t="shared" si="12"/>
        <v/>
      </c>
      <c r="P117" s="43"/>
    </row>
    <row r="118" spans="1:16" ht="12.75" customHeight="1">
      <c r="A118" s="40"/>
      <c r="B118" s="41"/>
      <c r="C118" s="41"/>
      <c r="D118" s="44"/>
      <c r="E118" s="45"/>
      <c r="F118" s="40"/>
      <c r="G118" s="40"/>
      <c r="H118" s="40" t="str">
        <f t="shared" si="6"/>
        <v/>
      </c>
      <c r="I118" s="40"/>
      <c r="J118" s="40"/>
      <c r="K118" s="56" t="str">
        <f t="shared" si="9"/>
        <v/>
      </c>
      <c r="L118" s="42" t="str">
        <f t="shared" si="0"/>
        <v/>
      </c>
      <c r="M118" s="42" t="str">
        <f t="shared" si="10"/>
        <v/>
      </c>
      <c r="N118" s="42" t="str">
        <f t="shared" si="11"/>
        <v/>
      </c>
      <c r="O118" s="42" t="str">
        <f t="shared" si="12"/>
        <v/>
      </c>
      <c r="P118" s="43"/>
    </row>
    <row r="119" spans="1:16" ht="12.75" customHeight="1">
      <c r="A119" s="40"/>
      <c r="B119" s="41"/>
      <c r="C119" s="41"/>
      <c r="D119" s="44"/>
      <c r="E119" s="45"/>
      <c r="F119" s="40"/>
      <c r="G119" s="40"/>
      <c r="H119" s="40" t="str">
        <f t="shared" si="6"/>
        <v/>
      </c>
      <c r="I119" s="40"/>
      <c r="J119" s="40"/>
      <c r="K119" s="56" t="str">
        <f t="shared" si="9"/>
        <v/>
      </c>
      <c r="L119" s="42" t="str">
        <f t="shared" si="0"/>
        <v/>
      </c>
      <c r="M119" s="42" t="str">
        <f t="shared" si="10"/>
        <v/>
      </c>
      <c r="N119" s="42" t="str">
        <f t="shared" si="11"/>
        <v/>
      </c>
      <c r="O119" s="42" t="str">
        <f t="shared" si="12"/>
        <v/>
      </c>
      <c r="P119" s="43"/>
    </row>
    <row r="120" spans="1:16" ht="12.75" customHeight="1">
      <c r="A120" s="40"/>
      <c r="B120" s="41"/>
      <c r="C120" s="41"/>
      <c r="D120" s="44"/>
      <c r="E120" s="45"/>
      <c r="F120" s="40"/>
      <c r="G120" s="40"/>
      <c r="H120" s="40" t="str">
        <f t="shared" si="6"/>
        <v/>
      </c>
      <c r="I120" s="40"/>
      <c r="J120" s="40"/>
      <c r="K120" s="56" t="str">
        <f t="shared" si="9"/>
        <v/>
      </c>
      <c r="L120" s="42" t="str">
        <f t="shared" si="0"/>
        <v/>
      </c>
      <c r="M120" s="42" t="str">
        <f t="shared" si="10"/>
        <v/>
      </c>
      <c r="N120" s="42" t="str">
        <f t="shared" si="11"/>
        <v/>
      </c>
      <c r="O120" s="42" t="str">
        <f t="shared" si="12"/>
        <v/>
      </c>
      <c r="P120" s="43"/>
    </row>
    <row r="121" spans="1:16" ht="12.75" customHeight="1">
      <c r="A121" s="40"/>
      <c r="B121" s="41"/>
      <c r="C121" s="41"/>
      <c r="D121" s="44"/>
      <c r="E121" s="45"/>
      <c r="F121" s="40"/>
      <c r="G121" s="40"/>
      <c r="H121" s="40" t="str">
        <f t="shared" si="6"/>
        <v/>
      </c>
      <c r="I121" s="40"/>
      <c r="J121" s="40"/>
      <c r="K121" s="56" t="str">
        <f t="shared" si="9"/>
        <v/>
      </c>
      <c r="L121" s="42" t="str">
        <f t="shared" si="0"/>
        <v/>
      </c>
      <c r="M121" s="42" t="str">
        <f t="shared" si="10"/>
        <v/>
      </c>
      <c r="N121" s="42" t="str">
        <f t="shared" si="11"/>
        <v/>
      </c>
      <c r="O121" s="42" t="str">
        <f t="shared" si="12"/>
        <v/>
      </c>
      <c r="P121" s="43"/>
    </row>
    <row r="122" spans="1:16" ht="12.75" customHeight="1">
      <c r="A122" s="40"/>
      <c r="B122" s="41"/>
      <c r="C122" s="41"/>
      <c r="D122" s="44"/>
      <c r="E122" s="45"/>
      <c r="F122" s="40"/>
      <c r="G122" s="40"/>
      <c r="H122" s="40" t="str">
        <f t="shared" si="6"/>
        <v/>
      </c>
      <c r="I122" s="40"/>
      <c r="J122" s="40"/>
      <c r="K122" s="56" t="str">
        <f t="shared" si="9"/>
        <v/>
      </c>
      <c r="L122" s="42" t="str">
        <f t="shared" si="0"/>
        <v/>
      </c>
      <c r="M122" s="42" t="str">
        <f t="shared" si="10"/>
        <v/>
      </c>
      <c r="N122" s="42" t="str">
        <f t="shared" si="11"/>
        <v/>
      </c>
      <c r="O122" s="42" t="str">
        <f t="shared" si="12"/>
        <v/>
      </c>
      <c r="P122" s="43"/>
    </row>
    <row r="123" spans="1:16" ht="12.75" customHeight="1">
      <c r="A123" s="40"/>
      <c r="B123" s="41"/>
      <c r="C123" s="41"/>
      <c r="D123" s="44"/>
      <c r="E123" s="45"/>
      <c r="F123" s="40"/>
      <c r="G123" s="40"/>
      <c r="H123" s="58" t="str">
        <f>IF(ISBLANK(F123),"",SUM(F123:G123))</f>
        <v/>
      </c>
      <c r="I123" s="40"/>
      <c r="J123" s="40"/>
      <c r="K123" s="56" t="str">
        <f t="shared" si="9"/>
        <v/>
      </c>
      <c r="L123" s="42" t="str">
        <f>IF(ISBLANK(E123),IF(ISBLANK(D123),"",D123),E123)</f>
        <v/>
      </c>
      <c r="M123" s="42" t="str">
        <f t="shared" si="10"/>
        <v/>
      </c>
      <c r="N123" s="42" t="str">
        <f t="shared" si="11"/>
        <v/>
      </c>
      <c r="O123" s="42" t="str">
        <f t="shared" si="12"/>
        <v/>
      </c>
      <c r="P123" s="43"/>
    </row>
    <row r="124" spans="1:16" ht="12.75" customHeight="1">
      <c r="A124" s="40"/>
      <c r="B124" s="41"/>
      <c r="C124" s="41"/>
      <c r="D124" s="44"/>
      <c r="E124" s="45"/>
      <c r="F124" s="40"/>
      <c r="G124" s="40"/>
      <c r="H124" s="40" t="str">
        <f t="shared" si="6"/>
        <v/>
      </c>
      <c r="I124" s="40"/>
      <c r="J124" s="40"/>
      <c r="K124" s="56" t="str">
        <f t="shared" si="9"/>
        <v/>
      </c>
      <c r="L124" s="42" t="str">
        <f t="shared" si="0"/>
        <v/>
      </c>
      <c r="M124" s="42" t="str">
        <f t="shared" si="10"/>
        <v/>
      </c>
      <c r="N124" s="42" t="str">
        <f t="shared" si="11"/>
        <v/>
      </c>
      <c r="O124" s="42" t="str">
        <f t="shared" si="12"/>
        <v/>
      </c>
      <c r="P124" s="43"/>
    </row>
    <row r="125" spans="1:16" ht="12.75" customHeight="1">
      <c r="A125" s="40"/>
      <c r="B125" s="41"/>
      <c r="C125" s="41"/>
      <c r="D125" s="44"/>
      <c r="E125" s="45"/>
      <c r="F125" s="40"/>
      <c r="G125" s="40"/>
      <c r="H125" s="40" t="str">
        <f t="shared" si="6"/>
        <v/>
      </c>
      <c r="I125" s="40"/>
      <c r="J125" s="40"/>
      <c r="K125" s="56" t="str">
        <f t="shared" si="9"/>
        <v/>
      </c>
      <c r="L125" s="42" t="str">
        <f t="shared" si="0"/>
        <v/>
      </c>
      <c r="M125" s="42" t="str">
        <f t="shared" si="10"/>
        <v/>
      </c>
      <c r="N125" s="42" t="str">
        <f t="shared" si="11"/>
        <v/>
      </c>
      <c r="O125" s="42" t="str">
        <f t="shared" si="12"/>
        <v/>
      </c>
      <c r="P125" s="43"/>
    </row>
    <row r="126" spans="1:16" ht="12.75" customHeight="1">
      <c r="A126" s="40"/>
      <c r="B126" s="41"/>
      <c r="C126" s="41"/>
      <c r="D126" s="44"/>
      <c r="E126" s="45"/>
      <c r="F126" s="40"/>
      <c r="G126" s="40"/>
      <c r="H126" s="40" t="str">
        <f t="shared" si="6"/>
        <v/>
      </c>
      <c r="I126" s="40"/>
      <c r="J126" s="40"/>
      <c r="K126" s="56" t="str">
        <f t="shared" si="9"/>
        <v/>
      </c>
      <c r="L126" s="42" t="str">
        <f t="shared" si="0"/>
        <v/>
      </c>
      <c r="M126" s="42" t="str">
        <f t="shared" si="10"/>
        <v/>
      </c>
      <c r="N126" s="42" t="str">
        <f t="shared" si="11"/>
        <v/>
      </c>
      <c r="O126" s="42" t="str">
        <f t="shared" si="12"/>
        <v/>
      </c>
      <c r="P126" s="43"/>
    </row>
    <row r="127" spans="1:16" ht="12.75" customHeight="1">
      <c r="A127" s="40"/>
      <c r="B127" s="41"/>
      <c r="C127" s="41"/>
      <c r="D127" s="44"/>
      <c r="E127" s="45"/>
      <c r="F127" s="40"/>
      <c r="G127" s="40"/>
      <c r="H127" s="40" t="str">
        <f t="shared" si="6"/>
        <v/>
      </c>
      <c r="I127" s="40"/>
      <c r="J127" s="40"/>
      <c r="K127" s="56" t="str">
        <f t="shared" si="9"/>
        <v/>
      </c>
      <c r="L127" s="42" t="str">
        <f t="shared" si="0"/>
        <v/>
      </c>
      <c r="M127" s="42" t="str">
        <f t="shared" si="10"/>
        <v/>
      </c>
      <c r="N127" s="42" t="str">
        <f t="shared" si="11"/>
        <v/>
      </c>
      <c r="O127" s="42" t="str">
        <f t="shared" si="12"/>
        <v/>
      </c>
      <c r="P127" s="43"/>
    </row>
    <row r="128" spans="1:16" ht="12.75" customHeight="1">
      <c r="A128" s="40"/>
      <c r="B128" s="41"/>
      <c r="C128" s="41"/>
      <c r="D128" s="44"/>
      <c r="E128" s="45"/>
      <c r="F128" s="40"/>
      <c r="G128" s="40"/>
      <c r="H128" s="40" t="str">
        <f t="shared" si="6"/>
        <v/>
      </c>
      <c r="I128" s="40"/>
      <c r="J128" s="40"/>
      <c r="K128" s="56" t="str">
        <f t="shared" si="9"/>
        <v/>
      </c>
      <c r="L128" s="42" t="str">
        <f t="shared" si="0"/>
        <v/>
      </c>
      <c r="M128" s="42" t="str">
        <f t="shared" si="10"/>
        <v/>
      </c>
      <c r="N128" s="42" t="str">
        <f t="shared" si="11"/>
        <v/>
      </c>
      <c r="O128" s="42" t="str">
        <f t="shared" si="12"/>
        <v/>
      </c>
      <c r="P128" s="43"/>
    </row>
    <row r="129" spans="1:16" ht="12.75" customHeight="1">
      <c r="A129" s="40"/>
      <c r="B129" s="41"/>
      <c r="C129" s="41"/>
      <c r="D129" s="44"/>
      <c r="E129" s="45"/>
      <c r="F129" s="40"/>
      <c r="G129" s="40"/>
      <c r="H129" s="40" t="str">
        <f t="shared" si="6"/>
        <v/>
      </c>
      <c r="I129" s="40"/>
      <c r="J129" s="40"/>
      <c r="K129" s="56" t="str">
        <f t="shared" si="9"/>
        <v/>
      </c>
      <c r="L129" s="42" t="str">
        <f t="shared" si="0"/>
        <v/>
      </c>
      <c r="M129" s="42" t="str">
        <f t="shared" si="10"/>
        <v/>
      </c>
      <c r="N129" s="42" t="str">
        <f t="shared" si="11"/>
        <v/>
      </c>
      <c r="O129" s="42" t="str">
        <f t="shared" si="12"/>
        <v/>
      </c>
      <c r="P129" s="43"/>
    </row>
    <row r="130" spans="1:16" ht="12.75" customHeight="1">
      <c r="A130" s="40"/>
      <c r="B130" s="41"/>
      <c r="C130" s="41"/>
      <c r="D130" s="44"/>
      <c r="E130" s="45"/>
      <c r="F130" s="40"/>
      <c r="G130" s="40"/>
      <c r="H130" s="40" t="str">
        <f t="shared" si="6"/>
        <v/>
      </c>
      <c r="I130" s="40"/>
      <c r="J130" s="40"/>
      <c r="K130" s="56" t="str">
        <f t="shared" si="9"/>
        <v/>
      </c>
      <c r="L130" s="42" t="str">
        <f t="shared" si="0"/>
        <v/>
      </c>
      <c r="M130" s="42" t="str">
        <f t="shared" si="10"/>
        <v/>
      </c>
      <c r="N130" s="42" t="str">
        <f t="shared" si="11"/>
        <v/>
      </c>
      <c r="O130" s="42" t="str">
        <f t="shared" si="12"/>
        <v/>
      </c>
      <c r="P130" s="43"/>
    </row>
    <row r="131" spans="1:16" ht="12.75" customHeight="1">
      <c r="A131" s="40"/>
      <c r="B131" s="41"/>
      <c r="C131" s="41"/>
      <c r="D131" s="44"/>
      <c r="E131" s="45"/>
      <c r="F131" s="40"/>
      <c r="G131" s="40"/>
      <c r="H131" s="40" t="str">
        <f t="shared" si="6"/>
        <v/>
      </c>
      <c r="I131" s="40"/>
      <c r="J131" s="40"/>
      <c r="K131" s="56" t="str">
        <f t="shared" si="9"/>
        <v/>
      </c>
      <c r="L131" s="42" t="str">
        <f t="shared" si="0"/>
        <v/>
      </c>
      <c r="M131" s="42" t="str">
        <f t="shared" si="10"/>
        <v/>
      </c>
      <c r="N131" s="42" t="str">
        <f t="shared" si="11"/>
        <v/>
      </c>
      <c r="O131" s="42" t="str">
        <f aca="true" t="shared" si="13" ref="O131:O148">IF(N131="","",VLOOKUP(N131,Ocjene,2))</f>
        <v/>
      </c>
      <c r="P131" s="43"/>
    </row>
    <row r="132" spans="1:16" ht="12.75" customHeight="1">
      <c r="A132" s="40"/>
      <c r="B132" s="41"/>
      <c r="C132" s="41"/>
      <c r="D132" s="44"/>
      <c r="E132" s="45"/>
      <c r="F132" s="40"/>
      <c r="G132" s="40"/>
      <c r="H132" s="40" t="str">
        <f t="shared" si="6"/>
        <v/>
      </c>
      <c r="I132" s="40"/>
      <c r="J132" s="40"/>
      <c r="K132" s="56" t="str">
        <f aca="true" t="shared" si="14" ref="K132:K148">IF(ISBLANK(J132),"",SUM(I132:J132))</f>
        <v/>
      </c>
      <c r="L132" s="42" t="str">
        <f t="shared" si="0"/>
        <v/>
      </c>
      <c r="M132" s="42" t="str">
        <f aca="true" t="shared" si="15" ref="M132:M148">IF(OR(ISBLANK(K132),K132=""),IF(OR(ISBLANK(H132),H132=""),"",H132),K132)</f>
        <v/>
      </c>
      <c r="N132" s="42" t="str">
        <f aca="true" t="shared" si="16" ref="N132:N148">IF(AND(L132="",M132=""),"",SUM(L132:M132))</f>
        <v/>
      </c>
      <c r="O132" s="42" t="str">
        <f t="shared" si="13"/>
        <v/>
      </c>
      <c r="P132" s="43"/>
    </row>
    <row r="133" spans="1:16" ht="12.75" customHeight="1">
      <c r="A133" s="40"/>
      <c r="B133" s="41"/>
      <c r="C133" s="41"/>
      <c r="D133" s="44"/>
      <c r="E133" s="45"/>
      <c r="F133" s="40"/>
      <c r="G133" s="40"/>
      <c r="H133" s="40" t="str">
        <f t="shared" si="6"/>
        <v/>
      </c>
      <c r="I133" s="40"/>
      <c r="J133" s="40"/>
      <c r="K133" s="56" t="str">
        <f t="shared" si="14"/>
        <v/>
      </c>
      <c r="L133" s="42" t="str">
        <f t="shared" si="0"/>
        <v/>
      </c>
      <c r="M133" s="42" t="str">
        <f t="shared" si="15"/>
        <v/>
      </c>
      <c r="N133" s="42" t="str">
        <f t="shared" si="16"/>
        <v/>
      </c>
      <c r="O133" s="42" t="str">
        <f t="shared" si="13"/>
        <v/>
      </c>
      <c r="P133" s="43"/>
    </row>
    <row r="134" spans="1:16" ht="12.75" customHeight="1">
      <c r="A134" s="40"/>
      <c r="B134" s="41"/>
      <c r="C134" s="41"/>
      <c r="D134" s="44"/>
      <c r="E134" s="45"/>
      <c r="F134" s="40"/>
      <c r="G134" s="40"/>
      <c r="H134" s="40" t="str">
        <f t="shared" si="6"/>
        <v/>
      </c>
      <c r="I134" s="40"/>
      <c r="J134" s="40"/>
      <c r="K134" s="56" t="str">
        <f t="shared" si="14"/>
        <v/>
      </c>
      <c r="L134" s="42" t="str">
        <f t="shared" si="0"/>
        <v/>
      </c>
      <c r="M134" s="42" t="str">
        <f t="shared" si="15"/>
        <v/>
      </c>
      <c r="N134" s="42" t="str">
        <f t="shared" si="16"/>
        <v/>
      </c>
      <c r="O134" s="42" t="str">
        <f t="shared" si="13"/>
        <v/>
      </c>
      <c r="P134" s="43"/>
    </row>
    <row r="135" spans="1:16" ht="12.75" customHeight="1">
      <c r="A135" s="40"/>
      <c r="B135" s="41"/>
      <c r="C135" s="41"/>
      <c r="D135" s="44"/>
      <c r="E135" s="45"/>
      <c r="F135" s="40"/>
      <c r="G135" s="40"/>
      <c r="H135" s="40" t="str">
        <f t="shared" si="6"/>
        <v/>
      </c>
      <c r="I135" s="40"/>
      <c r="J135" s="40"/>
      <c r="K135" s="56" t="str">
        <f t="shared" si="14"/>
        <v/>
      </c>
      <c r="L135" s="42" t="str">
        <f t="shared" si="0"/>
        <v/>
      </c>
      <c r="M135" s="42" t="str">
        <f t="shared" si="15"/>
        <v/>
      </c>
      <c r="N135" s="42" t="str">
        <f t="shared" si="16"/>
        <v/>
      </c>
      <c r="O135" s="42" t="str">
        <f t="shared" si="13"/>
        <v/>
      </c>
      <c r="P135" s="43"/>
    </row>
    <row r="136" spans="1:16" ht="12.75" customHeight="1">
      <c r="A136" s="40"/>
      <c r="B136" s="41"/>
      <c r="C136" s="41"/>
      <c r="D136" s="44"/>
      <c r="E136" s="45"/>
      <c r="F136" s="40"/>
      <c r="G136" s="40"/>
      <c r="H136" s="40" t="str">
        <f t="shared" si="6"/>
        <v/>
      </c>
      <c r="I136" s="40"/>
      <c r="J136" s="40"/>
      <c r="K136" s="56" t="str">
        <f t="shared" si="14"/>
        <v/>
      </c>
      <c r="L136" s="42" t="str">
        <f t="shared" si="0"/>
        <v/>
      </c>
      <c r="M136" s="42" t="str">
        <f t="shared" si="15"/>
        <v/>
      </c>
      <c r="N136" s="42" t="str">
        <f t="shared" si="16"/>
        <v/>
      </c>
      <c r="O136" s="42" t="str">
        <f t="shared" si="13"/>
        <v/>
      </c>
      <c r="P136" s="43"/>
    </row>
    <row r="137" spans="1:16" ht="12.75" customHeight="1">
      <c r="A137" s="40"/>
      <c r="B137" s="41"/>
      <c r="C137" s="59"/>
      <c r="D137" s="44"/>
      <c r="E137" s="45"/>
      <c r="F137" s="40"/>
      <c r="G137" s="40"/>
      <c r="H137" s="40" t="str">
        <f t="shared" si="6"/>
        <v/>
      </c>
      <c r="I137" s="40"/>
      <c r="J137" s="40"/>
      <c r="K137" s="56" t="str">
        <f t="shared" si="14"/>
        <v/>
      </c>
      <c r="L137" s="42" t="str">
        <f t="shared" si="0"/>
        <v/>
      </c>
      <c r="M137" s="42" t="str">
        <f t="shared" si="15"/>
        <v/>
      </c>
      <c r="N137" s="42" t="str">
        <f t="shared" si="16"/>
        <v/>
      </c>
      <c r="O137" s="42" t="str">
        <f t="shared" si="13"/>
        <v/>
      </c>
      <c r="P137" s="43"/>
    </row>
    <row r="138" spans="1:16" ht="12.75" customHeight="1">
      <c r="A138" s="40"/>
      <c r="B138" s="41"/>
      <c r="C138" s="41"/>
      <c r="D138" s="44"/>
      <c r="E138" s="45"/>
      <c r="F138" s="40"/>
      <c r="G138" s="40"/>
      <c r="H138" s="40" t="str">
        <f t="shared" si="6"/>
        <v/>
      </c>
      <c r="I138" s="40"/>
      <c r="J138" s="40"/>
      <c r="K138" s="56" t="str">
        <f t="shared" si="14"/>
        <v/>
      </c>
      <c r="L138" s="42" t="str">
        <f t="shared" si="0"/>
        <v/>
      </c>
      <c r="M138" s="42" t="str">
        <f t="shared" si="15"/>
        <v/>
      </c>
      <c r="N138" s="42" t="str">
        <f t="shared" si="16"/>
        <v/>
      </c>
      <c r="O138" s="42" t="str">
        <f t="shared" si="13"/>
        <v/>
      </c>
      <c r="P138" s="43"/>
    </row>
    <row r="139" spans="1:16" ht="12.75" customHeight="1">
      <c r="A139" s="40"/>
      <c r="B139" s="41"/>
      <c r="C139" s="41"/>
      <c r="D139" s="44"/>
      <c r="E139" s="45"/>
      <c r="F139" s="40"/>
      <c r="G139" s="40"/>
      <c r="H139" s="40" t="str">
        <f t="shared" si="6"/>
        <v/>
      </c>
      <c r="I139" s="40"/>
      <c r="J139" s="40"/>
      <c r="K139" s="56" t="str">
        <f t="shared" si="14"/>
        <v/>
      </c>
      <c r="L139" s="42" t="str">
        <f t="shared" si="0"/>
        <v/>
      </c>
      <c r="M139" s="42" t="str">
        <f t="shared" si="15"/>
        <v/>
      </c>
      <c r="N139" s="42" t="str">
        <f t="shared" si="16"/>
        <v/>
      </c>
      <c r="O139" s="42" t="str">
        <f t="shared" si="13"/>
        <v/>
      </c>
      <c r="P139" s="43"/>
    </row>
    <row r="140" spans="1:16" ht="12.75" customHeight="1">
      <c r="A140" s="40"/>
      <c r="B140" s="41"/>
      <c r="C140" s="41"/>
      <c r="D140" s="44"/>
      <c r="E140" s="45"/>
      <c r="F140" s="40"/>
      <c r="G140" s="40"/>
      <c r="H140" s="40" t="str">
        <f t="shared" si="6"/>
        <v/>
      </c>
      <c r="I140" s="40"/>
      <c r="J140" s="40"/>
      <c r="K140" s="56" t="str">
        <f t="shared" si="14"/>
        <v/>
      </c>
      <c r="L140" s="42" t="str">
        <f t="shared" si="0"/>
        <v/>
      </c>
      <c r="M140" s="42" t="str">
        <f t="shared" si="15"/>
        <v/>
      </c>
      <c r="N140" s="42" t="str">
        <f t="shared" si="16"/>
        <v/>
      </c>
      <c r="O140" s="42" t="str">
        <f t="shared" si="13"/>
        <v/>
      </c>
      <c r="P140" s="43"/>
    </row>
    <row r="141" spans="1:16" ht="12.75" customHeight="1">
      <c r="A141" s="40"/>
      <c r="B141" s="41"/>
      <c r="C141" s="41"/>
      <c r="D141" s="44"/>
      <c r="E141" s="45"/>
      <c r="F141" s="40"/>
      <c r="G141" s="40"/>
      <c r="H141" s="40" t="str">
        <f t="shared" si="6"/>
        <v/>
      </c>
      <c r="I141" s="40"/>
      <c r="J141" s="40"/>
      <c r="K141" s="56" t="str">
        <f t="shared" si="14"/>
        <v/>
      </c>
      <c r="L141" s="42" t="str">
        <f t="shared" si="0"/>
        <v/>
      </c>
      <c r="M141" s="42" t="str">
        <f t="shared" si="15"/>
        <v/>
      </c>
      <c r="N141" s="42" t="str">
        <f t="shared" si="16"/>
        <v/>
      </c>
      <c r="O141" s="42" t="str">
        <f t="shared" si="13"/>
        <v/>
      </c>
      <c r="P141" s="43"/>
    </row>
    <row r="142" spans="1:16" ht="12.75" customHeight="1">
      <c r="A142" s="40"/>
      <c r="B142" s="41"/>
      <c r="C142" s="41"/>
      <c r="D142" s="44"/>
      <c r="E142" s="45"/>
      <c r="F142" s="40"/>
      <c r="G142" s="40"/>
      <c r="H142" s="40" t="str">
        <f t="shared" si="6"/>
        <v/>
      </c>
      <c r="I142" s="40"/>
      <c r="J142" s="40"/>
      <c r="K142" s="56" t="str">
        <f t="shared" si="14"/>
        <v/>
      </c>
      <c r="L142" s="42" t="str">
        <f t="shared" si="0"/>
        <v/>
      </c>
      <c r="M142" s="42" t="str">
        <f t="shared" si="15"/>
        <v/>
      </c>
      <c r="N142" s="42" t="str">
        <f t="shared" si="16"/>
        <v/>
      </c>
      <c r="O142" s="42" t="str">
        <f t="shared" si="13"/>
        <v/>
      </c>
      <c r="P142" s="43"/>
    </row>
    <row r="143" spans="1:16" ht="12.75" customHeight="1">
      <c r="A143" s="40"/>
      <c r="B143" s="41"/>
      <c r="C143" s="41"/>
      <c r="D143" s="44"/>
      <c r="E143" s="45"/>
      <c r="F143" s="40"/>
      <c r="G143" s="40"/>
      <c r="H143" s="40" t="str">
        <f t="shared" si="6"/>
        <v/>
      </c>
      <c r="I143" s="40"/>
      <c r="J143" s="40"/>
      <c r="K143" s="56" t="str">
        <f t="shared" si="14"/>
        <v/>
      </c>
      <c r="L143" s="42" t="str">
        <f t="shared" si="0"/>
        <v/>
      </c>
      <c r="M143" s="42" t="str">
        <f t="shared" si="15"/>
        <v/>
      </c>
      <c r="N143" s="42" t="str">
        <f t="shared" si="16"/>
        <v/>
      </c>
      <c r="O143" s="42" t="str">
        <f t="shared" si="13"/>
        <v/>
      </c>
      <c r="P143" s="43"/>
    </row>
    <row r="144" spans="1:16" ht="12.75" customHeight="1">
      <c r="A144" s="40"/>
      <c r="B144" s="41"/>
      <c r="C144" s="41"/>
      <c r="D144" s="44"/>
      <c r="E144" s="45"/>
      <c r="F144" s="40"/>
      <c r="G144" s="40"/>
      <c r="H144" s="40" t="str">
        <f t="shared" si="6"/>
        <v/>
      </c>
      <c r="I144" s="40"/>
      <c r="J144" s="40"/>
      <c r="K144" s="56" t="str">
        <f t="shared" si="14"/>
        <v/>
      </c>
      <c r="L144" s="42" t="str">
        <f t="shared" si="0"/>
        <v/>
      </c>
      <c r="M144" s="42" t="str">
        <f t="shared" si="15"/>
        <v/>
      </c>
      <c r="N144" s="42" t="str">
        <f t="shared" si="16"/>
        <v/>
      </c>
      <c r="O144" s="42" t="str">
        <f t="shared" si="13"/>
        <v/>
      </c>
      <c r="P144" s="43"/>
    </row>
    <row r="145" spans="1:16" ht="12.75" customHeight="1">
      <c r="A145" s="40"/>
      <c r="B145" s="41"/>
      <c r="C145" s="41"/>
      <c r="D145" s="44"/>
      <c r="E145" s="45"/>
      <c r="F145" s="40"/>
      <c r="G145" s="40"/>
      <c r="H145" s="40" t="str">
        <f t="shared" si="6"/>
        <v/>
      </c>
      <c r="I145" s="40"/>
      <c r="J145" s="40"/>
      <c r="K145" s="56" t="str">
        <f t="shared" si="14"/>
        <v/>
      </c>
      <c r="L145" s="42" t="str">
        <f t="shared" si="0"/>
        <v/>
      </c>
      <c r="M145" s="42" t="str">
        <f t="shared" si="15"/>
        <v/>
      </c>
      <c r="N145" s="42" t="str">
        <f t="shared" si="16"/>
        <v/>
      </c>
      <c r="O145" s="42" t="str">
        <f t="shared" si="13"/>
        <v/>
      </c>
      <c r="P145" s="43"/>
    </row>
    <row r="146" spans="1:16" ht="12.75" customHeight="1">
      <c r="A146" s="60"/>
      <c r="B146" s="72"/>
      <c r="C146" s="72"/>
      <c r="D146" s="73"/>
      <c r="E146" s="74"/>
      <c r="F146" s="60"/>
      <c r="G146" s="60"/>
      <c r="H146" s="60" t="str">
        <f t="shared" si="6"/>
        <v/>
      </c>
      <c r="I146" s="60"/>
      <c r="J146" s="60"/>
      <c r="K146" s="56" t="str">
        <f t="shared" si="14"/>
        <v/>
      </c>
      <c r="L146" s="61" t="str">
        <f t="shared" si="0"/>
        <v/>
      </c>
      <c r="M146" s="61" t="str">
        <f t="shared" si="15"/>
        <v/>
      </c>
      <c r="N146" s="42" t="str">
        <f t="shared" si="16"/>
        <v/>
      </c>
      <c r="O146" s="42" t="str">
        <f t="shared" si="13"/>
        <v/>
      </c>
      <c r="P146" s="43"/>
    </row>
    <row r="147" spans="1:16" ht="12.75" customHeight="1">
      <c r="A147" s="75"/>
      <c r="B147" s="76"/>
      <c r="C147" s="76"/>
      <c r="D147" s="44"/>
      <c r="E147" s="45"/>
      <c r="F147" s="77"/>
      <c r="G147" s="77"/>
      <c r="H147" s="77" t="str">
        <f t="shared" si="6"/>
        <v/>
      </c>
      <c r="I147" s="77"/>
      <c r="J147" s="77"/>
      <c r="K147" s="56" t="str">
        <f t="shared" si="14"/>
        <v/>
      </c>
      <c r="L147" s="78" t="str">
        <f t="shared" si="0"/>
        <v/>
      </c>
      <c r="M147" s="78" t="str">
        <f t="shared" si="15"/>
        <v/>
      </c>
      <c r="N147" s="42" t="str">
        <f t="shared" si="16"/>
        <v/>
      </c>
      <c r="O147" s="42" t="str">
        <f t="shared" si="13"/>
        <v/>
      </c>
      <c r="P147" s="43"/>
    </row>
    <row r="148" spans="1:16" ht="12.75" customHeight="1">
      <c r="A148" s="79"/>
      <c r="B148" s="41"/>
      <c r="C148" s="41"/>
      <c r="D148" s="44"/>
      <c r="E148" s="45"/>
      <c r="F148" s="80"/>
      <c r="G148" s="80"/>
      <c r="H148" s="80" t="str">
        <f t="shared" si="6"/>
        <v/>
      </c>
      <c r="I148" s="80"/>
      <c r="J148" s="80"/>
      <c r="K148" s="56" t="str">
        <f t="shared" si="14"/>
        <v/>
      </c>
      <c r="L148" s="81" t="str">
        <f t="shared" si="0"/>
        <v/>
      </c>
      <c r="M148" s="81" t="str">
        <f t="shared" si="15"/>
        <v/>
      </c>
      <c r="N148" s="42" t="str">
        <f t="shared" si="16"/>
        <v/>
      </c>
      <c r="O148" s="42" t="str">
        <f t="shared" si="13"/>
        <v/>
      </c>
      <c r="P148" s="43"/>
    </row>
    <row r="149" spans="1:16" ht="12.75" customHeight="1">
      <c r="A149" s="67"/>
      <c r="B149" s="68"/>
      <c r="C149" s="68"/>
      <c r="D149" s="67"/>
      <c r="E149" s="67"/>
      <c r="F149" s="67"/>
      <c r="G149" s="67"/>
      <c r="H149" s="67"/>
      <c r="I149" s="67"/>
      <c r="J149" s="67"/>
      <c r="K149" s="67"/>
      <c r="L149" s="69"/>
      <c r="M149" s="69"/>
      <c r="N149" s="69"/>
      <c r="O149" s="69"/>
      <c r="P149" s="62"/>
    </row>
    <row r="150" spans="1:16" ht="12.75" customHeight="1">
      <c r="A150" s="67"/>
      <c r="B150" s="68"/>
      <c r="C150" s="68"/>
      <c r="D150" s="67"/>
      <c r="E150" s="67"/>
      <c r="F150" s="67"/>
      <c r="G150" s="67"/>
      <c r="H150" s="67"/>
      <c r="I150" s="67"/>
      <c r="J150" s="67"/>
      <c r="K150" s="67"/>
      <c r="L150" s="69"/>
      <c r="M150" s="69"/>
      <c r="N150" s="69"/>
      <c r="O150" s="69"/>
      <c r="P150" s="62"/>
    </row>
    <row r="151" spans="1:16" ht="12.75" customHeight="1">
      <c r="A151" s="67"/>
      <c r="B151" s="68"/>
      <c r="C151" s="68"/>
      <c r="D151" s="67"/>
      <c r="E151" s="67"/>
      <c r="F151" s="67"/>
      <c r="G151" s="67"/>
      <c r="H151" s="67"/>
      <c r="I151" s="67"/>
      <c r="J151" s="67"/>
      <c r="K151" s="67"/>
      <c r="L151" s="69"/>
      <c r="M151" s="69"/>
      <c r="N151" s="69"/>
      <c r="O151" s="69"/>
      <c r="P151" s="62"/>
    </row>
    <row r="152" spans="1:16" ht="12.75" customHeight="1">
      <c r="A152" s="67"/>
      <c r="B152" s="68"/>
      <c r="C152" s="68"/>
      <c r="D152" s="67"/>
      <c r="E152" s="67"/>
      <c r="F152" s="67"/>
      <c r="G152" s="67"/>
      <c r="H152" s="67"/>
      <c r="I152" s="67"/>
      <c r="J152" s="67"/>
      <c r="K152" s="67"/>
      <c r="L152" s="69"/>
      <c r="M152" s="69"/>
      <c r="N152" s="69"/>
      <c r="O152" s="69"/>
      <c r="P152" s="62"/>
    </row>
    <row r="153" spans="1:16" ht="12.75" customHeight="1">
      <c r="A153" s="67"/>
      <c r="B153" s="68"/>
      <c r="C153" s="68"/>
      <c r="D153" s="67"/>
      <c r="E153" s="67"/>
      <c r="F153" s="67"/>
      <c r="G153" s="67"/>
      <c r="H153" s="67"/>
      <c r="I153" s="67"/>
      <c r="J153" s="67"/>
      <c r="K153" s="67"/>
      <c r="L153" s="69"/>
      <c r="M153" s="69"/>
      <c r="N153" s="69"/>
      <c r="O153" s="69"/>
      <c r="P153" s="62"/>
    </row>
    <row r="154" spans="1:16" ht="12.75" customHeight="1">
      <c r="A154" s="67"/>
      <c r="B154" s="68"/>
      <c r="C154" s="68"/>
      <c r="D154" s="67"/>
      <c r="E154" s="67"/>
      <c r="F154" s="67"/>
      <c r="G154" s="67"/>
      <c r="H154" s="67"/>
      <c r="I154" s="67"/>
      <c r="J154" s="67"/>
      <c r="K154" s="67"/>
      <c r="L154" s="69"/>
      <c r="M154" s="69"/>
      <c r="N154" s="69"/>
      <c r="O154" s="69"/>
      <c r="P154" s="62"/>
    </row>
    <row r="155" spans="1:16" ht="12.75" customHeight="1">
      <c r="A155" s="67"/>
      <c r="B155" s="68"/>
      <c r="C155" s="68"/>
      <c r="D155" s="67"/>
      <c r="E155" s="67"/>
      <c r="F155" s="67"/>
      <c r="G155" s="67"/>
      <c r="H155" s="67"/>
      <c r="I155" s="67"/>
      <c r="J155" s="67"/>
      <c r="K155" s="67"/>
      <c r="L155" s="69"/>
      <c r="M155" s="69"/>
      <c r="N155" s="69"/>
      <c r="O155" s="69"/>
      <c r="P155" s="62"/>
    </row>
    <row r="156" spans="1:16" ht="12.75" customHeight="1">
      <c r="A156" s="67"/>
      <c r="B156" s="68"/>
      <c r="C156" s="68"/>
      <c r="D156" s="67"/>
      <c r="E156" s="67"/>
      <c r="F156" s="67"/>
      <c r="G156" s="67"/>
      <c r="H156" s="67"/>
      <c r="I156" s="67"/>
      <c r="J156" s="67"/>
      <c r="K156" s="67"/>
      <c r="L156" s="69"/>
      <c r="M156" s="69"/>
      <c r="N156" s="69"/>
      <c r="O156" s="69"/>
      <c r="P156" s="62"/>
    </row>
    <row r="157" spans="1:16" ht="12.75" customHeight="1">
      <c r="A157" s="67"/>
      <c r="B157" s="68"/>
      <c r="C157" s="68"/>
      <c r="D157" s="67"/>
      <c r="E157" s="67"/>
      <c r="F157" s="67"/>
      <c r="G157" s="67"/>
      <c r="H157" s="67"/>
      <c r="I157" s="67"/>
      <c r="J157" s="67"/>
      <c r="K157" s="67"/>
      <c r="L157" s="69"/>
      <c r="M157" s="69"/>
      <c r="N157" s="69"/>
      <c r="O157" s="69"/>
      <c r="P157" s="62"/>
    </row>
    <row r="158" spans="1:16" ht="12.75" customHeight="1">
      <c r="A158" s="67"/>
      <c r="B158" s="68"/>
      <c r="C158" s="68"/>
      <c r="D158" s="67"/>
      <c r="E158" s="67"/>
      <c r="F158" s="67"/>
      <c r="G158" s="67"/>
      <c r="H158" s="67"/>
      <c r="I158" s="67"/>
      <c r="J158" s="67"/>
      <c r="K158" s="67"/>
      <c r="L158" s="69"/>
      <c r="M158" s="69"/>
      <c r="N158" s="69"/>
      <c r="O158" s="69"/>
      <c r="P158" s="62"/>
    </row>
    <row r="159" spans="1:16" ht="12.75" customHeight="1">
      <c r="A159" s="67"/>
      <c r="B159" s="68"/>
      <c r="C159" s="68"/>
      <c r="D159" s="67"/>
      <c r="E159" s="67"/>
      <c r="F159" s="67"/>
      <c r="G159" s="67"/>
      <c r="H159" s="67"/>
      <c r="I159" s="67"/>
      <c r="J159" s="67"/>
      <c r="K159" s="67"/>
      <c r="L159" s="69"/>
      <c r="M159" s="69"/>
      <c r="N159" s="69"/>
      <c r="O159" s="69"/>
      <c r="P159" s="62"/>
    </row>
    <row r="160" spans="1:16" ht="12.75" customHeight="1">
      <c r="A160" s="67"/>
      <c r="B160" s="68"/>
      <c r="C160" s="68"/>
      <c r="D160" s="67"/>
      <c r="E160" s="67"/>
      <c r="F160" s="67"/>
      <c r="G160" s="67"/>
      <c r="H160" s="67"/>
      <c r="I160" s="67"/>
      <c r="J160" s="67"/>
      <c r="K160" s="67"/>
      <c r="L160" s="69"/>
      <c r="M160" s="69"/>
      <c r="N160" s="69"/>
      <c r="O160" s="69"/>
      <c r="P160" s="62"/>
    </row>
    <row r="161" spans="1:16" ht="12.75" customHeight="1">
      <c r="A161" s="67"/>
      <c r="B161" s="68"/>
      <c r="C161" s="68"/>
      <c r="D161" s="67"/>
      <c r="E161" s="67"/>
      <c r="F161" s="67"/>
      <c r="G161" s="67"/>
      <c r="H161" s="67"/>
      <c r="I161" s="67"/>
      <c r="J161" s="67"/>
      <c r="K161" s="67"/>
      <c r="L161" s="69"/>
      <c r="M161" s="69"/>
      <c r="N161" s="69"/>
      <c r="O161" s="69"/>
      <c r="P161" s="62"/>
    </row>
    <row r="162" spans="1:16" ht="12.75" customHeight="1">
      <c r="A162" s="67"/>
      <c r="B162" s="68"/>
      <c r="C162" s="68"/>
      <c r="D162" s="67"/>
      <c r="E162" s="67"/>
      <c r="F162" s="67"/>
      <c r="G162" s="67"/>
      <c r="H162" s="67"/>
      <c r="I162" s="67"/>
      <c r="J162" s="67"/>
      <c r="K162" s="67"/>
      <c r="L162" s="69"/>
      <c r="M162" s="69"/>
      <c r="N162" s="69"/>
      <c r="O162" s="69"/>
      <c r="P162" s="62"/>
    </row>
    <row r="163" spans="1:16" ht="12.75" customHeight="1">
      <c r="A163" s="67"/>
      <c r="B163" s="68"/>
      <c r="C163" s="68"/>
      <c r="D163" s="67"/>
      <c r="E163" s="67"/>
      <c r="F163" s="67"/>
      <c r="G163" s="67"/>
      <c r="H163" s="67"/>
      <c r="I163" s="67"/>
      <c r="J163" s="67"/>
      <c r="K163" s="67"/>
      <c r="L163" s="69"/>
      <c r="M163" s="69"/>
      <c r="N163" s="69"/>
      <c r="O163" s="69"/>
      <c r="P163" s="62"/>
    </row>
    <row r="164" spans="1:16" ht="12.75" customHeight="1">
      <c r="A164" s="67"/>
      <c r="B164" s="68"/>
      <c r="C164" s="68"/>
      <c r="D164" s="67"/>
      <c r="E164" s="67"/>
      <c r="F164" s="67"/>
      <c r="G164" s="67"/>
      <c r="H164" s="67"/>
      <c r="I164" s="67"/>
      <c r="J164" s="67"/>
      <c r="K164" s="67"/>
      <c r="L164" s="69"/>
      <c r="M164" s="69"/>
      <c r="N164" s="69"/>
      <c r="O164" s="69"/>
      <c r="P164" s="62"/>
    </row>
    <row r="165" spans="1:16" ht="12.75" customHeight="1">
      <c r="A165" s="67"/>
      <c r="B165" s="68"/>
      <c r="C165" s="68"/>
      <c r="D165" s="67"/>
      <c r="E165" s="67"/>
      <c r="F165" s="67"/>
      <c r="G165" s="67"/>
      <c r="H165" s="67"/>
      <c r="I165" s="67"/>
      <c r="J165" s="67"/>
      <c r="K165" s="67"/>
      <c r="L165" s="69"/>
      <c r="M165" s="69"/>
      <c r="N165" s="69"/>
      <c r="O165" s="69"/>
      <c r="P165" s="62"/>
    </row>
    <row r="166" spans="1:16" ht="12.75" customHeight="1">
      <c r="A166" s="67"/>
      <c r="B166" s="68"/>
      <c r="C166" s="68"/>
      <c r="D166" s="67"/>
      <c r="E166" s="67"/>
      <c r="F166" s="67"/>
      <c r="G166" s="67"/>
      <c r="H166" s="67"/>
      <c r="I166" s="67"/>
      <c r="J166" s="67"/>
      <c r="K166" s="67"/>
      <c r="L166" s="69"/>
      <c r="M166" s="69"/>
      <c r="N166" s="69"/>
      <c r="O166" s="69"/>
      <c r="P166" s="62"/>
    </row>
    <row r="167" spans="1:16" ht="12.75" customHeight="1">
      <c r="A167" s="67"/>
      <c r="B167" s="68"/>
      <c r="C167" s="68"/>
      <c r="D167" s="67"/>
      <c r="E167" s="67"/>
      <c r="F167" s="67"/>
      <c r="G167" s="67"/>
      <c r="H167" s="67"/>
      <c r="I167" s="67"/>
      <c r="J167" s="67"/>
      <c r="K167" s="67"/>
      <c r="L167" s="69"/>
      <c r="M167" s="69"/>
      <c r="N167" s="69"/>
      <c r="O167" s="69"/>
      <c r="P167" s="62"/>
    </row>
    <row r="168" spans="1:16" ht="12.75" customHeight="1">
      <c r="A168" s="67"/>
      <c r="B168" s="68"/>
      <c r="C168" s="68"/>
      <c r="D168" s="67"/>
      <c r="E168" s="67"/>
      <c r="F168" s="67"/>
      <c r="G168" s="67"/>
      <c r="H168" s="67"/>
      <c r="I168" s="67"/>
      <c r="J168" s="67"/>
      <c r="K168" s="67"/>
      <c r="L168" s="69"/>
      <c r="M168" s="69"/>
      <c r="N168" s="69"/>
      <c r="O168" s="69"/>
      <c r="P168" s="62"/>
    </row>
    <row r="169" spans="1:16" ht="12.75" customHeight="1">
      <c r="A169" s="67"/>
      <c r="B169" s="68"/>
      <c r="C169" s="68"/>
      <c r="D169" s="67"/>
      <c r="E169" s="67"/>
      <c r="F169" s="67"/>
      <c r="G169" s="67"/>
      <c r="H169" s="67"/>
      <c r="I169" s="67"/>
      <c r="J169" s="67"/>
      <c r="K169" s="67"/>
      <c r="L169" s="69"/>
      <c r="M169" s="69"/>
      <c r="N169" s="69"/>
      <c r="O169" s="69"/>
      <c r="P169" s="62"/>
    </row>
    <row r="170" spans="1:16" ht="12.75" customHeight="1">
      <c r="A170" s="67"/>
      <c r="B170" s="68"/>
      <c r="C170" s="68"/>
      <c r="D170" s="67"/>
      <c r="E170" s="67"/>
      <c r="F170" s="67"/>
      <c r="G170" s="67"/>
      <c r="H170" s="67"/>
      <c r="I170" s="67"/>
      <c r="J170" s="67"/>
      <c r="K170" s="67"/>
      <c r="L170" s="69"/>
      <c r="M170" s="69"/>
      <c r="N170" s="69"/>
      <c r="O170" s="69"/>
      <c r="P170" s="62"/>
    </row>
    <row r="171" spans="1:16" ht="12.75" customHeight="1">
      <c r="A171" s="67"/>
      <c r="B171" s="68"/>
      <c r="C171" s="68"/>
      <c r="D171" s="67"/>
      <c r="E171" s="67"/>
      <c r="F171" s="67"/>
      <c r="G171" s="67"/>
      <c r="H171" s="67"/>
      <c r="I171" s="67"/>
      <c r="J171" s="67"/>
      <c r="K171" s="67"/>
      <c r="L171" s="69"/>
      <c r="M171" s="69"/>
      <c r="N171" s="69"/>
      <c r="O171" s="69"/>
      <c r="P171" s="62"/>
    </row>
    <row r="172" spans="1:16" ht="12.75" customHeight="1">
      <c r="A172" s="67"/>
      <c r="B172" s="68"/>
      <c r="C172" s="68"/>
      <c r="D172" s="67"/>
      <c r="E172" s="67"/>
      <c r="F172" s="67"/>
      <c r="G172" s="67"/>
      <c r="H172" s="67"/>
      <c r="I172" s="67"/>
      <c r="J172" s="67"/>
      <c r="K172" s="67"/>
      <c r="L172" s="69"/>
      <c r="M172" s="69"/>
      <c r="N172" s="69"/>
      <c r="O172" s="69"/>
      <c r="P172" s="62"/>
    </row>
    <row r="173" spans="1:16" ht="12.75" customHeight="1">
      <c r="A173" s="67"/>
      <c r="B173" s="68"/>
      <c r="C173" s="68"/>
      <c r="D173" s="67"/>
      <c r="E173" s="67"/>
      <c r="F173" s="67"/>
      <c r="G173" s="67"/>
      <c r="H173" s="67"/>
      <c r="I173" s="67"/>
      <c r="J173" s="67"/>
      <c r="K173" s="67"/>
      <c r="L173" s="69"/>
      <c r="M173" s="69"/>
      <c r="N173" s="69"/>
      <c r="O173" s="69"/>
      <c r="P173" s="62"/>
    </row>
    <row r="174" spans="1:16" ht="12.75" customHeight="1">
      <c r="A174" s="67"/>
      <c r="B174" s="68"/>
      <c r="C174" s="68"/>
      <c r="D174" s="67"/>
      <c r="E174" s="67"/>
      <c r="F174" s="67"/>
      <c r="G174" s="67"/>
      <c r="H174" s="67"/>
      <c r="I174" s="67"/>
      <c r="J174" s="67"/>
      <c r="K174" s="67"/>
      <c r="L174" s="69"/>
      <c r="M174" s="69"/>
      <c r="N174" s="69"/>
      <c r="O174" s="69"/>
      <c r="P174" s="62"/>
    </row>
    <row r="175" spans="1:16" ht="12.75" customHeight="1">
      <c r="A175" s="67"/>
      <c r="B175" s="68"/>
      <c r="C175" s="68"/>
      <c r="D175" s="67"/>
      <c r="E175" s="67"/>
      <c r="F175" s="67"/>
      <c r="G175" s="67"/>
      <c r="H175" s="67"/>
      <c r="I175" s="67"/>
      <c r="J175" s="67"/>
      <c r="K175" s="67"/>
      <c r="L175" s="69"/>
      <c r="M175" s="69"/>
      <c r="N175" s="69"/>
      <c r="O175" s="69"/>
      <c r="P175" s="62"/>
    </row>
    <row r="176" spans="1:16" ht="12.75" customHeight="1">
      <c r="A176" s="67"/>
      <c r="B176" s="68"/>
      <c r="C176" s="68"/>
      <c r="D176" s="67"/>
      <c r="E176" s="67"/>
      <c r="F176" s="67"/>
      <c r="G176" s="67"/>
      <c r="H176" s="67"/>
      <c r="I176" s="67"/>
      <c r="J176" s="67"/>
      <c r="K176" s="67"/>
      <c r="L176" s="69"/>
      <c r="M176" s="69"/>
      <c r="N176" s="69"/>
      <c r="O176" s="69"/>
      <c r="P176" s="62"/>
    </row>
    <row r="177" spans="1:16" ht="12.75" customHeight="1">
      <c r="A177" s="67"/>
      <c r="B177" s="68"/>
      <c r="C177" s="68"/>
      <c r="D177" s="67"/>
      <c r="E177" s="67"/>
      <c r="F177" s="67"/>
      <c r="G177" s="67"/>
      <c r="H177" s="67"/>
      <c r="I177" s="67"/>
      <c r="J177" s="67"/>
      <c r="K177" s="67"/>
      <c r="L177" s="69"/>
      <c r="M177" s="69"/>
      <c r="N177" s="69"/>
      <c r="O177" s="69"/>
      <c r="P177" s="62"/>
    </row>
    <row r="178" spans="1:16" ht="12.75" customHeight="1">
      <c r="A178" s="67"/>
      <c r="B178" s="68"/>
      <c r="C178" s="68"/>
      <c r="D178" s="67"/>
      <c r="E178" s="67"/>
      <c r="F178" s="67"/>
      <c r="G178" s="67"/>
      <c r="H178" s="67"/>
      <c r="I178" s="67"/>
      <c r="J178" s="67"/>
      <c r="K178" s="67"/>
      <c r="L178" s="69"/>
      <c r="M178" s="69"/>
      <c r="N178" s="69"/>
      <c r="O178" s="69"/>
      <c r="P178" s="62"/>
    </row>
    <row r="179" spans="1:16" ht="12.75" customHeight="1">
      <c r="A179" s="67"/>
      <c r="B179" s="68"/>
      <c r="C179" s="68"/>
      <c r="D179" s="67"/>
      <c r="E179" s="67"/>
      <c r="F179" s="67"/>
      <c r="G179" s="67"/>
      <c r="H179" s="67"/>
      <c r="I179" s="67"/>
      <c r="J179" s="67"/>
      <c r="K179" s="67"/>
      <c r="L179" s="69"/>
      <c r="M179" s="69"/>
      <c r="N179" s="69"/>
      <c r="O179" s="69"/>
      <c r="P179" s="62"/>
    </row>
    <row r="180" spans="1:16" ht="12.75" customHeight="1">
      <c r="A180" s="67"/>
      <c r="B180" s="68"/>
      <c r="C180" s="68"/>
      <c r="D180" s="67"/>
      <c r="E180" s="67"/>
      <c r="F180" s="67"/>
      <c r="G180" s="67"/>
      <c r="H180" s="67"/>
      <c r="I180" s="67"/>
      <c r="J180" s="67"/>
      <c r="K180" s="67"/>
      <c r="L180" s="69"/>
      <c r="M180" s="69"/>
      <c r="N180" s="69"/>
      <c r="O180" s="69"/>
      <c r="P180" s="62"/>
    </row>
    <row r="181" spans="1:16" ht="12.75" customHeight="1">
      <c r="A181" s="67"/>
      <c r="B181" s="68"/>
      <c r="C181" s="68"/>
      <c r="D181" s="67"/>
      <c r="E181" s="67"/>
      <c r="F181" s="67"/>
      <c r="G181" s="67"/>
      <c r="H181" s="67"/>
      <c r="I181" s="67"/>
      <c r="J181" s="67"/>
      <c r="K181" s="67"/>
      <c r="L181" s="69"/>
      <c r="M181" s="69"/>
      <c r="N181" s="69"/>
      <c r="O181" s="69"/>
      <c r="P181" s="62"/>
    </row>
    <row r="182" spans="1:16" ht="12.75" customHeight="1">
      <c r="A182" s="67"/>
      <c r="B182" s="68"/>
      <c r="C182" s="68"/>
      <c r="D182" s="67"/>
      <c r="E182" s="67"/>
      <c r="F182" s="67"/>
      <c r="G182" s="67"/>
      <c r="H182" s="67"/>
      <c r="I182" s="67"/>
      <c r="J182" s="67"/>
      <c r="K182" s="67"/>
      <c r="L182" s="69"/>
      <c r="M182" s="69"/>
      <c r="N182" s="69"/>
      <c r="O182" s="69"/>
      <c r="P182" s="62"/>
    </row>
    <row r="183" spans="1:16" ht="12.75" customHeight="1">
      <c r="A183" s="67"/>
      <c r="B183" s="68"/>
      <c r="C183" s="68"/>
      <c r="D183" s="67"/>
      <c r="E183" s="67"/>
      <c r="F183" s="67"/>
      <c r="G183" s="67"/>
      <c r="H183" s="67"/>
      <c r="I183" s="67"/>
      <c r="J183" s="67"/>
      <c r="K183" s="67"/>
      <c r="L183" s="69"/>
      <c r="M183" s="69"/>
      <c r="N183" s="69"/>
      <c r="O183" s="69"/>
      <c r="P183" s="62"/>
    </row>
    <row r="184" spans="1:16" ht="12.75" customHeight="1">
      <c r="A184" s="67"/>
      <c r="B184" s="68"/>
      <c r="C184" s="68"/>
      <c r="D184" s="67"/>
      <c r="E184" s="67"/>
      <c r="F184" s="67"/>
      <c r="G184" s="67"/>
      <c r="H184" s="67"/>
      <c r="I184" s="67"/>
      <c r="J184" s="67"/>
      <c r="K184" s="67"/>
      <c r="L184" s="69"/>
      <c r="M184" s="69"/>
      <c r="N184" s="69"/>
      <c r="O184" s="69"/>
      <c r="P184" s="62"/>
    </row>
    <row r="185" spans="1:16" ht="12.75" customHeight="1">
      <c r="A185" s="67"/>
      <c r="B185" s="68"/>
      <c r="C185" s="68"/>
      <c r="D185" s="67"/>
      <c r="E185" s="67"/>
      <c r="F185" s="67"/>
      <c r="G185" s="67"/>
      <c r="H185" s="67"/>
      <c r="I185" s="67"/>
      <c r="J185" s="67"/>
      <c r="K185" s="67"/>
      <c r="L185" s="69"/>
      <c r="M185" s="69"/>
      <c r="N185" s="69"/>
      <c r="O185" s="69"/>
      <c r="P185" s="62"/>
    </row>
    <row r="186" spans="1:16" ht="12.75" customHeight="1">
      <c r="A186" s="67"/>
      <c r="B186" s="68"/>
      <c r="C186" s="68"/>
      <c r="D186" s="67"/>
      <c r="E186" s="67"/>
      <c r="F186" s="67"/>
      <c r="G186" s="67"/>
      <c r="H186" s="67"/>
      <c r="I186" s="67"/>
      <c r="J186" s="67"/>
      <c r="K186" s="67"/>
      <c r="L186" s="69"/>
      <c r="M186" s="69"/>
      <c r="N186" s="69"/>
      <c r="O186" s="69"/>
      <c r="P186" s="62"/>
    </row>
    <row r="187" spans="1:16" ht="12.75" customHeight="1">
      <c r="A187" s="67"/>
      <c r="B187" s="68"/>
      <c r="C187" s="68"/>
      <c r="D187" s="67"/>
      <c r="E187" s="67"/>
      <c r="F187" s="67"/>
      <c r="G187" s="67"/>
      <c r="H187" s="67"/>
      <c r="I187" s="67"/>
      <c r="J187" s="67"/>
      <c r="K187" s="67"/>
      <c r="L187" s="69"/>
      <c r="M187" s="69"/>
      <c r="N187" s="69"/>
      <c r="O187" s="69"/>
      <c r="P187" s="62"/>
    </row>
    <row r="188" spans="1:16" ht="12.75" customHeight="1">
      <c r="A188" s="67"/>
      <c r="B188" s="68"/>
      <c r="C188" s="68"/>
      <c r="D188" s="67"/>
      <c r="E188" s="67"/>
      <c r="F188" s="67"/>
      <c r="G188" s="67"/>
      <c r="H188" s="67"/>
      <c r="I188" s="67"/>
      <c r="J188" s="67"/>
      <c r="K188" s="67"/>
      <c r="L188" s="69"/>
      <c r="M188" s="69"/>
      <c r="N188" s="69"/>
      <c r="O188" s="69"/>
      <c r="P188" s="62"/>
    </row>
    <row r="189" spans="1:16" ht="12.75" customHeight="1">
      <c r="A189" s="67"/>
      <c r="B189" s="68"/>
      <c r="C189" s="68"/>
      <c r="D189" s="67"/>
      <c r="E189" s="67"/>
      <c r="F189" s="67"/>
      <c r="G189" s="67"/>
      <c r="H189" s="67"/>
      <c r="I189" s="67"/>
      <c r="J189" s="67"/>
      <c r="K189" s="67"/>
      <c r="L189" s="69"/>
      <c r="M189" s="69"/>
      <c r="N189" s="69"/>
      <c r="O189" s="69"/>
      <c r="P189" s="62"/>
    </row>
    <row r="190" spans="1:16" ht="12.75" customHeight="1">
      <c r="A190" s="67"/>
      <c r="B190" s="68"/>
      <c r="C190" s="68"/>
      <c r="D190" s="67"/>
      <c r="E190" s="67"/>
      <c r="F190" s="67"/>
      <c r="G190" s="67"/>
      <c r="H190" s="67"/>
      <c r="I190" s="67"/>
      <c r="J190" s="67"/>
      <c r="K190" s="67"/>
      <c r="L190" s="69"/>
      <c r="M190" s="69"/>
      <c r="N190" s="69"/>
      <c r="O190" s="69"/>
      <c r="P190" s="62"/>
    </row>
    <row r="191" spans="1:16" ht="12.75" customHeight="1">
      <c r="A191" s="67"/>
      <c r="B191" s="68"/>
      <c r="C191" s="68"/>
      <c r="D191" s="67"/>
      <c r="E191" s="67"/>
      <c r="F191" s="67"/>
      <c r="G191" s="67"/>
      <c r="H191" s="67"/>
      <c r="I191" s="67"/>
      <c r="J191" s="67"/>
      <c r="K191" s="67"/>
      <c r="L191" s="69"/>
      <c r="M191" s="69"/>
      <c r="N191" s="69"/>
      <c r="O191" s="69"/>
      <c r="P191" s="62"/>
    </row>
    <row r="192" spans="1:16" ht="12.75" customHeight="1">
      <c r="A192" s="67"/>
      <c r="B192" s="68"/>
      <c r="C192" s="68"/>
      <c r="D192" s="67"/>
      <c r="E192" s="67"/>
      <c r="F192" s="67"/>
      <c r="G192" s="67"/>
      <c r="H192" s="67"/>
      <c r="I192" s="67"/>
      <c r="J192" s="67"/>
      <c r="K192" s="67"/>
      <c r="L192" s="69"/>
      <c r="M192" s="69"/>
      <c r="N192" s="69"/>
      <c r="O192" s="69"/>
      <c r="P192" s="62"/>
    </row>
    <row r="193" spans="1:16" ht="12.75" customHeight="1">
      <c r="A193" s="67"/>
      <c r="B193" s="68"/>
      <c r="C193" s="68"/>
      <c r="D193" s="67"/>
      <c r="E193" s="67"/>
      <c r="F193" s="67"/>
      <c r="G193" s="67"/>
      <c r="H193" s="67"/>
      <c r="I193" s="67"/>
      <c r="J193" s="67"/>
      <c r="K193" s="67"/>
      <c r="L193" s="69"/>
      <c r="M193" s="69"/>
      <c r="N193" s="69"/>
      <c r="O193" s="69"/>
      <c r="P193" s="62"/>
    </row>
    <row r="194" spans="1:16" ht="12.75" customHeight="1">
      <c r="A194" s="67"/>
      <c r="B194" s="68"/>
      <c r="C194" s="68"/>
      <c r="D194" s="67"/>
      <c r="E194" s="67"/>
      <c r="F194" s="67"/>
      <c r="G194" s="67"/>
      <c r="H194" s="67"/>
      <c r="I194" s="67"/>
      <c r="J194" s="67"/>
      <c r="K194" s="67"/>
      <c r="L194" s="69"/>
      <c r="M194" s="69"/>
      <c r="N194" s="69"/>
      <c r="O194" s="69"/>
      <c r="P194" s="62"/>
    </row>
    <row r="195" spans="1:16" ht="12.75" customHeight="1">
      <c r="A195" s="67"/>
      <c r="B195" s="68"/>
      <c r="C195" s="68"/>
      <c r="D195" s="67"/>
      <c r="E195" s="67"/>
      <c r="F195" s="67"/>
      <c r="G195" s="67"/>
      <c r="H195" s="67"/>
      <c r="I195" s="67"/>
      <c r="J195" s="67"/>
      <c r="K195" s="67"/>
      <c r="L195" s="69"/>
      <c r="M195" s="69"/>
      <c r="N195" s="69"/>
      <c r="O195" s="69"/>
      <c r="P195" s="62"/>
    </row>
    <row r="196" spans="1:16" ht="12.75" customHeight="1">
      <c r="A196" s="67"/>
      <c r="B196" s="68"/>
      <c r="C196" s="68"/>
      <c r="D196" s="67"/>
      <c r="E196" s="67"/>
      <c r="F196" s="67"/>
      <c r="G196" s="67"/>
      <c r="H196" s="67"/>
      <c r="I196" s="67"/>
      <c r="J196" s="67"/>
      <c r="K196" s="67"/>
      <c r="L196" s="69"/>
      <c r="M196" s="69"/>
      <c r="N196" s="69"/>
      <c r="O196" s="69"/>
      <c r="P196" s="62"/>
    </row>
    <row r="197" spans="1:16" ht="12.75" customHeight="1">
      <c r="A197" s="67"/>
      <c r="B197" s="68"/>
      <c r="C197" s="68"/>
      <c r="D197" s="67"/>
      <c r="E197" s="67"/>
      <c r="F197" s="67"/>
      <c r="G197" s="67"/>
      <c r="H197" s="67"/>
      <c r="I197" s="67"/>
      <c r="J197" s="67"/>
      <c r="K197" s="67"/>
      <c r="L197" s="69"/>
      <c r="M197" s="69"/>
      <c r="N197" s="69"/>
      <c r="O197" s="69"/>
      <c r="P197" s="62"/>
    </row>
    <row r="198" spans="1:16" ht="12.75" customHeight="1">
      <c r="A198" s="67"/>
      <c r="B198" s="68"/>
      <c r="C198" s="68"/>
      <c r="D198" s="67"/>
      <c r="E198" s="67"/>
      <c r="F198" s="67"/>
      <c r="G198" s="67"/>
      <c r="H198" s="67"/>
      <c r="I198" s="67"/>
      <c r="J198" s="67"/>
      <c r="K198" s="67"/>
      <c r="L198" s="69"/>
      <c r="M198" s="69"/>
      <c r="N198" s="69"/>
      <c r="O198" s="69"/>
      <c r="P198" s="62"/>
    </row>
    <row r="199" spans="1:16" ht="12.75" customHeight="1">
      <c r="A199" s="67"/>
      <c r="B199" s="68"/>
      <c r="C199" s="68"/>
      <c r="D199" s="67"/>
      <c r="E199" s="67"/>
      <c r="F199" s="67"/>
      <c r="G199" s="67"/>
      <c r="H199" s="67"/>
      <c r="I199" s="67"/>
      <c r="J199" s="67"/>
      <c r="K199" s="67"/>
      <c r="L199" s="69"/>
      <c r="M199" s="69"/>
      <c r="N199" s="69"/>
      <c r="O199" s="69"/>
      <c r="P199" s="62"/>
    </row>
    <row r="200" spans="1:16" ht="12.75" customHeight="1">
      <c r="A200" s="67"/>
      <c r="B200" s="68"/>
      <c r="C200" s="68"/>
      <c r="D200" s="67"/>
      <c r="E200" s="67"/>
      <c r="F200" s="67"/>
      <c r="G200" s="67"/>
      <c r="H200" s="67"/>
      <c r="I200" s="67"/>
      <c r="J200" s="67"/>
      <c r="K200" s="67"/>
      <c r="L200" s="69"/>
      <c r="M200" s="69"/>
      <c r="N200" s="69"/>
      <c r="O200" s="69"/>
      <c r="P200" s="62"/>
    </row>
    <row r="201" spans="1:16" ht="12.75" customHeight="1">
      <c r="A201" s="67"/>
      <c r="B201" s="68"/>
      <c r="C201" s="68"/>
      <c r="D201" s="67"/>
      <c r="E201" s="67"/>
      <c r="F201" s="67"/>
      <c r="G201" s="67"/>
      <c r="H201" s="67"/>
      <c r="I201" s="67"/>
      <c r="J201" s="67"/>
      <c r="K201" s="67"/>
      <c r="L201" s="69"/>
      <c r="M201" s="69"/>
      <c r="N201" s="69"/>
      <c r="O201" s="69"/>
      <c r="P201" s="62"/>
    </row>
    <row r="202" spans="1:16" ht="12.75" customHeight="1">
      <c r="A202" s="67"/>
      <c r="B202" s="68"/>
      <c r="C202" s="68"/>
      <c r="D202" s="67"/>
      <c r="E202" s="67"/>
      <c r="F202" s="67"/>
      <c r="G202" s="67"/>
      <c r="H202" s="67"/>
      <c r="I202" s="67"/>
      <c r="J202" s="67"/>
      <c r="K202" s="67"/>
      <c r="L202" s="69"/>
      <c r="M202" s="69"/>
      <c r="N202" s="69"/>
      <c r="O202" s="69"/>
      <c r="P202" s="62"/>
    </row>
    <row r="203" spans="1:16" ht="12.75" customHeight="1">
      <c r="A203" s="67"/>
      <c r="B203" s="68"/>
      <c r="C203" s="68"/>
      <c r="D203" s="67"/>
      <c r="E203" s="67"/>
      <c r="F203" s="67"/>
      <c r="G203" s="67"/>
      <c r="H203" s="67"/>
      <c r="I203" s="67"/>
      <c r="J203" s="67"/>
      <c r="K203" s="67"/>
      <c r="L203" s="69"/>
      <c r="M203" s="69"/>
      <c r="N203" s="69"/>
      <c r="O203" s="69"/>
      <c r="P203" s="62"/>
    </row>
    <row r="204" spans="1:16" ht="12.75" customHeight="1">
      <c r="A204" s="67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9"/>
      <c r="M204" s="69"/>
      <c r="N204" s="69"/>
      <c r="O204" s="69"/>
      <c r="P204" s="62"/>
    </row>
    <row r="205" spans="1:16" ht="12.75" customHeight="1">
      <c r="A205" s="67"/>
      <c r="B205" s="68"/>
      <c r="C205" s="68"/>
      <c r="D205" s="67"/>
      <c r="E205" s="67"/>
      <c r="F205" s="67"/>
      <c r="G205" s="67"/>
      <c r="H205" s="67"/>
      <c r="I205" s="67"/>
      <c r="J205" s="67"/>
      <c r="K205" s="67"/>
      <c r="L205" s="69"/>
      <c r="M205" s="69"/>
      <c r="N205" s="69"/>
      <c r="O205" s="69"/>
      <c r="P205" s="62"/>
    </row>
    <row r="206" spans="1:16" ht="12.75" customHeight="1">
      <c r="A206" s="67"/>
      <c r="B206" s="68"/>
      <c r="C206" s="68"/>
      <c r="D206" s="67"/>
      <c r="E206" s="67"/>
      <c r="F206" s="67"/>
      <c r="G206" s="67"/>
      <c r="H206" s="67"/>
      <c r="I206" s="67"/>
      <c r="J206" s="67"/>
      <c r="K206" s="67"/>
      <c r="L206" s="69"/>
      <c r="M206" s="69"/>
      <c r="N206" s="69"/>
      <c r="O206" s="69"/>
      <c r="P206" s="62"/>
    </row>
    <row r="207" spans="1:16" ht="12.75" customHeight="1">
      <c r="A207" s="67"/>
      <c r="B207" s="68"/>
      <c r="C207" s="68"/>
      <c r="D207" s="67"/>
      <c r="E207" s="67"/>
      <c r="F207" s="67"/>
      <c r="G207" s="67"/>
      <c r="H207" s="67"/>
      <c r="I207" s="67"/>
      <c r="J207" s="67"/>
      <c r="K207" s="67"/>
      <c r="L207" s="69"/>
      <c r="M207" s="69"/>
      <c r="N207" s="69"/>
      <c r="O207" s="69"/>
      <c r="P207" s="62"/>
    </row>
    <row r="208" spans="1:16" ht="12.75" customHeight="1">
      <c r="A208" s="67"/>
      <c r="B208" s="68"/>
      <c r="C208" s="68"/>
      <c r="D208" s="67"/>
      <c r="E208" s="67"/>
      <c r="F208" s="67"/>
      <c r="G208" s="67"/>
      <c r="H208" s="67"/>
      <c r="I208" s="67"/>
      <c r="J208" s="67"/>
      <c r="K208" s="67"/>
      <c r="L208" s="69"/>
      <c r="M208" s="69"/>
      <c r="N208" s="69"/>
      <c r="O208" s="69"/>
      <c r="P208" s="62"/>
    </row>
    <row r="209" spans="1:16" ht="12.75" customHeight="1">
      <c r="A209" s="67"/>
      <c r="B209" s="68"/>
      <c r="C209" s="68"/>
      <c r="D209" s="67"/>
      <c r="E209" s="67"/>
      <c r="F209" s="67"/>
      <c r="G209" s="67"/>
      <c r="H209" s="67"/>
      <c r="I209" s="67"/>
      <c r="J209" s="67"/>
      <c r="K209" s="67"/>
      <c r="L209" s="69"/>
      <c r="M209" s="69"/>
      <c r="N209" s="69"/>
      <c r="O209" s="69"/>
      <c r="P209" s="62"/>
    </row>
    <row r="210" spans="1:16" ht="12.75" customHeight="1">
      <c r="A210" s="67"/>
      <c r="B210" s="68"/>
      <c r="C210" s="68"/>
      <c r="D210" s="67"/>
      <c r="E210" s="67"/>
      <c r="F210" s="67"/>
      <c r="G210" s="67"/>
      <c r="H210" s="67"/>
      <c r="I210" s="67"/>
      <c r="J210" s="67"/>
      <c r="K210" s="67"/>
      <c r="L210" s="69"/>
      <c r="M210" s="69"/>
      <c r="N210" s="69"/>
      <c r="O210" s="69"/>
      <c r="P210" s="62"/>
    </row>
    <row r="211" spans="1:16" ht="12.75" customHeight="1">
      <c r="A211" s="67"/>
      <c r="B211" s="68"/>
      <c r="C211" s="68"/>
      <c r="D211" s="67"/>
      <c r="E211" s="67"/>
      <c r="F211" s="67"/>
      <c r="G211" s="67"/>
      <c r="H211" s="67"/>
      <c r="I211" s="67"/>
      <c r="J211" s="67"/>
      <c r="K211" s="67"/>
      <c r="L211" s="69"/>
      <c r="M211" s="69"/>
      <c r="N211" s="69"/>
      <c r="O211" s="69"/>
      <c r="P211" s="62"/>
    </row>
    <row r="212" spans="1:16" ht="12.75" customHeight="1">
      <c r="A212" s="70"/>
      <c r="B212" s="51"/>
      <c r="C212" s="51"/>
      <c r="D212" s="70"/>
      <c r="E212" s="70"/>
      <c r="F212" s="70"/>
      <c r="G212" s="70"/>
      <c r="H212" s="70"/>
      <c r="I212" s="70"/>
      <c r="J212" s="70"/>
      <c r="K212" s="67"/>
      <c r="L212" s="71"/>
      <c r="M212" s="69"/>
      <c r="N212" s="71"/>
      <c r="O212" s="71"/>
      <c r="P212" s="62"/>
    </row>
    <row r="213" spans="1:16" ht="12.75" customHeight="1">
      <c r="A213" s="70"/>
      <c r="B213" s="51"/>
      <c r="C213" s="51"/>
      <c r="D213" s="70"/>
      <c r="E213" s="70"/>
      <c r="F213" s="70"/>
      <c r="G213" s="70"/>
      <c r="H213" s="70"/>
      <c r="I213" s="70"/>
      <c r="J213" s="70"/>
      <c r="K213" s="67"/>
      <c r="L213" s="71"/>
      <c r="M213" s="69"/>
      <c r="N213" s="71"/>
      <c r="O213" s="71"/>
      <c r="P213" s="62"/>
    </row>
    <row r="214" spans="1:16" ht="12.75" customHeight="1">
      <c r="A214" s="70"/>
      <c r="B214" s="51"/>
      <c r="C214" s="51"/>
      <c r="D214" s="70"/>
      <c r="E214" s="70"/>
      <c r="F214" s="70"/>
      <c r="G214" s="70"/>
      <c r="H214" s="70"/>
      <c r="I214" s="70"/>
      <c r="J214" s="70"/>
      <c r="K214" s="67"/>
      <c r="L214" s="71"/>
      <c r="M214" s="69"/>
      <c r="N214" s="71"/>
      <c r="O214" s="71"/>
      <c r="P214" s="62"/>
    </row>
    <row r="215" spans="1:16" ht="12.75" customHeight="1">
      <c r="A215" s="70"/>
      <c r="B215" s="51"/>
      <c r="C215" s="51"/>
      <c r="D215" s="70"/>
      <c r="E215" s="70"/>
      <c r="F215" s="70"/>
      <c r="G215" s="70"/>
      <c r="H215" s="70"/>
      <c r="I215" s="70"/>
      <c r="J215" s="70"/>
      <c r="K215" s="67"/>
      <c r="L215" s="71"/>
      <c r="M215" s="69"/>
      <c r="N215" s="71"/>
      <c r="O215" s="71"/>
      <c r="P215" s="62"/>
    </row>
    <row r="216" spans="1:16" ht="12.75" customHeight="1">
      <c r="A216" s="70"/>
      <c r="B216" s="51"/>
      <c r="C216" s="51"/>
      <c r="D216" s="70"/>
      <c r="E216" s="70"/>
      <c r="F216" s="70"/>
      <c r="G216" s="70"/>
      <c r="H216" s="70"/>
      <c r="I216" s="70"/>
      <c r="J216" s="70"/>
      <c r="K216" s="67"/>
      <c r="L216" s="71"/>
      <c r="M216" s="69"/>
      <c r="N216" s="71"/>
      <c r="O216" s="71"/>
      <c r="P216" s="62"/>
    </row>
    <row r="217" spans="1:16" ht="12.75" customHeight="1">
      <c r="A217" s="70"/>
      <c r="B217" s="51"/>
      <c r="C217" s="51"/>
      <c r="D217" s="70"/>
      <c r="E217" s="70"/>
      <c r="F217" s="70"/>
      <c r="G217" s="70"/>
      <c r="H217" s="70"/>
      <c r="I217" s="70"/>
      <c r="J217" s="70"/>
      <c r="K217" s="67"/>
      <c r="L217" s="71"/>
      <c r="M217" s="69"/>
      <c r="N217" s="71"/>
      <c r="O217" s="71"/>
      <c r="P217" s="62"/>
    </row>
    <row r="218" spans="1:16" ht="12.75" customHeight="1">
      <c r="A218" s="70"/>
      <c r="B218" s="51"/>
      <c r="C218" s="51"/>
      <c r="D218" s="70"/>
      <c r="E218" s="70"/>
      <c r="F218" s="70"/>
      <c r="G218" s="70"/>
      <c r="H218" s="70"/>
      <c r="I218" s="70"/>
      <c r="J218" s="70"/>
      <c r="K218" s="67"/>
      <c r="L218" s="71"/>
      <c r="M218" s="69"/>
      <c r="N218" s="71"/>
      <c r="O218" s="71"/>
      <c r="P218" s="62"/>
    </row>
    <row r="219" spans="1:16" ht="12.75" customHeight="1">
      <c r="A219" s="70"/>
      <c r="B219" s="51"/>
      <c r="C219" s="51"/>
      <c r="D219" s="70"/>
      <c r="E219" s="70"/>
      <c r="F219" s="70"/>
      <c r="G219" s="70"/>
      <c r="H219" s="70"/>
      <c r="I219" s="70"/>
      <c r="J219" s="70"/>
      <c r="K219" s="67"/>
      <c r="L219" s="71"/>
      <c r="M219" s="69"/>
      <c r="N219" s="71"/>
      <c r="O219" s="71"/>
      <c r="P219" s="62"/>
    </row>
    <row r="220" spans="1:16" ht="12.75" customHeight="1">
      <c r="A220" s="63"/>
      <c r="B220" s="64"/>
      <c r="C220" s="64"/>
      <c r="D220" s="63"/>
      <c r="E220" s="63"/>
      <c r="F220" s="63"/>
      <c r="G220" s="63"/>
      <c r="H220" s="63"/>
      <c r="I220" s="63"/>
      <c r="J220" s="63"/>
      <c r="K220" s="56"/>
      <c r="L220" s="65"/>
      <c r="M220" s="66"/>
      <c r="N220" s="65"/>
      <c r="O220" s="65"/>
      <c r="P220" s="62"/>
    </row>
    <row r="221" spans="1:16" ht="12.75" customHeight="1">
      <c r="A221" s="46"/>
      <c r="B221" s="47"/>
      <c r="C221" s="47"/>
      <c r="D221" s="46"/>
      <c r="E221" s="46"/>
      <c r="F221" s="46"/>
      <c r="G221" s="46"/>
      <c r="H221" s="46"/>
      <c r="I221" s="46"/>
      <c r="J221" s="46"/>
      <c r="K221" s="56"/>
      <c r="L221" s="48"/>
      <c r="M221" s="42"/>
      <c r="N221" s="48"/>
      <c r="O221" s="48"/>
      <c r="P221" s="43"/>
    </row>
    <row r="222" spans="1:16" ht="12.75" customHeight="1">
      <c r="A222" s="46"/>
      <c r="B222" s="49"/>
      <c r="C222" s="49"/>
      <c r="D222" s="47"/>
      <c r="E222" s="49"/>
      <c r="F222" s="47"/>
      <c r="G222" s="47"/>
      <c r="H222" s="46"/>
      <c r="I222" s="47"/>
      <c r="J222" s="47"/>
      <c r="K222" s="56"/>
      <c r="L222" s="48"/>
      <c r="M222" s="42"/>
      <c r="N222" s="48"/>
      <c r="O222" s="47"/>
      <c r="P222" s="43"/>
    </row>
    <row r="223" spans="1:16" ht="12.75" customHeight="1">
      <c r="A223" s="50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48"/>
      <c r="M223" s="42"/>
      <c r="N223" s="51"/>
      <c r="O223" s="51"/>
      <c r="P223" s="38"/>
    </row>
    <row r="224" spans="1:16" ht="12.75" customHeight="1">
      <c r="A224" s="52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42"/>
      <c r="N224" s="53"/>
      <c r="O224" s="53"/>
      <c r="P224" s="38"/>
    </row>
    <row r="225" spans="1:16" ht="12.75" customHeight="1">
      <c r="A225" s="52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38"/>
    </row>
    <row r="226" spans="1:16" ht="12.75" customHeight="1">
      <c r="A226" s="52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38"/>
    </row>
    <row r="227" spans="1:16" ht="12.75" customHeight="1">
      <c r="A227" s="52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38"/>
    </row>
    <row r="228" spans="1:16" ht="12.75" customHeight="1">
      <c r="A228" s="52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38"/>
    </row>
    <row r="229" spans="1:16" ht="12.75" customHeight="1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38"/>
    </row>
    <row r="230" spans="1:16" ht="12.75" customHeight="1">
      <c r="A230" s="52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38"/>
    </row>
    <row r="231" spans="1:16" ht="12.75" customHeight="1">
      <c r="A231" s="52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38"/>
    </row>
    <row r="232" spans="1:16" ht="12.75" customHeight="1">
      <c r="A232" s="52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38"/>
    </row>
    <row r="233" spans="1:16" ht="12.75" customHeight="1">
      <c r="A233" s="52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38"/>
    </row>
    <row r="234" spans="1:16" ht="12.75" customHeight="1">
      <c r="A234" s="52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38"/>
    </row>
    <row r="235" spans="1:16" ht="12.75" customHeight="1">
      <c r="A235" s="52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38"/>
    </row>
    <row r="236" spans="1:16" ht="12.75" customHeight="1">
      <c r="A236" s="52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38"/>
    </row>
    <row r="237" spans="1:16" ht="12.75" customHeight="1">
      <c r="A237" s="52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38"/>
    </row>
    <row r="238" spans="1:16" ht="12.75" customHeight="1">
      <c r="A238" s="52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38"/>
    </row>
    <row r="239" spans="1:16" ht="12.75" customHeight="1">
      <c r="A239" s="52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38"/>
    </row>
    <row r="240" spans="1:16" ht="12.75" customHeight="1">
      <c r="A240" s="52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38"/>
    </row>
    <row r="241" spans="1:16" ht="12.75" customHeight="1">
      <c r="A241" s="52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38"/>
    </row>
    <row r="242" spans="1:16" ht="12.75" customHeight="1">
      <c r="A242" s="52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38"/>
    </row>
    <row r="243" spans="1:16" ht="12.75" customHeight="1">
      <c r="A243" s="52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38"/>
    </row>
    <row r="244" spans="1:16" ht="12.75" customHeight="1">
      <c r="A244" s="52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38"/>
    </row>
    <row r="245" spans="1:16" ht="12.75" customHeight="1">
      <c r="A245" s="52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38"/>
    </row>
    <row r="246" spans="1:16" ht="12.75" customHeight="1">
      <c r="A246" s="52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38"/>
    </row>
    <row r="247" spans="1:16" ht="12.75" customHeight="1">
      <c r="A247" s="52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38"/>
    </row>
    <row r="248" spans="1:16" ht="12.75" customHeight="1">
      <c r="A248" s="52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38"/>
    </row>
    <row r="249" spans="1:16" ht="12.75" customHeight="1">
      <c r="A249" s="52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38"/>
    </row>
    <row r="250" spans="1:16" ht="12.75" customHeight="1">
      <c r="A250" s="52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38"/>
    </row>
    <row r="251" spans="1:16" ht="12.75" customHeight="1">
      <c r="A251" s="52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38"/>
    </row>
    <row r="252" spans="1:16" ht="12.75" customHeight="1">
      <c r="A252" s="52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38"/>
    </row>
    <row r="253" spans="1:16" ht="12.75" customHeight="1">
      <c r="A253" s="52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38"/>
    </row>
    <row r="254" spans="1:16" ht="12.75" customHeight="1">
      <c r="A254" s="52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38"/>
    </row>
    <row r="255" spans="1:16" ht="12.75" customHeight="1">
      <c r="A255" s="52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38"/>
    </row>
    <row r="256" spans="1:16" ht="12.75" customHeight="1">
      <c r="A256" s="52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38"/>
    </row>
    <row r="257" spans="1:16" ht="12.75" customHeight="1">
      <c r="A257" s="52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38"/>
    </row>
    <row r="258" spans="1:16" ht="12.75" customHeight="1">
      <c r="A258" s="52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38"/>
    </row>
    <row r="259" spans="1:16" ht="12.75" customHeight="1">
      <c r="A259" s="52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38"/>
    </row>
    <row r="260" spans="1:16" ht="12.75" customHeight="1">
      <c r="A260" s="52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38"/>
    </row>
    <row r="261" spans="1:16" ht="12.75" customHeight="1">
      <c r="A261" s="52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38"/>
    </row>
    <row r="262" spans="1:16" ht="12.75" customHeight="1">
      <c r="A262" s="52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38"/>
    </row>
    <row r="263" spans="1:16" ht="12.75" customHeight="1">
      <c r="A263" s="52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38"/>
    </row>
    <row r="264" spans="1:16" ht="12.75" customHeight="1">
      <c r="A264" s="52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38"/>
    </row>
    <row r="265" spans="1:16" ht="12.75" customHeight="1">
      <c r="A265" s="52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38"/>
    </row>
    <row r="266" spans="1:16" ht="12.75" customHeight="1">
      <c r="A266" s="52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38"/>
    </row>
    <row r="267" spans="1:16" ht="12.75" customHeight="1">
      <c r="A267" s="52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38"/>
    </row>
    <row r="268" spans="1:16" ht="12.75" customHeight="1">
      <c r="A268" s="52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38"/>
    </row>
    <row r="269" spans="1:16" ht="12.75" customHeight="1">
      <c r="A269" s="52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38"/>
    </row>
    <row r="270" spans="1:16" ht="12.75" customHeight="1">
      <c r="A270" s="52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38"/>
    </row>
    <row r="271" spans="1:16" ht="12.75" customHeight="1">
      <c r="A271" s="52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38"/>
    </row>
    <row r="272" spans="1:16" ht="12.75" customHeight="1">
      <c r="A272" s="52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38"/>
    </row>
    <row r="273" spans="1:16" ht="12.75" customHeight="1">
      <c r="A273" s="52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38"/>
    </row>
    <row r="274" spans="1:16" ht="12.75" customHeight="1">
      <c r="A274" s="52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38"/>
    </row>
    <row r="275" spans="1:16" ht="12.75" customHeight="1">
      <c r="A275" s="52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38"/>
    </row>
    <row r="276" spans="1:16" ht="12.75" customHeight="1">
      <c r="A276" s="52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38"/>
    </row>
    <row r="277" spans="1:16" ht="12.75" customHeight="1">
      <c r="A277" s="52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38"/>
    </row>
    <row r="278" spans="1:16" ht="12.75" customHeight="1">
      <c r="A278" s="52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38"/>
    </row>
    <row r="279" spans="1:16" ht="12.75" customHeight="1">
      <c r="A279" s="52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38"/>
    </row>
    <row r="280" spans="1:16" ht="12.75" customHeight="1">
      <c r="A280" s="52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38"/>
    </row>
    <row r="281" spans="1:16" ht="12.75" customHeight="1">
      <c r="A281" s="52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38"/>
    </row>
    <row r="282" spans="1:16" ht="12.75" customHeight="1">
      <c r="A282" s="52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38"/>
    </row>
    <row r="283" spans="1:16" ht="12.75" customHeight="1">
      <c r="A283" s="52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38"/>
    </row>
    <row r="284" spans="1:16" ht="12.75" customHeight="1">
      <c r="A284" s="52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38"/>
    </row>
    <row r="285" spans="1:16" ht="12.75" customHeight="1">
      <c r="A285" s="52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38"/>
    </row>
    <row r="286" spans="1:16" ht="12.75" customHeight="1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38"/>
    </row>
    <row r="287" spans="1:16" ht="12.75" customHeight="1">
      <c r="A287" s="52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38"/>
    </row>
    <row r="288" spans="1:16" ht="12.75" customHeight="1">
      <c r="A288" s="52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38"/>
    </row>
    <row r="289" spans="1:16" ht="12.75" customHeight="1">
      <c r="A289" s="52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38"/>
    </row>
    <row r="290" spans="1:16" ht="12.75" customHeight="1">
      <c r="A290" s="52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38"/>
    </row>
    <row r="291" spans="1:16" ht="12.75" customHeight="1">
      <c r="A291" s="52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38"/>
    </row>
    <row r="292" spans="1:16" ht="12.75" customHeight="1">
      <c r="A292" s="52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38"/>
    </row>
    <row r="293" spans="1:16" ht="12.75" customHeight="1">
      <c r="A293" s="52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38"/>
    </row>
    <row r="294" spans="1:16" ht="12.75" customHeight="1">
      <c r="A294" s="52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38"/>
    </row>
    <row r="295" spans="1:16" ht="12.75" customHeight="1">
      <c r="A295" s="52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38"/>
    </row>
    <row r="296" spans="1:16" ht="12.75" customHeight="1">
      <c r="A296" s="52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38"/>
    </row>
    <row r="297" spans="1:16" ht="12.75" customHeight="1">
      <c r="A297" s="52"/>
      <c r="B297" s="53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3"/>
      <c r="N297" s="53"/>
      <c r="O297" s="53"/>
      <c r="P297" s="38"/>
    </row>
    <row r="298" spans="1:16" ht="12.75" customHeight="1">
      <c r="A298" s="52"/>
      <c r="B298" s="53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3"/>
      <c r="N298" s="53"/>
      <c r="O298" s="53"/>
      <c r="P298" s="38"/>
    </row>
    <row r="299" spans="1:16" ht="12.75" customHeight="1">
      <c r="A299" s="52"/>
      <c r="B299" s="53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3"/>
      <c r="N299" s="53"/>
      <c r="O299" s="53"/>
      <c r="P299" s="38"/>
    </row>
    <row r="300" spans="1:16" ht="12.75" customHeight="1">
      <c r="A300" s="52"/>
      <c r="B300" s="53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3"/>
      <c r="N300" s="53"/>
      <c r="O300" s="53"/>
      <c r="P300" s="38"/>
    </row>
    <row r="301" spans="1:16" ht="12.75" customHeight="1">
      <c r="A301" s="52"/>
      <c r="B301" s="53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3"/>
      <c r="N301" s="53"/>
      <c r="O301" s="53"/>
      <c r="P301" s="38"/>
    </row>
    <row r="302" spans="1:16" ht="12.75" customHeight="1">
      <c r="A302" s="52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38"/>
    </row>
    <row r="303" spans="1:16" ht="12.75" customHeight="1">
      <c r="A303" s="52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38"/>
    </row>
    <row r="304" spans="1:16" ht="12.75" customHeight="1">
      <c r="A304" s="52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38"/>
    </row>
    <row r="305" spans="1:16" ht="12.75" customHeight="1">
      <c r="A305" s="52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38"/>
    </row>
    <row r="306" spans="1:16" ht="12.75" customHeight="1">
      <c r="A306" s="52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38"/>
    </row>
    <row r="307" spans="1:16" ht="12.75" customHeight="1">
      <c r="A307" s="52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38"/>
    </row>
    <row r="308" spans="1:16" ht="12.75" customHeight="1">
      <c r="A308" s="52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38"/>
    </row>
    <row r="309" spans="1:16" ht="12.75" customHeight="1">
      <c r="A309" s="52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38"/>
    </row>
    <row r="310" spans="1:16" ht="12.75" customHeight="1">
      <c r="A310" s="52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38"/>
    </row>
    <row r="311" spans="1:16" ht="12.75" customHeight="1">
      <c r="A311" s="52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38"/>
    </row>
    <row r="312" spans="1:16" ht="12.75" customHeight="1">
      <c r="A312" s="52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38"/>
    </row>
    <row r="313" spans="1:16" ht="12.75" customHeight="1">
      <c r="A313" s="52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38"/>
    </row>
    <row r="314" spans="1:16" ht="12.75" customHeight="1">
      <c r="A314" s="52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38"/>
    </row>
    <row r="315" spans="1:16" ht="12.75" customHeight="1">
      <c r="A315" s="52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38"/>
    </row>
    <row r="316" spans="1:16" ht="12.75" customHeight="1">
      <c r="A316" s="52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38"/>
    </row>
    <row r="317" spans="1:16" ht="12.75" customHeight="1">
      <c r="A317" s="52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38"/>
    </row>
    <row r="318" spans="1:16" ht="12.75" customHeight="1">
      <c r="A318" s="52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38"/>
    </row>
    <row r="319" spans="1:16" ht="12.75" customHeight="1">
      <c r="A319" s="52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38"/>
    </row>
    <row r="320" spans="1:16" ht="12.75" customHeight="1">
      <c r="A320" s="52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38"/>
    </row>
    <row r="321" spans="1:16" ht="12.75" customHeight="1">
      <c r="A321" s="52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38"/>
    </row>
    <row r="322" spans="1:16" ht="12.75" customHeight="1">
      <c r="A322" s="52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38"/>
    </row>
    <row r="323" spans="1:16" ht="12.75" customHeight="1">
      <c r="A323" s="52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38"/>
    </row>
    <row r="324" spans="1:16" ht="12.75" customHeight="1">
      <c r="A324" s="52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38"/>
    </row>
    <row r="325" spans="1:16" ht="12.75" customHeight="1">
      <c r="A325" s="52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38"/>
    </row>
    <row r="326" spans="1:16" ht="12.75" customHeight="1">
      <c r="A326" s="52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38"/>
    </row>
    <row r="327" spans="1:16" ht="12.75" customHeight="1">
      <c r="A327" s="52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38"/>
    </row>
    <row r="328" spans="1:16" ht="12.75" customHeight="1">
      <c r="A328" s="52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38"/>
    </row>
    <row r="329" spans="1:16" ht="12.75" customHeight="1">
      <c r="A329" s="52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38"/>
    </row>
    <row r="330" spans="1:16" ht="12.75" customHeight="1">
      <c r="A330" s="52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38"/>
    </row>
    <row r="331" spans="1:16" ht="12.75" customHeight="1">
      <c r="A331" s="52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38"/>
    </row>
    <row r="332" spans="1:16" ht="12.75" customHeight="1">
      <c r="A332" s="52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38"/>
    </row>
    <row r="333" spans="1:16" ht="12.75" customHeight="1">
      <c r="A333" s="52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38"/>
    </row>
    <row r="334" spans="1:16" ht="12.75" customHeight="1">
      <c r="A334" s="52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38"/>
    </row>
    <row r="335" spans="1:16" ht="12.75" customHeight="1">
      <c r="A335" s="52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38"/>
    </row>
    <row r="336" spans="1:16" ht="12.75" customHeight="1">
      <c r="A336" s="52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38"/>
    </row>
    <row r="337" spans="1:16" ht="12.75" customHeight="1">
      <c r="A337" s="52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38"/>
    </row>
    <row r="338" spans="1:16" ht="12.75" customHeight="1">
      <c r="A338" s="52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38"/>
    </row>
    <row r="339" spans="1:16" ht="12.75" customHeight="1">
      <c r="A339" s="52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38"/>
    </row>
    <row r="340" spans="1:16" ht="12.75" customHeight="1">
      <c r="A340" s="52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38"/>
    </row>
    <row r="341" spans="1:16" ht="12.75" customHeight="1">
      <c r="A341" s="52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38"/>
    </row>
    <row r="342" spans="1:16" ht="12.75" customHeight="1">
      <c r="A342" s="52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38"/>
    </row>
    <row r="343" spans="1:16" ht="12.75" customHeight="1">
      <c r="A343" s="52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38"/>
    </row>
    <row r="344" spans="1:16" ht="12.75" customHeight="1">
      <c r="A344" s="52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38"/>
    </row>
    <row r="345" spans="1:16" ht="12.75" customHeight="1">
      <c r="A345" s="52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38"/>
    </row>
    <row r="346" spans="1:16" ht="12.75" customHeight="1">
      <c r="A346" s="52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38"/>
    </row>
    <row r="347" spans="1:16" ht="12.75" customHeight="1">
      <c r="A347" s="52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38"/>
    </row>
    <row r="348" spans="1:16" ht="12.75" customHeight="1">
      <c r="A348" s="52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38"/>
    </row>
    <row r="349" spans="1:16" ht="12.75" customHeight="1">
      <c r="A349" s="52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38"/>
    </row>
    <row r="350" spans="1:16" ht="12.75" customHeight="1">
      <c r="A350" s="52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38"/>
    </row>
    <row r="351" spans="1:16" ht="12.75" customHeight="1">
      <c r="A351" s="52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38"/>
    </row>
    <row r="352" spans="1:16" ht="12.75" customHeight="1">
      <c r="A352" s="52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38"/>
    </row>
    <row r="353" spans="1:16" ht="12.75" customHeight="1">
      <c r="A353" s="52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38"/>
    </row>
    <row r="354" spans="1:16" ht="12.75" customHeight="1">
      <c r="A354" s="52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38"/>
    </row>
    <row r="355" spans="1:16" ht="12.75" customHeight="1">
      <c r="A355" s="52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38"/>
    </row>
    <row r="356" spans="1:16" ht="12.75" customHeight="1">
      <c r="A356" s="52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38"/>
    </row>
    <row r="357" spans="1:16" ht="12.75" customHeight="1">
      <c r="A357" s="52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38"/>
    </row>
    <row r="358" spans="1:16" ht="12.75" customHeight="1">
      <c r="A358" s="52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38"/>
    </row>
    <row r="359" spans="1:16" ht="12.75" customHeight="1">
      <c r="A359" s="52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38"/>
    </row>
    <row r="360" spans="1:16" ht="12.75" customHeight="1">
      <c r="A360" s="52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38"/>
    </row>
    <row r="361" spans="1:16" ht="12.75" customHeight="1">
      <c r="A361" s="52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38"/>
    </row>
    <row r="362" spans="1:16" ht="12.75" customHeight="1">
      <c r="A362" s="52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38"/>
    </row>
    <row r="363" spans="1:16" ht="12.75" customHeight="1">
      <c r="A363" s="52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38"/>
    </row>
    <row r="364" spans="1:16" ht="12.75" customHeight="1">
      <c r="A364" s="52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38"/>
    </row>
    <row r="365" spans="1:16" ht="12.75" customHeight="1">
      <c r="A365" s="52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38"/>
    </row>
    <row r="366" spans="1:16" ht="12.75" customHeight="1">
      <c r="A366" s="52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38"/>
    </row>
    <row r="367" spans="1:16" ht="12.75" customHeight="1">
      <c r="A367" s="52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38"/>
    </row>
    <row r="368" spans="1:16" ht="12.75" customHeight="1">
      <c r="A368" s="52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38"/>
    </row>
    <row r="369" spans="1:16" ht="12.75" customHeight="1">
      <c r="A369" s="52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38"/>
    </row>
    <row r="370" spans="1:16" ht="12.75" customHeight="1">
      <c r="A370" s="52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38"/>
    </row>
    <row r="371" spans="1:16" ht="12.75" customHeight="1">
      <c r="A371" s="52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38"/>
    </row>
    <row r="372" spans="1:16" ht="12.75" customHeight="1">
      <c r="A372" s="52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38"/>
    </row>
    <row r="373" spans="1:16" ht="12.75" customHeight="1">
      <c r="A373" s="52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38"/>
    </row>
    <row r="374" spans="1:16" ht="12.75" customHeight="1">
      <c r="A374" s="52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38"/>
    </row>
    <row r="375" spans="1:16" ht="12.75" customHeight="1">
      <c r="A375" s="52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38"/>
    </row>
    <row r="376" spans="1:16" ht="12.75" customHeight="1">
      <c r="A376" s="52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38"/>
    </row>
    <row r="377" spans="1:16" ht="12.75" customHeight="1">
      <c r="A377" s="52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38"/>
    </row>
    <row r="378" spans="1:16" ht="12.75" customHeight="1">
      <c r="A378" s="52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38"/>
    </row>
    <row r="379" spans="1:16" ht="12.75" customHeight="1">
      <c r="A379" s="52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38"/>
    </row>
    <row r="380" spans="1:16" ht="12.75" customHeight="1">
      <c r="A380" s="52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38"/>
    </row>
    <row r="381" spans="1:16" ht="12.75" customHeight="1">
      <c r="A381" s="52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38"/>
    </row>
    <row r="382" spans="1:16" ht="12.75" customHeight="1">
      <c r="A382" s="52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38"/>
    </row>
    <row r="383" spans="1:16" ht="12.75" customHeight="1">
      <c r="A383" s="52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38"/>
    </row>
    <row r="384" spans="1:16" ht="12.75" customHeight="1">
      <c r="A384" s="52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38"/>
    </row>
    <row r="385" spans="1:16" ht="12.75" customHeight="1">
      <c r="A385" s="52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38"/>
    </row>
    <row r="386" spans="1:16" ht="12.75" customHeight="1">
      <c r="A386" s="52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38"/>
    </row>
    <row r="387" spans="1:16" ht="12.75" customHeight="1">
      <c r="A387" s="52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38"/>
    </row>
    <row r="388" spans="1:16" ht="12.75" customHeight="1">
      <c r="A388" s="52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38"/>
    </row>
    <row r="389" spans="1:16" ht="12.75" customHeight="1">
      <c r="A389" s="52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38"/>
    </row>
    <row r="390" spans="1:16" ht="12.75" customHeight="1">
      <c r="A390" s="52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38"/>
    </row>
    <row r="391" spans="1:16" ht="12.75" customHeight="1">
      <c r="A391" s="52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38"/>
    </row>
    <row r="392" spans="1:16" ht="12.75" customHeight="1">
      <c r="A392" s="52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38"/>
    </row>
    <row r="393" spans="1:16" ht="12.75" customHeight="1">
      <c r="A393" s="52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38"/>
    </row>
    <row r="394" spans="1:16" ht="12.75" customHeight="1">
      <c r="A394" s="52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38"/>
    </row>
    <row r="395" spans="1:16" ht="12.75" customHeight="1">
      <c r="A395" s="52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38"/>
    </row>
    <row r="396" spans="1:16" ht="12.75" customHeight="1">
      <c r="A396" s="52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38"/>
    </row>
    <row r="397" spans="1:16" ht="12.75" customHeight="1">
      <c r="A397" s="52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38"/>
    </row>
    <row r="398" spans="1:16" ht="12.75" customHeight="1">
      <c r="A398" s="52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38"/>
    </row>
    <row r="399" spans="1:16" ht="12.75" customHeight="1">
      <c r="A399" s="52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38"/>
    </row>
    <row r="400" spans="1:16" ht="12.75" customHeight="1">
      <c r="A400" s="52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38"/>
    </row>
    <row r="401" spans="1:16" ht="12.75" customHeight="1">
      <c r="A401" s="52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38"/>
    </row>
    <row r="402" spans="1:16" ht="12.75" customHeight="1">
      <c r="A402" s="52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38"/>
    </row>
    <row r="403" spans="1:16" ht="12.75" customHeight="1">
      <c r="A403" s="52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38"/>
    </row>
    <row r="404" spans="1:16" ht="12.75" customHeight="1">
      <c r="A404" s="52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38"/>
    </row>
    <row r="405" spans="1:16" ht="12.75" customHeight="1">
      <c r="A405" s="52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38"/>
    </row>
    <row r="406" spans="1:16" ht="12.75" customHeight="1">
      <c r="A406" s="52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38"/>
    </row>
    <row r="407" spans="1:16" ht="12.75" customHeight="1">
      <c r="A407" s="52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38"/>
    </row>
    <row r="408" spans="1:16" ht="12.75" customHeight="1">
      <c r="A408" s="52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38"/>
    </row>
    <row r="409" spans="1:16" ht="12.75" customHeight="1">
      <c r="A409" s="52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38"/>
    </row>
    <row r="410" spans="1:16" ht="12.75" customHeight="1">
      <c r="A410" s="52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38"/>
    </row>
    <row r="411" spans="1:16" ht="12.75" customHeight="1">
      <c r="A411" s="52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38"/>
    </row>
    <row r="412" spans="1:16" ht="12.75" customHeight="1">
      <c r="A412" s="52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38"/>
    </row>
    <row r="413" spans="1:16" ht="12.75" customHeight="1">
      <c r="A413" s="52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38"/>
    </row>
    <row r="414" spans="1:16" ht="12.75" customHeight="1">
      <c r="A414" s="52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38"/>
    </row>
    <row r="415" spans="1:16" ht="12.75" customHeight="1">
      <c r="A415" s="52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38"/>
    </row>
    <row r="416" spans="1:16" ht="12.75" customHeight="1">
      <c r="A416" s="52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38"/>
    </row>
    <row r="417" spans="1:16" ht="12.75" customHeight="1">
      <c r="A417" s="52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38"/>
    </row>
    <row r="418" spans="1:16" ht="12.75" customHeight="1">
      <c r="A418" s="52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38"/>
    </row>
    <row r="419" spans="1:16" ht="12.75" customHeight="1">
      <c r="A419" s="52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38"/>
    </row>
    <row r="420" spans="1:16" ht="12.75" customHeight="1">
      <c r="A420" s="52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38"/>
    </row>
    <row r="421" spans="1:16" ht="12.75" customHeight="1">
      <c r="A421" s="52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38"/>
    </row>
    <row r="422" spans="1:16" ht="12.75" customHeight="1">
      <c r="A422" s="54"/>
      <c r="B422" s="55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1:16" ht="12.75" customHeight="1">
      <c r="A423" s="54"/>
      <c r="B423" s="55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1:16" ht="12.75" customHeight="1">
      <c r="A424" s="54"/>
      <c r="B424" s="55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1:16" ht="12.75" customHeight="1">
      <c r="A425" s="54"/>
      <c r="B425" s="55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1:16" ht="12.75" customHeight="1">
      <c r="A426" s="54"/>
      <c r="B426" s="55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1:16" ht="12.75" customHeight="1">
      <c r="A427" s="54"/>
      <c r="B427" s="55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1:16" ht="12.75" customHeight="1">
      <c r="A428" s="54"/>
      <c r="B428" s="55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1:16" ht="12.75" customHeight="1">
      <c r="A429" s="54"/>
      <c r="B429" s="55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1:16" ht="12.75" customHeight="1">
      <c r="A430" s="54"/>
      <c r="B430" s="55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1:16" ht="12.75" customHeight="1">
      <c r="A431" s="54"/>
      <c r="B431" s="55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1:16" ht="12.75" customHeight="1">
      <c r="A432" s="54"/>
      <c r="B432" s="55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1:16" ht="12.75" customHeight="1">
      <c r="A433" s="54"/>
      <c r="B433" s="55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1:16" ht="12.75" customHeight="1">
      <c r="A434" s="54"/>
      <c r="B434" s="55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1:16" ht="12.75" customHeight="1">
      <c r="A435" s="54"/>
      <c r="B435" s="55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1:16" ht="12.75" customHeight="1">
      <c r="A436" s="54"/>
      <c r="B436" s="55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ht="12.75" customHeight="1">
      <c r="A437" s="54"/>
      <c r="B437" s="55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12.75" customHeight="1">
      <c r="A438" s="54"/>
      <c r="B438" s="55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1:16" ht="12.75" customHeight="1">
      <c r="A439" s="54"/>
      <c r="B439" s="55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16" ht="12.75" customHeight="1">
      <c r="A440" s="54"/>
      <c r="B440" s="55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16" ht="12.75" customHeight="1">
      <c r="A441" s="54"/>
      <c r="B441" s="55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16" ht="12.75" customHeight="1">
      <c r="A442" s="54"/>
      <c r="B442" s="55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16" ht="12.75" customHeight="1">
      <c r="A443" s="54"/>
      <c r="B443" s="55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1:16" ht="12.75" customHeight="1">
      <c r="A444" s="54"/>
      <c r="B444" s="55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16" ht="12.75" customHeight="1">
      <c r="A445" s="54"/>
      <c r="B445" s="55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16" ht="12.75" customHeight="1">
      <c r="A446" s="54"/>
      <c r="B446" s="55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16" ht="12.75" customHeight="1">
      <c r="A447" s="54"/>
      <c r="B447" s="55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1:16" ht="12.75" customHeight="1">
      <c r="A448" s="54"/>
      <c r="B448" s="55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1:16" ht="12.75" customHeight="1">
      <c r="A449" s="54"/>
      <c r="B449" s="55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1:16" ht="12.75" customHeight="1">
      <c r="A450" s="54"/>
      <c r="B450" s="55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1:16" ht="12.75" customHeight="1">
      <c r="A451" s="54"/>
      <c r="B451" s="55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1:16" ht="12.75" customHeight="1">
      <c r="A452" s="54"/>
      <c r="B452" s="55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1:16" ht="12.75" customHeight="1">
      <c r="A453" s="54"/>
      <c r="B453" s="55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1:16" ht="12.75" customHeight="1">
      <c r="A454" s="54"/>
      <c r="B454" s="55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1:16" ht="12.75" customHeight="1">
      <c r="A455" s="54"/>
      <c r="B455" s="55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1:16" ht="12.75" customHeight="1">
      <c r="A456" s="54"/>
      <c r="B456" s="55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1:16" ht="12.75" customHeight="1">
      <c r="A457" s="54"/>
      <c r="B457" s="55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1:16" ht="12.75" customHeight="1">
      <c r="A458" s="54"/>
      <c r="B458" s="55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1:16" ht="12.75" customHeight="1">
      <c r="A459" s="54"/>
      <c r="B459" s="55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1:16" ht="12.75" customHeight="1">
      <c r="A460" s="54"/>
      <c r="B460" s="55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1:16" ht="12.75" customHeight="1">
      <c r="A461" s="54"/>
      <c r="B461" s="55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1:16" ht="12.75" customHeight="1">
      <c r="A462" s="54"/>
      <c r="B462" s="55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1:16" ht="12.75" customHeight="1">
      <c r="A463" s="54"/>
      <c r="B463" s="55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1:16" ht="12.75" customHeight="1">
      <c r="A464" s="54"/>
      <c r="B464" s="55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1:16" ht="12.75" customHeight="1">
      <c r="A465" s="54"/>
      <c r="B465" s="55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1:16" ht="12.75" customHeight="1">
      <c r="A466" s="54"/>
      <c r="B466" s="55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1:16" ht="12.75" customHeight="1">
      <c r="A467" s="54"/>
      <c r="B467" s="55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1:16" ht="12.75" customHeight="1">
      <c r="A468" s="54"/>
      <c r="B468" s="55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1:16" ht="12.75" customHeight="1">
      <c r="A469" s="54"/>
      <c r="B469" s="55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1:16" ht="12.75" customHeight="1">
      <c r="A470" s="54"/>
      <c r="B470" s="55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1:16" ht="12.75" customHeight="1">
      <c r="A471" s="54"/>
      <c r="B471" s="55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1:16" ht="12.75" customHeight="1">
      <c r="A472" s="54"/>
      <c r="B472" s="55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1:16" ht="12.75" customHeight="1">
      <c r="A473" s="54"/>
      <c r="B473" s="55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1:16" ht="12.75" customHeight="1">
      <c r="A474" s="54"/>
      <c r="B474" s="55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1:16" ht="12.75" customHeight="1">
      <c r="A475" s="54"/>
      <c r="B475" s="55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1:16" ht="12.75" customHeight="1">
      <c r="A476" s="54"/>
      <c r="B476" s="55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1:16" ht="12.75" customHeight="1">
      <c r="A477" s="54"/>
      <c r="B477" s="55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1:16" ht="12.75" customHeight="1">
      <c r="A478" s="54"/>
      <c r="B478" s="55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1:16" ht="12.75" customHeight="1">
      <c r="A479" s="54"/>
      <c r="B479" s="55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1:16" ht="12.75" customHeight="1">
      <c r="A480" s="54"/>
      <c r="B480" s="55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1:16" ht="12.75" customHeight="1">
      <c r="A481" s="54"/>
      <c r="B481" s="55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1:16" ht="12.75" customHeight="1">
      <c r="A482" s="54"/>
      <c r="B482" s="55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1:16" ht="12.75" customHeight="1">
      <c r="A483" s="54"/>
      <c r="B483" s="55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1:16" ht="12.75" customHeight="1">
      <c r="A484" s="54"/>
      <c r="B484" s="55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1:16" ht="12.75" customHeight="1">
      <c r="A485" s="54"/>
      <c r="B485" s="55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1:16" ht="12.75" customHeight="1">
      <c r="A486" s="54"/>
      <c r="B486" s="55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1:16" ht="12.75" customHeight="1">
      <c r="A487" s="54"/>
      <c r="B487" s="55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1:16" ht="12.75" customHeight="1">
      <c r="A488" s="54"/>
      <c r="B488" s="55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1:16" ht="12.75" customHeight="1">
      <c r="A489" s="54"/>
      <c r="B489" s="55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6" ht="12.75" customHeight="1">
      <c r="A490" s="54"/>
      <c r="B490" s="55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6" ht="12.75" customHeight="1">
      <c r="A491" s="54"/>
      <c r="B491" s="55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6" ht="12.75" customHeight="1">
      <c r="A492" s="54"/>
      <c r="B492" s="55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6" ht="12.75" customHeight="1">
      <c r="A493" s="54"/>
      <c r="B493" s="55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6" ht="12.75" customHeight="1">
      <c r="A494" s="54"/>
      <c r="B494" s="55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6" ht="12.75" customHeight="1">
      <c r="A495" s="54"/>
      <c r="B495" s="55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ht="12.75" customHeight="1">
      <c r="A496" s="54"/>
      <c r="B496" s="55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1:16" ht="12.75" customHeight="1">
      <c r="A497" s="54"/>
      <c r="B497" s="55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1:16" ht="12.75" customHeight="1">
      <c r="A498" s="54"/>
      <c r="B498" s="55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1:16" ht="12.75" customHeight="1">
      <c r="A499" s="54"/>
      <c r="B499" s="55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1:16" ht="12.75" customHeight="1">
      <c r="A500" s="54"/>
      <c r="B500" s="55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1:16" ht="12.75" customHeight="1">
      <c r="A501" s="54"/>
      <c r="B501" s="55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1:16" ht="12.75" customHeight="1">
      <c r="A502" s="54"/>
      <c r="B502" s="55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1:16" ht="12.75" customHeight="1">
      <c r="A503" s="54"/>
      <c r="B503" s="55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1:16" ht="12.75" customHeight="1">
      <c r="A504" s="54"/>
      <c r="B504" s="55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1:16" ht="12.75" customHeight="1">
      <c r="A505" s="54"/>
      <c r="B505" s="55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1:16" ht="12.75" customHeight="1">
      <c r="A506" s="54"/>
      <c r="B506" s="55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1:16" ht="12.75" customHeight="1">
      <c r="A507" s="54"/>
      <c r="B507" s="55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1:16" ht="12.75" customHeight="1">
      <c r="A508" s="54"/>
      <c r="B508" s="55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1:16" ht="12.75" customHeight="1">
      <c r="A509" s="54"/>
      <c r="B509" s="55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1:16" ht="12.75" customHeight="1">
      <c r="A510" s="54"/>
      <c r="B510" s="55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1:16" ht="12.75" customHeight="1">
      <c r="A511" s="54"/>
      <c r="B511" s="55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1:16" ht="12.75" customHeight="1">
      <c r="A512" s="54"/>
      <c r="B512" s="55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1:16" ht="12.75" customHeight="1">
      <c r="A513" s="54"/>
      <c r="B513" s="55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1:16" ht="12.75" customHeight="1">
      <c r="A514" s="54"/>
      <c r="B514" s="55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1:16" ht="12.75" customHeight="1">
      <c r="A515" s="54"/>
      <c r="B515" s="55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 ht="12.75" customHeight="1">
      <c r="A516" s="54"/>
      <c r="B516" s="55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ht="12.75" customHeight="1">
      <c r="A517" s="54"/>
      <c r="B517" s="55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 ht="12.75" customHeight="1">
      <c r="A518" s="54"/>
      <c r="B518" s="55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 ht="12.75" customHeight="1">
      <c r="A519" s="54"/>
      <c r="B519" s="55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ht="12.75" customHeight="1">
      <c r="A520" s="54"/>
      <c r="B520" s="55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 ht="12.75" customHeight="1">
      <c r="A521" s="54"/>
      <c r="B521" s="55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 ht="12.75" customHeight="1">
      <c r="A522" s="54"/>
      <c r="B522" s="55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 ht="12.75" customHeight="1">
      <c r="A523" s="54"/>
      <c r="B523" s="55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 ht="12.75" customHeight="1">
      <c r="A524" s="54"/>
      <c r="B524" s="55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 ht="12.75" customHeight="1">
      <c r="A525" s="54"/>
      <c r="B525" s="55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 ht="12.75" customHeight="1">
      <c r="A526" s="54"/>
      <c r="B526" s="55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 ht="12.75" customHeight="1">
      <c r="A527" s="54"/>
      <c r="B527" s="55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 ht="12.75" customHeight="1">
      <c r="A528" s="54"/>
      <c r="B528" s="55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2.75" customHeight="1">
      <c r="A529" s="54"/>
      <c r="B529" s="55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1:16" ht="12.75" customHeight="1">
      <c r="A530" s="54"/>
      <c r="B530" s="55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1:16" ht="12.75" customHeight="1">
      <c r="A531" s="54"/>
      <c r="B531" s="55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1:16" ht="12.75" customHeight="1">
      <c r="A532" s="54"/>
      <c r="B532" s="55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1:16" ht="12.75" customHeight="1">
      <c r="A533" s="54"/>
      <c r="B533" s="55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1:16" ht="12.75" customHeight="1">
      <c r="A534" s="54"/>
      <c r="B534" s="55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1:16" ht="12.75" customHeight="1">
      <c r="A535" s="54"/>
      <c r="B535" s="55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1:16" ht="12.75" customHeight="1">
      <c r="A536" s="54"/>
      <c r="B536" s="55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1:16" ht="12.75" customHeight="1">
      <c r="A537" s="54"/>
      <c r="B537" s="55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1:16" ht="12.75" customHeight="1">
      <c r="A538" s="54"/>
      <c r="B538" s="55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1:16" ht="12.75" customHeight="1">
      <c r="A539" s="54"/>
      <c r="B539" s="55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1:16" ht="12.75" customHeight="1">
      <c r="A540" s="54"/>
      <c r="B540" s="55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1:16" ht="12.75" customHeight="1">
      <c r="A541" s="54"/>
      <c r="B541" s="55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1:16" ht="12.75" customHeight="1">
      <c r="A542" s="54"/>
      <c r="B542" s="55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1:16" ht="12.75" customHeight="1">
      <c r="A543" s="54"/>
      <c r="B543" s="55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1:16" ht="12.75" customHeight="1">
      <c r="A544" s="54"/>
      <c r="B544" s="55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1:16" ht="12.75" customHeight="1">
      <c r="A545" s="54"/>
      <c r="B545" s="55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1:16" ht="12.75" customHeight="1">
      <c r="A546" s="54"/>
      <c r="B546" s="55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1:16" ht="12.75" customHeight="1">
      <c r="A547" s="54"/>
      <c r="B547" s="55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1:16" ht="12.75" customHeight="1">
      <c r="A548" s="54"/>
      <c r="B548" s="55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1:16" ht="12.75" customHeight="1">
      <c r="A549" s="54"/>
      <c r="B549" s="55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1:16" ht="12.75" customHeight="1">
      <c r="A550" s="54"/>
      <c r="B550" s="55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1:16" ht="12.75" customHeight="1">
      <c r="A551" s="54"/>
      <c r="B551" s="55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1:16" ht="12.75" customHeight="1">
      <c r="A552" s="54"/>
      <c r="B552" s="55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1:16" ht="12.75" customHeight="1">
      <c r="A553" s="54"/>
      <c r="B553" s="55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1:16" ht="12.75" customHeight="1">
      <c r="A554" s="54"/>
      <c r="B554" s="55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1:16" ht="12.75" customHeight="1">
      <c r="A555" s="54"/>
      <c r="B555" s="55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1:16" ht="12.75" customHeight="1">
      <c r="A556" s="54"/>
      <c r="B556" s="55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1:16" ht="12.75" customHeight="1">
      <c r="A557" s="54"/>
      <c r="B557" s="55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1:16" ht="12.75" customHeight="1">
      <c r="A558" s="54"/>
      <c r="B558" s="55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1:16" ht="12.75" customHeight="1">
      <c r="A559" s="54"/>
      <c r="B559" s="55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1:16" ht="12.75" customHeight="1">
      <c r="A560" s="54"/>
      <c r="B560" s="55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1:16" ht="12.75" customHeight="1">
      <c r="A561" s="54"/>
      <c r="B561" s="55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1:16" ht="12.75" customHeight="1">
      <c r="A562" s="54"/>
      <c r="B562" s="55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1:16" ht="12.75" customHeight="1">
      <c r="A563" s="54"/>
      <c r="B563" s="55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1:16" ht="12.75" customHeight="1">
      <c r="A564" s="54"/>
      <c r="B564" s="55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1:16" ht="12.75" customHeight="1">
      <c r="A565" s="54"/>
      <c r="B565" s="55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1:16" ht="12.75" customHeight="1">
      <c r="A566" s="54"/>
      <c r="B566" s="55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1:16" ht="12.75" customHeight="1">
      <c r="A567" s="54"/>
      <c r="B567" s="55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1:16" ht="12.75" customHeight="1">
      <c r="A568" s="54"/>
      <c r="B568" s="55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1:16" ht="12.75" customHeight="1">
      <c r="A569" s="54"/>
      <c r="B569" s="55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1:16" ht="12.75" customHeight="1">
      <c r="A570" s="54"/>
      <c r="B570" s="55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1:16" ht="12.75" customHeight="1">
      <c r="A571" s="54"/>
      <c r="B571" s="55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1:16" ht="12.75" customHeight="1">
      <c r="A572" s="54"/>
      <c r="B572" s="55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1:16" ht="12.75" customHeight="1">
      <c r="A573" s="54"/>
      <c r="B573" s="55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1:16" ht="12.75" customHeight="1">
      <c r="A574" s="54"/>
      <c r="B574" s="55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1:16" ht="12.75" customHeight="1">
      <c r="A575" s="54"/>
      <c r="B575" s="55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1:16" ht="12.75" customHeight="1">
      <c r="A576" s="54"/>
      <c r="B576" s="55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1:16" ht="12.75" customHeight="1">
      <c r="A577" s="54"/>
      <c r="B577" s="55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1:16" ht="12.75" customHeight="1">
      <c r="A578" s="54"/>
      <c r="B578" s="55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1:16" ht="12.75" customHeight="1">
      <c r="A579" s="54"/>
      <c r="B579" s="55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1:16" ht="12.75" customHeight="1">
      <c r="A580" s="54"/>
      <c r="B580" s="55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1:16" ht="12.75" customHeight="1">
      <c r="A581" s="54"/>
      <c r="B581" s="55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1:16" ht="12.75" customHeight="1">
      <c r="A582" s="54"/>
      <c r="B582" s="55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1:16" ht="12.75" customHeight="1">
      <c r="A583" s="54"/>
      <c r="B583" s="55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1:16" ht="12.75" customHeight="1">
      <c r="A584" s="54"/>
      <c r="B584" s="55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1:16" ht="12.75" customHeight="1">
      <c r="A585" s="54"/>
      <c r="B585" s="55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ht="12.75" customHeight="1">
      <c r="A586" s="54"/>
      <c r="B586" s="55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1:16" ht="12.75" customHeight="1">
      <c r="A587" s="54"/>
      <c r="B587" s="55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1:16" ht="12.75" customHeight="1">
      <c r="A588" s="54"/>
      <c r="B588" s="55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1:16" ht="12.75" customHeight="1">
      <c r="A589" s="54"/>
      <c r="B589" s="55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1:16" ht="12.75" customHeight="1">
      <c r="A590" s="54"/>
      <c r="B590" s="55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1:16" ht="12.75" customHeight="1">
      <c r="A591" s="54"/>
      <c r="B591" s="55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1:16" ht="12.75" customHeight="1">
      <c r="A592" s="54"/>
      <c r="B592" s="55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1:16" ht="12.75" customHeight="1">
      <c r="A593" s="54"/>
      <c r="B593" s="55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1:16" ht="12.75" customHeight="1">
      <c r="A594" s="54"/>
      <c r="B594" s="55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1:16" ht="12.75" customHeight="1">
      <c r="A595" s="54"/>
      <c r="B595" s="55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1:16" ht="12.75" customHeight="1">
      <c r="A596" s="54"/>
      <c r="B596" s="55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1:16" ht="12.75" customHeight="1">
      <c r="A597" s="54"/>
      <c r="B597" s="55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1:16" ht="12.75" customHeight="1">
      <c r="A598" s="54"/>
      <c r="B598" s="55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1:16" ht="12.75" customHeight="1">
      <c r="A599" s="54"/>
      <c r="B599" s="55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1:16" ht="12.75" customHeight="1">
      <c r="A600" s="54"/>
      <c r="B600" s="55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1:16" ht="12.75" customHeight="1">
      <c r="A601" s="54"/>
      <c r="B601" s="55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1:16" ht="12.75" customHeight="1">
      <c r="A602" s="54"/>
      <c r="B602" s="55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1:16" ht="12.75" customHeight="1">
      <c r="A603" s="54"/>
      <c r="B603" s="55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1:16" ht="12.75" customHeight="1">
      <c r="A604" s="54"/>
      <c r="B604" s="55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1:16" ht="12.75" customHeight="1">
      <c r="A605" s="54"/>
      <c r="B605" s="55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1:16" ht="12.75" customHeight="1">
      <c r="A606" s="54"/>
      <c r="B606" s="55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1:16" ht="12.75" customHeight="1">
      <c r="A607" s="54"/>
      <c r="B607" s="55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1:16" ht="12.75" customHeight="1">
      <c r="A608" s="54"/>
      <c r="B608" s="55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1:16" ht="12.75" customHeight="1">
      <c r="A609" s="54"/>
      <c r="B609" s="55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1:16" ht="12.75" customHeight="1">
      <c r="A610" s="54"/>
      <c r="B610" s="55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1:16" ht="12.75" customHeight="1">
      <c r="A611" s="54"/>
      <c r="B611" s="55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1:16" ht="12.75" customHeight="1">
      <c r="A612" s="54"/>
      <c r="B612" s="55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1:16" ht="12.75" customHeight="1">
      <c r="A613" s="54"/>
      <c r="B613" s="55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1:16" ht="12.75" customHeight="1">
      <c r="A614" s="54"/>
      <c r="B614" s="55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ht="12.75" customHeight="1">
      <c r="A615" s="54"/>
      <c r="B615" s="55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1:16" ht="12.75" customHeight="1">
      <c r="A616" s="54"/>
      <c r="B616" s="55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1:16" ht="12.75" customHeight="1">
      <c r="A617" s="54"/>
      <c r="B617" s="55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1:16" ht="12.75" customHeight="1">
      <c r="A618" s="54"/>
      <c r="B618" s="55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1:16" ht="12.75" customHeight="1">
      <c r="A619" s="54"/>
      <c r="B619" s="55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1:16" ht="12.75" customHeight="1">
      <c r="A620" s="54"/>
      <c r="B620" s="55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1:16" ht="12.75" customHeight="1">
      <c r="A621" s="54"/>
      <c r="B621" s="55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1:16" ht="12.75" customHeight="1">
      <c r="A622" s="54"/>
      <c r="B622" s="55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1:16" ht="12.75" customHeight="1">
      <c r="A623" s="54"/>
      <c r="B623" s="55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1:16" ht="12.75" customHeight="1">
      <c r="A624" s="54"/>
      <c r="B624" s="55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1:16" ht="12.75" customHeight="1">
      <c r="A625" s="54"/>
      <c r="B625" s="55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1:16" ht="12.75" customHeight="1">
      <c r="A626" s="54"/>
      <c r="B626" s="55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1:16" ht="12.75" customHeight="1">
      <c r="A627" s="54"/>
      <c r="B627" s="55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1:16" ht="12.75" customHeight="1">
      <c r="A628" s="54"/>
      <c r="B628" s="55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1:16" ht="12.75" customHeight="1">
      <c r="A629" s="54"/>
      <c r="B629" s="55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1:16" ht="12.75" customHeight="1">
      <c r="A630" s="54"/>
      <c r="B630" s="55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1:16" ht="12.75" customHeight="1">
      <c r="A631" s="54"/>
      <c r="B631" s="55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1:16" ht="12.75" customHeight="1">
      <c r="A632" s="54"/>
      <c r="B632" s="55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1:16" ht="12.75" customHeight="1">
      <c r="A633" s="54"/>
      <c r="B633" s="55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1:16" ht="12.75" customHeight="1">
      <c r="A634" s="54"/>
      <c r="B634" s="55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1:16" ht="12.75" customHeight="1">
      <c r="A635" s="54"/>
      <c r="B635" s="55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1:16" ht="12.75" customHeight="1">
      <c r="A636" s="54"/>
      <c r="B636" s="55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1:16" ht="12.75" customHeight="1">
      <c r="A637" s="54"/>
      <c r="B637" s="55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1:16" ht="12.75" customHeight="1">
      <c r="A638" s="54"/>
      <c r="B638" s="55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1:16" ht="12.75" customHeight="1">
      <c r="A639" s="54"/>
      <c r="B639" s="55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1:16" ht="12.75" customHeight="1">
      <c r="A640" s="54"/>
      <c r="B640" s="55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1:16" ht="12.75" customHeight="1">
      <c r="A641" s="54"/>
      <c r="B641" s="55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1:16" ht="12.75" customHeight="1">
      <c r="A642" s="54"/>
      <c r="B642" s="55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1:16" ht="12.75" customHeight="1">
      <c r="A643" s="54"/>
      <c r="B643" s="55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1:16" ht="12.75" customHeight="1">
      <c r="A644" s="54"/>
      <c r="B644" s="55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1:16" ht="12.75" customHeight="1">
      <c r="A645" s="54"/>
      <c r="B645" s="55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1:16" ht="12.75" customHeight="1">
      <c r="A646" s="54"/>
      <c r="B646" s="55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1:16" ht="12.75" customHeight="1">
      <c r="A647" s="54"/>
      <c r="B647" s="55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1:16" ht="12.75" customHeight="1">
      <c r="A648" s="54"/>
      <c r="B648" s="55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1:16" ht="12.75" customHeight="1">
      <c r="A649" s="54"/>
      <c r="B649" s="55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1:16" ht="12.75" customHeight="1">
      <c r="A650" s="54"/>
      <c r="B650" s="55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1:16" ht="12.75" customHeight="1">
      <c r="A651" s="54"/>
      <c r="B651" s="55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1:16" ht="12.75" customHeight="1">
      <c r="A652" s="54"/>
      <c r="B652" s="55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1:16" ht="12.75" customHeight="1">
      <c r="A653" s="54"/>
      <c r="B653" s="55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1:16" ht="12.75" customHeight="1">
      <c r="A654" s="54"/>
      <c r="B654" s="55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1:16" ht="12.75" customHeight="1">
      <c r="A655" s="54"/>
      <c r="B655" s="55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1:16" ht="12.75" customHeight="1">
      <c r="A656" s="54"/>
      <c r="B656" s="55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1:16" ht="12.75" customHeight="1">
      <c r="A657" s="54"/>
      <c r="B657" s="55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1:16" ht="12.75" customHeight="1">
      <c r="A658" s="54"/>
      <c r="B658" s="55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1:16" ht="12.75" customHeight="1">
      <c r="A659" s="54"/>
      <c r="B659" s="55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1:16" ht="12.75" customHeight="1">
      <c r="A660" s="54"/>
      <c r="B660" s="55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1:16" ht="12.75" customHeight="1">
      <c r="A661" s="54"/>
      <c r="B661" s="55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1:16" ht="12.75" customHeight="1">
      <c r="A662" s="54"/>
      <c r="B662" s="55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1:16" ht="12.75" customHeight="1">
      <c r="A663" s="54"/>
      <c r="B663" s="55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1:16" ht="12.75" customHeight="1">
      <c r="A664" s="54"/>
      <c r="B664" s="55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1:16" ht="12.75" customHeight="1">
      <c r="A665" s="54"/>
      <c r="B665" s="55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1:16" ht="12.75" customHeight="1">
      <c r="A666" s="54"/>
      <c r="B666" s="55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1:16" ht="12.75" customHeight="1">
      <c r="A667" s="54"/>
      <c r="B667" s="55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1:16" ht="12.75" customHeight="1">
      <c r="A668" s="54"/>
      <c r="B668" s="55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1:16" ht="12.75" customHeight="1">
      <c r="A669" s="54"/>
      <c r="B669" s="55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1:16" ht="12.75" customHeight="1">
      <c r="A670" s="54"/>
      <c r="B670" s="55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1:16" ht="12.75" customHeight="1">
      <c r="A671" s="54"/>
      <c r="B671" s="55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1:16" ht="12.75" customHeight="1">
      <c r="A672" s="54"/>
      <c r="B672" s="55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1:16" ht="12.75" customHeight="1">
      <c r="A673" s="54"/>
      <c r="B673" s="55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1:16" ht="12.75" customHeight="1">
      <c r="A674" s="54"/>
      <c r="B674" s="55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1:16" ht="12.75" customHeight="1">
      <c r="A675" s="54"/>
      <c r="B675" s="55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1:16" ht="12.75" customHeight="1">
      <c r="A676" s="54"/>
      <c r="B676" s="55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1:16" ht="12.75" customHeight="1">
      <c r="A677" s="54"/>
      <c r="B677" s="55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ht="12.75" customHeight="1">
      <c r="A678" s="54"/>
      <c r="B678" s="55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1:16" ht="12.75" customHeight="1">
      <c r="A679" s="54"/>
      <c r="B679" s="55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1:16" ht="12.75" customHeight="1">
      <c r="A680" s="54"/>
      <c r="B680" s="55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1:16" ht="12.75" customHeight="1">
      <c r="A681" s="54"/>
      <c r="B681" s="55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1:16" ht="12.75" customHeight="1">
      <c r="A682" s="54"/>
      <c r="B682" s="55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1:16" ht="12.75" customHeight="1">
      <c r="A683" s="54"/>
      <c r="B683" s="55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1:16" ht="12.75" customHeight="1">
      <c r="A684" s="54"/>
      <c r="B684" s="55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1:16" ht="12.75" customHeight="1">
      <c r="A685" s="54"/>
      <c r="B685" s="55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1:16" ht="12.75" customHeight="1">
      <c r="A686" s="54"/>
      <c r="B686" s="55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1:16" ht="12.75" customHeight="1">
      <c r="A687" s="54"/>
      <c r="B687" s="55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1:16" ht="12.75" customHeight="1">
      <c r="A688" s="54"/>
      <c r="B688" s="55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1:16" ht="12.75" customHeight="1">
      <c r="A689" s="54"/>
      <c r="B689" s="55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1:16" ht="12.75" customHeight="1">
      <c r="A690" s="54"/>
      <c r="B690" s="55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1:16" ht="12.75" customHeight="1">
      <c r="A691" s="54"/>
      <c r="B691" s="55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1:16" ht="12.75" customHeight="1">
      <c r="A692" s="54"/>
      <c r="B692" s="55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1:16" ht="12.75" customHeight="1">
      <c r="A693" s="54"/>
      <c r="B693" s="55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1:16" ht="12.75" customHeight="1">
      <c r="A694" s="54"/>
      <c r="B694" s="55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1:16" ht="12.75" customHeight="1">
      <c r="A695" s="54"/>
      <c r="B695" s="55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1:16" ht="12.75" customHeight="1">
      <c r="A696" s="54"/>
      <c r="B696" s="55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ht="12.75" customHeight="1">
      <c r="A697" s="54"/>
      <c r="B697" s="55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1:16" ht="12.75" customHeight="1">
      <c r="A698" s="54"/>
      <c r="B698" s="55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1:16" ht="12.75" customHeight="1">
      <c r="A699" s="54"/>
      <c r="B699" s="55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ht="12.75" customHeight="1">
      <c r="A700" s="54"/>
      <c r="B700" s="55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1:16" ht="12.75" customHeight="1">
      <c r="A701" s="54"/>
      <c r="B701" s="55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1:16" ht="12.75" customHeight="1">
      <c r="A702" s="54"/>
      <c r="B702" s="55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ht="12.75" customHeight="1">
      <c r="A703" s="54"/>
      <c r="B703" s="55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1:16" ht="12.75" customHeight="1">
      <c r="A704" s="54"/>
      <c r="B704" s="55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1:16" ht="12.75" customHeight="1">
      <c r="A705" s="54"/>
      <c r="B705" s="55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1:16" ht="12.75" customHeight="1">
      <c r="A706" s="54"/>
      <c r="B706" s="55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1:16" ht="12.75" customHeight="1">
      <c r="A707" s="54"/>
      <c r="B707" s="55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1:16" ht="12.75" customHeight="1">
      <c r="A708" s="54"/>
      <c r="B708" s="55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1:16" ht="12.75" customHeight="1">
      <c r="A709" s="54"/>
      <c r="B709" s="55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1:16" ht="12.75" customHeight="1">
      <c r="A710" s="54"/>
      <c r="B710" s="55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1:16" ht="12.75" customHeight="1">
      <c r="A711" s="54"/>
      <c r="B711" s="55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1:16" ht="12.75" customHeight="1">
      <c r="A712" s="54"/>
      <c r="B712" s="55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1:16" ht="12.75" customHeight="1">
      <c r="A713" s="54"/>
      <c r="B713" s="55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1:16" ht="12.75" customHeight="1">
      <c r="A714" s="54"/>
      <c r="B714" s="55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ht="12.75" customHeight="1">
      <c r="A715" s="54"/>
      <c r="B715" s="55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1:16" ht="12.75" customHeight="1">
      <c r="A716" s="54"/>
      <c r="B716" s="55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1:16" ht="12.75" customHeight="1">
      <c r="A717" s="54"/>
      <c r="B717" s="55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1:16" ht="12.75" customHeight="1">
      <c r="A718" s="54"/>
      <c r="B718" s="55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1:16" ht="12.75" customHeight="1">
      <c r="A719" s="54"/>
      <c r="B719" s="55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1:16" ht="12.75" customHeight="1">
      <c r="A720" s="54"/>
      <c r="B720" s="55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1:16" ht="12.75" customHeight="1">
      <c r="A721" s="54"/>
      <c r="B721" s="55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ht="12.75" customHeight="1">
      <c r="A722" s="54"/>
      <c r="B722" s="55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1:16" ht="12.75" customHeight="1">
      <c r="A723" s="54"/>
      <c r="B723" s="55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1:16" ht="12.75" customHeight="1">
      <c r="A724" s="54"/>
      <c r="B724" s="55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1:16" ht="12.75" customHeight="1">
      <c r="A725" s="54"/>
      <c r="B725" s="55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1:16" ht="12.75" customHeight="1">
      <c r="A726" s="54"/>
      <c r="B726" s="55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1:16" ht="12.75" customHeight="1">
      <c r="A727" s="54"/>
      <c r="B727" s="55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ht="12.75" customHeight="1">
      <c r="A728" s="54"/>
      <c r="B728" s="55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ht="12.75" customHeight="1">
      <c r="A729" s="54"/>
      <c r="B729" s="55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ht="12.75" customHeight="1">
      <c r="A730" s="54"/>
      <c r="B730" s="55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1:16" ht="12.75" customHeight="1">
      <c r="A731" s="54"/>
      <c r="B731" s="55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1:16" ht="12.75" customHeight="1">
      <c r="A732" s="54"/>
      <c r="B732" s="55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1:16" ht="12.75" customHeight="1">
      <c r="A733" s="54"/>
      <c r="B733" s="55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1:16" ht="12.75" customHeight="1">
      <c r="A734" s="54"/>
      <c r="B734" s="55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1:16" ht="12.75" customHeight="1">
      <c r="A735" s="54"/>
      <c r="B735" s="55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ht="12.75" customHeight="1">
      <c r="A736" s="54"/>
      <c r="B736" s="55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1:16" ht="12.75" customHeight="1">
      <c r="A737" s="54"/>
      <c r="B737" s="55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1:16" ht="12.75" customHeight="1">
      <c r="A738" s="54"/>
      <c r="B738" s="55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1:16" ht="12.75" customHeight="1">
      <c r="A739" s="54"/>
      <c r="B739" s="55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1:16" ht="12.75" customHeight="1">
      <c r="A740" s="54"/>
      <c r="B740" s="55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ht="12.75" customHeight="1">
      <c r="A741" s="54"/>
      <c r="B741" s="55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1:16" ht="12.75" customHeight="1">
      <c r="A742" s="54"/>
      <c r="B742" s="55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1:16" ht="12.75" customHeight="1">
      <c r="A743" s="54"/>
      <c r="B743" s="55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ht="12.75" customHeight="1">
      <c r="A744" s="54"/>
      <c r="B744" s="55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1:16" ht="12.75" customHeight="1">
      <c r="A745" s="54"/>
      <c r="B745" s="55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1:16" ht="12.75" customHeight="1">
      <c r="A746" s="54"/>
      <c r="B746" s="55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1:16" ht="12.75" customHeight="1">
      <c r="A747" s="54"/>
      <c r="B747" s="55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1:16" ht="12.75" customHeight="1">
      <c r="A748" s="54"/>
      <c r="B748" s="55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1:16" ht="12.75" customHeight="1">
      <c r="A749" s="54"/>
      <c r="B749" s="55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1:16" ht="12.75" customHeight="1">
      <c r="A750" s="54"/>
      <c r="B750" s="55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1:16" ht="12.75" customHeight="1">
      <c r="A751" s="54"/>
      <c r="B751" s="55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1:16" ht="12.75" customHeight="1">
      <c r="A752" s="54"/>
      <c r="B752" s="55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1:16" ht="12.75" customHeight="1">
      <c r="A753" s="54"/>
      <c r="B753" s="55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1:16" ht="12.75" customHeight="1">
      <c r="A754" s="54"/>
      <c r="B754" s="55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1:16" ht="12.75" customHeight="1">
      <c r="A755" s="54"/>
      <c r="B755" s="55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1:16" ht="12.75" customHeight="1">
      <c r="A756" s="54"/>
      <c r="B756" s="55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1:16" ht="12.75" customHeight="1">
      <c r="A757" s="54"/>
      <c r="B757" s="55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1:16" ht="12.75" customHeight="1">
      <c r="A758" s="54"/>
      <c r="B758" s="55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1:16" ht="12.75" customHeight="1">
      <c r="A759" s="54"/>
      <c r="B759" s="55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1:16" ht="12.75" customHeight="1">
      <c r="A760" s="54"/>
      <c r="B760" s="55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1:16" ht="12.75" customHeight="1">
      <c r="A761" s="54"/>
      <c r="B761" s="55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1:16" ht="12.75" customHeight="1">
      <c r="A762" s="54"/>
      <c r="B762" s="55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1:16" ht="12.75" customHeight="1">
      <c r="A763" s="54"/>
      <c r="B763" s="55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1:16" ht="12.75" customHeight="1">
      <c r="A764" s="54"/>
      <c r="B764" s="55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1:16" ht="12.75" customHeight="1">
      <c r="A765" s="54"/>
      <c r="B765" s="55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1:16" ht="12.75" customHeight="1">
      <c r="A766" s="54"/>
      <c r="B766" s="55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1:16" ht="12.75" customHeight="1">
      <c r="A767" s="54"/>
      <c r="B767" s="55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1:16" ht="12.75" customHeight="1">
      <c r="A768" s="54"/>
      <c r="B768" s="55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1:16" ht="12.75" customHeight="1">
      <c r="A769" s="54"/>
      <c r="B769" s="55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1:16" ht="12.75" customHeight="1">
      <c r="A770" s="54"/>
      <c r="B770" s="55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1:16" ht="12.75" customHeight="1">
      <c r="A771" s="54"/>
      <c r="B771" s="55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1:16" ht="12.75" customHeight="1">
      <c r="A772" s="54"/>
      <c r="B772" s="55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1:16" ht="12.75" customHeight="1">
      <c r="A773" s="54"/>
      <c r="B773" s="55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1:16" ht="12.75" customHeight="1">
      <c r="A774" s="54"/>
      <c r="B774" s="55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1:16" ht="12.75" customHeight="1">
      <c r="A775" s="54"/>
      <c r="B775" s="55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1:16" ht="12.75" customHeight="1">
      <c r="A776" s="54"/>
      <c r="B776" s="55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1:16" ht="12.75" customHeight="1">
      <c r="A777" s="54"/>
      <c r="B777" s="55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1:16" ht="12.75" customHeight="1">
      <c r="A778" s="54"/>
      <c r="B778" s="55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1:16" ht="12.75" customHeight="1">
      <c r="A779" s="54"/>
      <c r="B779" s="55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1:16" ht="12.75" customHeight="1">
      <c r="A780" s="54"/>
      <c r="B780" s="55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1:16" ht="12.75" customHeight="1">
      <c r="A781" s="54"/>
      <c r="B781" s="55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1:16" ht="12.75" customHeight="1">
      <c r="A782" s="54"/>
      <c r="B782" s="55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1:16" ht="12.75" customHeight="1">
      <c r="A783" s="54"/>
      <c r="B783" s="55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1:16" ht="12.75" customHeight="1">
      <c r="A784" s="54"/>
      <c r="B784" s="55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1:16" ht="12.75" customHeight="1">
      <c r="A785" s="54"/>
      <c r="B785" s="55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ht="12.75" customHeight="1">
      <c r="A786" s="54"/>
      <c r="B786" s="55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1:16" ht="12.75" customHeight="1">
      <c r="A787" s="54"/>
      <c r="B787" s="55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1:16" ht="12.75" customHeight="1">
      <c r="A788" s="54"/>
      <c r="B788" s="55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1:16" ht="12.75" customHeight="1">
      <c r="A789" s="54"/>
      <c r="B789" s="55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1:16" ht="12.75" customHeight="1">
      <c r="A790" s="54"/>
      <c r="B790" s="55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1:16" ht="12.75" customHeight="1">
      <c r="A791" s="54"/>
      <c r="B791" s="55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1:16" ht="12.75" customHeight="1">
      <c r="A792" s="54"/>
      <c r="B792" s="55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1:16" ht="12.75" customHeight="1">
      <c r="A793" s="54"/>
      <c r="B793" s="55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1:16" ht="12.75" customHeight="1">
      <c r="A794" s="54"/>
      <c r="B794" s="55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1:16" ht="12.75" customHeight="1">
      <c r="A795" s="54"/>
      <c r="B795" s="55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1:16" ht="12.75" customHeight="1">
      <c r="A796" s="54"/>
      <c r="B796" s="55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1:16" ht="12.75" customHeight="1">
      <c r="A797" s="54"/>
      <c r="B797" s="55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1:16" ht="12.75" customHeight="1">
      <c r="A798" s="54"/>
      <c r="B798" s="55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1:16" ht="12.75" customHeight="1">
      <c r="A799" s="54"/>
      <c r="B799" s="55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1:16" ht="12.75" customHeight="1">
      <c r="A800" s="54"/>
      <c r="B800" s="55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1:16" ht="12.75" customHeight="1">
      <c r="A801" s="54"/>
      <c r="B801" s="55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1:16" ht="12.75" customHeight="1">
      <c r="A802" s="54"/>
      <c r="B802" s="55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1:16" ht="12.75" customHeight="1">
      <c r="A803" s="54"/>
      <c r="B803" s="55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1:16" ht="12.75" customHeight="1">
      <c r="A804" s="54"/>
      <c r="B804" s="55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1:16" ht="12.75" customHeight="1">
      <c r="A805" s="54"/>
      <c r="B805" s="55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1:16" ht="12.75" customHeight="1">
      <c r="A806" s="54"/>
      <c r="B806" s="55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1:16" ht="12.75" customHeight="1">
      <c r="A807" s="54"/>
      <c r="B807" s="55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1:16" ht="12.75" customHeight="1">
      <c r="A808" s="54"/>
      <c r="B808" s="55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1:16" ht="12.75" customHeight="1">
      <c r="A809" s="54"/>
      <c r="B809" s="55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1:16" ht="12.75" customHeight="1">
      <c r="A810" s="54"/>
      <c r="B810" s="55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1:16" ht="12.75" customHeight="1">
      <c r="A811" s="54"/>
      <c r="B811" s="55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1:16" ht="12.75" customHeight="1">
      <c r="A812" s="54"/>
      <c r="B812" s="55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1:16" ht="12.75" customHeight="1">
      <c r="A813" s="54"/>
      <c r="B813" s="55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1:16" ht="12.75" customHeight="1">
      <c r="A814" s="54"/>
      <c r="B814" s="55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1:16" ht="12.75" customHeight="1">
      <c r="A815" s="54"/>
      <c r="B815" s="55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1:16" ht="12.75" customHeight="1">
      <c r="A816" s="54"/>
      <c r="B816" s="55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1:16" ht="12.75" customHeight="1">
      <c r="A817" s="54"/>
      <c r="B817" s="55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1:16" ht="12.75" customHeight="1">
      <c r="A818" s="54"/>
      <c r="B818" s="55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ht="12.75" customHeight="1">
      <c r="A819" s="54"/>
      <c r="B819" s="55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1:16" ht="12.75" customHeight="1">
      <c r="A820" s="54"/>
      <c r="B820" s="55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1:16" ht="12.75" customHeight="1">
      <c r="A821" s="54"/>
      <c r="B821" s="55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1:16" ht="12.75" customHeight="1">
      <c r="A822" s="54"/>
      <c r="B822" s="55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1:16" ht="12.75" customHeight="1">
      <c r="A823" s="54"/>
      <c r="B823" s="55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1:16" ht="12.75" customHeight="1">
      <c r="A824" s="54"/>
      <c r="B824" s="55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1:16" ht="12.75" customHeight="1">
      <c r="A825" s="54"/>
      <c r="B825" s="55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1:16" ht="12.75" customHeight="1">
      <c r="A826" s="54"/>
      <c r="B826" s="55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1:16" ht="12.75" customHeight="1">
      <c r="A827" s="54"/>
      <c r="B827" s="55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1:16" ht="12.75" customHeight="1">
      <c r="A828" s="54"/>
      <c r="B828" s="55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1:16" ht="12.75" customHeight="1">
      <c r="A829" s="54"/>
      <c r="B829" s="55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1:16" ht="12.75" customHeight="1">
      <c r="A830" s="54"/>
      <c r="B830" s="55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1:16" ht="12.75" customHeight="1">
      <c r="A831" s="54"/>
      <c r="B831" s="55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1:16" ht="12.75" customHeight="1">
      <c r="A832" s="54"/>
      <c r="B832" s="55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1:16" ht="12.75" customHeight="1">
      <c r="A833" s="54"/>
      <c r="B833" s="55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1:16" ht="12.75" customHeight="1">
      <c r="A834" s="54"/>
      <c r="B834" s="55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1:16" ht="12.75" customHeight="1">
      <c r="A835" s="54"/>
      <c r="B835" s="55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1:16" ht="12.75" customHeight="1">
      <c r="A836" s="54"/>
      <c r="B836" s="55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1:16" ht="12.75" customHeight="1">
      <c r="A837" s="54"/>
      <c r="B837" s="55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1:16" ht="12.75" customHeight="1">
      <c r="A838" s="54"/>
      <c r="B838" s="55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1:16" ht="12.75" customHeight="1">
      <c r="A839" s="54"/>
      <c r="B839" s="55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1:16" ht="12.75" customHeight="1">
      <c r="A840" s="54"/>
      <c r="B840" s="55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1:16" ht="12.75" customHeight="1">
      <c r="A841" s="54"/>
      <c r="B841" s="55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1:16" ht="12.75" customHeight="1">
      <c r="A842" s="54"/>
      <c r="B842" s="55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1:16" ht="12.75" customHeight="1">
      <c r="A843" s="54"/>
      <c r="B843" s="55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1:16" ht="12.75" customHeight="1">
      <c r="A844" s="54"/>
      <c r="B844" s="55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1:16" ht="12.75" customHeight="1">
      <c r="A845" s="54"/>
      <c r="B845" s="55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1:16" ht="12.75" customHeight="1">
      <c r="A846" s="54"/>
      <c r="B846" s="55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1:16" ht="12.75" customHeight="1">
      <c r="A847" s="54"/>
      <c r="B847" s="55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1:16" ht="12.75" customHeight="1">
      <c r="A848" s="54"/>
      <c r="B848" s="55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1:16" ht="12.75" customHeight="1">
      <c r="A849" s="54"/>
      <c r="B849" s="55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  <row r="850" spans="1:16" ht="12.75" customHeight="1">
      <c r="A850" s="54"/>
      <c r="B850" s="55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ht="12.75" customHeight="1">
      <c r="A851" s="54"/>
      <c r="B851" s="55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</row>
    <row r="852" spans="1:16" ht="12.75" customHeight="1">
      <c r="A852" s="54"/>
      <c r="B852" s="55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6" ht="12.75" customHeight="1">
      <c r="A853" s="54"/>
      <c r="B853" s="55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6" ht="12.75" customHeight="1">
      <c r="A854" s="54"/>
      <c r="B854" s="55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855" spans="1:16" ht="12.75" customHeight="1">
      <c r="A855" s="54"/>
      <c r="B855" s="55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</row>
    <row r="856" spans="1:16" ht="12.75" customHeight="1">
      <c r="A856" s="54"/>
      <c r="B856" s="55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</row>
    <row r="857" spans="1:16" ht="12.75" customHeight="1">
      <c r="A857" s="54"/>
      <c r="B857" s="55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</row>
    <row r="858" spans="1:16" ht="12.75" customHeight="1">
      <c r="A858" s="54"/>
      <c r="B858" s="55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</row>
    <row r="859" spans="1:16" ht="12.75" customHeight="1">
      <c r="A859" s="54"/>
      <c r="B859" s="55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</row>
    <row r="860" spans="1:16" ht="12.75" customHeight="1">
      <c r="A860" s="54"/>
      <c r="B860" s="55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</row>
    <row r="861" spans="1:16" ht="12.75" customHeight="1">
      <c r="A861" s="54"/>
      <c r="B861" s="55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</row>
    <row r="862" spans="1:16" ht="12.75" customHeight="1">
      <c r="A862" s="54"/>
      <c r="B862" s="55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</row>
    <row r="863" spans="1:16" ht="12.75" customHeight="1">
      <c r="A863" s="54"/>
      <c r="B863" s="55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ht="12.75" customHeight="1">
      <c r="A864" s="54"/>
      <c r="B864" s="55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</row>
    <row r="865" spans="1:16" ht="12.75" customHeight="1">
      <c r="A865" s="54"/>
      <c r="B865" s="55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</row>
    <row r="866" spans="1:16" ht="12.75" customHeight="1">
      <c r="A866" s="54"/>
      <c r="B866" s="55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</row>
    <row r="867" spans="1:16" ht="12.75" customHeight="1">
      <c r="A867" s="54"/>
      <c r="B867" s="55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</row>
    <row r="868" spans="1:16" ht="12.75" customHeight="1">
      <c r="A868" s="54"/>
      <c r="B868" s="55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</row>
    <row r="869" spans="1:16" ht="12.75" customHeight="1">
      <c r="A869" s="54"/>
      <c r="B869" s="55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</row>
    <row r="870" spans="1:16" ht="12.75" customHeight="1">
      <c r="A870" s="54"/>
      <c r="B870" s="55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</row>
    <row r="871" spans="1:16" ht="12.75" customHeight="1">
      <c r="A871" s="54"/>
      <c r="B871" s="55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</row>
    <row r="872" spans="1:16" ht="12.75" customHeight="1">
      <c r="A872" s="54"/>
      <c r="B872" s="55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ht="12.75" customHeight="1">
      <c r="A873" s="54"/>
      <c r="B873" s="55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</row>
    <row r="874" spans="1:16" ht="12.75" customHeight="1">
      <c r="A874" s="54"/>
      <c r="B874" s="55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</row>
    <row r="875" spans="1:16" ht="12.75" customHeight="1">
      <c r="A875" s="54"/>
      <c r="B875" s="55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</row>
    <row r="876" spans="1:16" ht="12.75" customHeight="1">
      <c r="A876" s="54"/>
      <c r="B876" s="55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ht="12.75" customHeight="1">
      <c r="A877" s="54"/>
      <c r="B877" s="55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</row>
    <row r="878" spans="1:16" ht="12.75" customHeight="1">
      <c r="A878" s="54"/>
      <c r="B878" s="55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</row>
    <row r="879" spans="1:16" ht="12.75" customHeight="1">
      <c r="A879" s="54"/>
      <c r="B879" s="55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</row>
    <row r="880" spans="1:16" ht="12.75" customHeight="1">
      <c r="A880" s="54"/>
      <c r="B880" s="55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</row>
    <row r="881" spans="1:16" ht="12.75" customHeight="1">
      <c r="A881" s="54"/>
      <c r="B881" s="55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</row>
    <row r="882" spans="1:16" ht="12.75" customHeight="1">
      <c r="A882" s="54"/>
      <c r="B882" s="55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</row>
    <row r="883" spans="1:16" ht="12.75" customHeight="1">
      <c r="A883" s="54"/>
      <c r="B883" s="55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</row>
    <row r="884" spans="1:16" ht="12.75" customHeight="1">
      <c r="A884" s="54"/>
      <c r="B884" s="55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</row>
    <row r="885" spans="1:16" ht="12.75" customHeight="1">
      <c r="A885" s="54"/>
      <c r="B885" s="55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</row>
    <row r="886" spans="1:16" ht="12.75" customHeight="1">
      <c r="A886" s="54"/>
      <c r="B886" s="55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</row>
    <row r="887" spans="1:16" ht="12.75" customHeight="1">
      <c r="A887" s="54"/>
      <c r="B887" s="55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</row>
    <row r="888" spans="1:16" ht="12.75" customHeight="1">
      <c r="A888" s="54"/>
      <c r="B888" s="55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</row>
    <row r="889" spans="1:16" ht="12.75" customHeight="1">
      <c r="A889" s="54"/>
      <c r="B889" s="55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ht="12.75" customHeight="1">
      <c r="A890" s="54"/>
      <c r="B890" s="55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</row>
    <row r="891" spans="1:16" ht="12.75" customHeight="1">
      <c r="A891" s="54"/>
      <c r="B891" s="55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</row>
    <row r="892" spans="1:16" ht="12.75" customHeight="1">
      <c r="A892" s="54"/>
      <c r="B892" s="55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ht="12.75" customHeight="1">
      <c r="A893" s="54"/>
      <c r="B893" s="55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</row>
    <row r="894" spans="1:16" ht="12.75" customHeight="1">
      <c r="A894" s="54"/>
      <c r="B894" s="55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</row>
    <row r="895" spans="1:16" ht="12.75" customHeight="1">
      <c r="A895" s="54"/>
      <c r="B895" s="55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ht="12.75" customHeight="1">
      <c r="A896" s="54"/>
      <c r="B896" s="55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</row>
    <row r="897" spans="1:16" ht="12.75" customHeight="1">
      <c r="A897" s="54"/>
      <c r="B897" s="55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</row>
    <row r="898" spans="1:16" ht="12.75" customHeight="1">
      <c r="A898" s="54"/>
      <c r="B898" s="55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</row>
    <row r="899" spans="1:16" ht="12.75" customHeight="1">
      <c r="A899" s="54"/>
      <c r="B899" s="55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</row>
    <row r="900" spans="1:16" ht="12.75" customHeight="1">
      <c r="A900" s="54"/>
      <c r="B900" s="55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</row>
    <row r="901" spans="1:16" ht="12.75" customHeight="1">
      <c r="A901" s="54"/>
      <c r="B901" s="55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</row>
    <row r="902" spans="1:16" ht="12.75" customHeight="1">
      <c r="A902" s="54"/>
      <c r="B902" s="55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</row>
    <row r="903" spans="1:16" ht="12.75" customHeight="1">
      <c r="A903" s="54"/>
      <c r="B903" s="55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</row>
    <row r="904" spans="1:16" ht="12.75" customHeight="1">
      <c r="A904" s="54"/>
      <c r="B904" s="55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</row>
    <row r="905" spans="1:16" ht="12.75" customHeight="1">
      <c r="A905" s="54"/>
      <c r="B905" s="55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</row>
    <row r="906" spans="1:16" ht="12.75" customHeight="1">
      <c r="A906" s="54"/>
      <c r="B906" s="55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</row>
    <row r="907" spans="1:16" ht="12.75" customHeight="1">
      <c r="A907" s="54"/>
      <c r="B907" s="55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</row>
    <row r="908" spans="1:16" ht="12.75" customHeight="1">
      <c r="A908" s="54"/>
      <c r="B908" s="55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</row>
    <row r="909" spans="1:16" ht="12.75" customHeight="1">
      <c r="A909" s="54"/>
      <c r="B909" s="55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</row>
    <row r="910" spans="1:16" ht="12.75" customHeight="1">
      <c r="A910" s="54"/>
      <c r="B910" s="55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</row>
    <row r="911" spans="1:16" ht="12.75" customHeight="1">
      <c r="A911" s="54"/>
      <c r="B911" s="55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</row>
    <row r="912" spans="1:16" ht="12.75" customHeight="1">
      <c r="A912" s="54"/>
      <c r="B912" s="55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</row>
    <row r="913" spans="1:16" ht="12.75" customHeight="1">
      <c r="A913" s="54"/>
      <c r="B913" s="55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</row>
    <row r="914" spans="1:16" ht="12.75" customHeight="1">
      <c r="A914" s="54"/>
      <c r="B914" s="55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</row>
    <row r="915" spans="1:16" ht="12.75" customHeight="1">
      <c r="A915" s="54"/>
      <c r="B915" s="55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</row>
    <row r="916" spans="1:16" ht="12.75" customHeight="1">
      <c r="A916" s="54"/>
      <c r="B916" s="55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</row>
    <row r="917" spans="1:16" ht="12.75" customHeight="1">
      <c r="A917" s="54"/>
      <c r="B917" s="55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</row>
    <row r="918" spans="1:16" ht="12.75" customHeight="1">
      <c r="A918" s="54"/>
      <c r="B918" s="55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</row>
    <row r="919" spans="1:16" ht="12.75" customHeight="1">
      <c r="A919" s="54"/>
      <c r="B919" s="55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</row>
    <row r="920" spans="1:16" ht="12.75" customHeight="1">
      <c r="A920" s="54"/>
      <c r="B920" s="55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</row>
    <row r="921" spans="1:16" ht="12.75" customHeight="1">
      <c r="A921" s="54"/>
      <c r="B921" s="55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</row>
    <row r="922" spans="1:16" ht="12.75" customHeight="1">
      <c r="A922" s="54"/>
      <c r="B922" s="55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</row>
    <row r="923" spans="1:16" ht="12.75" customHeight="1">
      <c r="A923" s="54"/>
      <c r="B923" s="55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</row>
    <row r="924" spans="1:16" ht="12.75" customHeight="1">
      <c r="A924" s="54"/>
      <c r="B924" s="55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</row>
    <row r="925" spans="1:16" ht="12.75" customHeight="1">
      <c r="A925" s="54"/>
      <c r="B925" s="55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</row>
    <row r="926" spans="1:16" ht="12.75" customHeight="1">
      <c r="A926" s="54"/>
      <c r="B926" s="55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</row>
    <row r="927" spans="1:16" ht="12.75" customHeight="1">
      <c r="A927" s="54"/>
      <c r="B927" s="55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</row>
    <row r="928" spans="1:16" ht="12.75" customHeight="1">
      <c r="A928" s="54"/>
      <c r="B928" s="55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</row>
    <row r="929" spans="1:16" ht="12.75" customHeight="1">
      <c r="A929" s="54"/>
      <c r="B929" s="55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</row>
    <row r="930" spans="1:16" ht="12.75" customHeight="1">
      <c r="A930" s="54"/>
      <c r="B930" s="55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</row>
    <row r="931" spans="1:16" ht="12.75" customHeight="1">
      <c r="A931" s="54"/>
      <c r="B931" s="55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</row>
    <row r="932" spans="1:16" ht="12.75" customHeight="1">
      <c r="A932" s="54"/>
      <c r="B932" s="55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</row>
    <row r="933" spans="1:16" ht="12.75" customHeight="1">
      <c r="A933" s="54"/>
      <c r="B933" s="55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</row>
    <row r="934" spans="1:16" ht="12.75" customHeight="1">
      <c r="A934" s="54"/>
      <c r="B934" s="55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</row>
    <row r="935" spans="1:16" ht="12.75" customHeight="1">
      <c r="A935" s="54"/>
      <c r="B935" s="55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</row>
    <row r="936" spans="1:16" ht="12.75" customHeight="1">
      <c r="A936" s="54"/>
      <c r="B936" s="55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</row>
    <row r="937" spans="1:16" ht="12.75" customHeight="1">
      <c r="A937" s="54"/>
      <c r="B937" s="55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</row>
    <row r="938" spans="1:16" ht="12.75" customHeight="1">
      <c r="A938" s="54"/>
      <c r="B938" s="55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</row>
    <row r="939" spans="1:16" ht="12.75" customHeight="1">
      <c r="A939" s="54"/>
      <c r="B939" s="55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</row>
    <row r="940" spans="1:16" ht="12.75" customHeight="1">
      <c r="A940" s="54"/>
      <c r="B940" s="55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</row>
    <row r="941" spans="1:16" ht="12.75" customHeight="1">
      <c r="A941" s="54"/>
      <c r="B941" s="55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</row>
    <row r="942" spans="1:16" ht="12.75" customHeight="1">
      <c r="A942" s="54"/>
      <c r="B942" s="55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</row>
    <row r="943" spans="1:16" ht="12.75" customHeight="1">
      <c r="A943" s="54"/>
      <c r="B943" s="55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</row>
    <row r="944" spans="1:16" ht="12.75" customHeight="1">
      <c r="A944" s="54"/>
      <c r="B944" s="55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</row>
    <row r="945" spans="1:16" ht="12.75" customHeight="1">
      <c r="A945" s="54"/>
      <c r="B945" s="55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</row>
    <row r="946" spans="1:16" ht="12.75" customHeight="1">
      <c r="A946" s="54"/>
      <c r="B946" s="55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</row>
    <row r="947" spans="1:16" ht="12.75" customHeight="1">
      <c r="A947" s="54"/>
      <c r="B947" s="55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</row>
    <row r="948" spans="1:16" ht="12.75" customHeight="1">
      <c r="A948" s="54"/>
      <c r="B948" s="55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</row>
    <row r="949" spans="1:16" ht="12.75" customHeight="1">
      <c r="A949" s="54"/>
      <c r="B949" s="55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</row>
    <row r="950" spans="1:16" ht="12.75" customHeight="1">
      <c r="A950" s="54"/>
      <c r="B950" s="55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</row>
    <row r="951" spans="1:16" ht="12.75" customHeight="1">
      <c r="A951" s="54"/>
      <c r="B951" s="55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</row>
    <row r="952" spans="1:16" ht="12.75" customHeight="1">
      <c r="A952" s="54"/>
      <c r="B952" s="55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</row>
    <row r="953" spans="1:16" ht="12.75" customHeight="1">
      <c r="A953" s="54"/>
      <c r="B953" s="55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</row>
    <row r="954" spans="1:16" ht="12.75" customHeight="1">
      <c r="A954" s="54"/>
      <c r="B954" s="55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</row>
    <row r="955" spans="1:16" ht="12.75" customHeight="1">
      <c r="A955" s="54"/>
      <c r="B955" s="55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</row>
    <row r="956" spans="1:16" ht="12.75" customHeight="1">
      <c r="A956" s="54"/>
      <c r="B956" s="55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</row>
    <row r="957" spans="1:16" ht="12.75" customHeight="1">
      <c r="A957" s="54"/>
      <c r="B957" s="55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</row>
    <row r="958" spans="1:16" ht="12.75" customHeight="1">
      <c r="A958" s="54"/>
      <c r="B958" s="55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</row>
    <row r="959" spans="1:16" ht="12.75" customHeight="1">
      <c r="A959" s="54"/>
      <c r="B959" s="55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</row>
    <row r="960" spans="1:16" ht="12.75" customHeight="1">
      <c r="A960" s="54"/>
      <c r="B960" s="55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</row>
    <row r="961" spans="1:16" ht="12.75" customHeight="1">
      <c r="A961" s="54"/>
      <c r="B961" s="55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</row>
    <row r="962" spans="1:16" ht="12.75" customHeight="1">
      <c r="A962" s="54"/>
      <c r="B962" s="55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</row>
    <row r="963" spans="1:16" ht="12.75" customHeight="1">
      <c r="A963" s="54"/>
      <c r="B963" s="55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</row>
    <row r="964" spans="1:16" ht="12.75" customHeight="1">
      <c r="A964" s="54"/>
      <c r="B964" s="55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</row>
    <row r="965" spans="1:16" ht="12.75" customHeight="1">
      <c r="A965" s="54"/>
      <c r="B965" s="55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</row>
    <row r="966" spans="1:16" ht="12.75" customHeight="1">
      <c r="A966" s="54"/>
      <c r="B966" s="55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</row>
    <row r="967" spans="1:16" ht="12.75" customHeight="1">
      <c r="A967" s="54"/>
      <c r="B967" s="55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</row>
    <row r="968" spans="1:16" ht="12.75" customHeight="1">
      <c r="A968" s="54"/>
      <c r="B968" s="55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</row>
    <row r="969" spans="1:16" ht="12.75" customHeight="1">
      <c r="A969" s="54"/>
      <c r="B969" s="55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</row>
    <row r="970" spans="1:16" ht="12.75" customHeight="1">
      <c r="A970" s="54"/>
      <c r="B970" s="55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</row>
    <row r="971" spans="1:16" ht="12.75" customHeight="1">
      <c r="A971" s="54"/>
      <c r="B971" s="55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</row>
    <row r="972" spans="1:16" ht="12.75" customHeight="1">
      <c r="A972" s="54"/>
      <c r="B972" s="55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</row>
    <row r="973" spans="1:16" ht="12.75" customHeight="1">
      <c r="A973" s="54"/>
      <c r="B973" s="55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</row>
    <row r="974" spans="1:16" ht="12.75" customHeight="1">
      <c r="A974" s="54"/>
      <c r="B974" s="55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</row>
    <row r="975" spans="1:16" ht="12.75" customHeight="1">
      <c r="A975" s="54"/>
      <c r="B975" s="55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</row>
    <row r="976" spans="1:16" ht="12.75" customHeight="1">
      <c r="A976" s="54"/>
      <c r="B976" s="55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</row>
    <row r="977" spans="1:16" ht="12.75" customHeight="1">
      <c r="A977" s="54"/>
      <c r="B977" s="55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</row>
    <row r="978" spans="1:16" ht="12.75" customHeight="1">
      <c r="A978" s="54"/>
      <c r="B978" s="55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</row>
    <row r="979" spans="1:16" ht="12.75" customHeight="1">
      <c r="A979" s="54"/>
      <c r="B979" s="55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</row>
    <row r="980" spans="1:16" ht="12.75" customHeight="1">
      <c r="A980" s="54"/>
      <c r="B980" s="55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</row>
    <row r="981" spans="1:16" ht="12.75" customHeight="1">
      <c r="A981" s="54"/>
      <c r="B981" s="55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</row>
    <row r="982" spans="1:16" ht="12.75" customHeight="1">
      <c r="A982" s="54"/>
      <c r="B982" s="55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</row>
    <row r="983" spans="1:16" ht="12.75" customHeight="1">
      <c r="A983" s="54"/>
      <c r="B983" s="55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</row>
    <row r="984" spans="1:16" ht="12.75" customHeight="1">
      <c r="A984" s="54"/>
      <c r="B984" s="55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</row>
    <row r="985" spans="1:16" ht="12.75" customHeight="1">
      <c r="A985" s="54"/>
      <c r="B985" s="55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</row>
    <row r="986" spans="1:16" ht="12.75" customHeight="1">
      <c r="A986" s="54"/>
      <c r="B986" s="55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</row>
    <row r="987" spans="1:16" ht="12.75" customHeight="1">
      <c r="A987" s="54"/>
      <c r="B987" s="55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</row>
    <row r="988" spans="1:16" ht="12.75" customHeight="1">
      <c r="A988" s="54"/>
      <c r="B988" s="55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</row>
    <row r="989" spans="1:16" ht="12.75" customHeight="1">
      <c r="A989" s="54"/>
      <c r="B989" s="55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</row>
    <row r="990" spans="1:16" ht="12.75" customHeight="1">
      <c r="A990" s="54"/>
      <c r="B990" s="55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</row>
    <row r="991" spans="1:16" ht="12.75" customHeight="1">
      <c r="A991" s="54"/>
      <c r="B991" s="55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</row>
    <row r="992" spans="1:16" ht="12.75" customHeight="1">
      <c r="A992" s="54"/>
      <c r="B992" s="55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</row>
    <row r="993" spans="1:16" ht="12.75" customHeight="1">
      <c r="A993" s="54"/>
      <c r="B993" s="55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</row>
    <row r="994" spans="1:16" ht="12.75" customHeight="1">
      <c r="A994" s="54"/>
      <c r="B994" s="55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</row>
    <row r="995" spans="1:16" ht="12.75" customHeight="1">
      <c r="A995" s="54"/>
      <c r="B995" s="55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</row>
    <row r="996" spans="1:16" ht="12.75" customHeight="1">
      <c r="A996" s="54"/>
      <c r="B996" s="55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</row>
    <row r="997" spans="1:16" ht="12.75" customHeight="1">
      <c r="A997" s="54"/>
      <c r="B997" s="55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</row>
    <row r="998" spans="1:16" ht="12.75" customHeight="1">
      <c r="A998" s="54"/>
      <c r="B998" s="55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</row>
    <row r="999" spans="1:16" ht="12.75" customHeight="1">
      <c r="A999" s="54"/>
      <c r="B999" s="55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</row>
    <row r="1000" spans="1:16" ht="12.75" customHeight="1">
      <c r="A1000" s="54"/>
      <c r="B1000" s="55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</row>
  </sheetData>
  <mergeCells count="10">
    <mergeCell ref="M1:M2"/>
    <mergeCell ref="N1:N2"/>
    <mergeCell ref="O1:O2"/>
    <mergeCell ref="A1:A2"/>
    <mergeCell ref="B1:B2"/>
    <mergeCell ref="C1:C2"/>
    <mergeCell ref="D1:E1"/>
    <mergeCell ref="F1:H1"/>
    <mergeCell ref="I1:K1"/>
    <mergeCell ref="L1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E1" sqref="E1"/>
    </sheetView>
  </sheetViews>
  <sheetFormatPr defaultColWidth="14.421875" defaultRowHeight="15" customHeight="1"/>
  <cols>
    <col min="1" max="8" width="8.8515625" style="0" customWidth="1"/>
    <col min="9" max="9" width="11.00390625" style="0" customWidth="1"/>
    <col min="10" max="10" width="12.140625" style="0" customWidth="1"/>
    <col min="11" max="26" width="8.8515625" style="0" customWidth="1"/>
  </cols>
  <sheetData>
    <row r="1" spans="1:26" ht="12.75" customHeight="1">
      <c r="A1" s="4"/>
      <c r="B1" s="125" t="s">
        <v>32</v>
      </c>
      <c r="C1" s="126"/>
      <c r="D1" s="126"/>
      <c r="E1" s="19">
        <f>COUNTA(Spisak!$C$3:$C$1000)+2</f>
        <v>15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"/>
      <c r="B3" s="127" t="s">
        <v>76</v>
      </c>
      <c r="C3" s="128"/>
      <c r="D3" s="128"/>
      <c r="E3" s="12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20" t="s">
        <v>33</v>
      </c>
      <c r="C4" s="21" t="s">
        <v>34</v>
      </c>
      <c r="D4" s="21" t="s">
        <v>35</v>
      </c>
      <c r="E4" s="22" t="s">
        <v>36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4"/>
      <c r="B5" s="23">
        <f>COUNTA(Spisak!D3:D222)</f>
        <v>10</v>
      </c>
      <c r="C5" s="24">
        <f>COUNTIF(Spisak!D3:D222,"&gt;19")</f>
        <v>2</v>
      </c>
      <c r="D5" s="24">
        <f>COUNTIF(Spisak!D3:D222,"&lt;4")</f>
        <v>7</v>
      </c>
      <c r="E5" s="25">
        <f>COUNTIF(Spisak!D3:D222,"&gt;35")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4"/>
      <c r="B6" s="26" t="s">
        <v>37</v>
      </c>
      <c r="C6" s="27">
        <f aca="true" t="shared" si="0" ref="C6:D6">IF($B$5&gt;0,C5/$B$5,"")</f>
        <v>0.2</v>
      </c>
      <c r="D6" s="27">
        <f t="shared" si="0"/>
        <v>0.7</v>
      </c>
      <c r="E6" s="28">
        <f>IF($B$5&gt;0,E5/$B$5,"")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4"/>
      <c r="B8" s="127" t="s">
        <v>77</v>
      </c>
      <c r="C8" s="128"/>
      <c r="D8" s="128"/>
      <c r="E8" s="12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"/>
      <c r="B9" s="20" t="s">
        <v>33</v>
      </c>
      <c r="C9" s="21" t="s">
        <v>34</v>
      </c>
      <c r="D9" s="21" t="s">
        <v>35</v>
      </c>
      <c r="E9" s="22" t="s"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4"/>
      <c r="B10" s="23">
        <f>COUNTA(Spisak!E3:E222)</f>
        <v>11</v>
      </c>
      <c r="C10" s="24">
        <f>COUNTIF(Spisak!E3:E222,"&gt;19")</f>
        <v>0</v>
      </c>
      <c r="D10" s="24">
        <f>COUNTIF(Spisak!E3:E222,"&lt;4")</f>
        <v>8</v>
      </c>
      <c r="E10" s="25">
        <f>COUNTIF(Spisak!D3:D222,"&gt;35")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4"/>
      <c r="B11" s="26" t="s">
        <v>37</v>
      </c>
      <c r="C11" s="27">
        <f aca="true" t="shared" si="1" ref="C11:E11">IF($B$10&gt;0,C10/$B$10,"")</f>
        <v>0</v>
      </c>
      <c r="D11" s="27">
        <f t="shared" si="1"/>
        <v>0.7272727272727273</v>
      </c>
      <c r="E11" s="28">
        <f t="shared" si="1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4"/>
      <c r="B13" s="127" t="s">
        <v>78</v>
      </c>
      <c r="C13" s="128"/>
      <c r="D13" s="128"/>
      <c r="E13" s="12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0" t="s">
        <v>33</v>
      </c>
      <c r="C14" s="21" t="s">
        <v>34</v>
      </c>
      <c r="D14" s="21" t="s">
        <v>35</v>
      </c>
      <c r="E14" s="22" t="s">
        <v>36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3">
        <f>+COUNT(Spisak!H3:H222)</f>
        <v>5</v>
      </c>
      <c r="C15" s="24">
        <f>COUNTIF(Spisak!H3:H222,"&gt;29")</f>
        <v>0</v>
      </c>
      <c r="D15" s="24">
        <f>COUNTIF(Spisak!H3:H222,"&lt;6")</f>
        <v>2</v>
      </c>
      <c r="E15" s="25">
        <f>COUNTIF(Spisak!H3:H222,"&gt;53")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6" t="s">
        <v>37</v>
      </c>
      <c r="C16" s="27">
        <f aca="true" t="shared" si="2" ref="C16:E16">IF($B$15&gt;0,C15/$B$15,"")</f>
        <v>0</v>
      </c>
      <c r="D16" s="27">
        <f t="shared" si="2"/>
        <v>0.4</v>
      </c>
      <c r="E16" s="28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29"/>
      <c r="J17" s="29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thickBot="1">
      <c r="A19" s="4"/>
      <c r="B19" s="127" t="s">
        <v>79</v>
      </c>
      <c r="C19" s="128"/>
      <c r="D19" s="128"/>
      <c r="E19" s="12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thickBot="1">
      <c r="A20" s="4"/>
      <c r="B20" s="20" t="s">
        <v>33</v>
      </c>
      <c r="C20" s="21" t="s">
        <v>34</v>
      </c>
      <c r="D20" s="21" t="s">
        <v>35</v>
      </c>
      <c r="E20" s="22" t="s">
        <v>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3">
        <f>+COUNT(Spisak!K3:K222)</f>
        <v>5</v>
      </c>
      <c r="C21" s="24">
        <f>COUNTIF(Spisak!K3:K222,"&gt;29")</f>
        <v>0</v>
      </c>
      <c r="D21" s="24">
        <f>COUNTIF(Spisak!K3:K222,"&lt;6")</f>
        <v>2</v>
      </c>
      <c r="E21" s="25">
        <f>COUNTIF(Spisak!K3:K222,"&gt;53")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thickBot="1">
      <c r="A22" s="4"/>
      <c r="B22" s="26" t="s">
        <v>37</v>
      </c>
      <c r="C22" s="27">
        <f aca="true" t="shared" si="3" ref="C22:E22">IF($B$15&gt;0,C21/$B$15,"")</f>
        <v>0</v>
      </c>
      <c r="D22" s="27">
        <f t="shared" si="3"/>
        <v>0.4</v>
      </c>
      <c r="E22" s="28">
        <f t="shared" si="3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1:D1"/>
    <mergeCell ref="B3:E3"/>
    <mergeCell ref="B8:E8"/>
    <mergeCell ref="B13:E13"/>
    <mergeCell ref="B19:E19"/>
  </mergeCells>
  <printOptions/>
  <pageMargins left="0.7" right="0.7" top="0.75" bottom="0.75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workbookViewId="0" topLeftCell="A1">
      <selection activeCell="A20" sqref="A20:B153"/>
    </sheetView>
  </sheetViews>
  <sheetFormatPr defaultColWidth="14.421875" defaultRowHeight="15" customHeight="1"/>
  <cols>
    <col min="1" max="1" width="8.7109375" style="0" customWidth="1"/>
    <col min="2" max="2" width="26.28125" style="0" customWidth="1"/>
    <col min="3" max="9" width="2.28125" style="0" customWidth="1"/>
    <col min="10" max="12" width="4.28125" style="0" customWidth="1"/>
    <col min="13" max="14" width="9.28125" style="0" customWidth="1"/>
    <col min="15" max="15" width="9.7109375" style="0" customWidth="1"/>
    <col min="16" max="16" width="14.7109375" style="0" customWidth="1"/>
    <col min="17" max="26" width="8.7109375" style="0" customWidth="1"/>
  </cols>
  <sheetData>
    <row r="1" spans="1:16" ht="31.2" customHeight="1">
      <c r="A1" s="131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19.5" customHeight="1">
      <c r="A2" s="134" t="s">
        <v>96</v>
      </c>
      <c r="B2" s="135"/>
      <c r="C2" s="135"/>
      <c r="D2" s="135"/>
      <c r="E2" s="135"/>
      <c r="F2" s="135"/>
      <c r="G2" s="135"/>
      <c r="H2" s="135"/>
      <c r="I2" s="136"/>
      <c r="J2" s="137" t="s">
        <v>38</v>
      </c>
      <c r="K2" s="135"/>
      <c r="L2" s="135"/>
      <c r="M2" s="135"/>
      <c r="N2" s="135"/>
      <c r="O2" s="135"/>
      <c r="P2" s="138"/>
    </row>
    <row r="3" spans="1:26" ht="30" customHeight="1" thickBot="1">
      <c r="A3" s="139" t="s">
        <v>97</v>
      </c>
      <c r="B3" s="140"/>
      <c r="C3" s="140"/>
      <c r="D3" s="141"/>
      <c r="E3" s="142" t="s">
        <v>39</v>
      </c>
      <c r="F3" s="140"/>
      <c r="G3" s="140"/>
      <c r="H3" s="140"/>
      <c r="I3" s="141"/>
      <c r="J3" s="142" t="s">
        <v>98</v>
      </c>
      <c r="K3" s="140"/>
      <c r="L3" s="140"/>
      <c r="M3" s="141"/>
      <c r="N3" s="142" t="s">
        <v>99</v>
      </c>
      <c r="O3" s="140"/>
      <c r="P3" s="148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6" ht="24" customHeight="1">
      <c r="A4" s="143" t="s">
        <v>40</v>
      </c>
      <c r="B4" s="145" t="s">
        <v>41</v>
      </c>
      <c r="C4" s="152" t="s">
        <v>42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45" t="s">
        <v>43</v>
      </c>
      <c r="P4" s="149" t="s">
        <v>44</v>
      </c>
    </row>
    <row r="5" spans="1:16" ht="16.2" customHeight="1">
      <c r="A5" s="144"/>
      <c r="B5" s="146"/>
      <c r="C5" s="155" t="s">
        <v>95</v>
      </c>
      <c r="D5" s="156"/>
      <c r="E5" s="156"/>
      <c r="F5" s="156"/>
      <c r="G5" s="156"/>
      <c r="H5" s="156"/>
      <c r="I5" s="156"/>
      <c r="J5" s="156"/>
      <c r="K5" s="156"/>
      <c r="L5" s="157"/>
      <c r="M5" s="151" t="s">
        <v>45</v>
      </c>
      <c r="N5" s="136"/>
      <c r="O5" s="146"/>
      <c r="P5" s="150"/>
    </row>
    <row r="6" spans="1:16" ht="30" customHeight="1">
      <c r="A6" s="144"/>
      <c r="B6" s="147"/>
      <c r="C6" s="130" t="s">
        <v>93</v>
      </c>
      <c r="D6" s="130"/>
      <c r="E6" s="130"/>
      <c r="F6" s="130"/>
      <c r="G6" s="130"/>
      <c r="H6" s="130"/>
      <c r="I6" s="130"/>
      <c r="J6" s="158" t="s">
        <v>94</v>
      </c>
      <c r="K6" s="158"/>
      <c r="L6" s="158"/>
      <c r="M6" s="95" t="s">
        <v>46</v>
      </c>
      <c r="N6" s="94" t="s">
        <v>47</v>
      </c>
      <c r="O6" s="146"/>
      <c r="P6" s="150"/>
    </row>
    <row r="7" spans="1:16" ht="12.75" customHeight="1">
      <c r="A7" s="88" t="str">
        <f>Spisak!B3</f>
        <v>42/14</v>
      </c>
      <c r="B7" s="89" t="str">
        <f>Spisak!C3</f>
        <v>Miloš Jovanović</v>
      </c>
      <c r="C7" s="130">
        <f>IF(ISBLANK(Spisak!D3),"",Spisak!D3)</f>
        <v>24</v>
      </c>
      <c r="D7" s="130"/>
      <c r="E7" s="130"/>
      <c r="F7" s="130"/>
      <c r="G7" s="130"/>
      <c r="H7" s="130"/>
      <c r="I7" s="130"/>
      <c r="J7" s="159" t="str">
        <f>IF(ISBLANK(Spisak!E3),"",Spisak!E3)</f>
        <v/>
      </c>
      <c r="K7" s="159"/>
      <c r="L7" s="159"/>
      <c r="M7" s="90">
        <f>Spisak!H3</f>
        <v>21</v>
      </c>
      <c r="N7" s="90">
        <f>+Spisak!K3</f>
        <v>26</v>
      </c>
      <c r="O7" s="90">
        <f>Spisak!N3</f>
        <v>50</v>
      </c>
      <c r="P7" s="87" t="str">
        <f>Spisak!O3</f>
        <v>E</v>
      </c>
    </row>
    <row r="8" spans="1:16" ht="12.75" customHeight="1">
      <c r="A8" s="88" t="str">
        <f>Spisak!B4</f>
        <v>8/12</v>
      </c>
      <c r="B8" s="89" t="str">
        <f>Spisak!C4</f>
        <v>Nikola Milašinović</v>
      </c>
      <c r="C8" s="130">
        <f>IF(ISBLANK(Spisak!D4),"",Spisak!D4)</f>
        <v>3</v>
      </c>
      <c r="D8" s="130"/>
      <c r="E8" s="130"/>
      <c r="F8" s="130"/>
      <c r="G8" s="130"/>
      <c r="H8" s="130"/>
      <c r="I8" s="130"/>
      <c r="J8" s="159">
        <f>IF(ISBLANK(Spisak!E4),"",Spisak!E4)</f>
        <v>4</v>
      </c>
      <c r="K8" s="159"/>
      <c r="L8" s="159"/>
      <c r="M8" s="90">
        <f>Spisak!H4</f>
        <v>4</v>
      </c>
      <c r="N8" s="90" t="str">
        <f>+Spisak!K4</f>
        <v/>
      </c>
      <c r="O8" s="90">
        <f>Spisak!N4</f>
        <v>8</v>
      </c>
      <c r="P8" s="87" t="str">
        <f>Spisak!O4</f>
        <v>F</v>
      </c>
    </row>
    <row r="9" spans="1:16" ht="12.75" customHeight="1">
      <c r="A9" s="88" t="str">
        <f>Spisak!B5</f>
        <v>13/16</v>
      </c>
      <c r="B9" s="89" t="str">
        <f>Spisak!C5</f>
        <v>Vladan  Jokić</v>
      </c>
      <c r="C9" s="130">
        <f>IF(ISBLANK(Spisak!D5),"",Spisak!D5)</f>
        <v>0</v>
      </c>
      <c r="D9" s="130"/>
      <c r="E9" s="130"/>
      <c r="F9" s="130"/>
      <c r="G9" s="130"/>
      <c r="H9" s="130"/>
      <c r="I9" s="130"/>
      <c r="J9" s="159">
        <f>IF(ISBLANK(Spisak!E5),"",Spisak!E5)</f>
        <v>0</v>
      </c>
      <c r="K9" s="159"/>
      <c r="L9" s="159"/>
      <c r="M9" s="90" t="str">
        <f>Spisak!H5</f>
        <v/>
      </c>
      <c r="N9" s="90" t="str">
        <f>+Spisak!K5</f>
        <v/>
      </c>
      <c r="O9" s="90">
        <f>Spisak!N5</f>
        <v>0</v>
      </c>
      <c r="P9" s="87" t="str">
        <f>Spisak!O5</f>
        <v>F</v>
      </c>
    </row>
    <row r="10" spans="1:16" ht="12.75" customHeight="1">
      <c r="A10" s="88" t="str">
        <f>Spisak!B6</f>
        <v>40/15</v>
      </c>
      <c r="B10" s="89" t="str">
        <f>Spisak!C6</f>
        <v>Šoškić Velimir</v>
      </c>
      <c r="C10" s="130">
        <f>IF(ISBLANK(Spisak!D6),"",Spisak!D6)</f>
        <v>0</v>
      </c>
      <c r="D10" s="130"/>
      <c r="E10" s="130"/>
      <c r="F10" s="130"/>
      <c r="G10" s="130"/>
      <c r="H10" s="130"/>
      <c r="I10" s="130"/>
      <c r="J10" s="159">
        <f>IF(ISBLANK(Spisak!E6),"",Spisak!E6)</f>
        <v>1</v>
      </c>
      <c r="K10" s="159"/>
      <c r="L10" s="159"/>
      <c r="M10" s="90" t="str">
        <f>Spisak!H6</f>
        <v/>
      </c>
      <c r="N10" s="90" t="str">
        <f>+Spisak!K6</f>
        <v/>
      </c>
      <c r="O10" s="90">
        <f>Spisak!N6</f>
        <v>1</v>
      </c>
      <c r="P10" s="87" t="str">
        <f>Spisak!O6</f>
        <v>F</v>
      </c>
    </row>
    <row r="11" spans="1:16" ht="12.75" customHeight="1">
      <c r="A11" s="88" t="str">
        <f>Spisak!B7</f>
        <v>5/13</v>
      </c>
      <c r="B11" s="89" t="str">
        <f>Spisak!C7</f>
        <v>Stefani Dedejić</v>
      </c>
      <c r="C11" s="130">
        <f>IF(ISBLANK(Spisak!D7),"",Spisak!D7)</f>
        <v>27</v>
      </c>
      <c r="D11" s="130"/>
      <c r="E11" s="130"/>
      <c r="F11" s="130"/>
      <c r="G11" s="130"/>
      <c r="H11" s="130"/>
      <c r="I11" s="130"/>
      <c r="J11" s="159" t="str">
        <f>IF(ISBLANK(Spisak!E7),"",Spisak!E7)</f>
        <v/>
      </c>
      <c r="K11" s="159"/>
      <c r="L11" s="159"/>
      <c r="M11" s="90">
        <f>Spisak!H7</f>
        <v>16</v>
      </c>
      <c r="N11" s="92">
        <f>+Spisak!K7</f>
        <v>19</v>
      </c>
      <c r="O11" s="92">
        <f>Spisak!N7</f>
        <v>46</v>
      </c>
      <c r="P11" s="87" t="str">
        <f>Spisak!O7</f>
        <v>F</v>
      </c>
    </row>
    <row r="12" spans="1:16" ht="12.75" customHeight="1">
      <c r="A12" s="88" t="str">
        <f>Spisak!B8</f>
        <v>22/16</v>
      </c>
      <c r="B12" s="89" t="str">
        <f>Spisak!C8</f>
        <v>Aleksa  Radenović</v>
      </c>
      <c r="C12" s="130">
        <f>IF(ISBLANK(Spisak!D8),"",Spisak!D8)</f>
        <v>3</v>
      </c>
      <c r="D12" s="130"/>
      <c r="E12" s="130"/>
      <c r="F12" s="130"/>
      <c r="G12" s="130"/>
      <c r="H12" s="130"/>
      <c r="I12" s="130"/>
      <c r="J12" s="159">
        <f>IF(ISBLANK(Spisak!E8),"",Spisak!E8)</f>
        <v>15</v>
      </c>
      <c r="K12" s="159"/>
      <c r="L12" s="159"/>
      <c r="M12" s="90" t="str">
        <f>Spisak!H8</f>
        <v/>
      </c>
      <c r="N12" s="90">
        <f>+Spisak!K8</f>
        <v>0</v>
      </c>
      <c r="O12" s="90">
        <f>Spisak!N8</f>
        <v>15</v>
      </c>
      <c r="P12" s="87" t="str">
        <f>Spisak!O8</f>
        <v>F</v>
      </c>
    </row>
    <row r="13" spans="1:16" ht="12.75" customHeight="1">
      <c r="A13" s="88" t="str">
        <f>Spisak!B9</f>
        <v>37/15</v>
      </c>
      <c r="B13" s="89" t="str">
        <f>Spisak!C9</f>
        <v>Aleksandar  Novaković</v>
      </c>
      <c r="C13" s="130">
        <f>IF(ISBLANK(Spisak!D9),"",Spisak!D9)</f>
        <v>1</v>
      </c>
      <c r="D13" s="130"/>
      <c r="E13" s="130"/>
      <c r="F13" s="130"/>
      <c r="G13" s="130"/>
      <c r="H13" s="130"/>
      <c r="I13" s="130"/>
      <c r="J13" s="159">
        <f>IF(ISBLANK(Spisak!E9),"",Spisak!E9)</f>
        <v>2</v>
      </c>
      <c r="K13" s="159"/>
      <c r="L13" s="159"/>
      <c r="M13" s="90">
        <f>Spisak!H9</f>
        <v>5</v>
      </c>
      <c r="N13" s="86">
        <f>+Spisak!K9</f>
        <v>5</v>
      </c>
      <c r="O13" s="86">
        <f>Spisak!N9</f>
        <v>7</v>
      </c>
      <c r="P13" s="87" t="str">
        <f>Spisak!O9</f>
        <v>F</v>
      </c>
    </row>
    <row r="14" spans="1:16" ht="12.75" customHeight="1">
      <c r="A14" s="88" t="str">
        <f>Spisak!B10</f>
        <v>36/15</v>
      </c>
      <c r="B14" s="89" t="str">
        <f>Spisak!C10</f>
        <v>Bogdan Bojović</v>
      </c>
      <c r="C14" s="130" t="str">
        <f>IF(ISBLANK(Spisak!D10),"",Spisak!D10)</f>
        <v/>
      </c>
      <c r="D14" s="130"/>
      <c r="E14" s="130"/>
      <c r="F14" s="130"/>
      <c r="G14" s="130"/>
      <c r="H14" s="130"/>
      <c r="I14" s="130"/>
      <c r="J14" s="159">
        <f>IF(ISBLANK(Spisak!E10),"",Spisak!E10)</f>
        <v>10</v>
      </c>
      <c r="K14" s="159"/>
      <c r="L14" s="159"/>
      <c r="M14" s="90">
        <f>Spisak!H10</f>
        <v>17</v>
      </c>
      <c r="N14" s="90">
        <f>+Spisak!K10</f>
        <v>26</v>
      </c>
      <c r="O14" s="90">
        <f>Spisak!N10</f>
        <v>36</v>
      </c>
      <c r="P14" s="87" t="str">
        <f>Spisak!O10</f>
        <v>F</v>
      </c>
    </row>
    <row r="15" spans="1:16" ht="12.75" customHeight="1">
      <c r="A15" s="88" t="str">
        <f>Spisak!B11</f>
        <v>30/16</v>
      </c>
      <c r="B15" s="89" t="str">
        <f>Spisak!C11</f>
        <v>Tomanović Dragana</v>
      </c>
      <c r="C15" s="130">
        <f>IF(ISBLANK(Spisak!D11),"",Spisak!D11)</f>
        <v>9</v>
      </c>
      <c r="D15" s="130"/>
      <c r="E15" s="130"/>
      <c r="F15" s="130"/>
      <c r="G15" s="130"/>
      <c r="H15" s="130"/>
      <c r="I15" s="130"/>
      <c r="J15" s="159">
        <f>IF(ISBLANK(Spisak!E11),"",Spisak!E11)</f>
        <v>3</v>
      </c>
      <c r="K15" s="159"/>
      <c r="L15" s="159"/>
      <c r="M15" s="90" t="str">
        <f>Spisak!H11</f>
        <v/>
      </c>
      <c r="N15" s="90" t="str">
        <f>+Spisak!K11</f>
        <v/>
      </c>
      <c r="O15" s="90">
        <f>Spisak!N11</f>
        <v>3</v>
      </c>
      <c r="P15" s="87" t="str">
        <f>Spisak!O11</f>
        <v>F</v>
      </c>
    </row>
    <row r="16" spans="1:16" ht="12.75" customHeight="1">
      <c r="A16" s="88" t="str">
        <f>Spisak!B12</f>
        <v>18/15</v>
      </c>
      <c r="B16" s="89" t="str">
        <f>Spisak!C12</f>
        <v>Jokić Voin</v>
      </c>
      <c r="C16" s="130">
        <f>IF(ISBLANK(Spisak!D12),"",Spisak!D12)</f>
        <v>0</v>
      </c>
      <c r="D16" s="130"/>
      <c r="E16" s="130"/>
      <c r="F16" s="130"/>
      <c r="G16" s="130"/>
      <c r="H16" s="130"/>
      <c r="I16" s="130"/>
      <c r="J16" s="159">
        <f>IF(ISBLANK(Spisak!E12),"",Spisak!E12)</f>
        <v>1</v>
      </c>
      <c r="K16" s="159"/>
      <c r="L16" s="159"/>
      <c r="M16" s="90" t="str">
        <f>Spisak!H12</f>
        <v/>
      </c>
      <c r="N16" s="90" t="str">
        <f>+Spisak!K12</f>
        <v/>
      </c>
      <c r="O16" s="90">
        <f>Spisak!N12</f>
        <v>1</v>
      </c>
      <c r="P16" s="87" t="str">
        <f>Spisak!O12</f>
        <v>F</v>
      </c>
    </row>
    <row r="17" spans="1:16" ht="12.75" customHeight="1">
      <c r="A17" s="88" t="str">
        <f>Spisak!B13</f>
        <v>3/15</v>
      </c>
      <c r="B17" s="89" t="str">
        <f>Spisak!C13</f>
        <v>Jovonćević Savić</v>
      </c>
      <c r="C17" s="130">
        <f>IF(ISBLANK(Spisak!D13),"",Spisak!D13)</f>
        <v>0</v>
      </c>
      <c r="D17" s="130"/>
      <c r="E17" s="130"/>
      <c r="F17" s="130"/>
      <c r="G17" s="130"/>
      <c r="H17" s="130"/>
      <c r="I17" s="130"/>
      <c r="J17" s="159">
        <f>IF(ISBLANK(Spisak!E13),"",Spisak!E13)</f>
        <v>2</v>
      </c>
      <c r="K17" s="159"/>
      <c r="L17" s="159"/>
      <c r="M17" s="90" t="str">
        <f>Spisak!H13</f>
        <v/>
      </c>
      <c r="N17" s="90" t="str">
        <f>+Spisak!K13</f>
        <v/>
      </c>
      <c r="O17" s="90">
        <f>Spisak!N13</f>
        <v>2</v>
      </c>
      <c r="P17" s="87" t="str">
        <f>Spisak!O13</f>
        <v>F</v>
      </c>
    </row>
    <row r="18" spans="1:16" ht="12.75" customHeight="1">
      <c r="A18" s="88" t="str">
        <f>Spisak!B14</f>
        <v>18/14</v>
      </c>
      <c r="B18" s="89" t="str">
        <f>Spisak!C14</f>
        <v>Darko Vujović</v>
      </c>
      <c r="C18" s="130" t="str">
        <f>IF(ISBLANK(Spisak!D14),"",Spisak!D14)</f>
        <v/>
      </c>
      <c r="D18" s="130"/>
      <c r="E18" s="130"/>
      <c r="F18" s="130"/>
      <c r="G18" s="130"/>
      <c r="H18" s="130"/>
      <c r="I18" s="130"/>
      <c r="J18" s="159">
        <f>IF(ISBLANK(Spisak!E14),"",Spisak!E14)</f>
        <v>0</v>
      </c>
      <c r="K18" s="159"/>
      <c r="L18" s="159"/>
      <c r="M18" s="90" t="str">
        <f>Spisak!H14</f>
        <v/>
      </c>
      <c r="N18" s="90" t="str">
        <f>+Spisak!K14</f>
        <v/>
      </c>
      <c r="O18" s="90">
        <f>Spisak!N14</f>
        <v>0</v>
      </c>
      <c r="P18" s="87" t="str">
        <f>Spisak!O14</f>
        <v>F</v>
      </c>
    </row>
    <row r="19" spans="1:16" ht="12.75" customHeight="1">
      <c r="A19" s="88" t="str">
        <f>Spisak!B15</f>
        <v>37/14</v>
      </c>
      <c r="B19" s="89" t="str">
        <f>Spisak!C15</f>
        <v>Marko Vukčević</v>
      </c>
      <c r="C19" s="130" t="str">
        <f>IF(ISBLANK(Spisak!D15),"",Spisak!D15)</f>
        <v/>
      </c>
      <c r="D19" s="130"/>
      <c r="E19" s="130"/>
      <c r="F19" s="130"/>
      <c r="G19" s="130"/>
      <c r="H19" s="130"/>
      <c r="I19" s="130"/>
      <c r="J19" s="159">
        <f>IF(ISBLANK(Spisak!E15),"",Spisak!E15)</f>
        <v>0</v>
      </c>
      <c r="K19" s="159"/>
      <c r="L19" s="159"/>
      <c r="M19" s="90" t="str">
        <f>Spisak!H15</f>
        <v/>
      </c>
      <c r="N19" s="90" t="str">
        <f>+Spisak!K15</f>
        <v/>
      </c>
      <c r="O19" s="90">
        <f>Spisak!N15</f>
        <v>0</v>
      </c>
      <c r="P19" s="87" t="str">
        <f>Spisak!O15</f>
        <v>F</v>
      </c>
    </row>
    <row r="20" spans="1:16" ht="12.75" customHeight="1">
      <c r="A20" s="88"/>
      <c r="B20" s="89"/>
      <c r="C20" s="130" t="str">
        <f>IF(ISBLANK(Spisak!D16),"",Spisak!D16)</f>
        <v/>
      </c>
      <c r="D20" s="130"/>
      <c r="E20" s="130"/>
      <c r="F20" s="130"/>
      <c r="G20" s="130"/>
      <c r="H20" s="130"/>
      <c r="I20" s="130"/>
      <c r="J20" s="159" t="str">
        <f>IF(ISBLANK(Spisak!E16),"",Spisak!E16)</f>
        <v/>
      </c>
      <c r="K20" s="159"/>
      <c r="L20" s="159"/>
      <c r="M20" s="90" t="str">
        <f>Spisak!H16</f>
        <v/>
      </c>
      <c r="N20" s="90" t="str">
        <f>+Spisak!K16</f>
        <v/>
      </c>
      <c r="O20" s="90" t="str">
        <f>Spisak!N16</f>
        <v/>
      </c>
      <c r="P20" s="87" t="str">
        <f>Spisak!O16</f>
        <v/>
      </c>
    </row>
    <row r="21" spans="1:16" ht="12.75" customHeight="1">
      <c r="A21" s="88"/>
      <c r="B21" s="89"/>
      <c r="C21" s="130" t="str">
        <f>IF(ISBLANK(Spisak!D17),"",Spisak!D17)</f>
        <v/>
      </c>
      <c r="D21" s="130"/>
      <c r="E21" s="130"/>
      <c r="F21" s="130"/>
      <c r="G21" s="130"/>
      <c r="H21" s="130"/>
      <c r="I21" s="130"/>
      <c r="J21" s="159" t="str">
        <f>IF(ISBLANK(Spisak!E17),"",Spisak!E17)</f>
        <v/>
      </c>
      <c r="K21" s="159"/>
      <c r="L21" s="159"/>
      <c r="M21" s="90" t="str">
        <f>Spisak!H17</f>
        <v/>
      </c>
      <c r="N21" s="90" t="str">
        <f>+Spisak!K17</f>
        <v/>
      </c>
      <c r="O21" s="90" t="str">
        <f>Spisak!N17</f>
        <v/>
      </c>
      <c r="P21" s="87" t="str">
        <f>Spisak!O17</f>
        <v/>
      </c>
    </row>
    <row r="22" spans="1:16" ht="12.75" customHeight="1">
      <c r="A22" s="88"/>
      <c r="B22" s="89"/>
      <c r="C22" s="130" t="str">
        <f>IF(ISBLANK(Spisak!D18),"",Spisak!D18)</f>
        <v/>
      </c>
      <c r="D22" s="130"/>
      <c r="E22" s="130"/>
      <c r="F22" s="130"/>
      <c r="G22" s="130"/>
      <c r="H22" s="130"/>
      <c r="I22" s="130"/>
      <c r="J22" s="159" t="str">
        <f>IF(ISBLANK(Spisak!E18),"",Spisak!E18)</f>
        <v/>
      </c>
      <c r="K22" s="159"/>
      <c r="L22" s="159"/>
      <c r="M22" s="90" t="str">
        <f>Spisak!H18</f>
        <v/>
      </c>
      <c r="N22" s="90" t="str">
        <f>+Spisak!K18</f>
        <v/>
      </c>
      <c r="O22" s="90" t="str">
        <f>Spisak!N18</f>
        <v/>
      </c>
      <c r="P22" s="87" t="str">
        <f>Spisak!O18</f>
        <v/>
      </c>
    </row>
    <row r="23" spans="1:16" ht="12.75" customHeight="1">
      <c r="A23" s="88"/>
      <c r="B23" s="89"/>
      <c r="C23" s="130" t="str">
        <f>IF(ISBLANK(Spisak!D19),"",Spisak!D19)</f>
        <v/>
      </c>
      <c r="D23" s="130"/>
      <c r="E23" s="130"/>
      <c r="F23" s="130"/>
      <c r="G23" s="130"/>
      <c r="H23" s="130"/>
      <c r="I23" s="130"/>
      <c r="J23" s="159" t="str">
        <f>IF(ISBLANK(Spisak!E19),"",Spisak!E19)</f>
        <v/>
      </c>
      <c r="K23" s="159"/>
      <c r="L23" s="159"/>
      <c r="M23" s="90" t="str">
        <f>Spisak!H19</f>
        <v/>
      </c>
      <c r="N23" s="90" t="str">
        <f>+Spisak!K19</f>
        <v/>
      </c>
      <c r="O23" s="90" t="str">
        <f>Spisak!N19</f>
        <v/>
      </c>
      <c r="P23" s="87" t="str">
        <f>Spisak!O19</f>
        <v/>
      </c>
    </row>
    <row r="24" spans="1:16" ht="12.75" customHeight="1">
      <c r="A24" s="88"/>
      <c r="B24" s="89"/>
      <c r="C24" s="130" t="str">
        <f>IF(ISBLANK(Spisak!D20),"",Spisak!D20)</f>
        <v/>
      </c>
      <c r="D24" s="130"/>
      <c r="E24" s="130"/>
      <c r="F24" s="130"/>
      <c r="G24" s="130"/>
      <c r="H24" s="130"/>
      <c r="I24" s="130"/>
      <c r="J24" s="159" t="str">
        <f>IF(ISBLANK(Spisak!E20),"",Spisak!E20)</f>
        <v/>
      </c>
      <c r="K24" s="159"/>
      <c r="L24" s="159"/>
      <c r="M24" s="90" t="str">
        <f>Spisak!H20</f>
        <v/>
      </c>
      <c r="N24" s="90" t="str">
        <f>+Spisak!K20</f>
        <v/>
      </c>
      <c r="O24" s="90" t="str">
        <f>Spisak!N20</f>
        <v/>
      </c>
      <c r="P24" s="87" t="str">
        <f>Spisak!O20</f>
        <v/>
      </c>
    </row>
    <row r="25" spans="1:16" ht="12.75" customHeight="1">
      <c r="A25" s="88"/>
      <c r="B25" s="89"/>
      <c r="C25" s="130" t="str">
        <f>IF(ISBLANK(Spisak!D21),"",Spisak!D21)</f>
        <v/>
      </c>
      <c r="D25" s="130"/>
      <c r="E25" s="130"/>
      <c r="F25" s="130"/>
      <c r="G25" s="130"/>
      <c r="H25" s="130"/>
      <c r="I25" s="130"/>
      <c r="J25" s="159" t="str">
        <f>IF(ISBLANK(Spisak!E21),"",Spisak!E21)</f>
        <v/>
      </c>
      <c r="K25" s="159"/>
      <c r="L25" s="159"/>
      <c r="M25" s="90" t="str">
        <f>Spisak!H21</f>
        <v/>
      </c>
      <c r="N25" s="90" t="str">
        <f>+Spisak!K21</f>
        <v/>
      </c>
      <c r="O25" s="90" t="str">
        <f>Spisak!N21</f>
        <v/>
      </c>
      <c r="P25" s="87" t="str">
        <f>Spisak!O21</f>
        <v/>
      </c>
    </row>
    <row r="26" spans="1:16" ht="12.75" customHeight="1">
      <c r="A26" s="88"/>
      <c r="B26" s="89"/>
      <c r="C26" s="130" t="str">
        <f>IF(ISBLANK(Spisak!D22),"",Spisak!D22)</f>
        <v/>
      </c>
      <c r="D26" s="130"/>
      <c r="E26" s="130"/>
      <c r="F26" s="130"/>
      <c r="G26" s="130"/>
      <c r="H26" s="130"/>
      <c r="I26" s="130"/>
      <c r="J26" s="159" t="str">
        <f>IF(ISBLANK(Spisak!E22),"",Spisak!E22)</f>
        <v/>
      </c>
      <c r="K26" s="159"/>
      <c r="L26" s="159"/>
      <c r="M26" s="90" t="str">
        <f>Spisak!H22</f>
        <v/>
      </c>
      <c r="N26" s="90" t="str">
        <f>+Spisak!K22</f>
        <v/>
      </c>
      <c r="O26" s="90" t="str">
        <f>Spisak!N22</f>
        <v/>
      </c>
      <c r="P26" s="87" t="str">
        <f>Spisak!O22</f>
        <v/>
      </c>
    </row>
    <row r="27" spans="1:16" ht="12.75" customHeight="1">
      <c r="A27" s="88"/>
      <c r="B27" s="89"/>
      <c r="C27" s="130" t="str">
        <f>IF(ISBLANK(Spisak!D23),"",Spisak!D23)</f>
        <v/>
      </c>
      <c r="D27" s="130"/>
      <c r="E27" s="130"/>
      <c r="F27" s="130"/>
      <c r="G27" s="130"/>
      <c r="H27" s="130"/>
      <c r="I27" s="130"/>
      <c r="J27" s="159" t="str">
        <f>IF(ISBLANK(Spisak!E23),"",Spisak!E23)</f>
        <v/>
      </c>
      <c r="K27" s="159"/>
      <c r="L27" s="159"/>
      <c r="M27" s="90" t="str">
        <f>Spisak!H23</f>
        <v/>
      </c>
      <c r="N27" s="90" t="str">
        <f>+Spisak!K23</f>
        <v/>
      </c>
      <c r="O27" s="90" t="str">
        <f>Spisak!N23</f>
        <v/>
      </c>
      <c r="P27" s="87" t="str">
        <f>Spisak!O23</f>
        <v/>
      </c>
    </row>
    <row r="28" spans="1:16" ht="12.75" customHeight="1">
      <c r="A28" s="88"/>
      <c r="B28" s="89"/>
      <c r="C28" s="130" t="str">
        <f>IF(ISBLANK(Spisak!D24),"",Spisak!D24)</f>
        <v/>
      </c>
      <c r="D28" s="130"/>
      <c r="E28" s="130"/>
      <c r="F28" s="130"/>
      <c r="G28" s="130"/>
      <c r="H28" s="130"/>
      <c r="I28" s="130"/>
      <c r="J28" s="159" t="str">
        <f>IF(ISBLANK(Spisak!E24),"",Spisak!E24)</f>
        <v/>
      </c>
      <c r="K28" s="159"/>
      <c r="L28" s="159"/>
      <c r="M28" s="90" t="str">
        <f>Spisak!H24</f>
        <v/>
      </c>
      <c r="N28" s="90" t="str">
        <f>+Spisak!K24</f>
        <v/>
      </c>
      <c r="O28" s="90" t="str">
        <f>Spisak!N24</f>
        <v/>
      </c>
      <c r="P28" s="87" t="str">
        <f>Spisak!O24</f>
        <v/>
      </c>
    </row>
    <row r="29" spans="1:16" ht="12.75" customHeight="1">
      <c r="A29" s="88"/>
      <c r="B29" s="89"/>
      <c r="C29" s="130" t="str">
        <f>IF(ISBLANK(Spisak!D25),"",Spisak!D25)</f>
        <v/>
      </c>
      <c r="D29" s="130"/>
      <c r="E29" s="130"/>
      <c r="F29" s="130"/>
      <c r="G29" s="130"/>
      <c r="H29" s="130"/>
      <c r="I29" s="130"/>
      <c r="J29" s="159" t="str">
        <f>IF(ISBLANK(Spisak!E25),"",Spisak!E25)</f>
        <v/>
      </c>
      <c r="K29" s="159"/>
      <c r="L29" s="159"/>
      <c r="M29" s="90" t="str">
        <f>Spisak!H25</f>
        <v/>
      </c>
      <c r="N29" s="90" t="str">
        <f>+Spisak!K25</f>
        <v/>
      </c>
      <c r="O29" s="90" t="str">
        <f>Spisak!N25</f>
        <v/>
      </c>
      <c r="P29" s="87" t="str">
        <f>Spisak!O25</f>
        <v/>
      </c>
    </row>
    <row r="30" spans="1:16" ht="12.75" customHeight="1">
      <c r="A30" s="88"/>
      <c r="B30" s="89"/>
      <c r="C30" s="130" t="str">
        <f>IF(ISBLANK(Spisak!D26),"",Spisak!D26)</f>
        <v/>
      </c>
      <c r="D30" s="130"/>
      <c r="E30" s="130"/>
      <c r="F30" s="130"/>
      <c r="G30" s="130"/>
      <c r="H30" s="130"/>
      <c r="I30" s="130"/>
      <c r="J30" s="159" t="str">
        <f>IF(ISBLANK(Spisak!E26),"",Spisak!E26)</f>
        <v/>
      </c>
      <c r="K30" s="159"/>
      <c r="L30" s="159"/>
      <c r="M30" s="90" t="str">
        <f>Spisak!H26</f>
        <v/>
      </c>
      <c r="N30" s="90" t="str">
        <f>+Spisak!K26</f>
        <v/>
      </c>
      <c r="O30" s="90" t="str">
        <f>Spisak!N26</f>
        <v/>
      </c>
      <c r="P30" s="87" t="str">
        <f>Spisak!O26</f>
        <v/>
      </c>
    </row>
    <row r="31" spans="1:16" ht="12.75" customHeight="1">
      <c r="A31" s="88"/>
      <c r="B31" s="89"/>
      <c r="C31" s="130" t="str">
        <f>IF(ISBLANK(Spisak!D27),"",Spisak!D27)</f>
        <v/>
      </c>
      <c r="D31" s="130"/>
      <c r="E31" s="130"/>
      <c r="F31" s="130"/>
      <c r="G31" s="130"/>
      <c r="H31" s="130"/>
      <c r="I31" s="130"/>
      <c r="J31" s="159" t="str">
        <f>IF(ISBLANK(Spisak!E27),"",Spisak!E27)</f>
        <v/>
      </c>
      <c r="K31" s="159"/>
      <c r="L31" s="159"/>
      <c r="M31" s="90" t="str">
        <f>Spisak!H27</f>
        <v/>
      </c>
      <c r="N31" s="90" t="str">
        <f>+Spisak!K27</f>
        <v/>
      </c>
      <c r="O31" s="90" t="str">
        <f>Spisak!N27</f>
        <v/>
      </c>
      <c r="P31" s="87" t="str">
        <f>Spisak!O27</f>
        <v/>
      </c>
    </row>
    <row r="32" spans="1:16" ht="12.75" customHeight="1">
      <c r="A32" s="88"/>
      <c r="B32" s="89"/>
      <c r="C32" s="130" t="str">
        <f>IF(ISBLANK(Spisak!D28),"",Spisak!D28)</f>
        <v/>
      </c>
      <c r="D32" s="130"/>
      <c r="E32" s="130"/>
      <c r="F32" s="130"/>
      <c r="G32" s="130"/>
      <c r="H32" s="130"/>
      <c r="I32" s="130"/>
      <c r="J32" s="159" t="str">
        <f>IF(ISBLANK(Spisak!E28),"",Spisak!E28)</f>
        <v/>
      </c>
      <c r="K32" s="159"/>
      <c r="L32" s="159"/>
      <c r="M32" s="90" t="str">
        <f>Spisak!H28</f>
        <v/>
      </c>
      <c r="N32" s="90" t="str">
        <f>+Spisak!K28</f>
        <v/>
      </c>
      <c r="O32" s="90" t="str">
        <f>Spisak!N28</f>
        <v/>
      </c>
      <c r="P32" s="87" t="str">
        <f>Spisak!O28</f>
        <v/>
      </c>
    </row>
    <row r="33" spans="1:16" ht="12.75" customHeight="1">
      <c r="A33" s="88"/>
      <c r="B33" s="89"/>
      <c r="C33" s="130" t="str">
        <f>IF(ISBLANK(Spisak!D29),"",Spisak!D29)</f>
        <v/>
      </c>
      <c r="D33" s="130"/>
      <c r="E33" s="130"/>
      <c r="F33" s="130"/>
      <c r="G33" s="130"/>
      <c r="H33" s="130"/>
      <c r="I33" s="130"/>
      <c r="J33" s="159" t="str">
        <f>IF(ISBLANK(Spisak!E29),"",Spisak!E29)</f>
        <v/>
      </c>
      <c r="K33" s="159"/>
      <c r="L33" s="159"/>
      <c r="M33" s="90" t="str">
        <f>Spisak!H29</f>
        <v/>
      </c>
      <c r="N33" s="90" t="str">
        <f>+Spisak!K29</f>
        <v/>
      </c>
      <c r="O33" s="90" t="str">
        <f>Spisak!N29</f>
        <v/>
      </c>
      <c r="P33" s="87" t="str">
        <f>Spisak!O29</f>
        <v/>
      </c>
    </row>
    <row r="34" spans="1:16" ht="12.75" customHeight="1">
      <c r="A34" s="88"/>
      <c r="B34" s="89"/>
      <c r="C34" s="130" t="str">
        <f>IF(ISBLANK(Spisak!D30),"",Spisak!D30)</f>
        <v/>
      </c>
      <c r="D34" s="130"/>
      <c r="E34" s="130"/>
      <c r="F34" s="130"/>
      <c r="G34" s="130"/>
      <c r="H34" s="130"/>
      <c r="I34" s="130"/>
      <c r="J34" s="159" t="str">
        <f>IF(ISBLANK(Spisak!E30),"",Spisak!E30)</f>
        <v/>
      </c>
      <c r="K34" s="159"/>
      <c r="L34" s="159"/>
      <c r="M34" s="90" t="str">
        <f>Spisak!H30</f>
        <v/>
      </c>
      <c r="N34" s="90" t="str">
        <f>+Spisak!K30</f>
        <v/>
      </c>
      <c r="O34" s="90" t="str">
        <f>Spisak!N30</f>
        <v/>
      </c>
      <c r="P34" s="87" t="str">
        <f>Spisak!O30</f>
        <v/>
      </c>
    </row>
    <row r="35" spans="1:16" ht="12.75" customHeight="1">
      <c r="A35" s="88"/>
      <c r="B35" s="89"/>
      <c r="C35" s="130" t="str">
        <f>IF(ISBLANK(Spisak!D31),"",Spisak!D31)</f>
        <v/>
      </c>
      <c r="D35" s="130"/>
      <c r="E35" s="130"/>
      <c r="F35" s="130"/>
      <c r="G35" s="130"/>
      <c r="H35" s="130"/>
      <c r="I35" s="130"/>
      <c r="J35" s="159" t="str">
        <f>IF(ISBLANK(Spisak!E31),"",Spisak!E31)</f>
        <v/>
      </c>
      <c r="K35" s="159"/>
      <c r="L35" s="159"/>
      <c r="M35" s="90" t="str">
        <f>Spisak!H31</f>
        <v/>
      </c>
      <c r="N35" s="90" t="str">
        <f>+Spisak!K31</f>
        <v/>
      </c>
      <c r="O35" s="90" t="str">
        <f>Spisak!N31</f>
        <v/>
      </c>
      <c r="P35" s="87" t="str">
        <f>Spisak!O31</f>
        <v/>
      </c>
    </row>
    <row r="36" spans="1:16" ht="12.75" customHeight="1">
      <c r="A36" s="88"/>
      <c r="B36" s="89"/>
      <c r="C36" s="130" t="str">
        <f>IF(ISBLANK(Spisak!D32),"",Spisak!D32)</f>
        <v/>
      </c>
      <c r="D36" s="130"/>
      <c r="E36" s="130"/>
      <c r="F36" s="130"/>
      <c r="G36" s="130"/>
      <c r="H36" s="130"/>
      <c r="I36" s="130"/>
      <c r="J36" s="159" t="str">
        <f>IF(ISBLANK(Spisak!E32),"",Spisak!E32)</f>
        <v/>
      </c>
      <c r="K36" s="159"/>
      <c r="L36" s="159"/>
      <c r="M36" s="90" t="str">
        <f>Spisak!H32</f>
        <v/>
      </c>
      <c r="N36" s="90" t="str">
        <f>+Spisak!K32</f>
        <v/>
      </c>
      <c r="O36" s="90" t="str">
        <f>Spisak!N32</f>
        <v/>
      </c>
      <c r="P36" s="87" t="str">
        <f>Spisak!O32</f>
        <v/>
      </c>
    </row>
    <row r="37" spans="1:16" ht="12.75" customHeight="1">
      <c r="A37" s="88"/>
      <c r="B37" s="89"/>
      <c r="C37" s="130" t="str">
        <f>IF(ISBLANK(Spisak!D33),"",Spisak!D33)</f>
        <v/>
      </c>
      <c r="D37" s="130"/>
      <c r="E37" s="130"/>
      <c r="F37" s="130"/>
      <c r="G37" s="130"/>
      <c r="H37" s="130"/>
      <c r="I37" s="130"/>
      <c r="J37" s="159" t="str">
        <f>IF(ISBLANK(Spisak!E33),"",Spisak!E33)</f>
        <v/>
      </c>
      <c r="K37" s="159"/>
      <c r="L37" s="159"/>
      <c r="M37" s="90" t="str">
        <f>Spisak!H33</f>
        <v/>
      </c>
      <c r="N37" s="90" t="str">
        <f>+Spisak!K33</f>
        <v/>
      </c>
      <c r="O37" s="90" t="str">
        <f>Spisak!N33</f>
        <v/>
      </c>
      <c r="P37" s="87" t="str">
        <f>Spisak!O33</f>
        <v/>
      </c>
    </row>
    <row r="38" spans="1:16" ht="12.75" customHeight="1">
      <c r="A38" s="88"/>
      <c r="B38" s="89"/>
      <c r="C38" s="130" t="str">
        <f>IF(ISBLANK(Spisak!D34),"",Spisak!D34)</f>
        <v/>
      </c>
      <c r="D38" s="130"/>
      <c r="E38" s="130"/>
      <c r="F38" s="130"/>
      <c r="G38" s="130"/>
      <c r="H38" s="130"/>
      <c r="I38" s="130"/>
      <c r="J38" s="159" t="str">
        <f>IF(ISBLANK(Spisak!E34),"",Spisak!E34)</f>
        <v/>
      </c>
      <c r="K38" s="159"/>
      <c r="L38" s="159"/>
      <c r="M38" s="90" t="str">
        <f>Spisak!H34</f>
        <v/>
      </c>
      <c r="N38" s="90" t="str">
        <f>+Spisak!K34</f>
        <v/>
      </c>
      <c r="O38" s="90" t="str">
        <f>Spisak!N34</f>
        <v/>
      </c>
      <c r="P38" s="87" t="str">
        <f>Spisak!O34</f>
        <v/>
      </c>
    </row>
    <row r="39" spans="1:16" ht="12.75" customHeight="1">
      <c r="A39" s="88"/>
      <c r="B39" s="89"/>
      <c r="C39" s="130" t="str">
        <f>IF(ISBLANK(Spisak!D35),"",Spisak!D35)</f>
        <v/>
      </c>
      <c r="D39" s="130"/>
      <c r="E39" s="130"/>
      <c r="F39" s="130"/>
      <c r="G39" s="130"/>
      <c r="H39" s="130"/>
      <c r="I39" s="130"/>
      <c r="J39" s="159" t="str">
        <f>IF(ISBLANK(Spisak!E35),"",Spisak!E35)</f>
        <v/>
      </c>
      <c r="K39" s="159"/>
      <c r="L39" s="159"/>
      <c r="M39" s="90" t="str">
        <f>Spisak!H35</f>
        <v/>
      </c>
      <c r="N39" s="90" t="str">
        <f>+Spisak!K35</f>
        <v/>
      </c>
      <c r="O39" s="90" t="str">
        <f>Spisak!N35</f>
        <v/>
      </c>
      <c r="P39" s="87" t="str">
        <f>Spisak!O35</f>
        <v/>
      </c>
    </row>
    <row r="40" spans="1:16" ht="12.75" customHeight="1">
      <c r="A40" s="88"/>
      <c r="B40" s="89"/>
      <c r="C40" s="130" t="str">
        <f>IF(ISBLANK(Spisak!D36),"",Spisak!D36)</f>
        <v/>
      </c>
      <c r="D40" s="130"/>
      <c r="E40" s="130"/>
      <c r="F40" s="130"/>
      <c r="G40" s="130"/>
      <c r="H40" s="130"/>
      <c r="I40" s="130"/>
      <c r="J40" s="159" t="str">
        <f>IF(ISBLANK(Spisak!E36),"",Spisak!E36)</f>
        <v/>
      </c>
      <c r="K40" s="159"/>
      <c r="L40" s="159"/>
      <c r="M40" s="90" t="str">
        <f>Spisak!H36</f>
        <v/>
      </c>
      <c r="N40" s="90" t="str">
        <f>+Spisak!K36</f>
        <v/>
      </c>
      <c r="O40" s="90" t="str">
        <f>Spisak!N36</f>
        <v/>
      </c>
      <c r="P40" s="87" t="str">
        <f>Spisak!O36</f>
        <v/>
      </c>
    </row>
    <row r="41" spans="1:16" ht="12.75" customHeight="1">
      <c r="A41" s="88"/>
      <c r="B41" s="89"/>
      <c r="C41" s="130" t="str">
        <f>IF(ISBLANK(Spisak!D37),"",Spisak!D37)</f>
        <v/>
      </c>
      <c r="D41" s="130"/>
      <c r="E41" s="130"/>
      <c r="F41" s="130"/>
      <c r="G41" s="130"/>
      <c r="H41" s="130"/>
      <c r="I41" s="130"/>
      <c r="J41" s="159" t="str">
        <f>IF(ISBLANK(Spisak!E37),"",Spisak!E37)</f>
        <v/>
      </c>
      <c r="K41" s="159"/>
      <c r="L41" s="159"/>
      <c r="M41" s="90" t="str">
        <f>Spisak!H37</f>
        <v/>
      </c>
      <c r="N41" s="90" t="str">
        <f>+Spisak!K37</f>
        <v/>
      </c>
      <c r="O41" s="90" t="str">
        <f>Spisak!N37</f>
        <v/>
      </c>
      <c r="P41" s="87" t="str">
        <f>Spisak!O37</f>
        <v/>
      </c>
    </row>
    <row r="42" spans="1:16" ht="12.75" customHeight="1">
      <c r="A42" s="88"/>
      <c r="B42" s="89"/>
      <c r="C42" s="130" t="str">
        <f>IF(ISBLANK(Spisak!D38),"",Spisak!D38)</f>
        <v/>
      </c>
      <c r="D42" s="130"/>
      <c r="E42" s="130"/>
      <c r="F42" s="130"/>
      <c r="G42" s="130"/>
      <c r="H42" s="130"/>
      <c r="I42" s="130"/>
      <c r="J42" s="159" t="str">
        <f>IF(ISBLANK(Spisak!E38),"",Spisak!E38)</f>
        <v/>
      </c>
      <c r="K42" s="159"/>
      <c r="L42" s="159"/>
      <c r="M42" s="90" t="str">
        <f>Spisak!H38</f>
        <v/>
      </c>
      <c r="N42" s="90" t="str">
        <f>+Spisak!K38</f>
        <v/>
      </c>
      <c r="O42" s="90" t="str">
        <f>Spisak!N38</f>
        <v/>
      </c>
      <c r="P42" s="87" t="str">
        <f>Spisak!O38</f>
        <v/>
      </c>
    </row>
    <row r="43" spans="1:16" ht="12.75" customHeight="1">
      <c r="A43" s="88"/>
      <c r="B43" s="89"/>
      <c r="C43" s="130" t="str">
        <f>IF(ISBLANK(Spisak!D39),"",Spisak!D39)</f>
        <v/>
      </c>
      <c r="D43" s="130"/>
      <c r="E43" s="130"/>
      <c r="F43" s="130"/>
      <c r="G43" s="130"/>
      <c r="H43" s="130"/>
      <c r="I43" s="130"/>
      <c r="J43" s="159" t="str">
        <f>IF(ISBLANK(Spisak!E39),"",Spisak!E39)</f>
        <v/>
      </c>
      <c r="K43" s="159"/>
      <c r="L43" s="159"/>
      <c r="M43" s="90" t="str">
        <f>Spisak!H39</f>
        <v/>
      </c>
      <c r="N43" s="90" t="str">
        <f>+Spisak!K39</f>
        <v/>
      </c>
      <c r="O43" s="90" t="str">
        <f>Spisak!N39</f>
        <v/>
      </c>
      <c r="P43" s="87" t="str">
        <f>Spisak!O39</f>
        <v/>
      </c>
    </row>
    <row r="44" spans="1:16" ht="12.75" customHeight="1">
      <c r="A44" s="88"/>
      <c r="B44" s="89"/>
      <c r="C44" s="130" t="str">
        <f>IF(ISBLANK(Spisak!D40),"",Spisak!D40)</f>
        <v/>
      </c>
      <c r="D44" s="130"/>
      <c r="E44" s="130"/>
      <c r="F44" s="130"/>
      <c r="G44" s="130"/>
      <c r="H44" s="130"/>
      <c r="I44" s="130"/>
      <c r="J44" s="159" t="str">
        <f>IF(ISBLANK(Spisak!E40),"",Spisak!E40)</f>
        <v/>
      </c>
      <c r="K44" s="159"/>
      <c r="L44" s="159"/>
      <c r="M44" s="90" t="str">
        <f>Spisak!H40</f>
        <v/>
      </c>
      <c r="N44" s="90" t="str">
        <f>+Spisak!K40</f>
        <v/>
      </c>
      <c r="O44" s="90" t="str">
        <f>Spisak!N40</f>
        <v/>
      </c>
      <c r="P44" s="87" t="str">
        <f>Spisak!O40</f>
        <v/>
      </c>
    </row>
    <row r="45" spans="1:16" ht="12.75" customHeight="1">
      <c r="A45" s="88"/>
      <c r="B45" s="89"/>
      <c r="C45" s="130" t="str">
        <f>IF(ISBLANK(Spisak!D41),"",Spisak!D41)</f>
        <v/>
      </c>
      <c r="D45" s="130"/>
      <c r="E45" s="130"/>
      <c r="F45" s="130"/>
      <c r="G45" s="130"/>
      <c r="H45" s="130"/>
      <c r="I45" s="130"/>
      <c r="J45" s="159" t="str">
        <f>IF(ISBLANK(Spisak!E41),"",Spisak!E41)</f>
        <v/>
      </c>
      <c r="K45" s="159"/>
      <c r="L45" s="159"/>
      <c r="M45" s="90" t="str">
        <f>Spisak!H41</f>
        <v/>
      </c>
      <c r="N45" s="90" t="str">
        <f>+Spisak!K41</f>
        <v/>
      </c>
      <c r="O45" s="90" t="str">
        <f>Spisak!N41</f>
        <v/>
      </c>
      <c r="P45" s="87" t="str">
        <f>Spisak!O41</f>
        <v/>
      </c>
    </row>
    <row r="46" spans="1:16" ht="12.75" customHeight="1">
      <c r="A46" s="88"/>
      <c r="B46" s="89"/>
      <c r="C46" s="130" t="str">
        <f>IF(ISBLANK(Spisak!D42),"",Spisak!D42)</f>
        <v/>
      </c>
      <c r="D46" s="130"/>
      <c r="E46" s="130"/>
      <c r="F46" s="130"/>
      <c r="G46" s="130"/>
      <c r="H46" s="130"/>
      <c r="I46" s="130"/>
      <c r="J46" s="159" t="str">
        <f>IF(ISBLANK(Spisak!E42),"",Spisak!E42)</f>
        <v/>
      </c>
      <c r="K46" s="159"/>
      <c r="L46" s="159"/>
      <c r="M46" s="90" t="str">
        <f>Spisak!H42</f>
        <v/>
      </c>
      <c r="N46" s="90" t="str">
        <f>+Spisak!K42</f>
        <v/>
      </c>
      <c r="O46" s="90" t="str">
        <f>Spisak!N42</f>
        <v/>
      </c>
      <c r="P46" s="87" t="str">
        <f>Spisak!O42</f>
        <v/>
      </c>
    </row>
    <row r="47" spans="1:16" ht="12.75" customHeight="1">
      <c r="A47" s="88"/>
      <c r="B47" s="89"/>
      <c r="C47" s="130" t="str">
        <f>IF(ISBLANK(Spisak!D43),"",Spisak!D43)</f>
        <v/>
      </c>
      <c r="D47" s="130"/>
      <c r="E47" s="130"/>
      <c r="F47" s="130"/>
      <c r="G47" s="130"/>
      <c r="H47" s="130"/>
      <c r="I47" s="130"/>
      <c r="J47" s="159" t="str">
        <f>IF(ISBLANK(Spisak!E43),"",Spisak!E43)</f>
        <v/>
      </c>
      <c r="K47" s="159"/>
      <c r="L47" s="159"/>
      <c r="M47" s="90" t="str">
        <f>Spisak!H43</f>
        <v/>
      </c>
      <c r="N47" s="90" t="str">
        <f>+Spisak!K43</f>
        <v/>
      </c>
      <c r="O47" s="90" t="str">
        <f>Spisak!N43</f>
        <v/>
      </c>
      <c r="P47" s="87" t="str">
        <f>Spisak!O43</f>
        <v/>
      </c>
    </row>
    <row r="48" spans="1:16" ht="12.75" customHeight="1">
      <c r="A48" s="88"/>
      <c r="B48" s="89"/>
      <c r="C48" s="130" t="str">
        <f>IF(ISBLANK(Spisak!D44),"",Spisak!D44)</f>
        <v/>
      </c>
      <c r="D48" s="130"/>
      <c r="E48" s="130"/>
      <c r="F48" s="130"/>
      <c r="G48" s="130"/>
      <c r="H48" s="130"/>
      <c r="I48" s="130"/>
      <c r="J48" s="159" t="str">
        <f>IF(ISBLANK(Spisak!E44),"",Spisak!E44)</f>
        <v/>
      </c>
      <c r="K48" s="159"/>
      <c r="L48" s="159"/>
      <c r="M48" s="90" t="str">
        <f>Spisak!H44</f>
        <v/>
      </c>
      <c r="N48" s="90" t="str">
        <f>+Spisak!K44</f>
        <v/>
      </c>
      <c r="O48" s="90" t="str">
        <f>Spisak!N44</f>
        <v/>
      </c>
      <c r="P48" s="87" t="str">
        <f>Spisak!O44</f>
        <v/>
      </c>
    </row>
    <row r="49" spans="1:16" ht="12.75" customHeight="1">
      <c r="A49" s="88"/>
      <c r="B49" s="89"/>
      <c r="C49" s="130" t="str">
        <f>IF(ISBLANK(Spisak!D45),"",Spisak!D45)</f>
        <v/>
      </c>
      <c r="D49" s="130"/>
      <c r="E49" s="130"/>
      <c r="F49" s="130"/>
      <c r="G49" s="130"/>
      <c r="H49" s="130"/>
      <c r="I49" s="130"/>
      <c r="J49" s="159" t="str">
        <f>IF(ISBLANK(Spisak!E45),"",Spisak!E45)</f>
        <v/>
      </c>
      <c r="K49" s="159"/>
      <c r="L49" s="159"/>
      <c r="M49" s="90" t="str">
        <f>Spisak!H45</f>
        <v/>
      </c>
      <c r="N49" s="90" t="str">
        <f>+Spisak!K45</f>
        <v/>
      </c>
      <c r="O49" s="90" t="str">
        <f>Spisak!N45</f>
        <v/>
      </c>
      <c r="P49" s="87" t="str">
        <f>Spisak!O45</f>
        <v/>
      </c>
    </row>
    <row r="50" spans="1:16" ht="12.75" customHeight="1">
      <c r="A50" s="88"/>
      <c r="B50" s="89"/>
      <c r="C50" s="130" t="str">
        <f>IF(ISBLANK(Spisak!D46),"",Spisak!D46)</f>
        <v/>
      </c>
      <c r="D50" s="130"/>
      <c r="E50" s="130"/>
      <c r="F50" s="130"/>
      <c r="G50" s="130"/>
      <c r="H50" s="130"/>
      <c r="I50" s="130"/>
      <c r="J50" s="159" t="str">
        <f>IF(ISBLANK(Spisak!E46),"",Spisak!E46)</f>
        <v/>
      </c>
      <c r="K50" s="159"/>
      <c r="L50" s="159"/>
      <c r="M50" s="90" t="str">
        <f>Spisak!H46</f>
        <v/>
      </c>
      <c r="N50" s="90" t="str">
        <f>+Spisak!K46</f>
        <v/>
      </c>
      <c r="O50" s="90" t="str">
        <f>Spisak!N46</f>
        <v/>
      </c>
      <c r="P50" s="87" t="str">
        <f>Spisak!O46</f>
        <v/>
      </c>
    </row>
    <row r="51" spans="1:16" ht="12.75" customHeight="1">
      <c r="A51" s="88"/>
      <c r="B51" s="89"/>
      <c r="C51" s="130" t="str">
        <f>IF(ISBLANK(Spisak!D47),"",Spisak!D47)</f>
        <v/>
      </c>
      <c r="D51" s="130"/>
      <c r="E51" s="130"/>
      <c r="F51" s="130"/>
      <c r="G51" s="130"/>
      <c r="H51" s="130"/>
      <c r="I51" s="130"/>
      <c r="J51" s="159" t="str">
        <f>IF(ISBLANK(Spisak!E47),"",Spisak!E47)</f>
        <v/>
      </c>
      <c r="K51" s="159"/>
      <c r="L51" s="159"/>
      <c r="M51" s="90" t="str">
        <f>Spisak!H47</f>
        <v/>
      </c>
      <c r="N51" s="90" t="str">
        <f>+Spisak!K47</f>
        <v/>
      </c>
      <c r="O51" s="90" t="str">
        <f>Spisak!N47</f>
        <v/>
      </c>
      <c r="P51" s="87" t="str">
        <f>Spisak!O47</f>
        <v/>
      </c>
    </row>
    <row r="52" spans="1:16" ht="12.75" customHeight="1">
      <c r="A52" s="88"/>
      <c r="B52" s="89"/>
      <c r="C52" s="130" t="str">
        <f>IF(ISBLANK(Spisak!D48),"",Spisak!D48)</f>
        <v/>
      </c>
      <c r="D52" s="130"/>
      <c r="E52" s="130"/>
      <c r="F52" s="130"/>
      <c r="G52" s="130"/>
      <c r="H52" s="130"/>
      <c r="I52" s="130"/>
      <c r="J52" s="159" t="str">
        <f>IF(ISBLANK(Spisak!E48),"",Spisak!E48)</f>
        <v/>
      </c>
      <c r="K52" s="159"/>
      <c r="L52" s="159"/>
      <c r="M52" s="90" t="str">
        <f>Spisak!H48</f>
        <v/>
      </c>
      <c r="N52" s="90" t="str">
        <f>+Spisak!K48</f>
        <v/>
      </c>
      <c r="O52" s="90" t="str">
        <f>Spisak!N48</f>
        <v/>
      </c>
      <c r="P52" s="87" t="str">
        <f>Spisak!O48</f>
        <v/>
      </c>
    </row>
    <row r="53" spans="1:16" ht="12.75" customHeight="1">
      <c r="A53" s="88"/>
      <c r="B53" s="89"/>
      <c r="C53" s="130" t="str">
        <f>IF(ISBLANK(Spisak!D49),"",Spisak!D49)</f>
        <v/>
      </c>
      <c r="D53" s="130"/>
      <c r="E53" s="130"/>
      <c r="F53" s="130"/>
      <c r="G53" s="130"/>
      <c r="H53" s="130"/>
      <c r="I53" s="130"/>
      <c r="J53" s="159" t="str">
        <f>IF(ISBLANK(Spisak!E49),"",Spisak!E49)</f>
        <v/>
      </c>
      <c r="K53" s="159"/>
      <c r="L53" s="159"/>
      <c r="M53" s="90" t="str">
        <f>Spisak!H49</f>
        <v/>
      </c>
      <c r="N53" s="90" t="str">
        <f>+Spisak!K49</f>
        <v/>
      </c>
      <c r="O53" s="90" t="str">
        <f>Spisak!N49</f>
        <v/>
      </c>
      <c r="P53" s="87" t="str">
        <f>Spisak!O49</f>
        <v/>
      </c>
    </row>
    <row r="54" spans="1:16" ht="12.75" customHeight="1">
      <c r="A54" s="88"/>
      <c r="B54" s="89"/>
      <c r="C54" s="130" t="str">
        <f>IF(ISBLANK(Spisak!D50),"",Spisak!D50)</f>
        <v/>
      </c>
      <c r="D54" s="130"/>
      <c r="E54" s="130"/>
      <c r="F54" s="130"/>
      <c r="G54" s="130"/>
      <c r="H54" s="130"/>
      <c r="I54" s="130"/>
      <c r="J54" s="159" t="str">
        <f>IF(ISBLANK(Spisak!E50),"",Spisak!E50)</f>
        <v/>
      </c>
      <c r="K54" s="159"/>
      <c r="L54" s="159"/>
      <c r="M54" s="90" t="str">
        <f>Spisak!H50</f>
        <v/>
      </c>
      <c r="N54" s="90" t="str">
        <f>+Spisak!K50</f>
        <v/>
      </c>
      <c r="O54" s="90" t="str">
        <f>Spisak!N50</f>
        <v/>
      </c>
      <c r="P54" s="87" t="str">
        <f>Spisak!O50</f>
        <v/>
      </c>
    </row>
    <row r="55" spans="1:16" ht="12.75" customHeight="1">
      <c r="A55" s="88"/>
      <c r="B55" s="89"/>
      <c r="C55" s="130" t="str">
        <f>IF(ISBLANK(Spisak!D51),"",Spisak!D51)</f>
        <v/>
      </c>
      <c r="D55" s="130"/>
      <c r="E55" s="130"/>
      <c r="F55" s="130"/>
      <c r="G55" s="130"/>
      <c r="H55" s="130"/>
      <c r="I55" s="130"/>
      <c r="J55" s="159" t="str">
        <f>IF(ISBLANK(Spisak!E51),"",Spisak!E51)</f>
        <v/>
      </c>
      <c r="K55" s="159"/>
      <c r="L55" s="159"/>
      <c r="M55" s="90" t="str">
        <f>Spisak!H51</f>
        <v/>
      </c>
      <c r="N55" s="90" t="str">
        <f>+Spisak!K51</f>
        <v/>
      </c>
      <c r="O55" s="90" t="str">
        <f>Spisak!N51</f>
        <v/>
      </c>
      <c r="P55" s="87" t="str">
        <f>Spisak!O51</f>
        <v/>
      </c>
    </row>
    <row r="56" spans="1:16" ht="12.75" customHeight="1">
      <c r="A56" s="88"/>
      <c r="B56" s="89"/>
      <c r="C56" s="130" t="str">
        <f>IF(ISBLANK(Spisak!D52),"",Spisak!D52)</f>
        <v/>
      </c>
      <c r="D56" s="130"/>
      <c r="E56" s="130"/>
      <c r="F56" s="130"/>
      <c r="G56" s="130"/>
      <c r="H56" s="130"/>
      <c r="I56" s="130"/>
      <c r="J56" s="159" t="str">
        <f>IF(ISBLANK(Spisak!E52),"",Spisak!E52)</f>
        <v/>
      </c>
      <c r="K56" s="159"/>
      <c r="L56" s="159"/>
      <c r="M56" s="90" t="str">
        <f>Spisak!H52</f>
        <v/>
      </c>
      <c r="N56" s="90" t="str">
        <f>+Spisak!K52</f>
        <v/>
      </c>
      <c r="O56" s="90" t="str">
        <f>Spisak!N52</f>
        <v/>
      </c>
      <c r="P56" s="87" t="str">
        <f>Spisak!O52</f>
        <v/>
      </c>
    </row>
    <row r="57" spans="1:16" ht="12.75" customHeight="1">
      <c r="A57" s="88"/>
      <c r="B57" s="89"/>
      <c r="C57" s="130" t="str">
        <f>IF(ISBLANK(Spisak!D53),"",Spisak!D53)</f>
        <v/>
      </c>
      <c r="D57" s="130"/>
      <c r="E57" s="130"/>
      <c r="F57" s="130"/>
      <c r="G57" s="130"/>
      <c r="H57" s="130"/>
      <c r="I57" s="130"/>
      <c r="J57" s="159" t="str">
        <f>IF(ISBLANK(Spisak!E53),"",Spisak!E53)</f>
        <v/>
      </c>
      <c r="K57" s="159"/>
      <c r="L57" s="159"/>
      <c r="M57" s="90" t="str">
        <f>Spisak!H53</f>
        <v/>
      </c>
      <c r="N57" s="90" t="str">
        <f>+Spisak!K53</f>
        <v/>
      </c>
      <c r="O57" s="90" t="str">
        <f>Spisak!N53</f>
        <v/>
      </c>
      <c r="P57" s="87" t="str">
        <f>Spisak!O53</f>
        <v/>
      </c>
    </row>
    <row r="58" spans="1:16" ht="12.75" customHeight="1">
      <c r="A58" s="88"/>
      <c r="B58" s="89"/>
      <c r="C58" s="130" t="str">
        <f>IF(ISBLANK(Spisak!D54),"",Spisak!D54)</f>
        <v/>
      </c>
      <c r="D58" s="130"/>
      <c r="E58" s="130"/>
      <c r="F58" s="130"/>
      <c r="G58" s="130"/>
      <c r="H58" s="130"/>
      <c r="I58" s="130"/>
      <c r="J58" s="159" t="str">
        <f>IF(ISBLANK(Spisak!E54),"",Spisak!E54)</f>
        <v/>
      </c>
      <c r="K58" s="159"/>
      <c r="L58" s="159"/>
      <c r="M58" s="90" t="str">
        <f>Spisak!H54</f>
        <v/>
      </c>
      <c r="N58" s="90" t="str">
        <f>+Spisak!K54</f>
        <v/>
      </c>
      <c r="O58" s="90" t="str">
        <f>Spisak!N54</f>
        <v/>
      </c>
      <c r="P58" s="87" t="str">
        <f>Spisak!O54</f>
        <v/>
      </c>
    </row>
    <row r="59" spans="1:16" ht="12.75" customHeight="1">
      <c r="A59" s="88"/>
      <c r="B59" s="89"/>
      <c r="C59" s="130" t="str">
        <f>IF(ISBLANK(Spisak!D55),"",Spisak!D55)</f>
        <v/>
      </c>
      <c r="D59" s="130"/>
      <c r="E59" s="130"/>
      <c r="F59" s="130"/>
      <c r="G59" s="130"/>
      <c r="H59" s="130"/>
      <c r="I59" s="130"/>
      <c r="J59" s="159" t="str">
        <f>IF(ISBLANK(Spisak!E55),"",Spisak!E55)</f>
        <v/>
      </c>
      <c r="K59" s="159"/>
      <c r="L59" s="159"/>
      <c r="M59" s="90" t="str">
        <f>Spisak!H55</f>
        <v/>
      </c>
      <c r="N59" s="90" t="str">
        <f>+Spisak!K55</f>
        <v/>
      </c>
      <c r="O59" s="90" t="str">
        <f>Spisak!N55</f>
        <v/>
      </c>
      <c r="P59" s="87" t="str">
        <f>Spisak!O55</f>
        <v/>
      </c>
    </row>
    <row r="60" spans="1:16" ht="12.75" customHeight="1">
      <c r="A60" s="88"/>
      <c r="B60" s="89"/>
      <c r="C60" s="130" t="str">
        <f>IF(ISBLANK(Spisak!D56),"",Spisak!D56)</f>
        <v/>
      </c>
      <c r="D60" s="130"/>
      <c r="E60" s="130"/>
      <c r="F60" s="130"/>
      <c r="G60" s="130"/>
      <c r="H60" s="130"/>
      <c r="I60" s="130"/>
      <c r="J60" s="159" t="str">
        <f>IF(ISBLANK(Spisak!E56),"",Spisak!E56)</f>
        <v/>
      </c>
      <c r="K60" s="159"/>
      <c r="L60" s="159"/>
      <c r="M60" s="90" t="str">
        <f>Spisak!H56</f>
        <v/>
      </c>
      <c r="N60" s="90" t="str">
        <f>+Spisak!K56</f>
        <v/>
      </c>
      <c r="O60" s="90" t="str">
        <f>Spisak!N56</f>
        <v/>
      </c>
      <c r="P60" s="87" t="str">
        <f>Spisak!O56</f>
        <v/>
      </c>
    </row>
    <row r="61" spans="1:16" ht="12.75" customHeight="1">
      <c r="A61" s="88"/>
      <c r="B61" s="89"/>
      <c r="C61" s="130" t="str">
        <f>IF(ISBLANK(Spisak!D57),"",Spisak!D57)</f>
        <v/>
      </c>
      <c r="D61" s="130"/>
      <c r="E61" s="130"/>
      <c r="F61" s="130"/>
      <c r="G61" s="130"/>
      <c r="H61" s="130"/>
      <c r="I61" s="130"/>
      <c r="J61" s="159" t="str">
        <f>IF(ISBLANK(Spisak!E57),"",Spisak!E57)</f>
        <v/>
      </c>
      <c r="K61" s="159"/>
      <c r="L61" s="159"/>
      <c r="M61" s="90" t="str">
        <f>Spisak!H57</f>
        <v/>
      </c>
      <c r="N61" s="90" t="str">
        <f>+Spisak!K57</f>
        <v/>
      </c>
      <c r="O61" s="90" t="str">
        <f>Spisak!N57</f>
        <v/>
      </c>
      <c r="P61" s="87" t="str">
        <f>Spisak!O57</f>
        <v/>
      </c>
    </row>
    <row r="62" spans="1:16" ht="12.75" customHeight="1">
      <c r="A62" s="88"/>
      <c r="B62" s="89"/>
      <c r="C62" s="130" t="str">
        <f>IF(ISBLANK(Spisak!D58),"",Spisak!D58)</f>
        <v/>
      </c>
      <c r="D62" s="130"/>
      <c r="E62" s="130"/>
      <c r="F62" s="130"/>
      <c r="G62" s="130"/>
      <c r="H62" s="130"/>
      <c r="I62" s="130"/>
      <c r="J62" s="159" t="str">
        <f>IF(ISBLANK(Spisak!E58),"",Spisak!E58)</f>
        <v/>
      </c>
      <c r="K62" s="159"/>
      <c r="L62" s="159"/>
      <c r="M62" s="90" t="str">
        <f>Spisak!H58</f>
        <v/>
      </c>
      <c r="N62" s="90" t="str">
        <f>+Spisak!K58</f>
        <v/>
      </c>
      <c r="O62" s="90" t="str">
        <f>Spisak!N58</f>
        <v/>
      </c>
      <c r="P62" s="87" t="str">
        <f>Spisak!O58</f>
        <v/>
      </c>
    </row>
    <row r="63" spans="1:16" ht="12.75" customHeight="1">
      <c r="A63" s="88"/>
      <c r="B63" s="89"/>
      <c r="C63" s="130" t="str">
        <f>IF(ISBLANK(Spisak!D59),"",Spisak!D59)</f>
        <v/>
      </c>
      <c r="D63" s="130"/>
      <c r="E63" s="130"/>
      <c r="F63" s="130"/>
      <c r="G63" s="130"/>
      <c r="H63" s="130"/>
      <c r="I63" s="130"/>
      <c r="J63" s="159" t="str">
        <f>IF(ISBLANK(Spisak!E59),"",Spisak!E59)</f>
        <v/>
      </c>
      <c r="K63" s="159"/>
      <c r="L63" s="159"/>
      <c r="M63" s="90" t="str">
        <f>Spisak!H59</f>
        <v/>
      </c>
      <c r="N63" s="90" t="str">
        <f>+Spisak!K59</f>
        <v/>
      </c>
      <c r="O63" s="90" t="str">
        <f>Spisak!N59</f>
        <v/>
      </c>
      <c r="P63" s="87" t="str">
        <f>Spisak!O59</f>
        <v/>
      </c>
    </row>
    <row r="64" spans="1:16" ht="12.75" customHeight="1">
      <c r="A64" s="88"/>
      <c r="B64" s="89"/>
      <c r="C64" s="130" t="str">
        <f>IF(ISBLANK(Spisak!D60),"",Spisak!D60)</f>
        <v/>
      </c>
      <c r="D64" s="130"/>
      <c r="E64" s="130"/>
      <c r="F64" s="130"/>
      <c r="G64" s="130"/>
      <c r="H64" s="130"/>
      <c r="I64" s="130"/>
      <c r="J64" s="159" t="str">
        <f>IF(ISBLANK(Spisak!E60),"",Spisak!E60)</f>
        <v/>
      </c>
      <c r="K64" s="159"/>
      <c r="L64" s="159"/>
      <c r="M64" s="90" t="str">
        <f>Spisak!H60</f>
        <v/>
      </c>
      <c r="N64" s="90" t="str">
        <f>+Spisak!K60</f>
        <v/>
      </c>
      <c r="O64" s="90" t="str">
        <f>Spisak!N60</f>
        <v/>
      </c>
      <c r="P64" s="87" t="str">
        <f>Spisak!O60</f>
        <v/>
      </c>
    </row>
    <row r="65" spans="1:16" ht="12.75" customHeight="1">
      <c r="A65" s="88"/>
      <c r="B65" s="89"/>
      <c r="C65" s="130" t="str">
        <f>IF(ISBLANK(Spisak!D61),"",Spisak!D61)</f>
        <v/>
      </c>
      <c r="D65" s="130"/>
      <c r="E65" s="130"/>
      <c r="F65" s="130"/>
      <c r="G65" s="130"/>
      <c r="H65" s="130"/>
      <c r="I65" s="130"/>
      <c r="J65" s="159" t="str">
        <f>IF(ISBLANK(Spisak!E61),"",Spisak!E61)</f>
        <v/>
      </c>
      <c r="K65" s="159"/>
      <c r="L65" s="159"/>
      <c r="M65" s="90" t="str">
        <f>Spisak!H61</f>
        <v/>
      </c>
      <c r="N65" s="90" t="str">
        <f>+Spisak!K61</f>
        <v/>
      </c>
      <c r="O65" s="90" t="str">
        <f>Spisak!N61</f>
        <v/>
      </c>
      <c r="P65" s="87" t="str">
        <f>Spisak!O61</f>
        <v/>
      </c>
    </row>
    <row r="66" spans="1:16" ht="12.75" customHeight="1">
      <c r="A66" s="88"/>
      <c r="B66" s="89"/>
      <c r="C66" s="130" t="str">
        <f>IF(ISBLANK(Spisak!D62),"",Spisak!D62)</f>
        <v/>
      </c>
      <c r="D66" s="130"/>
      <c r="E66" s="130"/>
      <c r="F66" s="130"/>
      <c r="G66" s="130"/>
      <c r="H66" s="130"/>
      <c r="I66" s="130"/>
      <c r="J66" s="159" t="str">
        <f>IF(ISBLANK(Spisak!E62),"",Spisak!E62)</f>
        <v/>
      </c>
      <c r="K66" s="159"/>
      <c r="L66" s="159"/>
      <c r="M66" s="90" t="str">
        <f>Spisak!H62</f>
        <v/>
      </c>
      <c r="N66" s="90" t="str">
        <f>+Spisak!K62</f>
        <v/>
      </c>
      <c r="O66" s="90" t="str">
        <f>Spisak!N62</f>
        <v/>
      </c>
      <c r="P66" s="87" t="str">
        <f>Spisak!O62</f>
        <v/>
      </c>
    </row>
    <row r="67" spans="1:16" ht="12.75" customHeight="1">
      <c r="A67" s="88"/>
      <c r="B67" s="89"/>
      <c r="C67" s="130" t="str">
        <f>IF(ISBLANK(Spisak!D63),"",Spisak!D63)</f>
        <v/>
      </c>
      <c r="D67" s="130"/>
      <c r="E67" s="130"/>
      <c r="F67" s="130"/>
      <c r="G67" s="130"/>
      <c r="H67" s="130"/>
      <c r="I67" s="130"/>
      <c r="J67" s="159" t="str">
        <f>IF(ISBLANK(Spisak!E63),"",Spisak!E63)</f>
        <v/>
      </c>
      <c r="K67" s="159"/>
      <c r="L67" s="159"/>
      <c r="M67" s="90" t="str">
        <f>Spisak!H63</f>
        <v/>
      </c>
      <c r="N67" s="90" t="str">
        <f>+Spisak!K63</f>
        <v/>
      </c>
      <c r="O67" s="90" t="str">
        <f>Spisak!N63</f>
        <v/>
      </c>
      <c r="P67" s="87" t="str">
        <f>Spisak!O63</f>
        <v/>
      </c>
    </row>
    <row r="68" spans="1:16" ht="12.75" customHeight="1">
      <c r="A68" s="88"/>
      <c r="B68" s="89"/>
      <c r="C68" s="130" t="str">
        <f>IF(ISBLANK(Spisak!D64),"",Spisak!D64)</f>
        <v/>
      </c>
      <c r="D68" s="130"/>
      <c r="E68" s="130"/>
      <c r="F68" s="130"/>
      <c r="G68" s="130"/>
      <c r="H68" s="130"/>
      <c r="I68" s="130"/>
      <c r="J68" s="159" t="str">
        <f>IF(ISBLANK(Spisak!E64),"",Spisak!E64)</f>
        <v/>
      </c>
      <c r="K68" s="159"/>
      <c r="L68" s="159"/>
      <c r="M68" s="90" t="str">
        <f>Spisak!H64</f>
        <v/>
      </c>
      <c r="N68" s="90" t="str">
        <f>+Spisak!K64</f>
        <v/>
      </c>
      <c r="O68" s="90" t="str">
        <f>Spisak!N64</f>
        <v/>
      </c>
      <c r="P68" s="87" t="str">
        <f>Spisak!O64</f>
        <v/>
      </c>
    </row>
    <row r="69" spans="1:16" ht="12.75" customHeight="1">
      <c r="A69" s="88"/>
      <c r="B69" s="89"/>
      <c r="C69" s="130" t="str">
        <f>IF(ISBLANK(Spisak!D65),"",Spisak!D65)</f>
        <v/>
      </c>
      <c r="D69" s="130"/>
      <c r="E69" s="130"/>
      <c r="F69" s="130"/>
      <c r="G69" s="130"/>
      <c r="H69" s="130"/>
      <c r="I69" s="130"/>
      <c r="J69" s="159" t="str">
        <f>IF(ISBLANK(Spisak!E65),"",Spisak!E65)</f>
        <v/>
      </c>
      <c r="K69" s="159"/>
      <c r="L69" s="159"/>
      <c r="M69" s="90" t="str">
        <f>Spisak!H65</f>
        <v/>
      </c>
      <c r="N69" s="90" t="str">
        <f>+Spisak!K65</f>
        <v/>
      </c>
      <c r="O69" s="90" t="str">
        <f>Spisak!N65</f>
        <v/>
      </c>
      <c r="P69" s="87" t="str">
        <f>Spisak!O65</f>
        <v/>
      </c>
    </row>
    <row r="70" spans="1:16" ht="12.75" customHeight="1">
      <c r="A70" s="88"/>
      <c r="B70" s="89"/>
      <c r="C70" s="130" t="str">
        <f>IF(ISBLANK(Spisak!D66),"",Spisak!D66)</f>
        <v/>
      </c>
      <c r="D70" s="130"/>
      <c r="E70" s="130"/>
      <c r="F70" s="130"/>
      <c r="G70" s="130"/>
      <c r="H70" s="130"/>
      <c r="I70" s="130"/>
      <c r="J70" s="159" t="str">
        <f>IF(ISBLANK(Spisak!E66),"",Spisak!E66)</f>
        <v/>
      </c>
      <c r="K70" s="159"/>
      <c r="L70" s="159"/>
      <c r="M70" s="90" t="str">
        <f>Spisak!H66</f>
        <v/>
      </c>
      <c r="N70" s="90" t="str">
        <f>+Spisak!K66</f>
        <v/>
      </c>
      <c r="O70" s="90" t="str">
        <f>Spisak!N66</f>
        <v/>
      </c>
      <c r="P70" s="87" t="str">
        <f>Spisak!O66</f>
        <v/>
      </c>
    </row>
    <row r="71" spans="1:16" ht="12.75" customHeight="1">
      <c r="A71" s="88"/>
      <c r="B71" s="89"/>
      <c r="C71" s="130" t="str">
        <f>IF(ISBLANK(Spisak!D67),"",Spisak!D67)</f>
        <v/>
      </c>
      <c r="D71" s="130"/>
      <c r="E71" s="130"/>
      <c r="F71" s="130"/>
      <c r="G71" s="130"/>
      <c r="H71" s="130"/>
      <c r="I71" s="130"/>
      <c r="J71" s="159" t="str">
        <f>IF(ISBLANK(Spisak!E67),"",Spisak!E67)</f>
        <v/>
      </c>
      <c r="K71" s="159"/>
      <c r="L71" s="159"/>
      <c r="M71" s="90" t="str">
        <f>Spisak!H67</f>
        <v/>
      </c>
      <c r="N71" s="90" t="str">
        <f>+Spisak!K67</f>
        <v/>
      </c>
      <c r="O71" s="90" t="str">
        <f>Spisak!N67</f>
        <v/>
      </c>
      <c r="P71" s="87" t="str">
        <f>Spisak!O67</f>
        <v/>
      </c>
    </row>
    <row r="72" spans="1:16" ht="12.75" customHeight="1">
      <c r="A72" s="88"/>
      <c r="B72" s="89"/>
      <c r="C72" s="130" t="str">
        <f>IF(ISBLANK(Spisak!D68),"",Spisak!D68)</f>
        <v/>
      </c>
      <c r="D72" s="130"/>
      <c r="E72" s="130"/>
      <c r="F72" s="130"/>
      <c r="G72" s="130"/>
      <c r="H72" s="130"/>
      <c r="I72" s="130"/>
      <c r="J72" s="159" t="str">
        <f>IF(ISBLANK(Spisak!E68),"",Spisak!E68)</f>
        <v/>
      </c>
      <c r="K72" s="159"/>
      <c r="L72" s="159"/>
      <c r="M72" s="90" t="str">
        <f>Spisak!H68</f>
        <v/>
      </c>
      <c r="N72" s="90" t="str">
        <f>+Spisak!K68</f>
        <v/>
      </c>
      <c r="O72" s="90" t="str">
        <f>Spisak!N68</f>
        <v/>
      </c>
      <c r="P72" s="87" t="str">
        <f>Spisak!O68</f>
        <v/>
      </c>
    </row>
    <row r="73" spans="1:16" ht="12.75" customHeight="1">
      <c r="A73" s="88"/>
      <c r="B73" s="89"/>
      <c r="C73" s="130" t="str">
        <f>IF(ISBLANK(Spisak!D69),"",Spisak!D69)</f>
        <v/>
      </c>
      <c r="D73" s="130"/>
      <c r="E73" s="130"/>
      <c r="F73" s="130"/>
      <c r="G73" s="130"/>
      <c r="H73" s="130"/>
      <c r="I73" s="130"/>
      <c r="J73" s="159" t="str">
        <f>IF(ISBLANK(Spisak!E69),"",Spisak!E69)</f>
        <v/>
      </c>
      <c r="K73" s="159"/>
      <c r="L73" s="159"/>
      <c r="M73" s="90" t="str">
        <f>Spisak!H69</f>
        <v/>
      </c>
      <c r="N73" s="90" t="str">
        <f>+Spisak!K69</f>
        <v/>
      </c>
      <c r="O73" s="90" t="str">
        <f>Spisak!N69</f>
        <v/>
      </c>
      <c r="P73" s="87" t="str">
        <f>Spisak!O69</f>
        <v/>
      </c>
    </row>
    <row r="74" spans="1:16" ht="12.75" customHeight="1">
      <c r="A74" s="88"/>
      <c r="B74" s="89"/>
      <c r="C74" s="130" t="str">
        <f>IF(ISBLANK(Spisak!D70),"",Spisak!D70)</f>
        <v/>
      </c>
      <c r="D74" s="130"/>
      <c r="E74" s="130"/>
      <c r="F74" s="130"/>
      <c r="G74" s="130"/>
      <c r="H74" s="130"/>
      <c r="I74" s="130"/>
      <c r="J74" s="159" t="str">
        <f>IF(ISBLANK(Spisak!E70),"",Spisak!E70)</f>
        <v/>
      </c>
      <c r="K74" s="159"/>
      <c r="L74" s="159"/>
      <c r="M74" s="90" t="str">
        <f>Spisak!H70</f>
        <v/>
      </c>
      <c r="N74" s="90" t="str">
        <f>+Spisak!K70</f>
        <v/>
      </c>
      <c r="O74" s="90" t="str">
        <f>Spisak!N70</f>
        <v/>
      </c>
      <c r="P74" s="87" t="str">
        <f>Spisak!O70</f>
        <v/>
      </c>
    </row>
    <row r="75" spans="1:16" ht="12.75" customHeight="1">
      <c r="A75" s="88"/>
      <c r="B75" s="89"/>
      <c r="C75" s="130" t="str">
        <f>IF(ISBLANK(Spisak!D71),"",Spisak!D71)</f>
        <v/>
      </c>
      <c r="D75" s="130"/>
      <c r="E75" s="130"/>
      <c r="F75" s="130"/>
      <c r="G75" s="130"/>
      <c r="H75" s="130"/>
      <c r="I75" s="130"/>
      <c r="J75" s="159" t="str">
        <f>IF(ISBLANK(Spisak!E71),"",Spisak!E71)</f>
        <v/>
      </c>
      <c r="K75" s="159"/>
      <c r="L75" s="159"/>
      <c r="M75" s="90" t="str">
        <f>Spisak!H71</f>
        <v/>
      </c>
      <c r="N75" s="90" t="str">
        <f>+Spisak!K71</f>
        <v/>
      </c>
      <c r="O75" s="90" t="str">
        <f>Spisak!N71</f>
        <v/>
      </c>
      <c r="P75" s="87" t="str">
        <f>Spisak!O71</f>
        <v/>
      </c>
    </row>
    <row r="76" spans="1:16" ht="12.75" customHeight="1">
      <c r="A76" s="88"/>
      <c r="B76" s="89"/>
      <c r="C76" s="130" t="str">
        <f>IF(ISBLANK(Spisak!D72),"",Spisak!D72)</f>
        <v/>
      </c>
      <c r="D76" s="130"/>
      <c r="E76" s="130"/>
      <c r="F76" s="130"/>
      <c r="G76" s="130"/>
      <c r="H76" s="130"/>
      <c r="I76" s="130"/>
      <c r="J76" s="159" t="str">
        <f>IF(ISBLANK(Spisak!E72),"",Spisak!E72)</f>
        <v/>
      </c>
      <c r="K76" s="159"/>
      <c r="L76" s="159"/>
      <c r="M76" s="90" t="str">
        <f>Spisak!H72</f>
        <v/>
      </c>
      <c r="N76" s="90" t="str">
        <f>+Spisak!K72</f>
        <v/>
      </c>
      <c r="O76" s="90" t="str">
        <f>Spisak!N72</f>
        <v/>
      </c>
      <c r="P76" s="87" t="str">
        <f>Spisak!O72</f>
        <v/>
      </c>
    </row>
    <row r="77" spans="1:16" ht="12.75" customHeight="1">
      <c r="A77" s="88"/>
      <c r="B77" s="89"/>
      <c r="C77" s="130" t="str">
        <f>IF(ISBLANK(Spisak!D73),"",Spisak!D73)</f>
        <v/>
      </c>
      <c r="D77" s="130"/>
      <c r="E77" s="130"/>
      <c r="F77" s="130"/>
      <c r="G77" s="130"/>
      <c r="H77" s="130"/>
      <c r="I77" s="130"/>
      <c r="J77" s="159" t="str">
        <f>IF(ISBLANK(Spisak!E73),"",Spisak!E73)</f>
        <v/>
      </c>
      <c r="K77" s="159"/>
      <c r="L77" s="159"/>
      <c r="M77" s="90" t="str">
        <f>Spisak!H73</f>
        <v/>
      </c>
      <c r="N77" s="90" t="str">
        <f>+Spisak!K73</f>
        <v/>
      </c>
      <c r="O77" s="90" t="str">
        <f>Spisak!N73</f>
        <v/>
      </c>
      <c r="P77" s="87" t="str">
        <f>Spisak!O73</f>
        <v/>
      </c>
    </row>
    <row r="78" spans="1:16" ht="12.75" customHeight="1">
      <c r="A78" s="88"/>
      <c r="B78" s="89"/>
      <c r="C78" s="130" t="str">
        <f>IF(ISBLANK(Spisak!D74),"",Spisak!D74)</f>
        <v/>
      </c>
      <c r="D78" s="130"/>
      <c r="E78" s="130"/>
      <c r="F78" s="130"/>
      <c r="G78" s="130"/>
      <c r="H78" s="130"/>
      <c r="I78" s="130"/>
      <c r="J78" s="159" t="str">
        <f>IF(ISBLANK(Spisak!E74),"",Spisak!E74)</f>
        <v/>
      </c>
      <c r="K78" s="159"/>
      <c r="L78" s="159"/>
      <c r="M78" s="90" t="str">
        <f>Spisak!H74</f>
        <v/>
      </c>
      <c r="N78" s="90" t="str">
        <f>+Spisak!K74</f>
        <v/>
      </c>
      <c r="O78" s="90" t="str">
        <f>Spisak!N74</f>
        <v/>
      </c>
      <c r="P78" s="87" t="str">
        <f>Spisak!O74</f>
        <v/>
      </c>
    </row>
    <row r="79" spans="1:16" ht="12.75" customHeight="1">
      <c r="A79" s="88"/>
      <c r="B79" s="89"/>
      <c r="C79" s="130" t="str">
        <f>IF(ISBLANK(Spisak!D75),"",Spisak!D75)</f>
        <v/>
      </c>
      <c r="D79" s="130"/>
      <c r="E79" s="130"/>
      <c r="F79" s="130"/>
      <c r="G79" s="130"/>
      <c r="H79" s="130"/>
      <c r="I79" s="130"/>
      <c r="J79" s="159" t="str">
        <f>IF(ISBLANK(Spisak!E75),"",Spisak!E75)</f>
        <v/>
      </c>
      <c r="K79" s="159"/>
      <c r="L79" s="159"/>
      <c r="M79" s="90" t="str">
        <f>Spisak!H75</f>
        <v/>
      </c>
      <c r="N79" s="90" t="str">
        <f>+Spisak!K75</f>
        <v/>
      </c>
      <c r="O79" s="90" t="str">
        <f>Spisak!N75</f>
        <v/>
      </c>
      <c r="P79" s="87" t="str">
        <f>Spisak!O75</f>
        <v/>
      </c>
    </row>
    <row r="80" spans="1:16" ht="12.75" customHeight="1">
      <c r="A80" s="88"/>
      <c r="B80" s="89"/>
      <c r="C80" s="130" t="str">
        <f>IF(ISBLANK(Spisak!D76),"",Spisak!D76)</f>
        <v/>
      </c>
      <c r="D80" s="130"/>
      <c r="E80" s="130"/>
      <c r="F80" s="130"/>
      <c r="G80" s="130"/>
      <c r="H80" s="130"/>
      <c r="I80" s="130"/>
      <c r="J80" s="159" t="str">
        <f>IF(ISBLANK(Spisak!E76),"",Spisak!E76)</f>
        <v/>
      </c>
      <c r="K80" s="159"/>
      <c r="L80" s="159"/>
      <c r="M80" s="90" t="str">
        <f>Spisak!H76</f>
        <v/>
      </c>
      <c r="N80" s="90" t="str">
        <f>+Spisak!K76</f>
        <v/>
      </c>
      <c r="O80" s="90" t="str">
        <f>Spisak!N76</f>
        <v/>
      </c>
      <c r="P80" s="87" t="str">
        <f>Spisak!O76</f>
        <v/>
      </c>
    </row>
    <row r="81" spans="1:16" ht="12.75" customHeight="1">
      <c r="A81" s="88"/>
      <c r="B81" s="89"/>
      <c r="C81" s="130" t="str">
        <f>IF(ISBLANK(Spisak!D77),"",Spisak!D77)</f>
        <v/>
      </c>
      <c r="D81" s="130"/>
      <c r="E81" s="130"/>
      <c r="F81" s="130"/>
      <c r="G81" s="130"/>
      <c r="H81" s="130"/>
      <c r="I81" s="130"/>
      <c r="J81" s="159" t="str">
        <f>IF(ISBLANK(Spisak!E77),"",Spisak!E77)</f>
        <v/>
      </c>
      <c r="K81" s="159"/>
      <c r="L81" s="159"/>
      <c r="M81" s="90" t="str">
        <f>Spisak!H77</f>
        <v/>
      </c>
      <c r="N81" s="90" t="str">
        <f>+Spisak!K77</f>
        <v/>
      </c>
      <c r="O81" s="90" t="str">
        <f>Spisak!N77</f>
        <v/>
      </c>
      <c r="P81" s="87" t="str">
        <f>Spisak!O77</f>
        <v/>
      </c>
    </row>
    <row r="82" spans="1:16" ht="12.75" customHeight="1">
      <c r="A82" s="88"/>
      <c r="B82" s="89"/>
      <c r="C82" s="130" t="str">
        <f>IF(ISBLANK(Spisak!D78),"",Spisak!D78)</f>
        <v/>
      </c>
      <c r="D82" s="130"/>
      <c r="E82" s="130"/>
      <c r="F82" s="130"/>
      <c r="G82" s="130"/>
      <c r="H82" s="130"/>
      <c r="I82" s="130"/>
      <c r="J82" s="159" t="str">
        <f>IF(ISBLANK(Spisak!E78),"",Spisak!E78)</f>
        <v/>
      </c>
      <c r="K82" s="159"/>
      <c r="L82" s="159"/>
      <c r="M82" s="90" t="str">
        <f>Spisak!H78</f>
        <v/>
      </c>
      <c r="N82" s="90" t="str">
        <f>+Spisak!K78</f>
        <v/>
      </c>
      <c r="O82" s="90" t="str">
        <f>Spisak!N78</f>
        <v/>
      </c>
      <c r="P82" s="87" t="str">
        <f>Spisak!O78</f>
        <v/>
      </c>
    </row>
    <row r="83" spans="1:16" ht="12.75" customHeight="1">
      <c r="A83" s="88"/>
      <c r="B83" s="89"/>
      <c r="C83" s="130" t="str">
        <f>IF(ISBLANK(Spisak!D79),"",Spisak!D79)</f>
        <v/>
      </c>
      <c r="D83" s="130"/>
      <c r="E83" s="130"/>
      <c r="F83" s="130"/>
      <c r="G83" s="130"/>
      <c r="H83" s="130"/>
      <c r="I83" s="130"/>
      <c r="J83" s="159" t="str">
        <f>IF(ISBLANK(Spisak!E79),"",Spisak!E79)</f>
        <v/>
      </c>
      <c r="K83" s="159"/>
      <c r="L83" s="159"/>
      <c r="M83" s="90" t="str">
        <f>Spisak!H79</f>
        <v/>
      </c>
      <c r="N83" s="90" t="str">
        <f>+Spisak!K79</f>
        <v/>
      </c>
      <c r="O83" s="90" t="str">
        <f>Spisak!N79</f>
        <v/>
      </c>
      <c r="P83" s="87" t="str">
        <f>Spisak!O79</f>
        <v/>
      </c>
    </row>
    <row r="84" spans="1:16" ht="12.75" customHeight="1">
      <c r="A84" s="88"/>
      <c r="B84" s="89"/>
      <c r="C84" s="130" t="str">
        <f>IF(ISBLANK(Spisak!D80),"",Spisak!D80)</f>
        <v/>
      </c>
      <c r="D84" s="130"/>
      <c r="E84" s="130"/>
      <c r="F84" s="130"/>
      <c r="G84" s="130"/>
      <c r="H84" s="130"/>
      <c r="I84" s="130"/>
      <c r="J84" s="159" t="str">
        <f>IF(ISBLANK(Spisak!E80),"",Spisak!E80)</f>
        <v/>
      </c>
      <c r="K84" s="159"/>
      <c r="L84" s="159"/>
      <c r="M84" s="90" t="str">
        <f>Spisak!H80</f>
        <v/>
      </c>
      <c r="N84" s="90" t="str">
        <f>+Spisak!K80</f>
        <v/>
      </c>
      <c r="O84" s="90" t="str">
        <f>Spisak!N80</f>
        <v/>
      </c>
      <c r="P84" s="87" t="str">
        <f>Spisak!O80</f>
        <v/>
      </c>
    </row>
    <row r="85" spans="1:16" ht="12.75" customHeight="1">
      <c r="A85" s="88"/>
      <c r="B85" s="89"/>
      <c r="C85" s="130" t="str">
        <f>IF(ISBLANK(Spisak!D81),"",Spisak!D81)</f>
        <v/>
      </c>
      <c r="D85" s="130"/>
      <c r="E85" s="130"/>
      <c r="F85" s="130"/>
      <c r="G85" s="130"/>
      <c r="H85" s="130"/>
      <c r="I85" s="130"/>
      <c r="J85" s="159" t="str">
        <f>IF(ISBLANK(Spisak!E81),"",Spisak!E81)</f>
        <v/>
      </c>
      <c r="K85" s="159"/>
      <c r="L85" s="159"/>
      <c r="M85" s="90" t="str">
        <f>Spisak!H81</f>
        <v/>
      </c>
      <c r="N85" s="90" t="str">
        <f>+Spisak!K81</f>
        <v/>
      </c>
      <c r="O85" s="90" t="str">
        <f>Spisak!N81</f>
        <v/>
      </c>
      <c r="P85" s="87" t="str">
        <f>Spisak!O81</f>
        <v/>
      </c>
    </row>
    <row r="86" spans="1:16" ht="12.75" customHeight="1">
      <c r="A86" s="88"/>
      <c r="B86" s="89"/>
      <c r="C86" s="130" t="str">
        <f>IF(ISBLANK(Spisak!D82),"",Spisak!D82)</f>
        <v/>
      </c>
      <c r="D86" s="130"/>
      <c r="E86" s="130"/>
      <c r="F86" s="130"/>
      <c r="G86" s="130"/>
      <c r="H86" s="130"/>
      <c r="I86" s="130"/>
      <c r="J86" s="159" t="str">
        <f>IF(ISBLANK(Spisak!E82),"",Spisak!E82)</f>
        <v/>
      </c>
      <c r="K86" s="159"/>
      <c r="L86" s="159"/>
      <c r="M86" s="90" t="str">
        <f>Spisak!H82</f>
        <v/>
      </c>
      <c r="N86" s="90" t="str">
        <f>+Spisak!K82</f>
        <v/>
      </c>
      <c r="O86" s="90" t="str">
        <f>Spisak!N82</f>
        <v/>
      </c>
      <c r="P86" s="87" t="str">
        <f>Spisak!O82</f>
        <v/>
      </c>
    </row>
    <row r="87" spans="1:16" ht="12.75" customHeight="1">
      <c r="A87" s="88"/>
      <c r="B87" s="89"/>
      <c r="C87" s="130" t="str">
        <f>IF(ISBLANK(Spisak!D83),"",Spisak!D83)</f>
        <v/>
      </c>
      <c r="D87" s="130"/>
      <c r="E87" s="130"/>
      <c r="F87" s="130"/>
      <c r="G87" s="130"/>
      <c r="H87" s="130"/>
      <c r="I87" s="130"/>
      <c r="J87" s="159" t="str">
        <f>IF(ISBLANK(Spisak!E83),"",Spisak!E83)</f>
        <v/>
      </c>
      <c r="K87" s="159"/>
      <c r="L87" s="159"/>
      <c r="M87" s="90" t="str">
        <f>Spisak!H83</f>
        <v/>
      </c>
      <c r="N87" s="90" t="str">
        <f>+Spisak!K83</f>
        <v/>
      </c>
      <c r="O87" s="90" t="str">
        <f>Spisak!N83</f>
        <v/>
      </c>
      <c r="P87" s="87" t="str">
        <f>Spisak!O83</f>
        <v/>
      </c>
    </row>
    <row r="88" spans="1:16" ht="12.75" customHeight="1">
      <c r="A88" s="88"/>
      <c r="B88" s="89"/>
      <c r="C88" s="130" t="str">
        <f>IF(ISBLANK(Spisak!D84),"",Spisak!D84)</f>
        <v/>
      </c>
      <c r="D88" s="130"/>
      <c r="E88" s="130"/>
      <c r="F88" s="130"/>
      <c r="G88" s="130"/>
      <c r="H88" s="130"/>
      <c r="I88" s="130"/>
      <c r="J88" s="159" t="str">
        <f>IF(ISBLANK(Spisak!E84),"",Spisak!E84)</f>
        <v/>
      </c>
      <c r="K88" s="159"/>
      <c r="L88" s="159"/>
      <c r="M88" s="90" t="str">
        <f>Spisak!H84</f>
        <v/>
      </c>
      <c r="N88" s="90" t="str">
        <f>+Spisak!K84</f>
        <v/>
      </c>
      <c r="O88" s="90" t="str">
        <f>Spisak!N84</f>
        <v/>
      </c>
      <c r="P88" s="87" t="str">
        <f>Spisak!O84</f>
        <v/>
      </c>
    </row>
    <row r="89" spans="1:16" ht="12.75" customHeight="1">
      <c r="A89" s="88"/>
      <c r="B89" s="89"/>
      <c r="C89" s="130" t="str">
        <f>IF(ISBLANK(Spisak!D85),"",Spisak!D85)</f>
        <v/>
      </c>
      <c r="D89" s="130"/>
      <c r="E89" s="130"/>
      <c r="F89" s="130"/>
      <c r="G89" s="130"/>
      <c r="H89" s="130"/>
      <c r="I89" s="130"/>
      <c r="J89" s="159" t="str">
        <f>IF(ISBLANK(Spisak!E85),"",Spisak!E85)</f>
        <v/>
      </c>
      <c r="K89" s="159"/>
      <c r="L89" s="159"/>
      <c r="M89" s="90" t="str">
        <f>Spisak!H85</f>
        <v/>
      </c>
      <c r="N89" s="90" t="str">
        <f>+Spisak!K85</f>
        <v/>
      </c>
      <c r="O89" s="90" t="str">
        <f>Spisak!N85</f>
        <v/>
      </c>
      <c r="P89" s="87" t="str">
        <f>Spisak!O85</f>
        <v/>
      </c>
    </row>
    <row r="90" spans="1:16" ht="12.75" customHeight="1">
      <c r="A90" s="88"/>
      <c r="B90" s="89"/>
      <c r="C90" s="130" t="str">
        <f>IF(ISBLANK(Spisak!D86),"",Spisak!D86)</f>
        <v/>
      </c>
      <c r="D90" s="130"/>
      <c r="E90" s="130"/>
      <c r="F90" s="130"/>
      <c r="G90" s="130"/>
      <c r="H90" s="130"/>
      <c r="I90" s="130"/>
      <c r="J90" s="159" t="str">
        <f>IF(ISBLANK(Spisak!E86),"",Spisak!E86)</f>
        <v/>
      </c>
      <c r="K90" s="159"/>
      <c r="L90" s="159"/>
      <c r="M90" s="90" t="str">
        <f>Spisak!H86</f>
        <v/>
      </c>
      <c r="N90" s="90" t="str">
        <f>+Spisak!K86</f>
        <v/>
      </c>
      <c r="O90" s="90" t="str">
        <f>Spisak!N86</f>
        <v/>
      </c>
      <c r="P90" s="87" t="str">
        <f>Spisak!O86</f>
        <v/>
      </c>
    </row>
    <row r="91" spans="1:16" ht="12.75" customHeight="1">
      <c r="A91" s="88"/>
      <c r="B91" s="89"/>
      <c r="C91" s="130" t="str">
        <f>IF(ISBLANK(Spisak!D87),"",Spisak!D87)</f>
        <v/>
      </c>
      <c r="D91" s="130"/>
      <c r="E91" s="130"/>
      <c r="F91" s="130"/>
      <c r="G91" s="130"/>
      <c r="H91" s="130"/>
      <c r="I91" s="130"/>
      <c r="J91" s="159" t="str">
        <f>IF(ISBLANK(Spisak!E87),"",Spisak!E87)</f>
        <v/>
      </c>
      <c r="K91" s="159"/>
      <c r="L91" s="159"/>
      <c r="M91" s="90" t="str">
        <f>Spisak!H87</f>
        <v/>
      </c>
      <c r="N91" s="90" t="str">
        <f>+Spisak!K87</f>
        <v/>
      </c>
      <c r="O91" s="90" t="str">
        <f>Spisak!N87</f>
        <v/>
      </c>
      <c r="P91" s="87" t="str">
        <f>Spisak!O87</f>
        <v/>
      </c>
    </row>
    <row r="92" spans="1:16" ht="12.75" customHeight="1">
      <c r="A92" s="88"/>
      <c r="B92" s="89"/>
      <c r="C92" s="130" t="str">
        <f>IF(ISBLANK(Spisak!D88),"",Spisak!D88)</f>
        <v/>
      </c>
      <c r="D92" s="130"/>
      <c r="E92" s="130"/>
      <c r="F92" s="130"/>
      <c r="G92" s="130"/>
      <c r="H92" s="130"/>
      <c r="I92" s="130"/>
      <c r="J92" s="159" t="str">
        <f>IF(ISBLANK(Spisak!E88),"",Spisak!E88)</f>
        <v/>
      </c>
      <c r="K92" s="159"/>
      <c r="L92" s="159"/>
      <c r="M92" s="90" t="str">
        <f>Spisak!H88</f>
        <v/>
      </c>
      <c r="N92" s="90" t="str">
        <f>+Spisak!K88</f>
        <v/>
      </c>
      <c r="O92" s="90" t="str">
        <f>Spisak!N88</f>
        <v/>
      </c>
      <c r="P92" s="87" t="str">
        <f>Spisak!O88</f>
        <v/>
      </c>
    </row>
    <row r="93" spans="1:16" ht="12.75" customHeight="1">
      <c r="A93" s="88"/>
      <c r="B93" s="89"/>
      <c r="C93" s="130" t="str">
        <f>IF(ISBLANK(Spisak!D89),"",Spisak!D89)</f>
        <v/>
      </c>
      <c r="D93" s="130"/>
      <c r="E93" s="130"/>
      <c r="F93" s="130"/>
      <c r="G93" s="130"/>
      <c r="H93" s="130"/>
      <c r="I93" s="130"/>
      <c r="J93" s="159" t="str">
        <f>IF(ISBLANK(Spisak!E89),"",Spisak!E89)</f>
        <v/>
      </c>
      <c r="K93" s="159"/>
      <c r="L93" s="159"/>
      <c r="M93" s="90" t="str">
        <f>Spisak!H89</f>
        <v/>
      </c>
      <c r="N93" s="90" t="str">
        <f>+Spisak!K89</f>
        <v/>
      </c>
      <c r="O93" s="90" t="str">
        <f>Spisak!N89</f>
        <v/>
      </c>
      <c r="P93" s="87" t="str">
        <f>Spisak!O89</f>
        <v/>
      </c>
    </row>
    <row r="94" spans="1:16" ht="12.75" customHeight="1">
      <c r="A94" s="88"/>
      <c r="B94" s="89"/>
      <c r="C94" s="130" t="str">
        <f>IF(ISBLANK(Spisak!D90),"",Spisak!D90)</f>
        <v/>
      </c>
      <c r="D94" s="130"/>
      <c r="E94" s="130"/>
      <c r="F94" s="130"/>
      <c r="G94" s="130"/>
      <c r="H94" s="130"/>
      <c r="I94" s="130"/>
      <c r="J94" s="159" t="str">
        <f>IF(ISBLANK(Spisak!E90),"",Spisak!E90)</f>
        <v/>
      </c>
      <c r="K94" s="159"/>
      <c r="L94" s="159"/>
      <c r="M94" s="90" t="str">
        <f>Spisak!H90</f>
        <v/>
      </c>
      <c r="N94" s="90" t="str">
        <f>+Spisak!K90</f>
        <v/>
      </c>
      <c r="O94" s="90" t="str">
        <f>Spisak!N90</f>
        <v/>
      </c>
      <c r="P94" s="87" t="str">
        <f>Spisak!O90</f>
        <v/>
      </c>
    </row>
    <row r="95" spans="1:16" ht="12.75" customHeight="1">
      <c r="A95" s="88"/>
      <c r="B95" s="89"/>
      <c r="C95" s="130" t="str">
        <f>IF(ISBLANK(Spisak!D91),"",Spisak!D91)</f>
        <v/>
      </c>
      <c r="D95" s="130"/>
      <c r="E95" s="130"/>
      <c r="F95" s="130"/>
      <c r="G95" s="130"/>
      <c r="H95" s="130"/>
      <c r="I95" s="130"/>
      <c r="J95" s="159" t="str">
        <f>IF(ISBLANK(Spisak!E91),"",Spisak!E91)</f>
        <v/>
      </c>
      <c r="K95" s="159"/>
      <c r="L95" s="159"/>
      <c r="M95" s="90" t="str">
        <f>Spisak!H91</f>
        <v/>
      </c>
      <c r="N95" s="90" t="str">
        <f>+Spisak!K91</f>
        <v/>
      </c>
      <c r="O95" s="90" t="str">
        <f>Spisak!N91</f>
        <v/>
      </c>
      <c r="P95" s="87" t="str">
        <f>Spisak!O91</f>
        <v/>
      </c>
    </row>
    <row r="96" spans="1:16" ht="12.75" customHeight="1">
      <c r="A96" s="88"/>
      <c r="B96" s="89"/>
      <c r="C96" s="130" t="str">
        <f>IF(ISBLANK(Spisak!D92),"",Spisak!D92)</f>
        <v/>
      </c>
      <c r="D96" s="130"/>
      <c r="E96" s="130"/>
      <c r="F96" s="130"/>
      <c r="G96" s="130"/>
      <c r="H96" s="130"/>
      <c r="I96" s="130"/>
      <c r="J96" s="159" t="str">
        <f>IF(ISBLANK(Spisak!E92),"",Spisak!E92)</f>
        <v/>
      </c>
      <c r="K96" s="159"/>
      <c r="L96" s="159"/>
      <c r="M96" s="90" t="str">
        <f>Spisak!H92</f>
        <v/>
      </c>
      <c r="N96" s="90" t="str">
        <f>+Spisak!K92</f>
        <v/>
      </c>
      <c r="O96" s="90" t="str">
        <f>Spisak!N92</f>
        <v/>
      </c>
      <c r="P96" s="87" t="str">
        <f>Spisak!O92</f>
        <v/>
      </c>
    </row>
    <row r="97" spans="1:16" ht="12.75" customHeight="1">
      <c r="A97" s="88"/>
      <c r="B97" s="89"/>
      <c r="C97" s="130" t="str">
        <f>IF(ISBLANK(Spisak!D93),"",Spisak!D93)</f>
        <v/>
      </c>
      <c r="D97" s="130"/>
      <c r="E97" s="130"/>
      <c r="F97" s="130"/>
      <c r="G97" s="130"/>
      <c r="H97" s="130"/>
      <c r="I97" s="130"/>
      <c r="J97" s="159" t="str">
        <f>IF(ISBLANK(Spisak!E93),"",Spisak!E93)</f>
        <v/>
      </c>
      <c r="K97" s="159"/>
      <c r="L97" s="159"/>
      <c r="M97" s="90" t="str">
        <f>Spisak!H93</f>
        <v/>
      </c>
      <c r="N97" s="90" t="str">
        <f>+Spisak!K93</f>
        <v/>
      </c>
      <c r="O97" s="90" t="str">
        <f>Spisak!N93</f>
        <v/>
      </c>
      <c r="P97" s="87" t="str">
        <f>Spisak!O93</f>
        <v/>
      </c>
    </row>
    <row r="98" spans="1:16" ht="12.75" customHeight="1">
      <c r="A98" s="88"/>
      <c r="B98" s="89"/>
      <c r="C98" s="130" t="str">
        <f>IF(ISBLANK(Spisak!D94),"",Spisak!D94)</f>
        <v/>
      </c>
      <c r="D98" s="130"/>
      <c r="E98" s="130"/>
      <c r="F98" s="130"/>
      <c r="G98" s="130"/>
      <c r="H98" s="130"/>
      <c r="I98" s="130"/>
      <c r="J98" s="159" t="str">
        <f>IF(ISBLANK(Spisak!E94),"",Spisak!E94)</f>
        <v/>
      </c>
      <c r="K98" s="159"/>
      <c r="L98" s="159"/>
      <c r="M98" s="90" t="str">
        <f>Spisak!H94</f>
        <v/>
      </c>
      <c r="N98" s="90" t="str">
        <f>+Spisak!K94</f>
        <v/>
      </c>
      <c r="O98" s="90" t="str">
        <f>Spisak!N94</f>
        <v/>
      </c>
      <c r="P98" s="87" t="str">
        <f>Spisak!O94</f>
        <v/>
      </c>
    </row>
    <row r="99" spans="1:16" ht="12.75" customHeight="1">
      <c r="A99" s="88"/>
      <c r="B99" s="89"/>
      <c r="C99" s="130" t="str">
        <f>IF(ISBLANK(Spisak!D95),"",Spisak!D95)</f>
        <v/>
      </c>
      <c r="D99" s="130"/>
      <c r="E99" s="130"/>
      <c r="F99" s="130"/>
      <c r="G99" s="130"/>
      <c r="H99" s="130"/>
      <c r="I99" s="130"/>
      <c r="J99" s="159" t="str">
        <f>IF(ISBLANK(Spisak!E95),"",Spisak!E95)</f>
        <v/>
      </c>
      <c r="K99" s="159"/>
      <c r="L99" s="159"/>
      <c r="M99" s="90" t="str">
        <f>Spisak!H95</f>
        <v/>
      </c>
      <c r="N99" s="90" t="str">
        <f>+Spisak!K95</f>
        <v/>
      </c>
      <c r="O99" s="90" t="str">
        <f>Spisak!N95</f>
        <v/>
      </c>
      <c r="P99" s="87" t="str">
        <f>Spisak!O95</f>
        <v/>
      </c>
    </row>
    <row r="100" spans="1:16" ht="12.75" customHeight="1">
      <c r="A100" s="88"/>
      <c r="B100" s="89"/>
      <c r="C100" s="130" t="str">
        <f>IF(ISBLANK(Spisak!D96),"",Spisak!D96)</f>
        <v/>
      </c>
      <c r="D100" s="130"/>
      <c r="E100" s="130"/>
      <c r="F100" s="130"/>
      <c r="G100" s="130"/>
      <c r="H100" s="130"/>
      <c r="I100" s="130"/>
      <c r="J100" s="159" t="str">
        <f>IF(ISBLANK(Spisak!E96),"",Spisak!E96)</f>
        <v/>
      </c>
      <c r="K100" s="159"/>
      <c r="L100" s="159"/>
      <c r="M100" s="90" t="str">
        <f>Spisak!H96</f>
        <v/>
      </c>
      <c r="N100" s="90" t="str">
        <f>+Spisak!K96</f>
        <v/>
      </c>
      <c r="O100" s="90" t="str">
        <f>Spisak!N96</f>
        <v/>
      </c>
      <c r="P100" s="87" t="str">
        <f>Spisak!O96</f>
        <v/>
      </c>
    </row>
    <row r="101" spans="1:16" ht="12.75" customHeight="1">
      <c r="A101" s="88"/>
      <c r="B101" s="89"/>
      <c r="C101" s="130" t="str">
        <f>IF(ISBLANK(Spisak!D97),"",Spisak!D97)</f>
        <v/>
      </c>
      <c r="D101" s="130"/>
      <c r="E101" s="130"/>
      <c r="F101" s="130"/>
      <c r="G101" s="130"/>
      <c r="H101" s="130"/>
      <c r="I101" s="130"/>
      <c r="J101" s="159" t="str">
        <f>IF(ISBLANK(Spisak!E97),"",Spisak!E97)</f>
        <v/>
      </c>
      <c r="K101" s="159"/>
      <c r="L101" s="159"/>
      <c r="M101" s="90" t="str">
        <f>Spisak!H97</f>
        <v/>
      </c>
      <c r="N101" s="90" t="str">
        <f>+Spisak!K97</f>
        <v/>
      </c>
      <c r="O101" s="90" t="str">
        <f>Spisak!N97</f>
        <v/>
      </c>
      <c r="P101" s="87" t="str">
        <f>Spisak!O97</f>
        <v/>
      </c>
    </row>
    <row r="102" spans="1:16" ht="12.75" customHeight="1">
      <c r="A102" s="88"/>
      <c r="B102" s="89"/>
      <c r="C102" s="130" t="str">
        <f>IF(ISBLANK(Spisak!D98),"",Spisak!D98)</f>
        <v/>
      </c>
      <c r="D102" s="130"/>
      <c r="E102" s="130"/>
      <c r="F102" s="130"/>
      <c r="G102" s="130"/>
      <c r="H102" s="130"/>
      <c r="I102" s="130"/>
      <c r="J102" s="159" t="str">
        <f>IF(ISBLANK(Spisak!E98),"",Spisak!E98)</f>
        <v/>
      </c>
      <c r="K102" s="159"/>
      <c r="L102" s="159"/>
      <c r="M102" s="90" t="str">
        <f>Spisak!H98</f>
        <v/>
      </c>
      <c r="N102" s="90" t="str">
        <f>+Spisak!K98</f>
        <v/>
      </c>
      <c r="O102" s="90" t="str">
        <f>Spisak!N98</f>
        <v/>
      </c>
      <c r="P102" s="87" t="str">
        <f>Spisak!O98</f>
        <v/>
      </c>
    </row>
    <row r="103" spans="1:16" ht="12.75" customHeight="1">
      <c r="A103" s="88"/>
      <c r="B103" s="89"/>
      <c r="C103" s="130" t="str">
        <f>IF(ISBLANK(Spisak!D99),"",Spisak!D99)</f>
        <v/>
      </c>
      <c r="D103" s="130"/>
      <c r="E103" s="130"/>
      <c r="F103" s="130"/>
      <c r="G103" s="130"/>
      <c r="H103" s="130"/>
      <c r="I103" s="130"/>
      <c r="J103" s="159" t="str">
        <f>IF(ISBLANK(Spisak!E99),"",Spisak!E99)</f>
        <v/>
      </c>
      <c r="K103" s="159"/>
      <c r="L103" s="159"/>
      <c r="M103" s="90" t="str">
        <f>Spisak!H99</f>
        <v/>
      </c>
      <c r="N103" s="90" t="str">
        <f>+Spisak!K99</f>
        <v/>
      </c>
      <c r="O103" s="90" t="str">
        <f>Spisak!N99</f>
        <v/>
      </c>
      <c r="P103" s="87" t="str">
        <f>Spisak!O99</f>
        <v/>
      </c>
    </row>
    <row r="104" spans="1:16" ht="12.75" customHeight="1">
      <c r="A104" s="88"/>
      <c r="B104" s="89"/>
      <c r="C104" s="130" t="str">
        <f>IF(ISBLANK(Spisak!D100),"",Spisak!D100)</f>
        <v/>
      </c>
      <c r="D104" s="130"/>
      <c r="E104" s="130"/>
      <c r="F104" s="130"/>
      <c r="G104" s="130"/>
      <c r="H104" s="130"/>
      <c r="I104" s="130"/>
      <c r="J104" s="159" t="str">
        <f>IF(ISBLANK(Spisak!E100),"",Spisak!E100)</f>
        <v/>
      </c>
      <c r="K104" s="159"/>
      <c r="L104" s="159"/>
      <c r="M104" s="90" t="str">
        <f>Spisak!H100</f>
        <v/>
      </c>
      <c r="N104" s="90" t="str">
        <f>+Spisak!K100</f>
        <v/>
      </c>
      <c r="O104" s="90" t="str">
        <f>Spisak!N100</f>
        <v/>
      </c>
      <c r="P104" s="87" t="str">
        <f>Spisak!O100</f>
        <v/>
      </c>
    </row>
    <row r="105" spans="1:16" ht="12.75" customHeight="1">
      <c r="A105" s="88"/>
      <c r="B105" s="89"/>
      <c r="C105" s="130" t="str">
        <f>IF(ISBLANK(Spisak!D101),"",Spisak!D101)</f>
        <v/>
      </c>
      <c r="D105" s="130"/>
      <c r="E105" s="130"/>
      <c r="F105" s="130"/>
      <c r="G105" s="130"/>
      <c r="H105" s="130"/>
      <c r="I105" s="130"/>
      <c r="J105" s="159" t="str">
        <f>IF(ISBLANK(Spisak!E101),"",Spisak!E101)</f>
        <v/>
      </c>
      <c r="K105" s="159"/>
      <c r="L105" s="159"/>
      <c r="M105" s="90" t="str">
        <f>Spisak!H101</f>
        <v/>
      </c>
      <c r="N105" s="90" t="str">
        <f>+Spisak!K101</f>
        <v/>
      </c>
      <c r="O105" s="90" t="str">
        <f>Spisak!N101</f>
        <v/>
      </c>
      <c r="P105" s="87" t="str">
        <f>Spisak!O101</f>
        <v/>
      </c>
    </row>
    <row r="106" spans="1:16" ht="12.75" customHeight="1">
      <c r="A106" s="88"/>
      <c r="B106" s="89"/>
      <c r="C106" s="130" t="str">
        <f>IF(ISBLANK(Spisak!D102),"",Spisak!D102)</f>
        <v/>
      </c>
      <c r="D106" s="130"/>
      <c r="E106" s="130"/>
      <c r="F106" s="130"/>
      <c r="G106" s="130"/>
      <c r="H106" s="130"/>
      <c r="I106" s="130"/>
      <c r="J106" s="159" t="str">
        <f>IF(ISBLANK(Spisak!E102),"",Spisak!E102)</f>
        <v/>
      </c>
      <c r="K106" s="159"/>
      <c r="L106" s="159"/>
      <c r="M106" s="90" t="str">
        <f>Spisak!H102</f>
        <v/>
      </c>
      <c r="N106" s="90" t="str">
        <f>+Spisak!K102</f>
        <v/>
      </c>
      <c r="O106" s="90" t="str">
        <f>Spisak!N102</f>
        <v/>
      </c>
      <c r="P106" s="87" t="str">
        <f>Spisak!O102</f>
        <v/>
      </c>
    </row>
    <row r="107" spans="1:16" ht="12.75" customHeight="1">
      <c r="A107" s="88"/>
      <c r="B107" s="89"/>
      <c r="C107" s="130" t="str">
        <f>IF(ISBLANK(Spisak!D103),"",Spisak!D103)</f>
        <v/>
      </c>
      <c r="D107" s="130"/>
      <c r="E107" s="130"/>
      <c r="F107" s="130"/>
      <c r="G107" s="130"/>
      <c r="H107" s="130"/>
      <c r="I107" s="130"/>
      <c r="J107" s="159" t="str">
        <f>IF(ISBLANK(Spisak!E103),"",Spisak!E103)</f>
        <v/>
      </c>
      <c r="K107" s="159"/>
      <c r="L107" s="159"/>
      <c r="M107" s="90" t="str">
        <f>Spisak!H103</f>
        <v/>
      </c>
      <c r="N107" s="90" t="str">
        <f>+Spisak!K103</f>
        <v/>
      </c>
      <c r="O107" s="90" t="str">
        <f>Spisak!N103</f>
        <v/>
      </c>
      <c r="P107" s="87" t="str">
        <f>Spisak!O103</f>
        <v/>
      </c>
    </row>
    <row r="108" spans="1:16" ht="12.75" customHeight="1">
      <c r="A108" s="88"/>
      <c r="B108" s="89"/>
      <c r="C108" s="130" t="str">
        <f>IF(ISBLANK(Spisak!D104),"",Spisak!D104)</f>
        <v/>
      </c>
      <c r="D108" s="130"/>
      <c r="E108" s="130"/>
      <c r="F108" s="130"/>
      <c r="G108" s="130"/>
      <c r="H108" s="130"/>
      <c r="I108" s="130"/>
      <c r="J108" s="159" t="str">
        <f>IF(ISBLANK(Spisak!E104),"",Spisak!E104)</f>
        <v/>
      </c>
      <c r="K108" s="159"/>
      <c r="L108" s="159"/>
      <c r="M108" s="90" t="str">
        <f>Spisak!H104</f>
        <v/>
      </c>
      <c r="N108" s="90" t="str">
        <f>+Spisak!K104</f>
        <v/>
      </c>
      <c r="O108" s="90" t="str">
        <f>Spisak!N104</f>
        <v/>
      </c>
      <c r="P108" s="87" t="str">
        <f>Spisak!O104</f>
        <v/>
      </c>
    </row>
    <row r="109" spans="1:16" ht="12.75" customHeight="1">
      <c r="A109" s="88"/>
      <c r="B109" s="89"/>
      <c r="C109" s="130" t="str">
        <f>IF(ISBLANK(Spisak!D105),"",Spisak!D105)</f>
        <v/>
      </c>
      <c r="D109" s="130"/>
      <c r="E109" s="130"/>
      <c r="F109" s="130"/>
      <c r="G109" s="130"/>
      <c r="H109" s="130"/>
      <c r="I109" s="130"/>
      <c r="J109" s="159" t="str">
        <f>IF(ISBLANK(Spisak!E105),"",Spisak!E105)</f>
        <v/>
      </c>
      <c r="K109" s="159"/>
      <c r="L109" s="159"/>
      <c r="M109" s="90" t="str">
        <f>Spisak!H105</f>
        <v/>
      </c>
      <c r="N109" s="90" t="str">
        <f>+Spisak!K105</f>
        <v/>
      </c>
      <c r="O109" s="90" t="str">
        <f>Spisak!N105</f>
        <v/>
      </c>
      <c r="P109" s="87" t="str">
        <f>Spisak!O105</f>
        <v/>
      </c>
    </row>
    <row r="110" spans="1:16" ht="12.75" customHeight="1">
      <c r="A110" s="88"/>
      <c r="B110" s="89"/>
      <c r="C110" s="130" t="str">
        <f>IF(ISBLANK(Spisak!D106),"",Spisak!D106)</f>
        <v/>
      </c>
      <c r="D110" s="130"/>
      <c r="E110" s="130"/>
      <c r="F110" s="130"/>
      <c r="G110" s="130"/>
      <c r="H110" s="130"/>
      <c r="I110" s="130"/>
      <c r="J110" s="159" t="str">
        <f>IF(ISBLANK(Spisak!E106),"",Spisak!E106)</f>
        <v/>
      </c>
      <c r="K110" s="159"/>
      <c r="L110" s="159"/>
      <c r="M110" s="90" t="str">
        <f>Spisak!H106</f>
        <v/>
      </c>
      <c r="N110" s="90" t="str">
        <f>+Spisak!K106</f>
        <v/>
      </c>
      <c r="O110" s="90" t="str">
        <f>Spisak!N106</f>
        <v/>
      </c>
      <c r="P110" s="87" t="str">
        <f>Spisak!O106</f>
        <v/>
      </c>
    </row>
    <row r="111" spans="1:16" ht="12.75" customHeight="1">
      <c r="A111" s="88"/>
      <c r="B111" s="89"/>
      <c r="C111" s="130" t="str">
        <f>IF(ISBLANK(Spisak!D107),"",Spisak!D107)</f>
        <v/>
      </c>
      <c r="D111" s="130"/>
      <c r="E111" s="130"/>
      <c r="F111" s="130"/>
      <c r="G111" s="130"/>
      <c r="H111" s="130"/>
      <c r="I111" s="130"/>
      <c r="J111" s="159" t="str">
        <f>IF(ISBLANK(Spisak!E107),"",Spisak!E107)</f>
        <v/>
      </c>
      <c r="K111" s="159"/>
      <c r="L111" s="159"/>
      <c r="M111" s="90" t="str">
        <f>Spisak!H107</f>
        <v/>
      </c>
      <c r="N111" s="90" t="str">
        <f>+Spisak!K107</f>
        <v/>
      </c>
      <c r="O111" s="90" t="str">
        <f>Spisak!N107</f>
        <v/>
      </c>
      <c r="P111" s="87" t="str">
        <f>Spisak!O107</f>
        <v/>
      </c>
    </row>
    <row r="112" spans="1:16" ht="12.75" customHeight="1">
      <c r="A112" s="88"/>
      <c r="B112" s="89"/>
      <c r="C112" s="130" t="str">
        <f>IF(ISBLANK(Spisak!D108),"",Spisak!D108)</f>
        <v/>
      </c>
      <c r="D112" s="130"/>
      <c r="E112" s="130"/>
      <c r="F112" s="130"/>
      <c r="G112" s="130"/>
      <c r="H112" s="130"/>
      <c r="I112" s="130"/>
      <c r="J112" s="159" t="str">
        <f>IF(ISBLANK(Spisak!E108),"",Spisak!E108)</f>
        <v/>
      </c>
      <c r="K112" s="159"/>
      <c r="L112" s="159"/>
      <c r="M112" s="90" t="str">
        <f>Spisak!H108</f>
        <v/>
      </c>
      <c r="N112" s="90" t="str">
        <f>+Spisak!K108</f>
        <v/>
      </c>
      <c r="O112" s="90" t="str">
        <f>Spisak!N108</f>
        <v/>
      </c>
      <c r="P112" s="87" t="str">
        <f>Spisak!O108</f>
        <v/>
      </c>
    </row>
    <row r="113" spans="1:16" ht="12.75" customHeight="1">
      <c r="A113" s="88"/>
      <c r="B113" s="89"/>
      <c r="C113" s="130" t="str">
        <f>IF(ISBLANK(Spisak!D109),"",Spisak!D109)</f>
        <v/>
      </c>
      <c r="D113" s="130"/>
      <c r="E113" s="130"/>
      <c r="F113" s="130"/>
      <c r="G113" s="130"/>
      <c r="H113" s="130"/>
      <c r="I113" s="130"/>
      <c r="J113" s="159" t="str">
        <f>IF(ISBLANK(Spisak!E109),"",Spisak!E109)</f>
        <v/>
      </c>
      <c r="K113" s="159"/>
      <c r="L113" s="159"/>
      <c r="M113" s="90" t="str">
        <f>Spisak!H109</f>
        <v/>
      </c>
      <c r="N113" s="90" t="str">
        <f>+Spisak!K109</f>
        <v/>
      </c>
      <c r="O113" s="90" t="str">
        <f>Spisak!N109</f>
        <v/>
      </c>
      <c r="P113" s="87" t="str">
        <f>Spisak!O109</f>
        <v/>
      </c>
    </row>
    <row r="114" spans="1:16" ht="12.75" customHeight="1">
      <c r="A114" s="88"/>
      <c r="B114" s="89"/>
      <c r="C114" s="130" t="str">
        <f>IF(ISBLANK(Spisak!D110),"",Spisak!D110)</f>
        <v/>
      </c>
      <c r="D114" s="130"/>
      <c r="E114" s="130"/>
      <c r="F114" s="130"/>
      <c r="G114" s="130"/>
      <c r="H114" s="130"/>
      <c r="I114" s="130"/>
      <c r="J114" s="159" t="str">
        <f>IF(ISBLANK(Spisak!E110),"",Spisak!E110)</f>
        <v/>
      </c>
      <c r="K114" s="159"/>
      <c r="L114" s="159"/>
      <c r="M114" s="90" t="str">
        <f>Spisak!H110</f>
        <v/>
      </c>
      <c r="N114" s="90" t="str">
        <f>+Spisak!K110</f>
        <v/>
      </c>
      <c r="O114" s="90" t="str">
        <f>Spisak!N110</f>
        <v/>
      </c>
      <c r="P114" s="87" t="str">
        <f>Spisak!O110</f>
        <v/>
      </c>
    </row>
    <row r="115" spans="1:16" ht="12.75" customHeight="1">
      <c r="A115" s="88"/>
      <c r="B115" s="89"/>
      <c r="C115" s="130" t="str">
        <f>IF(ISBLANK(Spisak!D111),"",Spisak!D111)</f>
        <v/>
      </c>
      <c r="D115" s="130"/>
      <c r="E115" s="130"/>
      <c r="F115" s="130"/>
      <c r="G115" s="130"/>
      <c r="H115" s="130"/>
      <c r="I115" s="130"/>
      <c r="J115" s="159" t="str">
        <f>IF(ISBLANK(Spisak!E111),"",Spisak!E111)</f>
        <v/>
      </c>
      <c r="K115" s="159"/>
      <c r="L115" s="159"/>
      <c r="M115" s="90" t="str">
        <f>Spisak!H111</f>
        <v/>
      </c>
      <c r="N115" s="90" t="str">
        <f>+Spisak!K111</f>
        <v/>
      </c>
      <c r="O115" s="90" t="str">
        <f>Spisak!N111</f>
        <v/>
      </c>
      <c r="P115" s="87" t="str">
        <f>Spisak!O111</f>
        <v/>
      </c>
    </row>
    <row r="116" spans="1:16" ht="12.75" customHeight="1">
      <c r="A116" s="88"/>
      <c r="B116" s="89"/>
      <c r="C116" s="130" t="str">
        <f>IF(ISBLANK(Spisak!D112),"",Spisak!D112)</f>
        <v/>
      </c>
      <c r="D116" s="130"/>
      <c r="E116" s="130"/>
      <c r="F116" s="130"/>
      <c r="G116" s="130"/>
      <c r="H116" s="130"/>
      <c r="I116" s="130"/>
      <c r="J116" s="159" t="str">
        <f>IF(ISBLANK(Spisak!E112),"",Spisak!E112)</f>
        <v/>
      </c>
      <c r="K116" s="159"/>
      <c r="L116" s="159"/>
      <c r="M116" s="90" t="str">
        <f>Spisak!H112</f>
        <v/>
      </c>
      <c r="N116" s="90" t="str">
        <f>+Spisak!K112</f>
        <v/>
      </c>
      <c r="O116" s="90" t="str">
        <f>Spisak!N112</f>
        <v/>
      </c>
      <c r="P116" s="87" t="str">
        <f>Spisak!O112</f>
        <v/>
      </c>
    </row>
    <row r="117" spans="1:16" ht="12.75" customHeight="1">
      <c r="A117" s="88"/>
      <c r="B117" s="89"/>
      <c r="C117" s="130" t="str">
        <f>IF(ISBLANK(Spisak!D113),"",Spisak!D113)</f>
        <v/>
      </c>
      <c r="D117" s="130"/>
      <c r="E117" s="130"/>
      <c r="F117" s="130"/>
      <c r="G117" s="130"/>
      <c r="H117" s="130"/>
      <c r="I117" s="130"/>
      <c r="J117" s="159" t="str">
        <f>IF(ISBLANK(Spisak!E113),"",Spisak!E113)</f>
        <v/>
      </c>
      <c r="K117" s="159"/>
      <c r="L117" s="159"/>
      <c r="M117" s="90" t="str">
        <f>Spisak!H113</f>
        <v/>
      </c>
      <c r="N117" s="90" t="str">
        <f>+Spisak!K113</f>
        <v/>
      </c>
      <c r="O117" s="90" t="str">
        <f>Spisak!N113</f>
        <v/>
      </c>
      <c r="P117" s="87" t="str">
        <f>Spisak!O113</f>
        <v/>
      </c>
    </row>
    <row r="118" spans="1:16" ht="12.75" customHeight="1">
      <c r="A118" s="88"/>
      <c r="B118" s="89"/>
      <c r="C118" s="130" t="str">
        <f>IF(ISBLANK(Spisak!D114),"",Spisak!D114)</f>
        <v/>
      </c>
      <c r="D118" s="130"/>
      <c r="E118" s="130"/>
      <c r="F118" s="130"/>
      <c r="G118" s="130"/>
      <c r="H118" s="130"/>
      <c r="I118" s="130"/>
      <c r="J118" s="159" t="str">
        <f>IF(ISBLANK(Spisak!E114),"",Spisak!E114)</f>
        <v/>
      </c>
      <c r="K118" s="159"/>
      <c r="L118" s="159"/>
      <c r="M118" s="90" t="str">
        <f>Spisak!H114</f>
        <v/>
      </c>
      <c r="N118" s="90" t="str">
        <f>+Spisak!K114</f>
        <v/>
      </c>
      <c r="O118" s="90" t="str">
        <f>Spisak!N114</f>
        <v/>
      </c>
      <c r="P118" s="87" t="str">
        <f>Spisak!O114</f>
        <v/>
      </c>
    </row>
    <row r="119" spans="1:16" ht="12.75" customHeight="1">
      <c r="A119" s="88"/>
      <c r="B119" s="89"/>
      <c r="C119" s="130" t="str">
        <f>IF(ISBLANK(Spisak!D115),"",Spisak!D115)</f>
        <v/>
      </c>
      <c r="D119" s="130"/>
      <c r="E119" s="130"/>
      <c r="F119" s="130"/>
      <c r="G119" s="130"/>
      <c r="H119" s="130"/>
      <c r="I119" s="130"/>
      <c r="J119" s="159" t="str">
        <f>IF(ISBLANK(Spisak!E115),"",Spisak!E115)</f>
        <v/>
      </c>
      <c r="K119" s="159"/>
      <c r="L119" s="159"/>
      <c r="M119" s="90" t="str">
        <f>Spisak!H115</f>
        <v/>
      </c>
      <c r="N119" s="90" t="str">
        <f>+Spisak!K115</f>
        <v/>
      </c>
      <c r="O119" s="90" t="str">
        <f>Spisak!N115</f>
        <v/>
      </c>
      <c r="P119" s="87" t="str">
        <f>Spisak!O115</f>
        <v/>
      </c>
    </row>
    <row r="120" spans="1:16" ht="12.75" customHeight="1">
      <c r="A120" s="88"/>
      <c r="B120" s="89"/>
      <c r="C120" s="130" t="str">
        <f>IF(ISBLANK(Spisak!D116),"",Spisak!D116)</f>
        <v/>
      </c>
      <c r="D120" s="130"/>
      <c r="E120" s="130"/>
      <c r="F120" s="130"/>
      <c r="G120" s="130"/>
      <c r="H120" s="130"/>
      <c r="I120" s="130"/>
      <c r="J120" s="159" t="str">
        <f>IF(ISBLANK(Spisak!E116),"",Spisak!E116)</f>
        <v/>
      </c>
      <c r="K120" s="159"/>
      <c r="L120" s="159"/>
      <c r="M120" s="90" t="str">
        <f>Spisak!H116</f>
        <v/>
      </c>
      <c r="N120" s="90" t="str">
        <f>+Spisak!K116</f>
        <v/>
      </c>
      <c r="O120" s="90" t="str">
        <f>Spisak!N116</f>
        <v/>
      </c>
      <c r="P120" s="87" t="str">
        <f>Spisak!O116</f>
        <v/>
      </c>
    </row>
    <row r="121" spans="1:16" ht="12.75" customHeight="1">
      <c r="A121" s="88"/>
      <c r="B121" s="89"/>
      <c r="C121" s="130" t="str">
        <f>IF(ISBLANK(Spisak!D117),"",Spisak!D117)</f>
        <v/>
      </c>
      <c r="D121" s="130"/>
      <c r="E121" s="130"/>
      <c r="F121" s="130"/>
      <c r="G121" s="130"/>
      <c r="H121" s="130"/>
      <c r="I121" s="130"/>
      <c r="J121" s="159" t="str">
        <f>IF(ISBLANK(Spisak!E117),"",Spisak!E117)</f>
        <v/>
      </c>
      <c r="K121" s="159"/>
      <c r="L121" s="159"/>
      <c r="M121" s="90" t="str">
        <f>Spisak!H117</f>
        <v/>
      </c>
      <c r="N121" s="90" t="str">
        <f>+Spisak!K117</f>
        <v/>
      </c>
      <c r="O121" s="90" t="str">
        <f>Spisak!N117</f>
        <v/>
      </c>
      <c r="P121" s="87" t="str">
        <f>Spisak!O117</f>
        <v/>
      </c>
    </row>
    <row r="122" spans="1:16" ht="12.75" customHeight="1">
      <c r="A122" s="88"/>
      <c r="B122" s="89"/>
      <c r="C122" s="130" t="str">
        <f>IF(ISBLANK(Spisak!D118),"",Spisak!D118)</f>
        <v/>
      </c>
      <c r="D122" s="130"/>
      <c r="E122" s="130"/>
      <c r="F122" s="130"/>
      <c r="G122" s="130"/>
      <c r="H122" s="130"/>
      <c r="I122" s="130"/>
      <c r="J122" s="159" t="str">
        <f>IF(ISBLANK(Spisak!E118),"",Spisak!E118)</f>
        <v/>
      </c>
      <c r="K122" s="159"/>
      <c r="L122" s="159"/>
      <c r="M122" s="90" t="str">
        <f>Spisak!H118</f>
        <v/>
      </c>
      <c r="N122" s="90" t="str">
        <f>+Spisak!K118</f>
        <v/>
      </c>
      <c r="O122" s="90" t="str">
        <f>Spisak!N118</f>
        <v/>
      </c>
      <c r="P122" s="87" t="str">
        <f>Spisak!O118</f>
        <v/>
      </c>
    </row>
    <row r="123" spans="1:16" ht="12.75" customHeight="1">
      <c r="A123" s="88"/>
      <c r="B123" s="89"/>
      <c r="C123" s="130" t="str">
        <f>IF(ISBLANK(Spisak!D119),"",Spisak!D119)</f>
        <v/>
      </c>
      <c r="D123" s="130"/>
      <c r="E123" s="130"/>
      <c r="F123" s="130"/>
      <c r="G123" s="130"/>
      <c r="H123" s="130"/>
      <c r="I123" s="130"/>
      <c r="J123" s="159" t="str">
        <f>IF(ISBLANK(Spisak!E119),"",Spisak!E119)</f>
        <v/>
      </c>
      <c r="K123" s="159"/>
      <c r="L123" s="159"/>
      <c r="M123" s="90" t="str">
        <f>Spisak!H119</f>
        <v/>
      </c>
      <c r="N123" s="90" t="str">
        <f>+Spisak!K119</f>
        <v/>
      </c>
      <c r="O123" s="90" t="str">
        <f>Spisak!N119</f>
        <v/>
      </c>
      <c r="P123" s="87" t="str">
        <f>Spisak!O119</f>
        <v/>
      </c>
    </row>
    <row r="124" spans="1:16" ht="12.75" customHeight="1">
      <c r="A124" s="88"/>
      <c r="B124" s="89"/>
      <c r="C124" s="130" t="str">
        <f>IF(ISBLANK(Spisak!D120),"",Spisak!D120)</f>
        <v/>
      </c>
      <c r="D124" s="130"/>
      <c r="E124" s="130"/>
      <c r="F124" s="130"/>
      <c r="G124" s="130"/>
      <c r="H124" s="130"/>
      <c r="I124" s="130"/>
      <c r="J124" s="159" t="str">
        <f>IF(ISBLANK(Spisak!E120),"",Spisak!E120)</f>
        <v/>
      </c>
      <c r="K124" s="159"/>
      <c r="L124" s="159"/>
      <c r="M124" s="90" t="str">
        <f>Spisak!H120</f>
        <v/>
      </c>
      <c r="N124" s="90" t="str">
        <f>+Spisak!K120</f>
        <v/>
      </c>
      <c r="O124" s="90" t="str">
        <f>Spisak!N120</f>
        <v/>
      </c>
      <c r="P124" s="87" t="str">
        <f>Spisak!O120</f>
        <v/>
      </c>
    </row>
    <row r="125" spans="1:16" ht="12.75" customHeight="1">
      <c r="A125" s="88"/>
      <c r="B125" s="89"/>
      <c r="C125" s="130" t="str">
        <f>IF(ISBLANK(Spisak!D121),"",Spisak!D121)</f>
        <v/>
      </c>
      <c r="D125" s="130"/>
      <c r="E125" s="130"/>
      <c r="F125" s="130"/>
      <c r="G125" s="130"/>
      <c r="H125" s="130"/>
      <c r="I125" s="130"/>
      <c r="J125" s="159" t="str">
        <f>IF(ISBLANK(Spisak!E121),"",Spisak!E121)</f>
        <v/>
      </c>
      <c r="K125" s="159"/>
      <c r="L125" s="159"/>
      <c r="M125" s="90" t="str">
        <f>Spisak!H121</f>
        <v/>
      </c>
      <c r="N125" s="90" t="str">
        <f>+Spisak!K121</f>
        <v/>
      </c>
      <c r="O125" s="90" t="str">
        <f>Spisak!N121</f>
        <v/>
      </c>
      <c r="P125" s="87" t="str">
        <f>Spisak!O121</f>
        <v/>
      </c>
    </row>
    <row r="126" spans="1:16" ht="12.75" customHeight="1">
      <c r="A126" s="88"/>
      <c r="B126" s="89"/>
      <c r="C126" s="130" t="str">
        <f>IF(ISBLANK(Spisak!D122),"",Spisak!D122)</f>
        <v/>
      </c>
      <c r="D126" s="130"/>
      <c r="E126" s="130"/>
      <c r="F126" s="130"/>
      <c r="G126" s="130"/>
      <c r="H126" s="130"/>
      <c r="I126" s="130"/>
      <c r="J126" s="159" t="str">
        <f>IF(ISBLANK(Spisak!E122),"",Spisak!E122)</f>
        <v/>
      </c>
      <c r="K126" s="159"/>
      <c r="L126" s="159"/>
      <c r="M126" s="90" t="str">
        <f>Spisak!H122</f>
        <v/>
      </c>
      <c r="N126" s="90" t="str">
        <f>+Spisak!K122</f>
        <v/>
      </c>
      <c r="O126" s="90" t="str">
        <f>Spisak!N122</f>
        <v/>
      </c>
      <c r="P126" s="87" t="str">
        <f>Spisak!O122</f>
        <v/>
      </c>
    </row>
    <row r="127" spans="1:16" ht="12.75" customHeight="1">
      <c r="A127" s="88"/>
      <c r="B127" s="89"/>
      <c r="C127" s="130" t="str">
        <f>IF(ISBLANK(Spisak!D123),"",Spisak!D123)</f>
        <v/>
      </c>
      <c r="D127" s="130"/>
      <c r="E127" s="130"/>
      <c r="F127" s="130"/>
      <c r="G127" s="130"/>
      <c r="H127" s="130"/>
      <c r="I127" s="130"/>
      <c r="J127" s="159" t="str">
        <f>IF(ISBLANK(Spisak!E123),"",Spisak!E123)</f>
        <v/>
      </c>
      <c r="K127" s="159"/>
      <c r="L127" s="159"/>
      <c r="M127" s="90" t="str">
        <f>Spisak!H123</f>
        <v/>
      </c>
      <c r="N127" s="90" t="str">
        <f>+Spisak!K123</f>
        <v/>
      </c>
      <c r="O127" s="90" t="str">
        <f>Spisak!N123</f>
        <v/>
      </c>
      <c r="P127" s="87" t="str">
        <f>Spisak!O123</f>
        <v/>
      </c>
    </row>
    <row r="128" spans="1:16" ht="12.75" customHeight="1">
      <c r="A128" s="88"/>
      <c r="B128" s="89"/>
      <c r="C128" s="130" t="str">
        <f>IF(ISBLANK(Spisak!D124),"",Spisak!D124)</f>
        <v/>
      </c>
      <c r="D128" s="130"/>
      <c r="E128" s="130"/>
      <c r="F128" s="130"/>
      <c r="G128" s="130"/>
      <c r="H128" s="130"/>
      <c r="I128" s="130"/>
      <c r="J128" s="159" t="str">
        <f>IF(ISBLANK(Spisak!E124),"",Spisak!E124)</f>
        <v/>
      </c>
      <c r="K128" s="159"/>
      <c r="L128" s="159"/>
      <c r="M128" s="90" t="str">
        <f>Spisak!H124</f>
        <v/>
      </c>
      <c r="N128" s="90" t="str">
        <f>+Spisak!K124</f>
        <v/>
      </c>
      <c r="O128" s="90" t="str">
        <f>Spisak!N124</f>
        <v/>
      </c>
      <c r="P128" s="87" t="str">
        <f>Spisak!O124</f>
        <v/>
      </c>
    </row>
    <row r="129" spans="1:16" ht="12.75" customHeight="1">
      <c r="A129" s="88"/>
      <c r="B129" s="89"/>
      <c r="C129" s="130" t="str">
        <f>IF(ISBLANK(Spisak!D125),"",Spisak!D125)</f>
        <v/>
      </c>
      <c r="D129" s="130"/>
      <c r="E129" s="130"/>
      <c r="F129" s="130"/>
      <c r="G129" s="130"/>
      <c r="H129" s="130"/>
      <c r="I129" s="130"/>
      <c r="J129" s="159" t="str">
        <f>IF(ISBLANK(Spisak!E125),"",Spisak!E125)</f>
        <v/>
      </c>
      <c r="K129" s="159"/>
      <c r="L129" s="159"/>
      <c r="M129" s="90" t="str">
        <f>Spisak!H125</f>
        <v/>
      </c>
      <c r="N129" s="90" t="str">
        <f>+Spisak!K125</f>
        <v/>
      </c>
      <c r="O129" s="90" t="str">
        <f>Spisak!N125</f>
        <v/>
      </c>
      <c r="P129" s="87" t="str">
        <f>Spisak!O125</f>
        <v/>
      </c>
    </row>
    <row r="130" spans="1:16" ht="12.75" customHeight="1">
      <c r="A130" s="88"/>
      <c r="B130" s="89"/>
      <c r="C130" s="130" t="str">
        <f>IF(ISBLANK(Spisak!D126),"",Spisak!D126)</f>
        <v/>
      </c>
      <c r="D130" s="130"/>
      <c r="E130" s="130"/>
      <c r="F130" s="130"/>
      <c r="G130" s="130"/>
      <c r="H130" s="130"/>
      <c r="I130" s="130"/>
      <c r="J130" s="159" t="str">
        <f>IF(ISBLANK(Spisak!E126),"",Spisak!E126)</f>
        <v/>
      </c>
      <c r="K130" s="159"/>
      <c r="L130" s="159"/>
      <c r="M130" s="90" t="str">
        <f>Spisak!H126</f>
        <v/>
      </c>
      <c r="N130" s="90" t="str">
        <f>+Spisak!K126</f>
        <v/>
      </c>
      <c r="O130" s="90" t="str">
        <f>Spisak!N126</f>
        <v/>
      </c>
      <c r="P130" s="87" t="str">
        <f>Spisak!O126</f>
        <v/>
      </c>
    </row>
    <row r="131" spans="1:16" ht="12.75" customHeight="1">
      <c r="A131" s="88"/>
      <c r="B131" s="89"/>
      <c r="C131" s="130" t="str">
        <f>IF(ISBLANK(Spisak!D127),"",Spisak!D127)</f>
        <v/>
      </c>
      <c r="D131" s="130"/>
      <c r="E131" s="130"/>
      <c r="F131" s="130"/>
      <c r="G131" s="130"/>
      <c r="H131" s="130"/>
      <c r="I131" s="130"/>
      <c r="J131" s="159" t="str">
        <f>IF(ISBLANK(Spisak!E127),"",Spisak!E127)</f>
        <v/>
      </c>
      <c r="K131" s="159"/>
      <c r="L131" s="159"/>
      <c r="M131" s="90" t="str">
        <f>Spisak!H127</f>
        <v/>
      </c>
      <c r="N131" s="90" t="str">
        <f>+Spisak!K127</f>
        <v/>
      </c>
      <c r="O131" s="90" t="str">
        <f>Spisak!N127</f>
        <v/>
      </c>
      <c r="P131" s="87" t="str">
        <f>Spisak!O127</f>
        <v/>
      </c>
    </row>
    <row r="132" spans="1:16" ht="12.75" customHeight="1">
      <c r="A132" s="88"/>
      <c r="B132" s="89"/>
      <c r="C132" s="130" t="str">
        <f>IF(ISBLANK(Spisak!D128),"",Spisak!D128)</f>
        <v/>
      </c>
      <c r="D132" s="130"/>
      <c r="E132" s="130"/>
      <c r="F132" s="130"/>
      <c r="G132" s="130"/>
      <c r="H132" s="130"/>
      <c r="I132" s="130"/>
      <c r="J132" s="159" t="str">
        <f>IF(ISBLANK(Spisak!E128),"",Spisak!E128)</f>
        <v/>
      </c>
      <c r="K132" s="159"/>
      <c r="L132" s="159"/>
      <c r="M132" s="90" t="str">
        <f>Spisak!H128</f>
        <v/>
      </c>
      <c r="N132" s="90" t="str">
        <f>+Spisak!K128</f>
        <v/>
      </c>
      <c r="O132" s="90" t="str">
        <f>Spisak!N128</f>
        <v/>
      </c>
      <c r="P132" s="87" t="str">
        <f>Spisak!O128</f>
        <v/>
      </c>
    </row>
    <row r="133" spans="1:16" ht="12.75" customHeight="1">
      <c r="A133" s="88"/>
      <c r="B133" s="89"/>
      <c r="C133" s="130" t="str">
        <f>IF(ISBLANK(Spisak!D129),"",Spisak!D129)</f>
        <v/>
      </c>
      <c r="D133" s="130"/>
      <c r="E133" s="130"/>
      <c r="F133" s="130"/>
      <c r="G133" s="130"/>
      <c r="H133" s="130"/>
      <c r="I133" s="130"/>
      <c r="J133" s="159" t="str">
        <f>IF(ISBLANK(Spisak!E129),"",Spisak!E129)</f>
        <v/>
      </c>
      <c r="K133" s="159"/>
      <c r="L133" s="159"/>
      <c r="M133" s="90" t="str">
        <f>Spisak!H129</f>
        <v/>
      </c>
      <c r="N133" s="90" t="str">
        <f>+Spisak!K129</f>
        <v/>
      </c>
      <c r="O133" s="90" t="str">
        <f>Spisak!N129</f>
        <v/>
      </c>
      <c r="P133" s="87" t="str">
        <f>Spisak!O129</f>
        <v/>
      </c>
    </row>
    <row r="134" spans="1:16" ht="12.75" customHeight="1">
      <c r="A134" s="88"/>
      <c r="B134" s="89"/>
      <c r="C134" s="130" t="str">
        <f>IF(ISBLANK(Spisak!D130),"",Spisak!D130)</f>
        <v/>
      </c>
      <c r="D134" s="130"/>
      <c r="E134" s="130"/>
      <c r="F134" s="130"/>
      <c r="G134" s="130"/>
      <c r="H134" s="130"/>
      <c r="I134" s="130"/>
      <c r="J134" s="159" t="str">
        <f>IF(ISBLANK(Spisak!E130),"",Spisak!E130)</f>
        <v/>
      </c>
      <c r="K134" s="159"/>
      <c r="L134" s="159"/>
      <c r="M134" s="90" t="str">
        <f>Spisak!H130</f>
        <v/>
      </c>
      <c r="N134" s="90" t="str">
        <f>+Spisak!K130</f>
        <v/>
      </c>
      <c r="O134" s="90" t="str">
        <f>Spisak!N130</f>
        <v/>
      </c>
      <c r="P134" s="87" t="str">
        <f>Spisak!O130</f>
        <v/>
      </c>
    </row>
    <row r="135" spans="1:16" ht="12.75" customHeight="1">
      <c r="A135" s="88"/>
      <c r="B135" s="89"/>
      <c r="C135" s="130" t="str">
        <f>IF(ISBLANK(Spisak!D131),"",Spisak!D131)</f>
        <v/>
      </c>
      <c r="D135" s="130"/>
      <c r="E135" s="130"/>
      <c r="F135" s="130"/>
      <c r="G135" s="130"/>
      <c r="H135" s="130"/>
      <c r="I135" s="130"/>
      <c r="J135" s="159" t="str">
        <f>IF(ISBLANK(Spisak!E131),"",Spisak!E131)</f>
        <v/>
      </c>
      <c r="K135" s="159"/>
      <c r="L135" s="159"/>
      <c r="M135" s="90" t="str">
        <f>Spisak!H131</f>
        <v/>
      </c>
      <c r="N135" s="90" t="str">
        <f>+Spisak!K131</f>
        <v/>
      </c>
      <c r="O135" s="90" t="str">
        <f>Spisak!N131</f>
        <v/>
      </c>
      <c r="P135" s="87" t="str">
        <f>Spisak!O131</f>
        <v/>
      </c>
    </row>
    <row r="136" spans="1:16" ht="12.75" customHeight="1">
      <c r="A136" s="88"/>
      <c r="B136" s="89"/>
      <c r="C136" s="130" t="str">
        <f>IF(ISBLANK(Spisak!D132),"",Spisak!D132)</f>
        <v/>
      </c>
      <c r="D136" s="130"/>
      <c r="E136" s="130"/>
      <c r="F136" s="130"/>
      <c r="G136" s="130"/>
      <c r="H136" s="130"/>
      <c r="I136" s="130"/>
      <c r="J136" s="159" t="str">
        <f>IF(ISBLANK(Spisak!E132),"",Spisak!E132)</f>
        <v/>
      </c>
      <c r="K136" s="159"/>
      <c r="L136" s="159"/>
      <c r="M136" s="90" t="str">
        <f>Spisak!H132</f>
        <v/>
      </c>
      <c r="N136" s="90" t="str">
        <f>+Spisak!K132</f>
        <v/>
      </c>
      <c r="O136" s="90" t="str">
        <f>Spisak!N132</f>
        <v/>
      </c>
      <c r="P136" s="87" t="str">
        <f>Spisak!O132</f>
        <v/>
      </c>
    </row>
    <row r="137" spans="1:16" ht="12.75" customHeight="1">
      <c r="A137" s="88"/>
      <c r="B137" s="89"/>
      <c r="C137" s="130" t="str">
        <f>IF(ISBLANK(Spisak!D133),"",Spisak!D133)</f>
        <v/>
      </c>
      <c r="D137" s="130"/>
      <c r="E137" s="130"/>
      <c r="F137" s="130"/>
      <c r="G137" s="130"/>
      <c r="H137" s="130"/>
      <c r="I137" s="130"/>
      <c r="J137" s="159" t="str">
        <f>IF(ISBLANK(Spisak!E133),"",Spisak!E133)</f>
        <v/>
      </c>
      <c r="K137" s="159"/>
      <c r="L137" s="159"/>
      <c r="M137" s="90" t="str">
        <f>Spisak!H133</f>
        <v/>
      </c>
      <c r="N137" s="90" t="str">
        <f>+Spisak!K133</f>
        <v/>
      </c>
      <c r="O137" s="90" t="str">
        <f>Spisak!N133</f>
        <v/>
      </c>
      <c r="P137" s="87" t="str">
        <f>Spisak!O133</f>
        <v/>
      </c>
    </row>
    <row r="138" spans="1:16" ht="12.75" customHeight="1">
      <c r="A138" s="88"/>
      <c r="B138" s="89"/>
      <c r="C138" s="130" t="str">
        <f>IF(ISBLANK(Spisak!D134),"",Spisak!D134)</f>
        <v/>
      </c>
      <c r="D138" s="130"/>
      <c r="E138" s="130"/>
      <c r="F138" s="130"/>
      <c r="G138" s="130"/>
      <c r="H138" s="130"/>
      <c r="I138" s="130"/>
      <c r="J138" s="159" t="str">
        <f>IF(ISBLANK(Spisak!E134),"",Spisak!E134)</f>
        <v/>
      </c>
      <c r="K138" s="159"/>
      <c r="L138" s="159"/>
      <c r="M138" s="90" t="str">
        <f>Spisak!H134</f>
        <v/>
      </c>
      <c r="N138" s="90" t="str">
        <f>+Spisak!K134</f>
        <v/>
      </c>
      <c r="O138" s="90" t="str">
        <f>Spisak!N134</f>
        <v/>
      </c>
      <c r="P138" s="87" t="str">
        <f>Spisak!O134</f>
        <v/>
      </c>
    </row>
    <row r="139" spans="1:16" ht="12.75" customHeight="1">
      <c r="A139" s="88"/>
      <c r="B139" s="89"/>
      <c r="C139" s="130" t="str">
        <f>IF(ISBLANK(Spisak!D135),"",Spisak!D135)</f>
        <v/>
      </c>
      <c r="D139" s="130"/>
      <c r="E139" s="130"/>
      <c r="F139" s="130"/>
      <c r="G139" s="130"/>
      <c r="H139" s="130"/>
      <c r="I139" s="130"/>
      <c r="J139" s="159" t="str">
        <f>IF(ISBLANK(Spisak!E135),"",Spisak!E135)</f>
        <v/>
      </c>
      <c r="K139" s="159"/>
      <c r="L139" s="159"/>
      <c r="M139" s="90" t="str">
        <f>Spisak!H135</f>
        <v/>
      </c>
      <c r="N139" s="90" t="str">
        <f>+Spisak!K135</f>
        <v/>
      </c>
      <c r="O139" s="90" t="str">
        <f>Spisak!N135</f>
        <v/>
      </c>
      <c r="P139" s="87" t="str">
        <f>Spisak!O135</f>
        <v/>
      </c>
    </row>
    <row r="140" spans="1:16" ht="12.75" customHeight="1">
      <c r="A140" s="88"/>
      <c r="B140" s="89"/>
      <c r="C140" s="130" t="str">
        <f>IF(ISBLANK(Spisak!D136),"",Spisak!D136)</f>
        <v/>
      </c>
      <c r="D140" s="130"/>
      <c r="E140" s="130"/>
      <c r="F140" s="130"/>
      <c r="G140" s="130"/>
      <c r="H140" s="130"/>
      <c r="I140" s="130"/>
      <c r="J140" s="159" t="str">
        <f>IF(ISBLANK(Spisak!E136),"",Spisak!E136)</f>
        <v/>
      </c>
      <c r="K140" s="159"/>
      <c r="L140" s="159"/>
      <c r="M140" s="90" t="str">
        <f>Spisak!H136</f>
        <v/>
      </c>
      <c r="N140" s="90" t="str">
        <f>+Spisak!K136</f>
        <v/>
      </c>
      <c r="O140" s="90" t="str">
        <f>Spisak!N136</f>
        <v/>
      </c>
      <c r="P140" s="87" t="str">
        <f>Spisak!O136</f>
        <v/>
      </c>
    </row>
    <row r="141" spans="1:16" ht="12.75" customHeight="1">
      <c r="A141" s="88"/>
      <c r="B141" s="89"/>
      <c r="C141" s="130" t="str">
        <f>IF(ISBLANK(Spisak!D137),"",Spisak!D137)</f>
        <v/>
      </c>
      <c r="D141" s="130"/>
      <c r="E141" s="130"/>
      <c r="F141" s="130"/>
      <c r="G141" s="130"/>
      <c r="H141" s="130"/>
      <c r="I141" s="130"/>
      <c r="J141" s="159" t="str">
        <f>IF(ISBLANK(Spisak!E137),"",Spisak!E137)</f>
        <v/>
      </c>
      <c r="K141" s="159"/>
      <c r="L141" s="159"/>
      <c r="M141" s="90" t="str">
        <f>Spisak!H137</f>
        <v/>
      </c>
      <c r="N141" s="90" t="str">
        <f>+Spisak!K137</f>
        <v/>
      </c>
      <c r="O141" s="90" t="str">
        <f>Spisak!N137</f>
        <v/>
      </c>
      <c r="P141" s="87" t="str">
        <f>Spisak!O137</f>
        <v/>
      </c>
    </row>
    <row r="142" spans="1:16" ht="12.75" customHeight="1">
      <c r="A142" s="88"/>
      <c r="B142" s="89"/>
      <c r="C142" s="130" t="str">
        <f>IF(ISBLANK(Spisak!D138),"",Spisak!D138)</f>
        <v/>
      </c>
      <c r="D142" s="130"/>
      <c r="E142" s="130"/>
      <c r="F142" s="130"/>
      <c r="G142" s="130"/>
      <c r="H142" s="130"/>
      <c r="I142" s="130"/>
      <c r="J142" s="159" t="str">
        <f>IF(ISBLANK(Spisak!E138),"",Spisak!E138)</f>
        <v/>
      </c>
      <c r="K142" s="159"/>
      <c r="L142" s="159"/>
      <c r="M142" s="90" t="str">
        <f>Spisak!H138</f>
        <v/>
      </c>
      <c r="N142" s="90" t="str">
        <f>+Spisak!K138</f>
        <v/>
      </c>
      <c r="O142" s="90" t="str">
        <f>Spisak!N138</f>
        <v/>
      </c>
      <c r="P142" s="87" t="str">
        <f>Spisak!O138</f>
        <v/>
      </c>
    </row>
    <row r="143" spans="1:16" ht="12.75" customHeight="1">
      <c r="A143" s="88"/>
      <c r="B143" s="89"/>
      <c r="C143" s="130" t="str">
        <f>IF(ISBLANK(Spisak!D139),"",Spisak!D139)</f>
        <v/>
      </c>
      <c r="D143" s="130"/>
      <c r="E143" s="130"/>
      <c r="F143" s="130"/>
      <c r="G143" s="130"/>
      <c r="H143" s="130"/>
      <c r="I143" s="130"/>
      <c r="J143" s="159" t="str">
        <f>IF(ISBLANK(Spisak!E139),"",Spisak!E139)</f>
        <v/>
      </c>
      <c r="K143" s="159"/>
      <c r="L143" s="159"/>
      <c r="M143" s="90" t="str">
        <f>Spisak!H139</f>
        <v/>
      </c>
      <c r="N143" s="90" t="str">
        <f>+Spisak!K139</f>
        <v/>
      </c>
      <c r="O143" s="90" t="str">
        <f>Spisak!N139</f>
        <v/>
      </c>
      <c r="P143" s="87" t="str">
        <f>Spisak!O139</f>
        <v/>
      </c>
    </row>
    <row r="144" spans="1:16" ht="12.75" customHeight="1">
      <c r="A144" s="88"/>
      <c r="B144" s="89"/>
      <c r="C144" s="130" t="str">
        <f>IF(ISBLANK(Spisak!D140),"",Spisak!D140)</f>
        <v/>
      </c>
      <c r="D144" s="130"/>
      <c r="E144" s="130"/>
      <c r="F144" s="130"/>
      <c r="G144" s="130"/>
      <c r="H144" s="130"/>
      <c r="I144" s="130"/>
      <c r="J144" s="159" t="str">
        <f>IF(ISBLANK(Spisak!E140),"",Spisak!E140)</f>
        <v/>
      </c>
      <c r="K144" s="159"/>
      <c r="L144" s="159"/>
      <c r="M144" s="90" t="str">
        <f>Spisak!H140</f>
        <v/>
      </c>
      <c r="N144" s="90" t="str">
        <f>+Spisak!K140</f>
        <v/>
      </c>
      <c r="O144" s="90" t="str">
        <f>Spisak!N140</f>
        <v/>
      </c>
      <c r="P144" s="87" t="str">
        <f>Spisak!O140</f>
        <v/>
      </c>
    </row>
    <row r="145" spans="1:16" ht="12.75" customHeight="1">
      <c r="A145" s="88"/>
      <c r="B145" s="89"/>
      <c r="C145" s="130" t="str">
        <f>IF(ISBLANK(Spisak!D141),"",Spisak!D141)</f>
        <v/>
      </c>
      <c r="D145" s="130"/>
      <c r="E145" s="130"/>
      <c r="F145" s="130"/>
      <c r="G145" s="130"/>
      <c r="H145" s="130"/>
      <c r="I145" s="130"/>
      <c r="J145" s="159" t="str">
        <f>IF(ISBLANK(Spisak!E141),"",Spisak!E141)</f>
        <v/>
      </c>
      <c r="K145" s="159"/>
      <c r="L145" s="159"/>
      <c r="M145" s="90" t="str">
        <f>Spisak!H141</f>
        <v/>
      </c>
      <c r="N145" s="90" t="str">
        <f>+Spisak!K141</f>
        <v/>
      </c>
      <c r="O145" s="90" t="str">
        <f>Spisak!N141</f>
        <v/>
      </c>
      <c r="P145" s="87" t="str">
        <f>Spisak!O141</f>
        <v/>
      </c>
    </row>
    <row r="146" spans="1:16" ht="12.75" customHeight="1">
      <c r="A146" s="88"/>
      <c r="B146" s="89"/>
      <c r="C146" s="130" t="str">
        <f>IF(ISBLANK(Spisak!D142),"",Spisak!D142)</f>
        <v/>
      </c>
      <c r="D146" s="130"/>
      <c r="E146" s="130"/>
      <c r="F146" s="130"/>
      <c r="G146" s="130"/>
      <c r="H146" s="130"/>
      <c r="I146" s="130"/>
      <c r="J146" s="159" t="str">
        <f>IF(ISBLANK(Spisak!E142),"",Spisak!E142)</f>
        <v/>
      </c>
      <c r="K146" s="159"/>
      <c r="L146" s="159"/>
      <c r="M146" s="90" t="str">
        <f>Spisak!H142</f>
        <v/>
      </c>
      <c r="N146" s="90" t="str">
        <f>+Spisak!K142</f>
        <v/>
      </c>
      <c r="O146" s="90" t="str">
        <f>Spisak!N142</f>
        <v/>
      </c>
      <c r="P146" s="87" t="str">
        <f>Spisak!O142</f>
        <v/>
      </c>
    </row>
    <row r="147" spans="1:16" ht="12.75" customHeight="1">
      <c r="A147" s="88"/>
      <c r="B147" s="89"/>
      <c r="C147" s="130" t="str">
        <f>IF(ISBLANK(Spisak!D143),"",Spisak!D143)</f>
        <v/>
      </c>
      <c r="D147" s="130"/>
      <c r="E147" s="130"/>
      <c r="F147" s="130"/>
      <c r="G147" s="130"/>
      <c r="H147" s="130"/>
      <c r="I147" s="130"/>
      <c r="J147" s="159" t="str">
        <f>IF(ISBLANK(Spisak!E143),"",Spisak!E143)</f>
        <v/>
      </c>
      <c r="K147" s="159"/>
      <c r="L147" s="159"/>
      <c r="M147" s="90" t="str">
        <f>Spisak!H143</f>
        <v/>
      </c>
      <c r="N147" s="90" t="str">
        <f>+Spisak!K143</f>
        <v/>
      </c>
      <c r="O147" s="90" t="str">
        <f>Spisak!N143</f>
        <v/>
      </c>
      <c r="P147" s="87" t="str">
        <f>Spisak!O143</f>
        <v/>
      </c>
    </row>
    <row r="148" spans="1:16" ht="12.75" customHeight="1">
      <c r="A148" s="88"/>
      <c r="B148" s="89"/>
      <c r="C148" s="130" t="str">
        <f>IF(ISBLANK(Spisak!D144),"",Spisak!D144)</f>
        <v/>
      </c>
      <c r="D148" s="130"/>
      <c r="E148" s="130"/>
      <c r="F148" s="130"/>
      <c r="G148" s="130"/>
      <c r="H148" s="130"/>
      <c r="I148" s="130"/>
      <c r="J148" s="159" t="str">
        <f>IF(ISBLANK(Spisak!E144),"",Spisak!E144)</f>
        <v/>
      </c>
      <c r="K148" s="159"/>
      <c r="L148" s="159"/>
      <c r="M148" s="90" t="str">
        <f>Spisak!H144</f>
        <v/>
      </c>
      <c r="N148" s="90" t="str">
        <f>+Spisak!K144</f>
        <v/>
      </c>
      <c r="O148" s="90" t="str">
        <f>Spisak!N144</f>
        <v/>
      </c>
      <c r="P148" s="87" t="str">
        <f>Spisak!O144</f>
        <v/>
      </c>
    </row>
    <row r="149" spans="1:16" ht="12.75" customHeight="1">
      <c r="A149" s="88"/>
      <c r="B149" s="89"/>
      <c r="C149" s="130" t="str">
        <f>IF(ISBLANK(Spisak!D145),"",Spisak!D145)</f>
        <v/>
      </c>
      <c r="D149" s="130"/>
      <c r="E149" s="130"/>
      <c r="F149" s="130"/>
      <c r="G149" s="130"/>
      <c r="H149" s="130"/>
      <c r="I149" s="130"/>
      <c r="J149" s="159" t="str">
        <f>IF(ISBLANK(Spisak!E145),"",Spisak!E145)</f>
        <v/>
      </c>
      <c r="K149" s="159"/>
      <c r="L149" s="159"/>
      <c r="M149" s="90" t="str">
        <f>Spisak!H145</f>
        <v/>
      </c>
      <c r="N149" s="90" t="str">
        <f>+Spisak!K145</f>
        <v/>
      </c>
      <c r="O149" s="90" t="str">
        <f>Spisak!N145</f>
        <v/>
      </c>
      <c r="P149" s="87" t="str">
        <f>Spisak!O145</f>
        <v/>
      </c>
    </row>
    <row r="150" spans="1:16" ht="12.75" customHeight="1">
      <c r="A150" s="88"/>
      <c r="B150" s="89"/>
      <c r="C150" s="130" t="str">
        <f>IF(ISBLANK(Spisak!D146),"",Spisak!D146)</f>
        <v/>
      </c>
      <c r="D150" s="130"/>
      <c r="E150" s="130"/>
      <c r="F150" s="130"/>
      <c r="G150" s="130"/>
      <c r="H150" s="130"/>
      <c r="I150" s="130"/>
      <c r="J150" s="159" t="str">
        <f>IF(ISBLANK(Spisak!E146),"",Spisak!E146)</f>
        <v/>
      </c>
      <c r="K150" s="159"/>
      <c r="L150" s="159"/>
      <c r="M150" s="90" t="str">
        <f>Spisak!H146</f>
        <v/>
      </c>
      <c r="N150" s="90" t="str">
        <f>+Spisak!K146</f>
        <v/>
      </c>
      <c r="O150" s="90" t="str">
        <f>Spisak!N146</f>
        <v/>
      </c>
      <c r="P150" s="87" t="str">
        <f>Spisak!O146</f>
        <v/>
      </c>
    </row>
    <row r="151" spans="1:16" ht="12.75" customHeight="1">
      <c r="A151" s="88"/>
      <c r="B151" s="89"/>
      <c r="C151" s="130" t="str">
        <f>IF(ISBLANK(Spisak!D147),"",Spisak!D147)</f>
        <v/>
      </c>
      <c r="D151" s="130"/>
      <c r="E151" s="130"/>
      <c r="F151" s="130"/>
      <c r="G151" s="130"/>
      <c r="H151" s="130"/>
      <c r="I151" s="130"/>
      <c r="J151" s="159" t="str">
        <f>IF(ISBLANK(Spisak!E147),"",Spisak!E147)</f>
        <v/>
      </c>
      <c r="K151" s="159"/>
      <c r="L151" s="159"/>
      <c r="M151" s="90" t="str">
        <f>Spisak!H147</f>
        <v/>
      </c>
      <c r="N151" s="90" t="str">
        <f>+Spisak!K147</f>
        <v/>
      </c>
      <c r="O151" s="90" t="str">
        <f>Spisak!N147</f>
        <v/>
      </c>
      <c r="P151" s="87" t="str">
        <f>Spisak!O147</f>
        <v/>
      </c>
    </row>
    <row r="152" spans="1:20" ht="12.75" customHeight="1">
      <c r="A152" s="88"/>
      <c r="B152" s="89"/>
      <c r="C152" s="130" t="str">
        <f>IF(ISBLANK(Spisak!D148),"",Spisak!D148)</f>
        <v/>
      </c>
      <c r="D152" s="130"/>
      <c r="E152" s="130"/>
      <c r="F152" s="130"/>
      <c r="G152" s="130"/>
      <c r="H152" s="130"/>
      <c r="I152" s="130"/>
      <c r="J152" s="159" t="str">
        <f>IF(ISBLANK(Spisak!E148),"",Spisak!E148)</f>
        <v/>
      </c>
      <c r="K152" s="159"/>
      <c r="L152" s="159"/>
      <c r="M152" s="90" t="str">
        <f>Spisak!H148</f>
        <v/>
      </c>
      <c r="N152" s="90" t="str">
        <f>+Spisak!K148</f>
        <v/>
      </c>
      <c r="O152" s="90" t="str">
        <f>Spisak!N148</f>
        <v/>
      </c>
      <c r="P152" s="87" t="str">
        <f>Spisak!O148</f>
        <v/>
      </c>
      <c r="Q152" s="82"/>
      <c r="R152" s="82"/>
      <c r="S152" s="82"/>
      <c r="T152" s="82"/>
    </row>
    <row r="153" spans="1:20" ht="12.75" customHeight="1">
      <c r="A153" s="93"/>
      <c r="B153" s="82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82"/>
      <c r="N153" s="82"/>
      <c r="O153" s="82"/>
      <c r="P153" s="82"/>
      <c r="Q153" s="82"/>
      <c r="R153" s="82"/>
      <c r="S153" s="82"/>
      <c r="T153" s="82"/>
    </row>
    <row r="154" spans="1:20" ht="12.75" customHeight="1">
      <c r="A154" s="93"/>
      <c r="B154" s="82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82"/>
      <c r="N154" s="82"/>
      <c r="O154" s="82"/>
      <c r="P154" s="82"/>
      <c r="Q154" s="82"/>
      <c r="R154" s="82"/>
      <c r="S154" s="82"/>
      <c r="T154" s="82"/>
    </row>
    <row r="155" spans="1:20" ht="12.75" customHeight="1">
      <c r="A155" s="93"/>
      <c r="B155" s="82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82"/>
      <c r="N155" s="82"/>
      <c r="O155" s="82"/>
      <c r="P155" s="82"/>
      <c r="Q155" s="82"/>
      <c r="R155" s="82"/>
      <c r="S155" s="82"/>
      <c r="T155" s="82"/>
    </row>
    <row r="156" spans="1:20" ht="12.75" customHeight="1">
      <c r="A156" s="93"/>
      <c r="B156" s="82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82"/>
      <c r="N156" s="82"/>
      <c r="O156" s="82"/>
      <c r="P156" s="82"/>
      <c r="Q156" s="82"/>
      <c r="R156" s="82"/>
      <c r="S156" s="82"/>
      <c r="T156" s="82"/>
    </row>
    <row r="157" spans="1:20" ht="12.75" customHeight="1">
      <c r="A157" s="93"/>
      <c r="B157" s="82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82"/>
      <c r="N157" s="82"/>
      <c r="O157" s="82"/>
      <c r="P157" s="82"/>
      <c r="Q157" s="82"/>
      <c r="R157" s="82"/>
      <c r="S157" s="82"/>
      <c r="T157" s="82"/>
    </row>
    <row r="158" spans="1:20" ht="12.75" customHeight="1">
      <c r="A158" s="93"/>
      <c r="B158" s="82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82"/>
      <c r="N158" s="82"/>
      <c r="O158" s="82"/>
      <c r="P158" s="82"/>
      <c r="Q158" s="82"/>
      <c r="R158" s="82"/>
      <c r="S158" s="82"/>
      <c r="T158" s="82"/>
    </row>
    <row r="159" spans="1:20" ht="12.75" customHeight="1">
      <c r="A159" s="93"/>
      <c r="B159" s="82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82"/>
      <c r="N159" s="82"/>
      <c r="O159" s="82"/>
      <c r="P159" s="82"/>
      <c r="Q159" s="82"/>
      <c r="R159" s="82"/>
      <c r="S159" s="82"/>
      <c r="T159" s="82"/>
    </row>
    <row r="160" spans="1:20" ht="12.75" customHeight="1">
      <c r="A160" s="93"/>
      <c r="B160" s="82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82"/>
      <c r="N160" s="82"/>
      <c r="O160" s="82"/>
      <c r="P160" s="82"/>
      <c r="Q160" s="82"/>
      <c r="R160" s="82"/>
      <c r="S160" s="82"/>
      <c r="T160" s="82"/>
    </row>
    <row r="161" spans="1:20" ht="12.75" customHeight="1">
      <c r="A161" s="93"/>
      <c r="B161" s="82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82"/>
      <c r="N161" s="82"/>
      <c r="O161" s="82"/>
      <c r="P161" s="82"/>
      <c r="Q161" s="82"/>
      <c r="R161" s="82"/>
      <c r="S161" s="82"/>
      <c r="T161" s="82"/>
    </row>
    <row r="162" spans="1:20" ht="12.75" customHeight="1">
      <c r="A162" s="93"/>
      <c r="B162" s="82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82"/>
      <c r="N162" s="82"/>
      <c r="O162" s="82"/>
      <c r="P162" s="82"/>
      <c r="Q162" s="82"/>
      <c r="R162" s="82"/>
      <c r="S162" s="82"/>
      <c r="T162" s="82"/>
    </row>
    <row r="163" spans="1:20" ht="12.75" customHeight="1">
      <c r="A163" s="93"/>
      <c r="B163" s="82"/>
      <c r="C163" s="129"/>
      <c r="D163" s="129"/>
      <c r="E163" s="129"/>
      <c r="F163" s="129"/>
      <c r="G163" s="129"/>
      <c r="H163" s="129"/>
      <c r="I163" s="129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</row>
    <row r="164" spans="1:20" ht="12.75" customHeight="1">
      <c r="A164" s="93"/>
      <c r="B164" s="82"/>
      <c r="C164" s="129"/>
      <c r="D164" s="129"/>
      <c r="E164" s="129"/>
      <c r="F164" s="129"/>
      <c r="G164" s="129"/>
      <c r="H164" s="129"/>
      <c r="I164" s="129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5" spans="1:20" ht="12.75" customHeight="1">
      <c r="A165" s="93"/>
      <c r="B165" s="82"/>
      <c r="C165" s="129"/>
      <c r="D165" s="129"/>
      <c r="E165" s="129"/>
      <c r="F165" s="129"/>
      <c r="G165" s="129"/>
      <c r="H165" s="129"/>
      <c r="I165" s="129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</row>
    <row r="166" spans="1:20" ht="12.75" customHeight="1">
      <c r="A166" s="93"/>
      <c r="B166" s="82"/>
      <c r="C166" s="129"/>
      <c r="D166" s="129"/>
      <c r="E166" s="129"/>
      <c r="F166" s="129"/>
      <c r="G166" s="129"/>
      <c r="H166" s="129"/>
      <c r="I166" s="129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</row>
    <row r="167" spans="1:20" ht="12.75" customHeight="1">
      <c r="A167" s="93"/>
      <c r="B167" s="82"/>
      <c r="C167" s="129"/>
      <c r="D167" s="129"/>
      <c r="E167" s="129"/>
      <c r="F167" s="129"/>
      <c r="G167" s="129"/>
      <c r="H167" s="129"/>
      <c r="I167" s="129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</row>
    <row r="168" spans="1:20" ht="12.75" customHeight="1">
      <c r="A168" s="93"/>
      <c r="B168" s="82"/>
      <c r="C168" s="129"/>
      <c r="D168" s="129"/>
      <c r="E168" s="129"/>
      <c r="F168" s="129"/>
      <c r="G168" s="129"/>
      <c r="H168" s="129"/>
      <c r="I168" s="129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1:20" ht="12.75" customHeight="1">
      <c r="A169" s="93"/>
      <c r="B169" s="82"/>
      <c r="C169" s="129"/>
      <c r="D169" s="129"/>
      <c r="E169" s="129"/>
      <c r="F169" s="129"/>
      <c r="G169" s="129"/>
      <c r="H169" s="129"/>
      <c r="I169" s="129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</row>
    <row r="170" spans="1:20" ht="12.75" customHeight="1">
      <c r="A170" s="93"/>
      <c r="B170" s="82"/>
      <c r="C170" s="129"/>
      <c r="D170" s="129"/>
      <c r="E170" s="129"/>
      <c r="F170" s="129"/>
      <c r="G170" s="129"/>
      <c r="H170" s="129"/>
      <c r="I170" s="129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</row>
    <row r="171" spans="1:20" ht="12.75" customHeight="1">
      <c r="A171" s="93"/>
      <c r="B171" s="82"/>
      <c r="C171" s="129"/>
      <c r="D171" s="129"/>
      <c r="E171" s="129"/>
      <c r="F171" s="129"/>
      <c r="G171" s="129"/>
      <c r="H171" s="129"/>
      <c r="I171" s="129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</row>
    <row r="172" spans="1:20" ht="12.75" customHeight="1">
      <c r="A172" s="93"/>
      <c r="B172" s="82"/>
      <c r="C172" s="129"/>
      <c r="D172" s="129"/>
      <c r="E172" s="129"/>
      <c r="F172" s="129"/>
      <c r="G172" s="129"/>
      <c r="H172" s="129"/>
      <c r="I172" s="129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</row>
    <row r="173" spans="1:20" ht="12.75" customHeight="1">
      <c r="A173" s="93"/>
      <c r="B173" s="82"/>
      <c r="C173" s="129"/>
      <c r="D173" s="129"/>
      <c r="E173" s="129"/>
      <c r="F173" s="129"/>
      <c r="G173" s="129"/>
      <c r="H173" s="129"/>
      <c r="I173" s="129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</row>
    <row r="174" spans="1:20" ht="12.75" customHeight="1">
      <c r="A174" s="93"/>
      <c r="B174" s="82"/>
      <c r="C174" s="129"/>
      <c r="D174" s="129"/>
      <c r="E174" s="129"/>
      <c r="F174" s="129"/>
      <c r="G174" s="129"/>
      <c r="H174" s="129"/>
      <c r="I174" s="129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spans="1:20" ht="12.75" customHeight="1">
      <c r="A175" s="93"/>
      <c r="B175" s="82"/>
      <c r="C175" s="129"/>
      <c r="D175" s="129"/>
      <c r="E175" s="129"/>
      <c r="F175" s="129"/>
      <c r="G175" s="129"/>
      <c r="H175" s="129"/>
      <c r="I175" s="129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</row>
    <row r="176" spans="1:20" ht="12.75" customHeight="1">
      <c r="A176" s="93"/>
      <c r="B176" s="82"/>
      <c r="C176" s="129"/>
      <c r="D176" s="129"/>
      <c r="E176" s="129"/>
      <c r="F176" s="129"/>
      <c r="G176" s="129"/>
      <c r="H176" s="129"/>
      <c r="I176" s="129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</row>
    <row r="177" spans="1:20" ht="12.75" customHeight="1">
      <c r="A177" s="93"/>
      <c r="B177" s="82"/>
      <c r="C177" s="129"/>
      <c r="D177" s="129"/>
      <c r="E177" s="129"/>
      <c r="F177" s="129"/>
      <c r="G177" s="129"/>
      <c r="H177" s="129"/>
      <c r="I177" s="129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</row>
    <row r="178" spans="1:20" ht="12.75" customHeight="1">
      <c r="A178" s="93"/>
      <c r="B178" s="82"/>
      <c r="C178" s="129"/>
      <c r="D178" s="129"/>
      <c r="E178" s="129"/>
      <c r="F178" s="129"/>
      <c r="G178" s="129"/>
      <c r="H178" s="129"/>
      <c r="I178" s="129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</row>
    <row r="179" spans="1:20" ht="12.75" customHeight="1">
      <c r="A179" s="93"/>
      <c r="B179" s="82"/>
      <c r="C179" s="129"/>
      <c r="D179" s="129"/>
      <c r="E179" s="129"/>
      <c r="F179" s="129"/>
      <c r="G179" s="129"/>
      <c r="H179" s="129"/>
      <c r="I179" s="129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</row>
    <row r="180" spans="1:20" ht="12.75" customHeight="1">
      <c r="A180" s="93"/>
      <c r="B180" s="82"/>
      <c r="C180" s="129"/>
      <c r="D180" s="129"/>
      <c r="E180" s="129"/>
      <c r="F180" s="129"/>
      <c r="G180" s="129"/>
      <c r="H180" s="129"/>
      <c r="I180" s="129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</row>
    <row r="181" spans="1:20" ht="12.75" customHeight="1">
      <c r="A181" s="93"/>
      <c r="B181" s="82"/>
      <c r="C181" s="129"/>
      <c r="D181" s="129"/>
      <c r="E181" s="129"/>
      <c r="F181" s="129"/>
      <c r="G181" s="129"/>
      <c r="H181" s="129"/>
      <c r="I181" s="129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</row>
    <row r="182" spans="1:20" ht="12.75" customHeight="1">
      <c r="A182" s="93"/>
      <c r="B182" s="82"/>
      <c r="C182" s="129"/>
      <c r="D182" s="129"/>
      <c r="E182" s="129"/>
      <c r="F182" s="129"/>
      <c r="G182" s="129"/>
      <c r="H182" s="129"/>
      <c r="I182" s="129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</row>
    <row r="183" spans="1:20" ht="12.75" customHeight="1">
      <c r="A183" s="93"/>
      <c r="B183" s="82"/>
      <c r="C183" s="129"/>
      <c r="D183" s="129"/>
      <c r="E183" s="129"/>
      <c r="F183" s="129"/>
      <c r="G183" s="129"/>
      <c r="H183" s="129"/>
      <c r="I183" s="129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</row>
    <row r="184" spans="1:20" ht="12.75" customHeight="1">
      <c r="A184" s="93"/>
      <c r="B184" s="82"/>
      <c r="C184" s="129"/>
      <c r="D184" s="129"/>
      <c r="E184" s="129"/>
      <c r="F184" s="129"/>
      <c r="G184" s="129"/>
      <c r="H184" s="129"/>
      <c r="I184" s="129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</row>
    <row r="185" spans="1:20" ht="12.75" customHeight="1">
      <c r="A185" s="93"/>
      <c r="B185" s="82"/>
      <c r="C185" s="129"/>
      <c r="D185" s="129"/>
      <c r="E185" s="129"/>
      <c r="F185" s="129"/>
      <c r="G185" s="129"/>
      <c r="H185" s="129"/>
      <c r="I185" s="129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</row>
    <row r="186" spans="1:20" ht="12.75" customHeight="1">
      <c r="A186" s="93"/>
      <c r="B186" s="82"/>
      <c r="C186" s="129"/>
      <c r="D186" s="129"/>
      <c r="E186" s="129"/>
      <c r="F186" s="129"/>
      <c r="G186" s="129"/>
      <c r="H186" s="129"/>
      <c r="I186" s="129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</row>
    <row r="187" spans="1:20" ht="12.75" customHeight="1">
      <c r="A187" s="93"/>
      <c r="B187" s="82"/>
      <c r="C187" s="129"/>
      <c r="D187" s="129"/>
      <c r="E187" s="129"/>
      <c r="F187" s="129"/>
      <c r="G187" s="129"/>
      <c r="H187" s="129"/>
      <c r="I187" s="129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</row>
    <row r="188" spans="1:20" ht="12.75" customHeight="1">
      <c r="A188" s="93"/>
      <c r="B188" s="82"/>
      <c r="C188" s="129"/>
      <c r="D188" s="129"/>
      <c r="E188" s="129"/>
      <c r="F188" s="129"/>
      <c r="G188" s="129"/>
      <c r="H188" s="129"/>
      <c r="I188" s="129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</row>
    <row r="189" spans="1:20" ht="12.75" customHeight="1">
      <c r="A189" s="93"/>
      <c r="B189" s="82"/>
      <c r="C189" s="129"/>
      <c r="D189" s="129"/>
      <c r="E189" s="129"/>
      <c r="F189" s="129"/>
      <c r="G189" s="129"/>
      <c r="H189" s="129"/>
      <c r="I189" s="129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</row>
    <row r="190" spans="1:20" ht="12.75" customHeight="1">
      <c r="A190" s="93"/>
      <c r="B190" s="82"/>
      <c r="C190" s="129"/>
      <c r="D190" s="129"/>
      <c r="E190" s="129"/>
      <c r="F190" s="129"/>
      <c r="G190" s="129"/>
      <c r="H190" s="129"/>
      <c r="I190" s="129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</row>
    <row r="191" spans="1:20" ht="12.75" customHeight="1">
      <c r="A191" s="93"/>
      <c r="B191" s="82"/>
      <c r="C191" s="129"/>
      <c r="D191" s="129"/>
      <c r="E191" s="129"/>
      <c r="F191" s="129"/>
      <c r="G191" s="129"/>
      <c r="H191" s="129"/>
      <c r="I191" s="129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</row>
    <row r="192" spans="1:20" ht="12.75" customHeight="1">
      <c r="A192" s="93"/>
      <c r="B192" s="82"/>
      <c r="C192" s="129"/>
      <c r="D192" s="129"/>
      <c r="E192" s="129"/>
      <c r="F192" s="129"/>
      <c r="G192" s="129"/>
      <c r="H192" s="129"/>
      <c r="I192" s="129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</row>
    <row r="193" spans="1:20" ht="12.75" customHeight="1">
      <c r="A193" s="93"/>
      <c r="B193" s="82"/>
      <c r="C193" s="129"/>
      <c r="D193" s="129"/>
      <c r="E193" s="129"/>
      <c r="F193" s="129"/>
      <c r="G193" s="129"/>
      <c r="H193" s="129"/>
      <c r="I193" s="129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</row>
    <row r="194" spans="1:20" ht="12.75" customHeight="1">
      <c r="A194" s="93"/>
      <c r="B194" s="82"/>
      <c r="C194" s="129"/>
      <c r="D194" s="129"/>
      <c r="E194" s="129"/>
      <c r="F194" s="129"/>
      <c r="G194" s="129"/>
      <c r="H194" s="129"/>
      <c r="I194" s="129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</row>
    <row r="195" spans="1:20" ht="12.75" customHeight="1">
      <c r="A195" s="93"/>
      <c r="B195" s="82"/>
      <c r="C195" s="129"/>
      <c r="D195" s="129"/>
      <c r="E195" s="129"/>
      <c r="F195" s="129"/>
      <c r="G195" s="129"/>
      <c r="H195" s="129"/>
      <c r="I195" s="129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</row>
    <row r="196" spans="1:20" ht="12.75" customHeight="1">
      <c r="A196" s="93"/>
      <c r="B196" s="82"/>
      <c r="C196" s="129"/>
      <c r="D196" s="129"/>
      <c r="E196" s="129"/>
      <c r="F196" s="129"/>
      <c r="G196" s="129"/>
      <c r="H196" s="129"/>
      <c r="I196" s="129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</row>
    <row r="197" spans="1:20" ht="12.75" customHeight="1">
      <c r="A197" s="93"/>
      <c r="B197" s="82"/>
      <c r="C197" s="129"/>
      <c r="D197" s="129"/>
      <c r="E197" s="129"/>
      <c r="F197" s="129"/>
      <c r="G197" s="129"/>
      <c r="H197" s="129"/>
      <c r="I197" s="129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</row>
    <row r="198" spans="1:20" ht="12.75" customHeight="1">
      <c r="A198" s="93"/>
      <c r="B198" s="82"/>
      <c r="C198" s="129"/>
      <c r="D198" s="129"/>
      <c r="E198" s="129"/>
      <c r="F198" s="129"/>
      <c r="G198" s="129"/>
      <c r="H198" s="129"/>
      <c r="I198" s="129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</row>
    <row r="199" spans="1:20" ht="12.75" customHeight="1">
      <c r="A199" s="93"/>
      <c r="B199" s="82"/>
      <c r="C199" s="129"/>
      <c r="D199" s="129"/>
      <c r="E199" s="129"/>
      <c r="F199" s="129"/>
      <c r="G199" s="129"/>
      <c r="H199" s="129"/>
      <c r="I199" s="129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</row>
    <row r="200" spans="1:20" ht="12.75" customHeight="1">
      <c r="A200" s="93"/>
      <c r="B200" s="82"/>
      <c r="C200" s="129"/>
      <c r="D200" s="129"/>
      <c r="E200" s="129"/>
      <c r="F200" s="129"/>
      <c r="G200" s="129"/>
      <c r="H200" s="129"/>
      <c r="I200" s="129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</row>
    <row r="201" spans="1:20" ht="12.75" customHeight="1">
      <c r="A201" s="93"/>
      <c r="B201" s="82"/>
      <c r="C201" s="129"/>
      <c r="D201" s="129"/>
      <c r="E201" s="129"/>
      <c r="F201" s="129"/>
      <c r="G201" s="129"/>
      <c r="H201" s="129"/>
      <c r="I201" s="129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</row>
    <row r="202" spans="1:20" ht="12.75" customHeight="1">
      <c r="A202" s="93"/>
      <c r="B202" s="82"/>
      <c r="C202" s="129"/>
      <c r="D202" s="129"/>
      <c r="E202" s="129"/>
      <c r="F202" s="129"/>
      <c r="G202" s="129"/>
      <c r="H202" s="129"/>
      <c r="I202" s="129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3" spans="1:20" ht="12.75" customHeight="1">
      <c r="A203" s="93"/>
      <c r="B203" s="82"/>
      <c r="C203" s="129"/>
      <c r="D203" s="129"/>
      <c r="E203" s="129"/>
      <c r="F203" s="129"/>
      <c r="G203" s="129"/>
      <c r="H203" s="129"/>
      <c r="I203" s="129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</row>
    <row r="204" spans="1:20" ht="12.75" customHeight="1">
      <c r="A204" s="93"/>
      <c r="B204" s="82"/>
      <c r="C204" s="129"/>
      <c r="D204" s="129"/>
      <c r="E204" s="129"/>
      <c r="F204" s="129"/>
      <c r="G204" s="129"/>
      <c r="H204" s="129"/>
      <c r="I204" s="129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</row>
    <row r="205" spans="1:20" ht="12.75" customHeight="1">
      <c r="A205" s="93"/>
      <c r="B205" s="82"/>
      <c r="C205" s="129"/>
      <c r="D205" s="129"/>
      <c r="E205" s="129"/>
      <c r="F205" s="129"/>
      <c r="G205" s="129"/>
      <c r="H205" s="129"/>
      <c r="I205" s="129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</row>
    <row r="206" spans="1:20" ht="12.75" customHeight="1">
      <c r="A206" s="93"/>
      <c r="B206" s="82"/>
      <c r="C206" s="129"/>
      <c r="D206" s="129"/>
      <c r="E206" s="129"/>
      <c r="F206" s="129"/>
      <c r="G206" s="129"/>
      <c r="H206" s="129"/>
      <c r="I206" s="129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</row>
    <row r="207" spans="1:20" ht="12.75" customHeight="1">
      <c r="A207" s="93"/>
      <c r="B207" s="82"/>
      <c r="C207" s="129"/>
      <c r="D207" s="129"/>
      <c r="E207" s="129"/>
      <c r="F207" s="129"/>
      <c r="G207" s="129"/>
      <c r="H207" s="129"/>
      <c r="I207" s="129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</row>
    <row r="208" spans="1:20" ht="12.75" customHeight="1">
      <c r="A208" s="93"/>
      <c r="B208" s="82"/>
      <c r="C208" s="129"/>
      <c r="D208" s="129"/>
      <c r="E208" s="129"/>
      <c r="F208" s="129"/>
      <c r="G208" s="129"/>
      <c r="H208" s="129"/>
      <c r="I208" s="129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</row>
    <row r="209" spans="1:20" ht="12.75" customHeight="1">
      <c r="A209" s="93"/>
      <c r="B209" s="82"/>
      <c r="C209" s="129"/>
      <c r="D209" s="129"/>
      <c r="E209" s="129"/>
      <c r="F209" s="129"/>
      <c r="G209" s="129"/>
      <c r="H209" s="129"/>
      <c r="I209" s="129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</row>
    <row r="210" spans="1:20" ht="12.75" customHeight="1">
      <c r="A210" s="93"/>
      <c r="B210" s="82"/>
      <c r="C210" s="129"/>
      <c r="D210" s="129"/>
      <c r="E210" s="129"/>
      <c r="F210" s="129"/>
      <c r="G210" s="129"/>
      <c r="H210" s="129"/>
      <c r="I210" s="129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1:20" ht="12.75" customHeight="1">
      <c r="A211" s="93"/>
      <c r="B211" s="82"/>
      <c r="C211" s="129"/>
      <c r="D211" s="129"/>
      <c r="E211" s="129"/>
      <c r="F211" s="129"/>
      <c r="G211" s="129"/>
      <c r="H211" s="129"/>
      <c r="I211" s="129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</row>
    <row r="212" spans="1:20" ht="12.75" customHeight="1">
      <c r="A212" s="93"/>
      <c r="B212" s="82"/>
      <c r="C212" s="129"/>
      <c r="D212" s="129"/>
      <c r="E212" s="129"/>
      <c r="F212" s="129"/>
      <c r="G212" s="129"/>
      <c r="H212" s="129"/>
      <c r="I212" s="129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</row>
    <row r="213" spans="1:20" ht="12.75" customHeight="1">
      <c r="A213" s="93"/>
      <c r="B213" s="82"/>
      <c r="C213" s="129"/>
      <c r="D213" s="129"/>
      <c r="E213" s="129"/>
      <c r="F213" s="129"/>
      <c r="G213" s="129"/>
      <c r="H213" s="129"/>
      <c r="I213" s="129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</row>
    <row r="214" spans="1:20" ht="12.75" customHeight="1">
      <c r="A214" s="93"/>
      <c r="B214" s="82"/>
      <c r="C214" s="129"/>
      <c r="D214" s="129"/>
      <c r="E214" s="129"/>
      <c r="F214" s="129"/>
      <c r="G214" s="129"/>
      <c r="H214" s="129"/>
      <c r="I214" s="129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</row>
    <row r="215" spans="1:20" ht="12.75" customHeight="1">
      <c r="A215" s="93"/>
      <c r="B215" s="82"/>
      <c r="C215" s="129"/>
      <c r="D215" s="129"/>
      <c r="E215" s="129"/>
      <c r="F215" s="129"/>
      <c r="G215" s="129"/>
      <c r="H215" s="129"/>
      <c r="I215" s="129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</row>
    <row r="216" spans="1:20" ht="12.75" customHeight="1">
      <c r="A216" s="93"/>
      <c r="B216" s="82"/>
      <c r="C216" s="129"/>
      <c r="D216" s="129"/>
      <c r="E216" s="129"/>
      <c r="F216" s="129"/>
      <c r="G216" s="129"/>
      <c r="H216" s="129"/>
      <c r="I216" s="129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</row>
    <row r="217" spans="1:20" ht="12.75" customHeight="1">
      <c r="A217" s="93"/>
      <c r="B217" s="82"/>
      <c r="C217" s="129"/>
      <c r="D217" s="129"/>
      <c r="E217" s="129"/>
      <c r="F217" s="129"/>
      <c r="G217" s="129"/>
      <c r="H217" s="129"/>
      <c r="I217" s="129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</row>
    <row r="218" spans="1:20" ht="12.75" customHeight="1">
      <c r="A218" s="93"/>
      <c r="B218" s="82"/>
      <c r="C218" s="129"/>
      <c r="D218" s="129"/>
      <c r="E218" s="129"/>
      <c r="F218" s="129"/>
      <c r="G218" s="129"/>
      <c r="H218" s="129"/>
      <c r="I218" s="129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</row>
    <row r="219" spans="1:20" ht="12.75" customHeight="1">
      <c r="A219" s="93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</row>
    <row r="220" spans="1:20" ht="12.75" customHeight="1">
      <c r="A220" s="93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</row>
    <row r="221" spans="1:20" ht="12.75" customHeight="1">
      <c r="A221" s="93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</row>
    <row r="222" spans="1:20" ht="12.75" customHeight="1">
      <c r="A222" s="93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</row>
    <row r="223" spans="1:20" ht="12.75" customHeight="1">
      <c r="A223" s="93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</row>
    <row r="224" spans="1:20" ht="12.75" customHeight="1">
      <c r="A224" s="93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</row>
    <row r="225" spans="1:20" ht="12.75" customHeight="1">
      <c r="A225" s="93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</row>
    <row r="226" spans="1:20" ht="12.75" customHeight="1">
      <c r="A226" s="93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</row>
    <row r="227" spans="1:20" ht="12.75" customHeight="1">
      <c r="A227" s="93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</row>
    <row r="228" spans="1:20" ht="12.75" customHeight="1">
      <c r="A228" s="93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</row>
    <row r="229" spans="1:20" ht="12.75" customHeight="1">
      <c r="A229" s="93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</row>
    <row r="230" spans="1:20" ht="12.75" customHeight="1">
      <c r="A230" s="93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</row>
    <row r="231" spans="1:20" ht="12.75" customHeight="1">
      <c r="A231" s="93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</row>
    <row r="232" spans="1:20" ht="12.75" customHeight="1">
      <c r="A232" s="93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</row>
    <row r="233" spans="1:20" ht="12.75" customHeight="1">
      <c r="A233" s="93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4" spans="1:20" ht="12.75" customHeight="1">
      <c r="A234" s="93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</row>
    <row r="235" spans="1:20" ht="12.75" customHeight="1">
      <c r="A235" s="93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</row>
    <row r="236" spans="1:20" ht="12.75" customHeight="1">
      <c r="A236" s="93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</row>
    <row r="237" spans="1:20" ht="12.75" customHeight="1">
      <c r="A237" s="93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</row>
    <row r="238" spans="1:20" ht="12.75" customHeight="1">
      <c r="A238" s="93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</row>
    <row r="239" spans="1:20" ht="12.75" customHeight="1">
      <c r="A239" s="93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</row>
    <row r="240" spans="1:20" ht="12.75" customHeight="1">
      <c r="A240" s="93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</row>
    <row r="241" spans="1:20" ht="12.75" customHeight="1">
      <c r="A241" s="93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</row>
    <row r="242" spans="1:20" ht="12.75" customHeight="1">
      <c r="A242" s="93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</row>
    <row r="243" spans="1:20" ht="12.75" customHeight="1">
      <c r="A243" s="93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</row>
    <row r="244" spans="1:20" ht="12.75" customHeight="1">
      <c r="A244" s="93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</row>
    <row r="245" spans="1:20" ht="12.75" customHeight="1">
      <c r="A245" s="93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</row>
    <row r="246" spans="1:20" ht="12.75" customHeight="1">
      <c r="A246" s="93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</row>
    <row r="247" spans="1:20" ht="12.75" customHeight="1">
      <c r="A247" s="93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</row>
    <row r="248" spans="1:20" ht="12.75" customHeight="1">
      <c r="A248" s="93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</row>
    <row r="249" spans="1:20" ht="12.75" customHeight="1">
      <c r="A249" s="93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</row>
    <row r="250" spans="1:20" ht="12.75" customHeight="1">
      <c r="A250" s="93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</row>
    <row r="251" spans="1:20" ht="12.75" customHeight="1">
      <c r="A251" s="93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</row>
    <row r="252" spans="1:20" ht="12.75" customHeight="1">
      <c r="A252" s="93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</row>
    <row r="253" spans="1:20" ht="12.75" customHeight="1">
      <c r="A253" s="93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</row>
    <row r="254" spans="1:20" ht="12.75" customHeight="1">
      <c r="A254" s="93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</row>
    <row r="255" spans="1:20" ht="12.75" customHeight="1">
      <c r="A255" s="93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</row>
    <row r="256" spans="1:20" ht="12.75" customHeight="1">
      <c r="A256" s="93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</row>
    <row r="257" spans="1:20" ht="12.75" customHeight="1">
      <c r="A257" s="93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</row>
    <row r="258" spans="1:20" ht="12.75" customHeight="1">
      <c r="A258" s="93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</row>
    <row r="259" spans="1:20" ht="12.75" customHeight="1">
      <c r="A259" s="93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</row>
    <row r="260" spans="1:20" ht="12.75" customHeight="1">
      <c r="A260" s="93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</row>
    <row r="261" spans="1:20" ht="12.75" customHeight="1">
      <c r="A261" s="93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</row>
    <row r="262" spans="1:20" ht="12.75" customHeight="1">
      <c r="A262" s="93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</row>
    <row r="263" spans="1:20" ht="12.75" customHeight="1">
      <c r="A263" s="93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</row>
    <row r="264" spans="1:20" ht="12.75" customHeight="1">
      <c r="A264" s="93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</row>
    <row r="265" spans="1:20" ht="12.75" customHeight="1">
      <c r="A265" s="93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</row>
    <row r="266" spans="1:20" ht="12.75" customHeight="1">
      <c r="A266" s="93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</row>
    <row r="267" spans="1:20" ht="12.75" customHeight="1">
      <c r="A267" s="93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</row>
    <row r="268" spans="1:20" ht="12.75" customHeight="1">
      <c r="A268" s="93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</row>
    <row r="269" spans="1:20" ht="12.75" customHeight="1">
      <c r="A269" s="93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</row>
    <row r="270" spans="1:20" ht="12.75" customHeight="1">
      <c r="A270" s="93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</row>
    <row r="271" spans="1:20" ht="12.75" customHeight="1">
      <c r="A271" s="93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</row>
    <row r="272" spans="1:20" ht="12.75" customHeight="1">
      <c r="A272" s="93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</row>
    <row r="273" spans="1:20" ht="12.75" customHeight="1">
      <c r="A273" s="93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</row>
    <row r="274" spans="1:20" ht="12.75" customHeight="1">
      <c r="A274" s="93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</row>
    <row r="275" spans="1:20" ht="12.75" customHeight="1">
      <c r="A275" s="93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</row>
    <row r="276" spans="1:20" ht="12.75" customHeight="1">
      <c r="A276" s="93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</row>
    <row r="277" spans="1:20" ht="12.75" customHeight="1">
      <c r="A277" s="93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</row>
    <row r="278" spans="1:20" ht="12.75" customHeight="1">
      <c r="A278" s="93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</row>
    <row r="279" spans="1:20" ht="12.75" customHeight="1">
      <c r="A279" s="93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</row>
    <row r="280" spans="1:20" ht="12.75" customHeight="1">
      <c r="A280" s="93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</row>
    <row r="281" spans="1:20" ht="12.75" customHeight="1">
      <c r="A281" s="93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</row>
    <row r="282" spans="1:20" ht="12.75" customHeight="1">
      <c r="A282" s="93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</row>
    <row r="283" spans="1:20" ht="12.75" customHeight="1">
      <c r="A283" s="93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</row>
    <row r="284" spans="1:20" ht="12.75" customHeight="1">
      <c r="A284" s="93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</row>
    <row r="285" spans="1:20" ht="12.75" customHeight="1">
      <c r="A285" s="93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</row>
    <row r="286" spans="1:20" ht="12.75" customHeight="1">
      <c r="A286" s="93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</row>
    <row r="287" spans="1:20" ht="12.75" customHeight="1">
      <c r="A287" s="93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</row>
    <row r="288" spans="1:20" ht="12.75" customHeight="1">
      <c r="A288" s="93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</row>
    <row r="289" spans="1:20" ht="12.75" customHeight="1">
      <c r="A289" s="93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</row>
    <row r="290" spans="1:20" ht="12.75" customHeight="1">
      <c r="A290" s="93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</row>
    <row r="291" spans="1:20" ht="12.75" customHeight="1">
      <c r="A291" s="93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</row>
    <row r="292" spans="1:20" ht="12.75" customHeight="1">
      <c r="A292" s="93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</row>
    <row r="293" spans="1:20" ht="12.75" customHeight="1">
      <c r="A293" s="93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</row>
    <row r="294" spans="1:20" ht="12.75" customHeight="1">
      <c r="A294" s="93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</row>
    <row r="295" spans="1:20" ht="12.75" customHeight="1">
      <c r="A295" s="93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</row>
    <row r="296" spans="1:20" ht="12.75" customHeight="1">
      <c r="A296" s="93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</row>
    <row r="297" spans="1:20" ht="12.75" customHeight="1">
      <c r="A297" s="93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</row>
    <row r="298" spans="1:20" ht="12.75" customHeight="1">
      <c r="A298" s="93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</row>
    <row r="299" spans="1:20" ht="12.75" customHeight="1">
      <c r="A299" s="93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</row>
    <row r="300" spans="1:20" ht="12.75" customHeight="1">
      <c r="A300" s="93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</row>
    <row r="301" spans="1:20" ht="12.75" customHeight="1">
      <c r="A301" s="93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</row>
    <row r="302" spans="1:20" ht="12.75" customHeight="1">
      <c r="A302" s="93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</row>
    <row r="303" spans="1:20" ht="12.75" customHeight="1">
      <c r="A303" s="93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</row>
    <row r="304" spans="1:20" ht="12.75" customHeight="1">
      <c r="A304" s="93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</row>
    <row r="305" spans="1:20" ht="12.75" customHeight="1">
      <c r="A305" s="93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</row>
    <row r="306" spans="1:20" ht="12.75" customHeight="1">
      <c r="A306" s="93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</row>
    <row r="307" spans="1:20" ht="12.75" customHeight="1">
      <c r="A307" s="93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</row>
    <row r="308" spans="1:20" ht="12.75" customHeight="1">
      <c r="A308" s="93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</row>
    <row r="309" spans="1:20" ht="12.75" customHeight="1">
      <c r="A309" s="93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</row>
    <row r="310" spans="1:20" ht="12.75" customHeight="1">
      <c r="A310" s="93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</row>
    <row r="311" spans="1:20" ht="12.75" customHeight="1">
      <c r="A311" s="93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</row>
    <row r="312" spans="1:20" ht="12.75" customHeight="1">
      <c r="A312" s="93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</row>
    <row r="313" spans="1:20" ht="12.75" customHeight="1">
      <c r="A313" s="93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</row>
    <row r="314" spans="1:20" ht="12.75" customHeight="1">
      <c r="A314" s="93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</row>
    <row r="315" spans="1:20" ht="12.75" customHeight="1">
      <c r="A315" s="93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</row>
    <row r="316" spans="1:20" ht="12.75" customHeight="1">
      <c r="A316" s="93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</row>
    <row r="317" spans="1:20" ht="12.75" customHeight="1">
      <c r="A317" s="93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</row>
    <row r="318" spans="1:20" ht="12.75" customHeight="1">
      <c r="A318" s="93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</row>
    <row r="319" spans="1:20" ht="12.75" customHeight="1">
      <c r="A319" s="93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</row>
    <row r="320" spans="1:20" ht="12.75" customHeight="1">
      <c r="A320" s="93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</row>
    <row r="321" spans="1:20" ht="12.75" customHeight="1">
      <c r="A321" s="93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</row>
    <row r="322" spans="1:20" ht="12.75" customHeight="1">
      <c r="A322" s="93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</row>
    <row r="323" spans="1:20" ht="12.75" customHeight="1">
      <c r="A323" s="93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</row>
    <row r="324" spans="1:20" ht="12.75" customHeight="1">
      <c r="A324" s="93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</row>
    <row r="325" spans="1:20" ht="12.75" customHeight="1">
      <c r="A325" s="93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</row>
    <row r="326" spans="1:20" ht="12.75" customHeight="1">
      <c r="A326" s="93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</row>
    <row r="327" spans="1:20" ht="12.75" customHeight="1">
      <c r="A327" s="93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</row>
    <row r="328" spans="1:20" ht="12.75" customHeight="1">
      <c r="A328" s="93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</row>
    <row r="329" spans="1:20" ht="12.75" customHeight="1">
      <c r="A329" s="93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</row>
    <row r="330" spans="1:20" ht="12.75" customHeight="1">
      <c r="A330" s="93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</row>
    <row r="331" spans="1:20" ht="12.75" customHeight="1">
      <c r="A331" s="93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</row>
    <row r="332" spans="1:20" ht="12.75" customHeight="1">
      <c r="A332" s="93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</row>
    <row r="333" spans="1:20" ht="12.75" customHeight="1">
      <c r="A333" s="93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</row>
    <row r="334" spans="1:20" ht="12.75" customHeight="1">
      <c r="A334" s="93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</row>
    <row r="335" spans="1:20" ht="12.75" customHeight="1">
      <c r="A335" s="93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</row>
    <row r="336" spans="1:20" ht="12.75" customHeight="1">
      <c r="A336" s="93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</row>
    <row r="337" spans="1:20" ht="12.75" customHeight="1">
      <c r="A337" s="93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</row>
    <row r="338" spans="1:20" ht="12.75" customHeight="1">
      <c r="A338" s="93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</row>
    <row r="339" spans="1:20" ht="12.75" customHeight="1">
      <c r="A339" s="93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</row>
    <row r="340" spans="1:20" ht="12.75" customHeight="1">
      <c r="A340" s="93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</row>
    <row r="341" spans="1:20" ht="12.75" customHeight="1">
      <c r="A341" s="93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</row>
    <row r="342" spans="1:20" ht="12.75" customHeight="1">
      <c r="A342" s="93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</row>
    <row r="343" spans="1:20" ht="12.75" customHeight="1">
      <c r="A343" s="93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</row>
    <row r="344" spans="1:20" ht="12.75" customHeight="1">
      <c r="A344" s="93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</row>
    <row r="345" spans="1:20" ht="12.75" customHeight="1">
      <c r="A345" s="93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</row>
    <row r="346" spans="1:20" ht="12.75" customHeight="1">
      <c r="A346" s="93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</row>
    <row r="347" spans="1:20" ht="12.75" customHeight="1">
      <c r="A347" s="93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</row>
    <row r="348" spans="1:20" ht="12.75" customHeight="1">
      <c r="A348" s="93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</row>
    <row r="349" spans="1:20" ht="12.75" customHeight="1">
      <c r="A349" s="93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</row>
    <row r="350" spans="1:20" ht="12.75" customHeight="1">
      <c r="A350" s="93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</row>
    <row r="351" spans="1:20" ht="12.75" customHeight="1">
      <c r="A351" s="93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</row>
    <row r="352" spans="1:20" ht="12.75" customHeight="1">
      <c r="A352" s="93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</row>
    <row r="353" spans="1:20" ht="12.75" customHeight="1">
      <c r="A353" s="93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</row>
    <row r="354" spans="1:20" ht="12.75" customHeight="1">
      <c r="A354" s="93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</row>
    <row r="355" spans="1:20" ht="12.75" customHeight="1">
      <c r="A355" s="93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</row>
    <row r="356" spans="1:20" ht="12.75" customHeight="1">
      <c r="A356" s="93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</row>
    <row r="357" spans="1:20" ht="12.75" customHeight="1">
      <c r="A357" s="93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</row>
    <row r="358" spans="1:20" ht="12.75" customHeight="1">
      <c r="A358" s="93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</row>
    <row r="359" spans="1:20" ht="12.75" customHeight="1">
      <c r="A359" s="93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</row>
    <row r="360" spans="1:20" ht="12.75" customHeight="1">
      <c r="A360" s="93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</row>
    <row r="361" spans="1:20" ht="12.75" customHeight="1">
      <c r="A361" s="93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</row>
    <row r="362" spans="1:20" ht="12.75" customHeight="1">
      <c r="A362" s="93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</row>
    <row r="363" spans="1:20" ht="12.75" customHeight="1">
      <c r="A363" s="93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</row>
    <row r="364" spans="1:20" ht="12.75" customHeight="1">
      <c r="A364" s="93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</row>
    <row r="365" spans="1:20" ht="12.75" customHeight="1">
      <c r="A365" s="93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</row>
    <row r="366" spans="1:20" ht="12.75" customHeight="1">
      <c r="A366" s="93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</row>
    <row r="367" spans="1:20" ht="12.75" customHeight="1">
      <c r="A367" s="93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</row>
    <row r="368" spans="1:20" ht="12.75" customHeight="1">
      <c r="A368" s="93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</row>
    <row r="369" spans="1:20" ht="12.75" customHeight="1">
      <c r="A369" s="93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</row>
    <row r="370" spans="1:20" ht="12.75" customHeight="1">
      <c r="A370" s="93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</row>
    <row r="371" spans="1:20" ht="12.75" customHeight="1">
      <c r="A371" s="93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</row>
    <row r="372" spans="1:20" ht="12.75" customHeight="1">
      <c r="A372" s="93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</row>
    <row r="373" spans="1:20" ht="12.75" customHeight="1">
      <c r="A373" s="93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</row>
    <row r="374" spans="1:20" ht="12.75" customHeight="1">
      <c r="A374" s="93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</row>
    <row r="375" spans="1:20" ht="12.75" customHeight="1">
      <c r="A375" s="93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</row>
    <row r="376" spans="1:20" ht="12.75" customHeight="1">
      <c r="A376" s="93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</row>
    <row r="377" spans="1:20" ht="12.75" customHeight="1">
      <c r="A377" s="93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</row>
    <row r="378" spans="1:20" ht="12.75" customHeight="1">
      <c r="A378" s="93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</row>
    <row r="379" spans="1:20" ht="12.75" customHeight="1">
      <c r="A379" s="93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</row>
    <row r="380" spans="1:20" ht="12.75" customHeight="1">
      <c r="A380" s="93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</row>
    <row r="381" spans="1:20" ht="12.75" customHeight="1">
      <c r="A381" s="93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</row>
    <row r="382" spans="1:20" ht="12.75" customHeight="1">
      <c r="A382" s="93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</row>
    <row r="383" spans="1:20" ht="12.75" customHeight="1">
      <c r="A383" s="93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</row>
    <row r="384" spans="1:20" ht="12.75" customHeight="1">
      <c r="A384" s="93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</row>
    <row r="385" spans="1:20" ht="12.75" customHeight="1">
      <c r="A385" s="93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</row>
    <row r="386" spans="1:20" ht="12.75" customHeight="1">
      <c r="A386" s="93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</row>
    <row r="387" spans="1:20" ht="12.75" customHeight="1">
      <c r="A387" s="93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</row>
    <row r="388" spans="1:20" ht="12.75" customHeight="1">
      <c r="A388" s="93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</row>
    <row r="389" spans="1:20" ht="12.75" customHeight="1">
      <c r="A389" s="93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</row>
    <row r="390" spans="1:20" ht="12.75" customHeight="1">
      <c r="A390" s="93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</row>
    <row r="391" spans="1:20" ht="12.75" customHeight="1">
      <c r="A391" s="93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</row>
    <row r="392" spans="1:20" ht="12.75" customHeight="1">
      <c r="A392" s="93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</row>
    <row r="393" spans="1:20" ht="12.75" customHeight="1">
      <c r="A393" s="93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</row>
    <row r="394" spans="1:20" ht="12.75" customHeight="1">
      <c r="A394" s="93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</row>
    <row r="395" spans="1:20" ht="12.75" customHeight="1">
      <c r="A395" s="93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</row>
    <row r="396" spans="1:20" ht="12.75" customHeight="1">
      <c r="A396" s="93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</row>
    <row r="397" spans="1:20" ht="12.75" customHeight="1">
      <c r="A397" s="93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</row>
    <row r="398" spans="1:20" ht="12.75" customHeight="1">
      <c r="A398" s="93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</row>
    <row r="399" spans="1:20" ht="12.75" customHeight="1">
      <c r="A399" s="93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</row>
    <row r="400" spans="1:20" ht="12.75" customHeight="1">
      <c r="A400" s="93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</row>
    <row r="401" spans="1:20" ht="12.75" customHeight="1">
      <c r="A401" s="93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</row>
    <row r="402" spans="1:20" ht="12.75" customHeight="1">
      <c r="A402" s="93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</row>
    <row r="403" spans="1:20" ht="12.75" customHeight="1">
      <c r="A403" s="93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</row>
    <row r="404" spans="1:20" ht="12.75" customHeight="1">
      <c r="A404" s="93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</row>
    <row r="405" spans="1:20" ht="12.75" customHeight="1">
      <c r="A405" s="93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</row>
    <row r="406" spans="1:20" ht="12.75" customHeight="1">
      <c r="A406" s="93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</row>
    <row r="407" spans="1:20" ht="12.75" customHeight="1">
      <c r="A407" s="93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</row>
    <row r="408" spans="1:20" ht="12.75" customHeight="1">
      <c r="A408" s="93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</row>
    <row r="409" spans="1:20" ht="12.75" customHeight="1">
      <c r="A409" s="93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</row>
    <row r="410" spans="1:20" ht="12.75" customHeight="1">
      <c r="A410" s="93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</row>
    <row r="411" spans="1:20" ht="12.75" customHeight="1">
      <c r="A411" s="93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</row>
    <row r="412" spans="1:20" ht="12.75" customHeight="1">
      <c r="A412" s="93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</row>
    <row r="413" spans="1:20" ht="12.75" customHeight="1">
      <c r="A413" s="93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</row>
    <row r="414" spans="1:20" ht="12.75" customHeight="1">
      <c r="A414" s="93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</row>
    <row r="415" spans="1:20" ht="12.75" customHeight="1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84">
    <mergeCell ref="J158:L158"/>
    <mergeCell ref="J159:L159"/>
    <mergeCell ref="J160:L160"/>
    <mergeCell ref="J161:L161"/>
    <mergeCell ref="J162:L162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7:L7"/>
    <mergeCell ref="J8:L8"/>
    <mergeCell ref="J9:L9"/>
    <mergeCell ref="J10:L10"/>
    <mergeCell ref="J11:L11"/>
    <mergeCell ref="J12:L12"/>
    <mergeCell ref="J13:L13"/>
    <mergeCell ref="C7:I7"/>
    <mergeCell ref="C8:I8"/>
    <mergeCell ref="C9:I9"/>
    <mergeCell ref="A1:P1"/>
    <mergeCell ref="A2:I2"/>
    <mergeCell ref="J2:P2"/>
    <mergeCell ref="A3:D3"/>
    <mergeCell ref="E3:I3"/>
    <mergeCell ref="J3:M3"/>
    <mergeCell ref="A4:A6"/>
    <mergeCell ref="B4:B6"/>
    <mergeCell ref="N3:P3"/>
    <mergeCell ref="O4:O6"/>
    <mergeCell ref="P4:P6"/>
    <mergeCell ref="M5:N5"/>
    <mergeCell ref="C4:N4"/>
    <mergeCell ref="C6:I6"/>
    <mergeCell ref="C5:L5"/>
    <mergeCell ref="J6:L6"/>
    <mergeCell ref="C15:I15"/>
    <mergeCell ref="C16:I16"/>
    <mergeCell ref="C17:I17"/>
    <mergeCell ref="C18:I18"/>
    <mergeCell ref="C19:I19"/>
    <mergeCell ref="C10:I10"/>
    <mergeCell ref="C11:I11"/>
    <mergeCell ref="C12:I12"/>
    <mergeCell ref="C13:I13"/>
    <mergeCell ref="C14:I14"/>
    <mergeCell ref="C25:I25"/>
    <mergeCell ref="C26:I26"/>
    <mergeCell ref="C27:I27"/>
    <mergeCell ref="C28:I28"/>
    <mergeCell ref="C29:I29"/>
    <mergeCell ref="C20:I20"/>
    <mergeCell ref="C21:I21"/>
    <mergeCell ref="C22:I22"/>
    <mergeCell ref="C23:I23"/>
    <mergeCell ref="C24:I24"/>
    <mergeCell ref="C44:I44"/>
    <mergeCell ref="C45:I45"/>
    <mergeCell ref="C46:I46"/>
    <mergeCell ref="C47:I47"/>
    <mergeCell ref="C48:I48"/>
    <mergeCell ref="C49:I4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55:I55"/>
    <mergeCell ref="C56:I56"/>
    <mergeCell ref="C57:I57"/>
    <mergeCell ref="C58:I58"/>
    <mergeCell ref="C59:I59"/>
    <mergeCell ref="C50:I50"/>
    <mergeCell ref="C51:I51"/>
    <mergeCell ref="C52:I52"/>
    <mergeCell ref="C53:I53"/>
    <mergeCell ref="C54:I54"/>
    <mergeCell ref="C65:I65"/>
    <mergeCell ref="C66:I66"/>
    <mergeCell ref="C67:I67"/>
    <mergeCell ref="C68:I68"/>
    <mergeCell ref="C69:I69"/>
    <mergeCell ref="C60:I60"/>
    <mergeCell ref="C61:I61"/>
    <mergeCell ref="C62:I62"/>
    <mergeCell ref="C63:I63"/>
    <mergeCell ref="C64:I64"/>
    <mergeCell ref="C75:I75"/>
    <mergeCell ref="C76:I76"/>
    <mergeCell ref="C77:I77"/>
    <mergeCell ref="C78:I78"/>
    <mergeCell ref="C79:I79"/>
    <mergeCell ref="C70:I70"/>
    <mergeCell ref="C71:I71"/>
    <mergeCell ref="C72:I72"/>
    <mergeCell ref="C73:I73"/>
    <mergeCell ref="C74:I74"/>
    <mergeCell ref="C85:I85"/>
    <mergeCell ref="C86:I86"/>
    <mergeCell ref="C87:I87"/>
    <mergeCell ref="C88:I88"/>
    <mergeCell ref="C89:I89"/>
    <mergeCell ref="C80:I80"/>
    <mergeCell ref="C81:I81"/>
    <mergeCell ref="C82:I82"/>
    <mergeCell ref="C83:I83"/>
    <mergeCell ref="C84:I84"/>
    <mergeCell ref="C95:I95"/>
    <mergeCell ref="C96:I96"/>
    <mergeCell ref="C97:I97"/>
    <mergeCell ref="C98:I98"/>
    <mergeCell ref="C99:I99"/>
    <mergeCell ref="C90:I90"/>
    <mergeCell ref="C91:I91"/>
    <mergeCell ref="C92:I92"/>
    <mergeCell ref="C93:I93"/>
    <mergeCell ref="C94:I94"/>
    <mergeCell ref="C105:I105"/>
    <mergeCell ref="C106:I106"/>
    <mergeCell ref="C107:I107"/>
    <mergeCell ref="C108:I108"/>
    <mergeCell ref="C109:I109"/>
    <mergeCell ref="C100:I100"/>
    <mergeCell ref="C101:I101"/>
    <mergeCell ref="C102:I102"/>
    <mergeCell ref="C103:I103"/>
    <mergeCell ref="C104:I104"/>
    <mergeCell ref="C115:I115"/>
    <mergeCell ref="C116:I116"/>
    <mergeCell ref="C117:I117"/>
    <mergeCell ref="C118:I118"/>
    <mergeCell ref="C119:I119"/>
    <mergeCell ref="C110:I110"/>
    <mergeCell ref="C111:I111"/>
    <mergeCell ref="C112:I112"/>
    <mergeCell ref="C113:I113"/>
    <mergeCell ref="C114:I114"/>
    <mergeCell ref="C125:I125"/>
    <mergeCell ref="C126:I126"/>
    <mergeCell ref="C127:I127"/>
    <mergeCell ref="C128:I128"/>
    <mergeCell ref="C129:I129"/>
    <mergeCell ref="C120:I120"/>
    <mergeCell ref="C121:I121"/>
    <mergeCell ref="C122:I122"/>
    <mergeCell ref="C123:I123"/>
    <mergeCell ref="C124:I124"/>
    <mergeCell ref="C135:I135"/>
    <mergeCell ref="C136:I136"/>
    <mergeCell ref="C137:I137"/>
    <mergeCell ref="C138:I138"/>
    <mergeCell ref="C139:I139"/>
    <mergeCell ref="C130:I130"/>
    <mergeCell ref="C131:I131"/>
    <mergeCell ref="C132:I132"/>
    <mergeCell ref="C133:I133"/>
    <mergeCell ref="C134:I134"/>
    <mergeCell ref="C145:I145"/>
    <mergeCell ref="C146:I146"/>
    <mergeCell ref="C147:I147"/>
    <mergeCell ref="C148:I148"/>
    <mergeCell ref="C149:I149"/>
    <mergeCell ref="C140:I140"/>
    <mergeCell ref="C141:I141"/>
    <mergeCell ref="C142:I142"/>
    <mergeCell ref="C143:I143"/>
    <mergeCell ref="C144:I144"/>
    <mergeCell ref="C155:I155"/>
    <mergeCell ref="C156:I156"/>
    <mergeCell ref="C157:I157"/>
    <mergeCell ref="C158:I158"/>
    <mergeCell ref="C159:I159"/>
    <mergeCell ref="C150:I150"/>
    <mergeCell ref="C151:I151"/>
    <mergeCell ref="C152:I152"/>
    <mergeCell ref="C153:I153"/>
    <mergeCell ref="C154:I154"/>
    <mergeCell ref="C165:I165"/>
    <mergeCell ref="C166:I166"/>
    <mergeCell ref="C167:I167"/>
    <mergeCell ref="C168:I168"/>
    <mergeCell ref="C169:I169"/>
    <mergeCell ref="C160:I160"/>
    <mergeCell ref="C161:I161"/>
    <mergeCell ref="C162:I162"/>
    <mergeCell ref="C163:I163"/>
    <mergeCell ref="C164:I164"/>
    <mergeCell ref="C175:I175"/>
    <mergeCell ref="C176:I176"/>
    <mergeCell ref="C177:I177"/>
    <mergeCell ref="C178:I178"/>
    <mergeCell ref="C179:I179"/>
    <mergeCell ref="C170:I170"/>
    <mergeCell ref="C171:I171"/>
    <mergeCell ref="C172:I172"/>
    <mergeCell ref="C173:I173"/>
    <mergeCell ref="C174:I174"/>
    <mergeCell ref="C185:I185"/>
    <mergeCell ref="C186:I186"/>
    <mergeCell ref="C187:I187"/>
    <mergeCell ref="C188:I188"/>
    <mergeCell ref="C189:I189"/>
    <mergeCell ref="C180:I180"/>
    <mergeCell ref="C181:I181"/>
    <mergeCell ref="C182:I182"/>
    <mergeCell ref="C183:I183"/>
    <mergeCell ref="C184:I184"/>
    <mergeCell ref="C195:I195"/>
    <mergeCell ref="C196:I196"/>
    <mergeCell ref="C197:I197"/>
    <mergeCell ref="C198:I198"/>
    <mergeCell ref="C199:I199"/>
    <mergeCell ref="C190:I190"/>
    <mergeCell ref="C191:I191"/>
    <mergeCell ref="C192:I192"/>
    <mergeCell ref="C193:I193"/>
    <mergeCell ref="C194:I194"/>
    <mergeCell ref="C205:I205"/>
    <mergeCell ref="C206:I206"/>
    <mergeCell ref="C207:I207"/>
    <mergeCell ref="C208:I208"/>
    <mergeCell ref="C209:I209"/>
    <mergeCell ref="C200:I200"/>
    <mergeCell ref="C201:I201"/>
    <mergeCell ref="C202:I202"/>
    <mergeCell ref="C203:I203"/>
    <mergeCell ref="C204:I204"/>
    <mergeCell ref="C215:I215"/>
    <mergeCell ref="C216:I216"/>
    <mergeCell ref="C217:I217"/>
    <mergeCell ref="C218:I218"/>
    <mergeCell ref="C210:I210"/>
    <mergeCell ref="C211:I211"/>
    <mergeCell ref="C212:I212"/>
    <mergeCell ref="C213:I213"/>
    <mergeCell ref="C214:I214"/>
  </mergeCells>
  <printOptions/>
  <pageMargins left="0.5511811023622046" right="0.5511811023622046" top="0.5905511811023622" bottom="0.5905511811023622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1">
      <selection activeCell="A20" sqref="A20:C153"/>
    </sheetView>
  </sheetViews>
  <sheetFormatPr defaultColWidth="14.421875" defaultRowHeight="15" customHeight="1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  <col min="8" max="26" width="8.7109375" style="0" customWidth="1"/>
  </cols>
  <sheetData>
    <row r="1" spans="1:7" ht="19.5" customHeight="1">
      <c r="A1" s="160" t="s">
        <v>100</v>
      </c>
      <c r="B1" s="153"/>
      <c r="C1" s="153"/>
      <c r="D1" s="153"/>
      <c r="E1" s="153"/>
      <c r="F1" s="153"/>
      <c r="G1" s="111"/>
    </row>
    <row r="2" spans="1:7" ht="19.5" customHeight="1">
      <c r="A2" s="134" t="s">
        <v>96</v>
      </c>
      <c r="B2" s="135"/>
      <c r="C2" s="135"/>
      <c r="D2" s="135"/>
      <c r="E2" s="135"/>
      <c r="F2" s="135"/>
      <c r="G2" s="138"/>
    </row>
    <row r="3" spans="1:7" ht="30" customHeight="1">
      <c r="A3" s="134" t="s">
        <v>48</v>
      </c>
      <c r="B3" s="135"/>
      <c r="C3" s="136"/>
      <c r="D3" s="161" t="s">
        <v>98</v>
      </c>
      <c r="E3" s="135"/>
      <c r="F3" s="135"/>
      <c r="G3" s="138"/>
    </row>
    <row r="4" spans="1:7" ht="30" customHeight="1" thickBot="1">
      <c r="A4" s="139" t="s">
        <v>49</v>
      </c>
      <c r="B4" s="140"/>
      <c r="C4" s="141"/>
      <c r="D4" s="142" t="s">
        <v>50</v>
      </c>
      <c r="E4" s="140"/>
      <c r="F4" s="140"/>
      <c r="G4" s="148"/>
    </row>
    <row r="5" spans="1:7" ht="19.5" customHeight="1">
      <c r="A5" s="143" t="s">
        <v>25</v>
      </c>
      <c r="B5" s="145" t="s">
        <v>51</v>
      </c>
      <c r="C5" s="145" t="s">
        <v>41</v>
      </c>
      <c r="D5" s="152" t="s">
        <v>52</v>
      </c>
      <c r="E5" s="153"/>
      <c r="F5" s="154"/>
      <c r="G5" s="149" t="s">
        <v>53</v>
      </c>
    </row>
    <row r="6" spans="1:7" ht="30" customHeight="1">
      <c r="A6" s="144"/>
      <c r="B6" s="146"/>
      <c r="C6" s="146"/>
      <c r="D6" s="85" t="s">
        <v>54</v>
      </c>
      <c r="E6" s="85" t="s">
        <v>55</v>
      </c>
      <c r="F6" s="85" t="s">
        <v>30</v>
      </c>
      <c r="G6" s="150"/>
    </row>
    <row r="7" spans="1:7" ht="12.75" customHeight="1">
      <c r="A7" s="87">
        <v>1</v>
      </c>
      <c r="B7" s="88" t="str">
        <f>Spisak!B3</f>
        <v>42/14</v>
      </c>
      <c r="C7" s="89" t="str">
        <f>Spisak!C3</f>
        <v>Miloš Jovanović</v>
      </c>
      <c r="D7" s="90">
        <f>Spisak!L3</f>
        <v>24</v>
      </c>
      <c r="E7" s="90">
        <f>Spisak!M3</f>
        <v>26</v>
      </c>
      <c r="F7" s="90">
        <f>Spisak!N3</f>
        <v>50</v>
      </c>
      <c r="G7" s="87" t="str">
        <f>Spisak!O3</f>
        <v>E</v>
      </c>
    </row>
    <row r="8" spans="1:7" ht="12.75" customHeight="1">
      <c r="A8" s="87">
        <v>2</v>
      </c>
      <c r="B8" s="88" t="str">
        <f>Spisak!B4</f>
        <v>8/12</v>
      </c>
      <c r="C8" s="89" t="str">
        <f>Spisak!C4</f>
        <v>Nikola Milašinović</v>
      </c>
      <c r="D8" s="90">
        <f>Spisak!L4</f>
        <v>4</v>
      </c>
      <c r="E8" s="90">
        <f>Spisak!M4</f>
        <v>4</v>
      </c>
      <c r="F8" s="90">
        <f>Spisak!N4</f>
        <v>8</v>
      </c>
      <c r="G8" s="87" t="str">
        <f>Spisak!O4</f>
        <v>F</v>
      </c>
    </row>
    <row r="9" spans="1:7" ht="12.75" customHeight="1">
      <c r="A9" s="87">
        <v>3</v>
      </c>
      <c r="B9" s="88" t="str">
        <f>Spisak!B5</f>
        <v>13/16</v>
      </c>
      <c r="C9" s="89" t="str">
        <f>Spisak!C5</f>
        <v>Vladan  Jokić</v>
      </c>
      <c r="D9" s="90">
        <f>Spisak!L5</f>
        <v>0</v>
      </c>
      <c r="E9" s="90" t="str">
        <f>Spisak!M5</f>
        <v/>
      </c>
      <c r="F9" s="90">
        <f>Spisak!N5</f>
        <v>0</v>
      </c>
      <c r="G9" s="87" t="str">
        <f>Spisak!O5</f>
        <v>F</v>
      </c>
    </row>
    <row r="10" spans="1:7" ht="12.75" customHeight="1">
      <c r="A10" s="87">
        <v>4</v>
      </c>
      <c r="B10" s="88" t="str">
        <f>Spisak!B6</f>
        <v>40/15</v>
      </c>
      <c r="C10" s="89" t="str">
        <f>Spisak!C6</f>
        <v>Šoškić Velimir</v>
      </c>
      <c r="D10" s="90">
        <f>Spisak!L6</f>
        <v>1</v>
      </c>
      <c r="E10" s="90" t="str">
        <f>Spisak!M6</f>
        <v/>
      </c>
      <c r="F10" s="90">
        <f>Spisak!N6</f>
        <v>1</v>
      </c>
      <c r="G10" s="87" t="str">
        <f>Spisak!O6</f>
        <v>F</v>
      </c>
    </row>
    <row r="11" spans="1:7" ht="12.75" customHeight="1">
      <c r="A11" s="87">
        <v>5</v>
      </c>
      <c r="B11" s="88" t="str">
        <f>Spisak!B7</f>
        <v>5/13</v>
      </c>
      <c r="C11" s="89" t="str">
        <f>Spisak!C7</f>
        <v>Stefani Dedejić</v>
      </c>
      <c r="D11" s="90">
        <f>Spisak!L7</f>
        <v>27</v>
      </c>
      <c r="E11" s="90">
        <f>Spisak!M7</f>
        <v>19</v>
      </c>
      <c r="F11" s="90">
        <f>Spisak!N7</f>
        <v>46</v>
      </c>
      <c r="G11" s="87" t="str">
        <f>Spisak!O7</f>
        <v>F</v>
      </c>
    </row>
    <row r="12" spans="1:7" ht="12.75" customHeight="1">
      <c r="A12" s="87">
        <v>6</v>
      </c>
      <c r="B12" s="88" t="str">
        <f>Spisak!B8</f>
        <v>22/16</v>
      </c>
      <c r="C12" s="89" t="str">
        <f>Spisak!C8</f>
        <v>Aleksa  Radenović</v>
      </c>
      <c r="D12" s="90">
        <f>Spisak!L8</f>
        <v>15</v>
      </c>
      <c r="E12" s="90">
        <f>Spisak!M8</f>
        <v>0</v>
      </c>
      <c r="F12" s="90">
        <f>Spisak!N8</f>
        <v>15</v>
      </c>
      <c r="G12" s="87" t="str">
        <f>Spisak!O8</f>
        <v>F</v>
      </c>
    </row>
    <row r="13" spans="1:7" ht="12.75" customHeight="1">
      <c r="A13" s="87">
        <v>7</v>
      </c>
      <c r="B13" s="88" t="str">
        <f>Spisak!B9</f>
        <v>37/15</v>
      </c>
      <c r="C13" s="89" t="str">
        <f>Spisak!C9</f>
        <v>Aleksandar  Novaković</v>
      </c>
      <c r="D13" s="90">
        <f>Spisak!L9</f>
        <v>2</v>
      </c>
      <c r="E13" s="90">
        <f>Spisak!M9</f>
        <v>5</v>
      </c>
      <c r="F13" s="90">
        <f>Spisak!N9</f>
        <v>7</v>
      </c>
      <c r="G13" s="87" t="str">
        <f>Spisak!O9</f>
        <v>F</v>
      </c>
    </row>
    <row r="14" spans="1:7" ht="12.75" customHeight="1">
      <c r="A14" s="87">
        <v>8</v>
      </c>
      <c r="B14" s="88" t="str">
        <f>Spisak!B10</f>
        <v>36/15</v>
      </c>
      <c r="C14" s="89" t="str">
        <f>Spisak!C10</f>
        <v>Bogdan Bojović</v>
      </c>
      <c r="D14" s="90">
        <f>Spisak!L10</f>
        <v>10</v>
      </c>
      <c r="E14" s="90">
        <f>Spisak!M10</f>
        <v>26</v>
      </c>
      <c r="F14" s="90">
        <f>Spisak!N10</f>
        <v>36</v>
      </c>
      <c r="G14" s="87" t="str">
        <f>Spisak!O10</f>
        <v>F</v>
      </c>
    </row>
    <row r="15" spans="1:7" ht="12.75" customHeight="1">
      <c r="A15" s="87">
        <v>9</v>
      </c>
      <c r="B15" s="88" t="str">
        <f>Spisak!B11</f>
        <v>30/16</v>
      </c>
      <c r="C15" s="89" t="str">
        <f>Spisak!C11</f>
        <v>Tomanović Dragana</v>
      </c>
      <c r="D15" s="90">
        <f>Spisak!L11</f>
        <v>3</v>
      </c>
      <c r="E15" s="90" t="str">
        <f>Spisak!M11</f>
        <v/>
      </c>
      <c r="F15" s="90">
        <f>Spisak!N11</f>
        <v>3</v>
      </c>
      <c r="G15" s="87" t="str">
        <f>Spisak!O11</f>
        <v>F</v>
      </c>
    </row>
    <row r="16" spans="1:7" ht="12.75" customHeight="1">
      <c r="A16" s="87">
        <v>10</v>
      </c>
      <c r="B16" s="88" t="str">
        <f>Spisak!B12</f>
        <v>18/15</v>
      </c>
      <c r="C16" s="89" t="str">
        <f>Spisak!C12</f>
        <v>Jokić Voin</v>
      </c>
      <c r="D16" s="90">
        <f>Spisak!L12</f>
        <v>1</v>
      </c>
      <c r="E16" s="90" t="str">
        <f>Spisak!M12</f>
        <v/>
      </c>
      <c r="F16" s="90">
        <f>Spisak!N12</f>
        <v>1</v>
      </c>
      <c r="G16" s="87" t="str">
        <f>Spisak!O12</f>
        <v>F</v>
      </c>
    </row>
    <row r="17" spans="1:7" ht="12.75" customHeight="1">
      <c r="A17" s="87">
        <v>11</v>
      </c>
      <c r="B17" s="88" t="str">
        <f>Spisak!B13</f>
        <v>3/15</v>
      </c>
      <c r="C17" s="89" t="str">
        <f>Spisak!C13</f>
        <v>Jovonćević Savić</v>
      </c>
      <c r="D17" s="90">
        <f>Spisak!L13</f>
        <v>2</v>
      </c>
      <c r="E17" s="90" t="str">
        <f>Spisak!M13</f>
        <v/>
      </c>
      <c r="F17" s="90">
        <f>Spisak!N13</f>
        <v>2</v>
      </c>
      <c r="G17" s="87" t="str">
        <f>Spisak!O13</f>
        <v>F</v>
      </c>
    </row>
    <row r="18" spans="1:7" ht="12.75" customHeight="1">
      <c r="A18" s="87">
        <v>12</v>
      </c>
      <c r="B18" s="88" t="str">
        <f>Spisak!B14</f>
        <v>18/14</v>
      </c>
      <c r="C18" s="89" t="str">
        <f>Spisak!C14</f>
        <v>Darko Vujović</v>
      </c>
      <c r="D18" s="90">
        <f>Spisak!L14</f>
        <v>0</v>
      </c>
      <c r="E18" s="90" t="str">
        <f>Spisak!M14</f>
        <v/>
      </c>
      <c r="F18" s="90">
        <f>Spisak!N14</f>
        <v>0</v>
      </c>
      <c r="G18" s="87" t="str">
        <f>Spisak!O14</f>
        <v>F</v>
      </c>
    </row>
    <row r="19" spans="1:7" ht="12.75" customHeight="1">
      <c r="A19" s="87">
        <v>13</v>
      </c>
      <c r="B19" s="88" t="str">
        <f>Spisak!B15</f>
        <v>37/14</v>
      </c>
      <c r="C19" s="89" t="str">
        <f>Spisak!C15</f>
        <v>Marko Vukčević</v>
      </c>
      <c r="D19" s="90">
        <f>Spisak!L15</f>
        <v>0</v>
      </c>
      <c r="E19" s="90" t="str">
        <f>Spisak!M15</f>
        <v/>
      </c>
      <c r="F19" s="90">
        <f>Spisak!N15</f>
        <v>0</v>
      </c>
      <c r="G19" s="87" t="str">
        <f>Spisak!O15</f>
        <v>F</v>
      </c>
    </row>
    <row r="20" spans="1:7" ht="12.75" customHeight="1">
      <c r="A20" s="87"/>
      <c r="B20" s="88"/>
      <c r="C20" s="89"/>
      <c r="D20" s="90" t="str">
        <f>Spisak!L16</f>
        <v/>
      </c>
      <c r="E20" s="90" t="str">
        <f>Spisak!M16</f>
        <v/>
      </c>
      <c r="F20" s="90" t="str">
        <f>Spisak!N16</f>
        <v/>
      </c>
      <c r="G20" s="87" t="str">
        <f>Spisak!O16</f>
        <v/>
      </c>
    </row>
    <row r="21" spans="1:7" ht="12.75" customHeight="1">
      <c r="A21" s="87"/>
      <c r="B21" s="88"/>
      <c r="C21" s="89"/>
      <c r="D21" s="90" t="str">
        <f>Spisak!L17</f>
        <v/>
      </c>
      <c r="E21" s="90" t="str">
        <f>Spisak!M17</f>
        <v/>
      </c>
      <c r="F21" s="90" t="str">
        <f>Spisak!N17</f>
        <v/>
      </c>
      <c r="G21" s="87" t="str">
        <f>Spisak!O17</f>
        <v/>
      </c>
    </row>
    <row r="22" spans="1:7" ht="12.75" customHeight="1">
      <c r="A22" s="87"/>
      <c r="B22" s="88"/>
      <c r="C22" s="89"/>
      <c r="D22" s="90" t="str">
        <f>Spisak!L18</f>
        <v/>
      </c>
      <c r="E22" s="90" t="str">
        <f>Spisak!M18</f>
        <v/>
      </c>
      <c r="F22" s="90" t="str">
        <f>Spisak!N18</f>
        <v/>
      </c>
      <c r="G22" s="87" t="str">
        <f>Spisak!O18</f>
        <v/>
      </c>
    </row>
    <row r="23" spans="1:7" ht="12.75" customHeight="1">
      <c r="A23" s="87"/>
      <c r="B23" s="88"/>
      <c r="C23" s="89"/>
      <c r="D23" s="90" t="str">
        <f>Spisak!L19</f>
        <v/>
      </c>
      <c r="E23" s="90" t="str">
        <f>Spisak!M19</f>
        <v/>
      </c>
      <c r="F23" s="90" t="str">
        <f>Spisak!N19</f>
        <v/>
      </c>
      <c r="G23" s="87" t="str">
        <f>Spisak!O19</f>
        <v/>
      </c>
    </row>
    <row r="24" spans="1:7" ht="12.75" customHeight="1">
      <c r="A24" s="87"/>
      <c r="B24" s="88"/>
      <c r="C24" s="89"/>
      <c r="D24" s="90" t="str">
        <f>Spisak!L20</f>
        <v/>
      </c>
      <c r="E24" s="90" t="str">
        <f>Spisak!M20</f>
        <v/>
      </c>
      <c r="F24" s="90" t="str">
        <f>Spisak!N20</f>
        <v/>
      </c>
      <c r="G24" s="87" t="str">
        <f>Spisak!O20</f>
        <v/>
      </c>
    </row>
    <row r="25" spans="1:7" ht="12.75" customHeight="1">
      <c r="A25" s="87"/>
      <c r="B25" s="88"/>
      <c r="C25" s="89"/>
      <c r="D25" s="90" t="str">
        <f>Spisak!L21</f>
        <v/>
      </c>
      <c r="E25" s="90" t="str">
        <f>Spisak!M21</f>
        <v/>
      </c>
      <c r="F25" s="90" t="str">
        <f>Spisak!N21</f>
        <v/>
      </c>
      <c r="G25" s="87" t="str">
        <f>Spisak!O21</f>
        <v/>
      </c>
    </row>
    <row r="26" spans="1:7" ht="12.75" customHeight="1">
      <c r="A26" s="87"/>
      <c r="B26" s="88"/>
      <c r="C26" s="89"/>
      <c r="D26" s="90" t="str">
        <f>Spisak!L22</f>
        <v/>
      </c>
      <c r="E26" s="90" t="str">
        <f>Spisak!M22</f>
        <v/>
      </c>
      <c r="F26" s="90" t="str">
        <f>Spisak!N22</f>
        <v/>
      </c>
      <c r="G26" s="87" t="str">
        <f>Spisak!O22</f>
        <v/>
      </c>
    </row>
    <row r="27" spans="1:7" ht="12.75" customHeight="1">
      <c r="A27" s="87"/>
      <c r="B27" s="88"/>
      <c r="C27" s="89"/>
      <c r="D27" s="90" t="str">
        <f>Spisak!L23</f>
        <v/>
      </c>
      <c r="E27" s="90" t="str">
        <f>Spisak!M23</f>
        <v/>
      </c>
      <c r="F27" s="90" t="str">
        <f>Spisak!N23</f>
        <v/>
      </c>
      <c r="G27" s="87" t="str">
        <f>Spisak!O23</f>
        <v/>
      </c>
    </row>
    <row r="28" spans="1:7" ht="12.75" customHeight="1">
      <c r="A28" s="87"/>
      <c r="B28" s="88"/>
      <c r="C28" s="89"/>
      <c r="D28" s="90" t="str">
        <f>Spisak!L24</f>
        <v/>
      </c>
      <c r="E28" s="90" t="str">
        <f>Spisak!M24</f>
        <v/>
      </c>
      <c r="F28" s="90" t="str">
        <f>Spisak!N24</f>
        <v/>
      </c>
      <c r="G28" s="87" t="str">
        <f>Spisak!O24</f>
        <v/>
      </c>
    </row>
    <row r="29" spans="1:7" ht="12.75" customHeight="1">
      <c r="A29" s="87"/>
      <c r="B29" s="88"/>
      <c r="C29" s="89"/>
      <c r="D29" s="90" t="str">
        <f>Spisak!L25</f>
        <v/>
      </c>
      <c r="E29" s="90" t="str">
        <f>Spisak!M25</f>
        <v/>
      </c>
      <c r="F29" s="90" t="str">
        <f>Spisak!N25</f>
        <v/>
      </c>
      <c r="G29" s="87" t="str">
        <f>Spisak!O25</f>
        <v/>
      </c>
    </row>
    <row r="30" spans="1:7" ht="12.75" customHeight="1">
      <c r="A30" s="87"/>
      <c r="B30" s="88"/>
      <c r="C30" s="89"/>
      <c r="D30" s="90" t="str">
        <f>Spisak!L26</f>
        <v/>
      </c>
      <c r="E30" s="90" t="str">
        <f>Spisak!M26</f>
        <v/>
      </c>
      <c r="F30" s="90" t="str">
        <f>Spisak!N26</f>
        <v/>
      </c>
      <c r="G30" s="87" t="str">
        <f>Spisak!O26</f>
        <v/>
      </c>
    </row>
    <row r="31" spans="1:7" ht="12.75" customHeight="1">
      <c r="A31" s="87"/>
      <c r="B31" s="88"/>
      <c r="C31" s="89"/>
      <c r="D31" s="90" t="str">
        <f>Spisak!L27</f>
        <v/>
      </c>
      <c r="E31" s="90" t="str">
        <f>Spisak!M27</f>
        <v/>
      </c>
      <c r="F31" s="90" t="str">
        <f>Spisak!N27</f>
        <v/>
      </c>
      <c r="G31" s="87" t="str">
        <f>Spisak!O27</f>
        <v/>
      </c>
    </row>
    <row r="32" spans="1:7" ht="12.75" customHeight="1">
      <c r="A32" s="87"/>
      <c r="B32" s="88"/>
      <c r="C32" s="89"/>
      <c r="D32" s="90" t="str">
        <f>Spisak!L28</f>
        <v/>
      </c>
      <c r="E32" s="90" t="str">
        <f>Spisak!M28</f>
        <v/>
      </c>
      <c r="F32" s="90" t="str">
        <f>Spisak!N28</f>
        <v/>
      </c>
      <c r="G32" s="87" t="str">
        <f>Spisak!O28</f>
        <v/>
      </c>
    </row>
    <row r="33" spans="1:7" ht="12.75" customHeight="1">
      <c r="A33" s="87"/>
      <c r="B33" s="88"/>
      <c r="C33" s="89"/>
      <c r="D33" s="90" t="str">
        <f>Spisak!L29</f>
        <v/>
      </c>
      <c r="E33" s="90" t="str">
        <f>Spisak!M29</f>
        <v/>
      </c>
      <c r="F33" s="90" t="str">
        <f>Spisak!N29</f>
        <v/>
      </c>
      <c r="G33" s="87" t="str">
        <f>Spisak!O29</f>
        <v/>
      </c>
    </row>
    <row r="34" spans="1:7" ht="12.75" customHeight="1">
      <c r="A34" s="87"/>
      <c r="B34" s="88"/>
      <c r="C34" s="89"/>
      <c r="D34" s="90" t="str">
        <f>Spisak!L30</f>
        <v/>
      </c>
      <c r="E34" s="90" t="str">
        <f>Spisak!M30</f>
        <v/>
      </c>
      <c r="F34" s="90" t="str">
        <f>Spisak!N30</f>
        <v/>
      </c>
      <c r="G34" s="87" t="str">
        <f>Spisak!O30</f>
        <v/>
      </c>
    </row>
    <row r="35" spans="1:7" ht="12.75" customHeight="1">
      <c r="A35" s="87"/>
      <c r="B35" s="88"/>
      <c r="C35" s="89"/>
      <c r="D35" s="90" t="str">
        <f>Spisak!L31</f>
        <v/>
      </c>
      <c r="E35" s="90" t="str">
        <f>Spisak!M31</f>
        <v/>
      </c>
      <c r="F35" s="90" t="str">
        <f>Spisak!N31</f>
        <v/>
      </c>
      <c r="G35" s="87" t="str">
        <f>Spisak!O31</f>
        <v/>
      </c>
    </row>
    <row r="36" spans="1:7" ht="12.75" customHeight="1">
      <c r="A36" s="87"/>
      <c r="B36" s="88"/>
      <c r="C36" s="89"/>
      <c r="D36" s="90" t="str">
        <f>Spisak!L32</f>
        <v/>
      </c>
      <c r="E36" s="90" t="str">
        <f>Spisak!M32</f>
        <v/>
      </c>
      <c r="F36" s="90" t="str">
        <f>Spisak!N32</f>
        <v/>
      </c>
      <c r="G36" s="87" t="str">
        <f>Spisak!O32</f>
        <v/>
      </c>
    </row>
    <row r="37" spans="1:7" ht="12.75" customHeight="1">
      <c r="A37" s="87"/>
      <c r="B37" s="88"/>
      <c r="C37" s="89"/>
      <c r="D37" s="90" t="str">
        <f>Spisak!L33</f>
        <v/>
      </c>
      <c r="E37" s="90" t="str">
        <f>Spisak!M33</f>
        <v/>
      </c>
      <c r="F37" s="90" t="str">
        <f>Spisak!N33</f>
        <v/>
      </c>
      <c r="G37" s="87" t="str">
        <f>Spisak!O33</f>
        <v/>
      </c>
    </row>
    <row r="38" spans="1:7" ht="12.75" customHeight="1">
      <c r="A38" s="87"/>
      <c r="B38" s="88"/>
      <c r="C38" s="89"/>
      <c r="D38" s="90" t="str">
        <f>Spisak!L34</f>
        <v/>
      </c>
      <c r="E38" s="90" t="str">
        <f>Spisak!M34</f>
        <v/>
      </c>
      <c r="F38" s="90" t="str">
        <f>Spisak!N34</f>
        <v/>
      </c>
      <c r="G38" s="87" t="str">
        <f>Spisak!O34</f>
        <v/>
      </c>
    </row>
    <row r="39" spans="1:7" ht="12.75" customHeight="1">
      <c r="A39" s="87"/>
      <c r="B39" s="88"/>
      <c r="C39" s="89"/>
      <c r="D39" s="90" t="str">
        <f>Spisak!L35</f>
        <v/>
      </c>
      <c r="E39" s="90" t="str">
        <f>Spisak!M35</f>
        <v/>
      </c>
      <c r="F39" s="90" t="str">
        <f>Spisak!N35</f>
        <v/>
      </c>
      <c r="G39" s="87" t="str">
        <f>Spisak!O35</f>
        <v/>
      </c>
    </row>
    <row r="40" spans="1:7" ht="12.75" customHeight="1">
      <c r="A40" s="87"/>
      <c r="B40" s="88"/>
      <c r="C40" s="89"/>
      <c r="D40" s="90" t="str">
        <f>Spisak!L36</f>
        <v/>
      </c>
      <c r="E40" s="90" t="str">
        <f>Spisak!M36</f>
        <v/>
      </c>
      <c r="F40" s="90" t="str">
        <f>Spisak!N36</f>
        <v/>
      </c>
      <c r="G40" s="87" t="str">
        <f>Spisak!O36</f>
        <v/>
      </c>
    </row>
    <row r="41" spans="1:7" ht="12.75" customHeight="1">
      <c r="A41" s="87"/>
      <c r="B41" s="88"/>
      <c r="C41" s="89"/>
      <c r="D41" s="90" t="str">
        <f>Spisak!L37</f>
        <v/>
      </c>
      <c r="E41" s="90" t="str">
        <f>Spisak!M37</f>
        <v/>
      </c>
      <c r="F41" s="90" t="str">
        <f>Spisak!N37</f>
        <v/>
      </c>
      <c r="G41" s="87" t="str">
        <f>Spisak!O37</f>
        <v/>
      </c>
    </row>
    <row r="42" spans="1:7" ht="12.75" customHeight="1">
      <c r="A42" s="87"/>
      <c r="B42" s="88"/>
      <c r="C42" s="89"/>
      <c r="D42" s="90" t="str">
        <f>Spisak!L38</f>
        <v/>
      </c>
      <c r="E42" s="90" t="str">
        <f>Spisak!M38</f>
        <v/>
      </c>
      <c r="F42" s="90" t="str">
        <f>Spisak!N38</f>
        <v/>
      </c>
      <c r="G42" s="87" t="str">
        <f>Spisak!O38</f>
        <v/>
      </c>
    </row>
    <row r="43" spans="1:7" ht="12.75" customHeight="1">
      <c r="A43" s="87"/>
      <c r="B43" s="88"/>
      <c r="C43" s="89"/>
      <c r="D43" s="90" t="str">
        <f>Spisak!L39</f>
        <v/>
      </c>
      <c r="E43" s="90" t="str">
        <f>Spisak!M39</f>
        <v/>
      </c>
      <c r="F43" s="90" t="str">
        <f>Spisak!N39</f>
        <v/>
      </c>
      <c r="G43" s="87" t="str">
        <f>Spisak!O39</f>
        <v/>
      </c>
    </row>
    <row r="44" spans="1:7" ht="12.75" customHeight="1">
      <c r="A44" s="87"/>
      <c r="B44" s="88"/>
      <c r="C44" s="89"/>
      <c r="D44" s="90" t="str">
        <f>Spisak!L40</f>
        <v/>
      </c>
      <c r="E44" s="90" t="str">
        <f>Spisak!M40</f>
        <v/>
      </c>
      <c r="F44" s="90" t="str">
        <f>Spisak!N40</f>
        <v/>
      </c>
      <c r="G44" s="87" t="str">
        <f>Spisak!O40</f>
        <v/>
      </c>
    </row>
    <row r="45" spans="1:7" ht="12.75" customHeight="1">
      <c r="A45" s="87"/>
      <c r="B45" s="88"/>
      <c r="C45" s="89"/>
      <c r="D45" s="90" t="str">
        <f>Spisak!L41</f>
        <v/>
      </c>
      <c r="E45" s="90" t="str">
        <f>Spisak!M41</f>
        <v/>
      </c>
      <c r="F45" s="90" t="str">
        <f>Spisak!N41</f>
        <v/>
      </c>
      <c r="G45" s="87" t="str">
        <f>Spisak!O41</f>
        <v/>
      </c>
    </row>
    <row r="46" spans="1:7" ht="12.75" customHeight="1">
      <c r="A46" s="87"/>
      <c r="B46" s="88"/>
      <c r="C46" s="89"/>
      <c r="D46" s="90" t="str">
        <f>Spisak!L42</f>
        <v/>
      </c>
      <c r="E46" s="90" t="str">
        <f>Spisak!M42</f>
        <v/>
      </c>
      <c r="F46" s="90" t="str">
        <f>Spisak!N42</f>
        <v/>
      </c>
      <c r="G46" s="87" t="str">
        <f>Spisak!O42</f>
        <v/>
      </c>
    </row>
    <row r="47" spans="1:7" ht="12.75" customHeight="1">
      <c r="A47" s="87"/>
      <c r="B47" s="88"/>
      <c r="C47" s="89"/>
      <c r="D47" s="90" t="str">
        <f>Spisak!L43</f>
        <v/>
      </c>
      <c r="E47" s="90" t="str">
        <f>Spisak!M43</f>
        <v/>
      </c>
      <c r="F47" s="90" t="str">
        <f>Spisak!N43</f>
        <v/>
      </c>
      <c r="G47" s="87" t="str">
        <f>Spisak!O43</f>
        <v/>
      </c>
    </row>
    <row r="48" spans="1:7" ht="12.75" customHeight="1">
      <c r="A48" s="87"/>
      <c r="B48" s="88"/>
      <c r="C48" s="89"/>
      <c r="D48" s="90" t="str">
        <f>Spisak!L44</f>
        <v/>
      </c>
      <c r="E48" s="90" t="str">
        <f>Spisak!M44</f>
        <v/>
      </c>
      <c r="F48" s="90" t="str">
        <f>Spisak!N44</f>
        <v/>
      </c>
      <c r="G48" s="87" t="str">
        <f>Spisak!O44</f>
        <v/>
      </c>
    </row>
    <row r="49" spans="1:7" ht="12.75" customHeight="1">
      <c r="A49" s="87"/>
      <c r="B49" s="88"/>
      <c r="C49" s="89"/>
      <c r="D49" s="90" t="str">
        <f>Spisak!L45</f>
        <v/>
      </c>
      <c r="E49" s="90" t="str">
        <f>Spisak!M45</f>
        <v/>
      </c>
      <c r="F49" s="90" t="str">
        <f>Spisak!N45</f>
        <v/>
      </c>
      <c r="G49" s="87" t="str">
        <f>Spisak!O45</f>
        <v/>
      </c>
    </row>
    <row r="50" spans="1:7" ht="12.75" customHeight="1">
      <c r="A50" s="87"/>
      <c r="B50" s="88"/>
      <c r="C50" s="89"/>
      <c r="D50" s="90" t="str">
        <f>Spisak!L46</f>
        <v/>
      </c>
      <c r="E50" s="90" t="str">
        <f>Spisak!M46</f>
        <v/>
      </c>
      <c r="F50" s="90" t="str">
        <f>Spisak!N46</f>
        <v/>
      </c>
      <c r="G50" s="87" t="str">
        <f>Spisak!O46</f>
        <v/>
      </c>
    </row>
    <row r="51" spans="1:7" ht="12.75" customHeight="1">
      <c r="A51" s="87"/>
      <c r="B51" s="88"/>
      <c r="C51" s="89"/>
      <c r="D51" s="90" t="str">
        <f>Spisak!L47</f>
        <v/>
      </c>
      <c r="E51" s="90" t="str">
        <f>Spisak!M47</f>
        <v/>
      </c>
      <c r="F51" s="90" t="str">
        <f>Spisak!N47</f>
        <v/>
      </c>
      <c r="G51" s="87" t="str">
        <f>Spisak!O47</f>
        <v/>
      </c>
    </row>
    <row r="52" spans="1:7" ht="12.75" customHeight="1">
      <c r="A52" s="87"/>
      <c r="B52" s="88"/>
      <c r="C52" s="89"/>
      <c r="D52" s="90" t="str">
        <f>Spisak!L48</f>
        <v/>
      </c>
      <c r="E52" s="90" t="str">
        <f>Spisak!M48</f>
        <v/>
      </c>
      <c r="F52" s="90" t="str">
        <f>Spisak!N48</f>
        <v/>
      </c>
      <c r="G52" s="87" t="str">
        <f>Spisak!O48</f>
        <v/>
      </c>
    </row>
    <row r="53" spans="1:7" ht="12.75" customHeight="1">
      <c r="A53" s="87"/>
      <c r="B53" s="88"/>
      <c r="C53" s="89"/>
      <c r="D53" s="90" t="str">
        <f>Spisak!L49</f>
        <v/>
      </c>
      <c r="E53" s="90" t="str">
        <f>Spisak!M49</f>
        <v/>
      </c>
      <c r="F53" s="90" t="str">
        <f>Spisak!N49</f>
        <v/>
      </c>
      <c r="G53" s="87" t="str">
        <f>Spisak!O49</f>
        <v/>
      </c>
    </row>
    <row r="54" spans="1:7" ht="12.75" customHeight="1">
      <c r="A54" s="87"/>
      <c r="B54" s="88"/>
      <c r="C54" s="89"/>
      <c r="D54" s="90" t="str">
        <f>Spisak!L50</f>
        <v/>
      </c>
      <c r="E54" s="90" t="str">
        <f>Spisak!M50</f>
        <v/>
      </c>
      <c r="F54" s="90" t="str">
        <f>Spisak!N50</f>
        <v/>
      </c>
      <c r="G54" s="87" t="str">
        <f>Spisak!O50</f>
        <v/>
      </c>
    </row>
    <row r="55" spans="1:7" ht="12.75" customHeight="1">
      <c r="A55" s="87"/>
      <c r="B55" s="88"/>
      <c r="C55" s="89"/>
      <c r="D55" s="90" t="str">
        <f>Spisak!L51</f>
        <v/>
      </c>
      <c r="E55" s="90" t="str">
        <f>Spisak!M51</f>
        <v/>
      </c>
      <c r="F55" s="90" t="str">
        <f>Spisak!N51</f>
        <v/>
      </c>
      <c r="G55" s="87" t="str">
        <f>Spisak!O51</f>
        <v/>
      </c>
    </row>
    <row r="56" spans="1:7" ht="12.75" customHeight="1">
      <c r="A56" s="87"/>
      <c r="B56" s="88"/>
      <c r="C56" s="89"/>
      <c r="D56" s="90" t="str">
        <f>Spisak!L52</f>
        <v/>
      </c>
      <c r="E56" s="90" t="str">
        <f>Spisak!M52</f>
        <v/>
      </c>
      <c r="F56" s="90" t="str">
        <f>Spisak!N52</f>
        <v/>
      </c>
      <c r="G56" s="87" t="str">
        <f>Spisak!O52</f>
        <v/>
      </c>
    </row>
    <row r="57" spans="1:7" ht="12.75" customHeight="1">
      <c r="A57" s="87"/>
      <c r="B57" s="88"/>
      <c r="C57" s="89"/>
      <c r="D57" s="90" t="str">
        <f>Spisak!L53</f>
        <v/>
      </c>
      <c r="E57" s="90" t="str">
        <f>Spisak!M53</f>
        <v/>
      </c>
      <c r="F57" s="90" t="str">
        <f>Spisak!N53</f>
        <v/>
      </c>
      <c r="G57" s="87" t="str">
        <f>Spisak!O53</f>
        <v/>
      </c>
    </row>
    <row r="58" spans="1:7" ht="12.75" customHeight="1">
      <c r="A58" s="87"/>
      <c r="B58" s="88"/>
      <c r="C58" s="89"/>
      <c r="D58" s="90" t="str">
        <f>Spisak!L54</f>
        <v/>
      </c>
      <c r="E58" s="90" t="str">
        <f>Spisak!M54</f>
        <v/>
      </c>
      <c r="F58" s="90" t="str">
        <f>Spisak!N54</f>
        <v/>
      </c>
      <c r="G58" s="87" t="str">
        <f>Spisak!O54</f>
        <v/>
      </c>
    </row>
    <row r="59" spans="1:7" ht="12.75" customHeight="1">
      <c r="A59" s="87"/>
      <c r="B59" s="88"/>
      <c r="C59" s="89"/>
      <c r="D59" s="90" t="str">
        <f>Spisak!L55</f>
        <v/>
      </c>
      <c r="E59" s="90" t="str">
        <f>Spisak!M55</f>
        <v/>
      </c>
      <c r="F59" s="90" t="str">
        <f>Spisak!N55</f>
        <v/>
      </c>
      <c r="G59" s="87" t="str">
        <f>Spisak!O55</f>
        <v/>
      </c>
    </row>
    <row r="60" spans="1:7" ht="12.75" customHeight="1">
      <c r="A60" s="87"/>
      <c r="B60" s="88"/>
      <c r="C60" s="89"/>
      <c r="D60" s="90" t="str">
        <f>Spisak!L56</f>
        <v/>
      </c>
      <c r="E60" s="90" t="str">
        <f>Spisak!M56</f>
        <v/>
      </c>
      <c r="F60" s="90" t="str">
        <f>Spisak!N56</f>
        <v/>
      </c>
      <c r="G60" s="87" t="str">
        <f>Spisak!O56</f>
        <v/>
      </c>
    </row>
    <row r="61" spans="1:7" ht="12.75" customHeight="1">
      <c r="A61" s="87"/>
      <c r="B61" s="88"/>
      <c r="C61" s="89"/>
      <c r="D61" s="90" t="str">
        <f>Spisak!L57</f>
        <v/>
      </c>
      <c r="E61" s="90" t="str">
        <f>Spisak!M57</f>
        <v/>
      </c>
      <c r="F61" s="90" t="str">
        <f>Spisak!N57</f>
        <v/>
      </c>
      <c r="G61" s="87" t="str">
        <f>Spisak!O57</f>
        <v/>
      </c>
    </row>
    <row r="62" spans="1:7" ht="12.75" customHeight="1">
      <c r="A62" s="87"/>
      <c r="B62" s="88"/>
      <c r="C62" s="89"/>
      <c r="D62" s="90" t="str">
        <f>Spisak!L58</f>
        <v/>
      </c>
      <c r="E62" s="90" t="str">
        <f>Spisak!M58</f>
        <v/>
      </c>
      <c r="F62" s="90" t="str">
        <f>Spisak!N58</f>
        <v/>
      </c>
      <c r="G62" s="87" t="str">
        <f>Spisak!O58</f>
        <v/>
      </c>
    </row>
    <row r="63" spans="1:7" ht="12.75" customHeight="1">
      <c r="A63" s="87"/>
      <c r="B63" s="88"/>
      <c r="C63" s="89"/>
      <c r="D63" s="90" t="str">
        <f>Spisak!L59</f>
        <v/>
      </c>
      <c r="E63" s="90" t="str">
        <f>Spisak!M59</f>
        <v/>
      </c>
      <c r="F63" s="90" t="str">
        <f>Spisak!N59</f>
        <v/>
      </c>
      <c r="G63" s="87" t="str">
        <f>Spisak!O59</f>
        <v/>
      </c>
    </row>
    <row r="64" spans="1:7" ht="12.75" customHeight="1">
      <c r="A64" s="87"/>
      <c r="B64" s="88"/>
      <c r="C64" s="89"/>
      <c r="D64" s="90" t="str">
        <f>Spisak!L60</f>
        <v/>
      </c>
      <c r="E64" s="90" t="str">
        <f>Spisak!M60</f>
        <v/>
      </c>
      <c r="F64" s="90" t="str">
        <f>Spisak!N60</f>
        <v/>
      </c>
      <c r="G64" s="87" t="str">
        <f>Spisak!O60</f>
        <v/>
      </c>
    </row>
    <row r="65" spans="1:7" ht="12.75" customHeight="1">
      <c r="A65" s="87"/>
      <c r="B65" s="88"/>
      <c r="C65" s="89"/>
      <c r="D65" s="90" t="str">
        <f>Spisak!L61</f>
        <v/>
      </c>
      <c r="E65" s="90" t="str">
        <f>Spisak!M61</f>
        <v/>
      </c>
      <c r="F65" s="90" t="str">
        <f>Spisak!N61</f>
        <v/>
      </c>
      <c r="G65" s="87" t="str">
        <f>Spisak!O61</f>
        <v/>
      </c>
    </row>
    <row r="66" spans="1:7" ht="12.75" customHeight="1">
      <c r="A66" s="87"/>
      <c r="B66" s="88"/>
      <c r="C66" s="89"/>
      <c r="D66" s="90" t="str">
        <f>Spisak!L62</f>
        <v/>
      </c>
      <c r="E66" s="90" t="str">
        <f>Spisak!M62</f>
        <v/>
      </c>
      <c r="F66" s="90" t="str">
        <f>Spisak!N62</f>
        <v/>
      </c>
      <c r="G66" s="87" t="str">
        <f>Spisak!O62</f>
        <v/>
      </c>
    </row>
    <row r="67" spans="1:7" ht="12.75" customHeight="1">
      <c r="A67" s="87"/>
      <c r="B67" s="88"/>
      <c r="C67" s="89"/>
      <c r="D67" s="90" t="str">
        <f>Spisak!L63</f>
        <v/>
      </c>
      <c r="E67" s="90" t="str">
        <f>Spisak!M63</f>
        <v/>
      </c>
      <c r="F67" s="90" t="str">
        <f>Spisak!N63</f>
        <v/>
      </c>
      <c r="G67" s="87" t="str">
        <f>Spisak!O63</f>
        <v/>
      </c>
    </row>
    <row r="68" spans="1:7" ht="12.75" customHeight="1">
      <c r="A68" s="87"/>
      <c r="B68" s="88"/>
      <c r="C68" s="89"/>
      <c r="D68" s="90" t="str">
        <f>Spisak!L64</f>
        <v/>
      </c>
      <c r="E68" s="90" t="str">
        <f>Spisak!M64</f>
        <v/>
      </c>
      <c r="F68" s="90" t="str">
        <f>Spisak!N64</f>
        <v/>
      </c>
      <c r="G68" s="87" t="str">
        <f>Spisak!O64</f>
        <v/>
      </c>
    </row>
    <row r="69" spans="1:7" ht="12.75" customHeight="1">
      <c r="A69" s="87"/>
      <c r="B69" s="88"/>
      <c r="C69" s="89"/>
      <c r="D69" s="90" t="str">
        <f>Spisak!L65</f>
        <v/>
      </c>
      <c r="E69" s="90" t="str">
        <f>Spisak!M65</f>
        <v/>
      </c>
      <c r="F69" s="90" t="str">
        <f>Spisak!N65</f>
        <v/>
      </c>
      <c r="G69" s="87" t="str">
        <f>Spisak!O65</f>
        <v/>
      </c>
    </row>
    <row r="70" spans="1:7" ht="12.75" customHeight="1">
      <c r="A70" s="87"/>
      <c r="B70" s="88"/>
      <c r="C70" s="89"/>
      <c r="D70" s="90" t="str">
        <f>Spisak!L66</f>
        <v/>
      </c>
      <c r="E70" s="90" t="str">
        <f>Spisak!M66</f>
        <v/>
      </c>
      <c r="F70" s="90" t="str">
        <f>Spisak!N66</f>
        <v/>
      </c>
      <c r="G70" s="87" t="str">
        <f>Spisak!O66</f>
        <v/>
      </c>
    </row>
    <row r="71" spans="1:7" ht="12.75" customHeight="1">
      <c r="A71" s="87"/>
      <c r="B71" s="88"/>
      <c r="C71" s="89"/>
      <c r="D71" s="90" t="str">
        <f>Spisak!L67</f>
        <v/>
      </c>
      <c r="E71" s="90" t="str">
        <f>Spisak!M67</f>
        <v/>
      </c>
      <c r="F71" s="90" t="str">
        <f>Spisak!N67</f>
        <v/>
      </c>
      <c r="G71" s="87" t="str">
        <f>Spisak!O67</f>
        <v/>
      </c>
    </row>
    <row r="72" spans="1:7" ht="12.75" customHeight="1">
      <c r="A72" s="87"/>
      <c r="B72" s="88"/>
      <c r="C72" s="89"/>
      <c r="D72" s="90" t="str">
        <f>Spisak!L68</f>
        <v/>
      </c>
      <c r="E72" s="90" t="str">
        <f>Spisak!M68</f>
        <v/>
      </c>
      <c r="F72" s="90" t="str">
        <f>Spisak!N68</f>
        <v/>
      </c>
      <c r="G72" s="87" t="str">
        <f>Spisak!O68</f>
        <v/>
      </c>
    </row>
    <row r="73" spans="1:7" ht="12.75" customHeight="1">
      <c r="A73" s="87"/>
      <c r="B73" s="88"/>
      <c r="C73" s="89"/>
      <c r="D73" s="90" t="str">
        <f>Spisak!L69</f>
        <v/>
      </c>
      <c r="E73" s="90" t="str">
        <f>Spisak!M69</f>
        <v/>
      </c>
      <c r="F73" s="90" t="str">
        <f>Spisak!N69</f>
        <v/>
      </c>
      <c r="G73" s="87" t="str">
        <f>Spisak!O69</f>
        <v/>
      </c>
    </row>
    <row r="74" spans="1:7" ht="12.75" customHeight="1">
      <c r="A74" s="87"/>
      <c r="B74" s="88"/>
      <c r="C74" s="89"/>
      <c r="D74" s="90" t="str">
        <f>Spisak!L70</f>
        <v/>
      </c>
      <c r="E74" s="90" t="str">
        <f>Spisak!M70</f>
        <v/>
      </c>
      <c r="F74" s="90" t="str">
        <f>Spisak!N70</f>
        <v/>
      </c>
      <c r="G74" s="87" t="str">
        <f>Spisak!O70</f>
        <v/>
      </c>
    </row>
    <row r="75" spans="1:7" ht="12.75" customHeight="1">
      <c r="A75" s="87"/>
      <c r="B75" s="88"/>
      <c r="C75" s="89"/>
      <c r="D75" s="90" t="str">
        <f>Spisak!L71</f>
        <v/>
      </c>
      <c r="E75" s="90" t="str">
        <f>Spisak!M71</f>
        <v/>
      </c>
      <c r="F75" s="90" t="str">
        <f>Spisak!N71</f>
        <v/>
      </c>
      <c r="G75" s="87" t="str">
        <f>Spisak!O71</f>
        <v/>
      </c>
    </row>
    <row r="76" spans="1:7" ht="12.75" customHeight="1">
      <c r="A76" s="87"/>
      <c r="B76" s="88"/>
      <c r="C76" s="89"/>
      <c r="D76" s="90" t="str">
        <f>Spisak!L72</f>
        <v/>
      </c>
      <c r="E76" s="90" t="str">
        <f>Spisak!M72</f>
        <v/>
      </c>
      <c r="F76" s="90" t="str">
        <f>Spisak!N72</f>
        <v/>
      </c>
      <c r="G76" s="87" t="str">
        <f>Spisak!O72</f>
        <v/>
      </c>
    </row>
    <row r="77" spans="1:7" ht="12.75" customHeight="1">
      <c r="A77" s="87"/>
      <c r="B77" s="88"/>
      <c r="C77" s="89"/>
      <c r="D77" s="90" t="str">
        <f>Spisak!L73</f>
        <v/>
      </c>
      <c r="E77" s="90" t="str">
        <f>Spisak!M73</f>
        <v/>
      </c>
      <c r="F77" s="90" t="str">
        <f>Spisak!N73</f>
        <v/>
      </c>
      <c r="G77" s="87" t="str">
        <f>Spisak!O73</f>
        <v/>
      </c>
    </row>
    <row r="78" spans="1:7" ht="12.75" customHeight="1">
      <c r="A78" s="87"/>
      <c r="B78" s="88"/>
      <c r="C78" s="89"/>
      <c r="D78" s="90" t="str">
        <f>Spisak!L74</f>
        <v/>
      </c>
      <c r="E78" s="90" t="str">
        <f>Spisak!M74</f>
        <v/>
      </c>
      <c r="F78" s="90" t="str">
        <f>Spisak!N74</f>
        <v/>
      </c>
      <c r="G78" s="87" t="str">
        <f>Spisak!O74</f>
        <v/>
      </c>
    </row>
    <row r="79" spans="1:7" ht="12.75" customHeight="1">
      <c r="A79" s="87"/>
      <c r="B79" s="88"/>
      <c r="C79" s="89"/>
      <c r="D79" s="90" t="str">
        <f>Spisak!L75</f>
        <v/>
      </c>
      <c r="E79" s="90" t="str">
        <f>Spisak!M75</f>
        <v/>
      </c>
      <c r="F79" s="90" t="str">
        <f>Spisak!N75</f>
        <v/>
      </c>
      <c r="G79" s="87" t="str">
        <f>Spisak!O75</f>
        <v/>
      </c>
    </row>
    <row r="80" spans="1:7" ht="12.75" customHeight="1">
      <c r="A80" s="87"/>
      <c r="B80" s="88"/>
      <c r="C80" s="89"/>
      <c r="D80" s="90" t="str">
        <f>Spisak!L76</f>
        <v/>
      </c>
      <c r="E80" s="90" t="str">
        <f>Spisak!M76</f>
        <v/>
      </c>
      <c r="F80" s="90" t="str">
        <f>Spisak!N76</f>
        <v/>
      </c>
      <c r="G80" s="87" t="str">
        <f>Spisak!O76</f>
        <v/>
      </c>
    </row>
    <row r="81" spans="1:7" ht="12.75" customHeight="1">
      <c r="A81" s="87"/>
      <c r="B81" s="88"/>
      <c r="C81" s="89"/>
      <c r="D81" s="90" t="str">
        <f>Spisak!L77</f>
        <v/>
      </c>
      <c r="E81" s="90" t="str">
        <f>Spisak!M77</f>
        <v/>
      </c>
      <c r="F81" s="90" t="str">
        <f>Spisak!N77</f>
        <v/>
      </c>
      <c r="G81" s="87" t="str">
        <f>Spisak!O77</f>
        <v/>
      </c>
    </row>
    <row r="82" spans="1:7" ht="12.75" customHeight="1">
      <c r="A82" s="87"/>
      <c r="B82" s="88"/>
      <c r="C82" s="89"/>
      <c r="D82" s="90" t="str">
        <f>Spisak!L78</f>
        <v/>
      </c>
      <c r="E82" s="90" t="str">
        <f>Spisak!M78</f>
        <v/>
      </c>
      <c r="F82" s="90" t="str">
        <f>Spisak!N78</f>
        <v/>
      </c>
      <c r="G82" s="87" t="str">
        <f>Spisak!O78</f>
        <v/>
      </c>
    </row>
    <row r="83" spans="1:7" ht="12.75" customHeight="1">
      <c r="A83" s="87"/>
      <c r="B83" s="88"/>
      <c r="C83" s="89"/>
      <c r="D83" s="90" t="str">
        <f>Spisak!L79</f>
        <v/>
      </c>
      <c r="E83" s="90" t="str">
        <f>Spisak!M79</f>
        <v/>
      </c>
      <c r="F83" s="90" t="str">
        <f>Spisak!N79</f>
        <v/>
      </c>
      <c r="G83" s="87" t="str">
        <f>Spisak!O79</f>
        <v/>
      </c>
    </row>
    <row r="84" spans="1:7" ht="12.75" customHeight="1">
      <c r="A84" s="87"/>
      <c r="B84" s="88"/>
      <c r="C84" s="89"/>
      <c r="D84" s="90" t="str">
        <f>Spisak!L80</f>
        <v/>
      </c>
      <c r="E84" s="90" t="str">
        <f>Spisak!M80</f>
        <v/>
      </c>
      <c r="F84" s="90" t="str">
        <f>Spisak!N80</f>
        <v/>
      </c>
      <c r="G84" s="87" t="str">
        <f>Spisak!O80</f>
        <v/>
      </c>
    </row>
    <row r="85" spans="1:7" ht="12.75" customHeight="1">
      <c r="A85" s="87"/>
      <c r="B85" s="88"/>
      <c r="C85" s="89"/>
      <c r="D85" s="90" t="str">
        <f>Spisak!L81</f>
        <v/>
      </c>
      <c r="E85" s="90" t="str">
        <f>Spisak!M81</f>
        <v/>
      </c>
      <c r="F85" s="90" t="str">
        <f>Spisak!N81</f>
        <v/>
      </c>
      <c r="G85" s="87" t="str">
        <f>Spisak!O81</f>
        <v/>
      </c>
    </row>
    <row r="86" spans="1:7" ht="12.75" customHeight="1">
      <c r="A86" s="87"/>
      <c r="B86" s="88"/>
      <c r="C86" s="89"/>
      <c r="D86" s="90" t="str">
        <f>Spisak!L82</f>
        <v/>
      </c>
      <c r="E86" s="90" t="str">
        <f>Spisak!M82</f>
        <v/>
      </c>
      <c r="F86" s="90" t="str">
        <f>Spisak!N82</f>
        <v/>
      </c>
      <c r="G86" s="87" t="str">
        <f>Spisak!O82</f>
        <v/>
      </c>
    </row>
    <row r="87" spans="1:7" ht="12.75" customHeight="1">
      <c r="A87" s="87"/>
      <c r="B87" s="88"/>
      <c r="C87" s="89"/>
      <c r="D87" s="90" t="str">
        <f>Spisak!L83</f>
        <v/>
      </c>
      <c r="E87" s="90" t="str">
        <f>Spisak!M83</f>
        <v/>
      </c>
      <c r="F87" s="90" t="str">
        <f>Spisak!N83</f>
        <v/>
      </c>
      <c r="G87" s="87" t="str">
        <f>Spisak!O83</f>
        <v/>
      </c>
    </row>
    <row r="88" spans="1:7" ht="12.75" customHeight="1">
      <c r="A88" s="87"/>
      <c r="B88" s="88"/>
      <c r="C88" s="89"/>
      <c r="D88" s="90" t="str">
        <f>Spisak!L84</f>
        <v/>
      </c>
      <c r="E88" s="90" t="str">
        <f>Spisak!M84</f>
        <v/>
      </c>
      <c r="F88" s="90" t="str">
        <f>Spisak!N84</f>
        <v/>
      </c>
      <c r="G88" s="87" t="str">
        <f>Spisak!O84</f>
        <v/>
      </c>
    </row>
    <row r="89" spans="1:7" ht="12.75" customHeight="1">
      <c r="A89" s="87"/>
      <c r="B89" s="88"/>
      <c r="C89" s="89"/>
      <c r="D89" s="90" t="str">
        <f>Spisak!L85</f>
        <v/>
      </c>
      <c r="E89" s="90" t="str">
        <f>Spisak!M85</f>
        <v/>
      </c>
      <c r="F89" s="90" t="str">
        <f>Spisak!N85</f>
        <v/>
      </c>
      <c r="G89" s="87" t="str">
        <f>Spisak!O85</f>
        <v/>
      </c>
    </row>
    <row r="90" spans="1:7" ht="12.75" customHeight="1">
      <c r="A90" s="87"/>
      <c r="B90" s="88"/>
      <c r="C90" s="89"/>
      <c r="D90" s="90" t="str">
        <f>Spisak!L86</f>
        <v/>
      </c>
      <c r="E90" s="90" t="str">
        <f>Spisak!M86</f>
        <v/>
      </c>
      <c r="F90" s="90" t="str">
        <f>Spisak!N86</f>
        <v/>
      </c>
      <c r="G90" s="87" t="str">
        <f>Spisak!O86</f>
        <v/>
      </c>
    </row>
    <row r="91" spans="1:7" ht="12.75" customHeight="1">
      <c r="A91" s="87"/>
      <c r="B91" s="88"/>
      <c r="C91" s="89"/>
      <c r="D91" s="90" t="str">
        <f>Spisak!L87</f>
        <v/>
      </c>
      <c r="E91" s="90" t="str">
        <f>Spisak!M87</f>
        <v/>
      </c>
      <c r="F91" s="90" t="str">
        <f>Spisak!N87</f>
        <v/>
      </c>
      <c r="G91" s="87" t="str">
        <f>Spisak!O87</f>
        <v/>
      </c>
    </row>
    <row r="92" spans="1:7" ht="12.75" customHeight="1">
      <c r="A92" s="87"/>
      <c r="B92" s="88"/>
      <c r="C92" s="89"/>
      <c r="D92" s="90" t="str">
        <f>Spisak!L88</f>
        <v/>
      </c>
      <c r="E92" s="90" t="str">
        <f>Spisak!M88</f>
        <v/>
      </c>
      <c r="F92" s="90" t="str">
        <f>Spisak!N88</f>
        <v/>
      </c>
      <c r="G92" s="87" t="str">
        <f>Spisak!O88</f>
        <v/>
      </c>
    </row>
    <row r="93" spans="1:7" ht="12.75" customHeight="1">
      <c r="A93" s="87"/>
      <c r="B93" s="88"/>
      <c r="C93" s="89"/>
      <c r="D93" s="90" t="str">
        <f>Spisak!L89</f>
        <v/>
      </c>
      <c r="E93" s="90" t="str">
        <f>Spisak!M89</f>
        <v/>
      </c>
      <c r="F93" s="90" t="str">
        <f>Spisak!N89</f>
        <v/>
      </c>
      <c r="G93" s="87" t="str">
        <f>Spisak!O89</f>
        <v/>
      </c>
    </row>
    <row r="94" spans="1:7" ht="12.75" customHeight="1">
      <c r="A94" s="87"/>
      <c r="B94" s="88"/>
      <c r="C94" s="89"/>
      <c r="D94" s="90" t="str">
        <f>Spisak!L90</f>
        <v/>
      </c>
      <c r="E94" s="90" t="str">
        <f>Spisak!M90</f>
        <v/>
      </c>
      <c r="F94" s="90" t="str">
        <f>Spisak!N90</f>
        <v/>
      </c>
      <c r="G94" s="87" t="str">
        <f>Spisak!O90</f>
        <v/>
      </c>
    </row>
    <row r="95" spans="1:7" ht="12.75" customHeight="1">
      <c r="A95" s="87"/>
      <c r="B95" s="88"/>
      <c r="C95" s="89"/>
      <c r="D95" s="90" t="str">
        <f>Spisak!L91</f>
        <v/>
      </c>
      <c r="E95" s="90" t="str">
        <f>Spisak!M91</f>
        <v/>
      </c>
      <c r="F95" s="90" t="str">
        <f>Spisak!N91</f>
        <v/>
      </c>
      <c r="G95" s="87" t="str">
        <f>Spisak!O91</f>
        <v/>
      </c>
    </row>
    <row r="96" spans="1:7" ht="12.75" customHeight="1">
      <c r="A96" s="87"/>
      <c r="B96" s="88"/>
      <c r="C96" s="89"/>
      <c r="D96" s="90" t="str">
        <f>Spisak!L92</f>
        <v/>
      </c>
      <c r="E96" s="90" t="str">
        <f>Spisak!M92</f>
        <v/>
      </c>
      <c r="F96" s="90" t="str">
        <f>Spisak!N92</f>
        <v/>
      </c>
      <c r="G96" s="87" t="str">
        <f>Spisak!O92</f>
        <v/>
      </c>
    </row>
    <row r="97" spans="1:7" ht="12.75" customHeight="1">
      <c r="A97" s="87"/>
      <c r="B97" s="88"/>
      <c r="C97" s="89"/>
      <c r="D97" s="90" t="str">
        <f>Spisak!L93</f>
        <v/>
      </c>
      <c r="E97" s="90" t="str">
        <f>Spisak!M93</f>
        <v/>
      </c>
      <c r="F97" s="90" t="str">
        <f>Spisak!N93</f>
        <v/>
      </c>
      <c r="G97" s="87" t="str">
        <f>Spisak!O93</f>
        <v/>
      </c>
    </row>
    <row r="98" spans="1:7" ht="12.75" customHeight="1">
      <c r="A98" s="87"/>
      <c r="B98" s="88"/>
      <c r="C98" s="89"/>
      <c r="D98" s="90" t="str">
        <f>Spisak!L94</f>
        <v/>
      </c>
      <c r="E98" s="90" t="str">
        <f>Spisak!M94</f>
        <v/>
      </c>
      <c r="F98" s="90" t="str">
        <f>Spisak!N94</f>
        <v/>
      </c>
      <c r="G98" s="87" t="str">
        <f>Spisak!O94</f>
        <v/>
      </c>
    </row>
    <row r="99" spans="1:7" ht="12.75" customHeight="1">
      <c r="A99" s="87"/>
      <c r="B99" s="88"/>
      <c r="C99" s="89"/>
      <c r="D99" s="90" t="str">
        <f>Spisak!L95</f>
        <v/>
      </c>
      <c r="E99" s="90" t="str">
        <f>Spisak!M95</f>
        <v/>
      </c>
      <c r="F99" s="90" t="str">
        <f>Spisak!N95</f>
        <v/>
      </c>
      <c r="G99" s="87" t="str">
        <f>Spisak!O95</f>
        <v/>
      </c>
    </row>
    <row r="100" spans="1:7" ht="12.75" customHeight="1">
      <c r="A100" s="87"/>
      <c r="B100" s="88"/>
      <c r="C100" s="89"/>
      <c r="D100" s="90" t="str">
        <f>Spisak!L96</f>
        <v/>
      </c>
      <c r="E100" s="90" t="str">
        <f>Spisak!M96</f>
        <v/>
      </c>
      <c r="F100" s="90" t="str">
        <f>Spisak!N96</f>
        <v/>
      </c>
      <c r="G100" s="87" t="str">
        <f>Spisak!O96</f>
        <v/>
      </c>
    </row>
    <row r="101" spans="1:7" ht="12.75" customHeight="1">
      <c r="A101" s="87"/>
      <c r="B101" s="88"/>
      <c r="C101" s="89"/>
      <c r="D101" s="90" t="str">
        <f>Spisak!L97</f>
        <v/>
      </c>
      <c r="E101" s="90" t="str">
        <f>Spisak!M97</f>
        <v/>
      </c>
      <c r="F101" s="90" t="str">
        <f>Spisak!N97</f>
        <v/>
      </c>
      <c r="G101" s="87" t="str">
        <f>Spisak!O97</f>
        <v/>
      </c>
    </row>
    <row r="102" spans="1:7" ht="12.75" customHeight="1">
      <c r="A102" s="87"/>
      <c r="B102" s="88"/>
      <c r="C102" s="89"/>
      <c r="D102" s="90" t="str">
        <f>Spisak!L98</f>
        <v/>
      </c>
      <c r="E102" s="90" t="str">
        <f>Spisak!M98</f>
        <v/>
      </c>
      <c r="F102" s="90" t="str">
        <f>Spisak!N98</f>
        <v/>
      </c>
      <c r="G102" s="87" t="str">
        <f>Spisak!O98</f>
        <v/>
      </c>
    </row>
    <row r="103" spans="1:7" ht="12.75" customHeight="1">
      <c r="A103" s="87"/>
      <c r="B103" s="88"/>
      <c r="C103" s="89"/>
      <c r="D103" s="90" t="str">
        <f>Spisak!L99</f>
        <v/>
      </c>
      <c r="E103" s="90" t="str">
        <f>Spisak!M99</f>
        <v/>
      </c>
      <c r="F103" s="90" t="str">
        <f>Spisak!N99</f>
        <v/>
      </c>
      <c r="G103" s="87" t="str">
        <f>Spisak!O99</f>
        <v/>
      </c>
    </row>
    <row r="104" spans="1:7" ht="12.75" customHeight="1">
      <c r="A104" s="87"/>
      <c r="B104" s="88"/>
      <c r="C104" s="89"/>
      <c r="D104" s="90" t="str">
        <f>Spisak!L100</f>
        <v/>
      </c>
      <c r="E104" s="90" t="str">
        <f>Spisak!M100</f>
        <v/>
      </c>
      <c r="F104" s="90" t="str">
        <f>Spisak!N100</f>
        <v/>
      </c>
      <c r="G104" s="87" t="str">
        <f>Spisak!O100</f>
        <v/>
      </c>
    </row>
    <row r="105" spans="1:7" ht="12.75" customHeight="1">
      <c r="A105" s="87"/>
      <c r="B105" s="88"/>
      <c r="C105" s="89"/>
      <c r="D105" s="90" t="str">
        <f>Spisak!L101</f>
        <v/>
      </c>
      <c r="E105" s="90" t="str">
        <f>Spisak!M101</f>
        <v/>
      </c>
      <c r="F105" s="90" t="str">
        <f>Spisak!N101</f>
        <v/>
      </c>
      <c r="G105" s="87" t="str">
        <f>Spisak!O101</f>
        <v/>
      </c>
    </row>
    <row r="106" spans="1:7" ht="12.75" customHeight="1">
      <c r="A106" s="87"/>
      <c r="B106" s="88"/>
      <c r="C106" s="89"/>
      <c r="D106" s="90" t="str">
        <f>Spisak!L102</f>
        <v/>
      </c>
      <c r="E106" s="90" t="str">
        <f>Spisak!M102</f>
        <v/>
      </c>
      <c r="F106" s="90" t="str">
        <f>Spisak!N102</f>
        <v/>
      </c>
      <c r="G106" s="87" t="str">
        <f>Spisak!O102</f>
        <v/>
      </c>
    </row>
    <row r="107" spans="1:7" ht="12.75" customHeight="1">
      <c r="A107" s="87"/>
      <c r="B107" s="88"/>
      <c r="C107" s="89"/>
      <c r="D107" s="90" t="str">
        <f>Spisak!L103</f>
        <v/>
      </c>
      <c r="E107" s="90" t="str">
        <f>Spisak!M103</f>
        <v/>
      </c>
      <c r="F107" s="90" t="str">
        <f>Spisak!N103</f>
        <v/>
      </c>
      <c r="G107" s="87" t="str">
        <f>Spisak!O103</f>
        <v/>
      </c>
    </row>
    <row r="108" spans="1:7" ht="12.75" customHeight="1">
      <c r="A108" s="87"/>
      <c r="B108" s="88"/>
      <c r="C108" s="89"/>
      <c r="D108" s="90" t="str">
        <f>Spisak!L104</f>
        <v/>
      </c>
      <c r="E108" s="90" t="str">
        <f>Spisak!M104</f>
        <v/>
      </c>
      <c r="F108" s="90" t="str">
        <f>Spisak!N104</f>
        <v/>
      </c>
      <c r="G108" s="87" t="str">
        <f>Spisak!O104</f>
        <v/>
      </c>
    </row>
    <row r="109" spans="1:7" ht="12.75" customHeight="1">
      <c r="A109" s="87"/>
      <c r="B109" s="88"/>
      <c r="C109" s="89"/>
      <c r="D109" s="90" t="str">
        <f>Spisak!L105</f>
        <v/>
      </c>
      <c r="E109" s="90" t="str">
        <f>Spisak!M105</f>
        <v/>
      </c>
      <c r="F109" s="90" t="str">
        <f>Spisak!N105</f>
        <v/>
      </c>
      <c r="G109" s="87" t="str">
        <f>Spisak!O105</f>
        <v/>
      </c>
    </row>
    <row r="110" spans="1:7" ht="12.75" customHeight="1">
      <c r="A110" s="87"/>
      <c r="B110" s="88"/>
      <c r="C110" s="89"/>
      <c r="D110" s="90" t="str">
        <f>Spisak!L106</f>
        <v/>
      </c>
      <c r="E110" s="90" t="str">
        <f>Spisak!M106</f>
        <v/>
      </c>
      <c r="F110" s="90" t="str">
        <f>Spisak!N106</f>
        <v/>
      </c>
      <c r="G110" s="87" t="str">
        <f>Spisak!O106</f>
        <v/>
      </c>
    </row>
    <row r="111" spans="1:7" ht="12.75" customHeight="1">
      <c r="A111" s="87"/>
      <c r="B111" s="88"/>
      <c r="C111" s="89"/>
      <c r="D111" s="90" t="str">
        <f>Spisak!L107</f>
        <v/>
      </c>
      <c r="E111" s="90" t="str">
        <f>Spisak!M107</f>
        <v/>
      </c>
      <c r="F111" s="90" t="str">
        <f>Spisak!N107</f>
        <v/>
      </c>
      <c r="G111" s="87" t="str">
        <f>Spisak!O107</f>
        <v/>
      </c>
    </row>
    <row r="112" spans="1:7" ht="12.75" customHeight="1">
      <c r="A112" s="87"/>
      <c r="B112" s="88"/>
      <c r="C112" s="89"/>
      <c r="D112" s="90" t="str">
        <f>Spisak!L108</f>
        <v/>
      </c>
      <c r="E112" s="90" t="str">
        <f>Spisak!M108</f>
        <v/>
      </c>
      <c r="F112" s="90" t="str">
        <f>Spisak!N108</f>
        <v/>
      </c>
      <c r="G112" s="87" t="str">
        <f>Spisak!O108</f>
        <v/>
      </c>
    </row>
    <row r="113" spans="1:7" ht="12.75" customHeight="1">
      <c r="A113" s="87"/>
      <c r="B113" s="88"/>
      <c r="C113" s="89"/>
      <c r="D113" s="90" t="str">
        <f>Spisak!L109</f>
        <v/>
      </c>
      <c r="E113" s="90" t="str">
        <f>Spisak!M109</f>
        <v/>
      </c>
      <c r="F113" s="90" t="str">
        <f>Spisak!N109</f>
        <v/>
      </c>
      <c r="G113" s="87" t="str">
        <f>Spisak!O109</f>
        <v/>
      </c>
    </row>
    <row r="114" spans="1:7" ht="12.75" customHeight="1">
      <c r="A114" s="87"/>
      <c r="B114" s="88"/>
      <c r="C114" s="89"/>
      <c r="D114" s="90" t="str">
        <f>Spisak!L110</f>
        <v/>
      </c>
      <c r="E114" s="90" t="str">
        <f>Spisak!M110</f>
        <v/>
      </c>
      <c r="F114" s="90" t="str">
        <f>Spisak!N110</f>
        <v/>
      </c>
      <c r="G114" s="87" t="str">
        <f>Spisak!O110</f>
        <v/>
      </c>
    </row>
    <row r="115" spans="1:7" ht="12.75" customHeight="1">
      <c r="A115" s="87"/>
      <c r="B115" s="88"/>
      <c r="C115" s="89"/>
      <c r="D115" s="90" t="str">
        <f>Spisak!L111</f>
        <v/>
      </c>
      <c r="E115" s="90" t="str">
        <f>Spisak!M111</f>
        <v/>
      </c>
      <c r="F115" s="90" t="str">
        <f>Spisak!N111</f>
        <v/>
      </c>
      <c r="G115" s="87" t="str">
        <f>Spisak!O111</f>
        <v/>
      </c>
    </row>
    <row r="116" spans="1:7" ht="12.75" customHeight="1">
      <c r="A116" s="87"/>
      <c r="B116" s="88"/>
      <c r="C116" s="89"/>
      <c r="D116" s="90" t="str">
        <f>Spisak!L112</f>
        <v/>
      </c>
      <c r="E116" s="90" t="str">
        <f>Spisak!M112</f>
        <v/>
      </c>
      <c r="F116" s="90" t="str">
        <f>Spisak!N112</f>
        <v/>
      </c>
      <c r="G116" s="87" t="str">
        <f>Spisak!O112</f>
        <v/>
      </c>
    </row>
    <row r="117" spans="1:7" ht="12.75" customHeight="1">
      <c r="A117" s="87"/>
      <c r="B117" s="88"/>
      <c r="C117" s="89"/>
      <c r="D117" s="90" t="str">
        <f>Spisak!L113</f>
        <v/>
      </c>
      <c r="E117" s="90" t="str">
        <f>Spisak!M113</f>
        <v/>
      </c>
      <c r="F117" s="90" t="str">
        <f>Spisak!N113</f>
        <v/>
      </c>
      <c r="G117" s="87" t="str">
        <f>Spisak!O113</f>
        <v/>
      </c>
    </row>
    <row r="118" spans="1:7" ht="12.75" customHeight="1">
      <c r="A118" s="87"/>
      <c r="B118" s="88"/>
      <c r="C118" s="89"/>
      <c r="D118" s="90" t="str">
        <f>Spisak!L114</f>
        <v/>
      </c>
      <c r="E118" s="90" t="str">
        <f>Spisak!M114</f>
        <v/>
      </c>
      <c r="F118" s="90" t="str">
        <f>Spisak!N114</f>
        <v/>
      </c>
      <c r="G118" s="87" t="str">
        <f>Spisak!O114</f>
        <v/>
      </c>
    </row>
    <row r="119" spans="1:7" ht="12.75" customHeight="1">
      <c r="A119" s="87"/>
      <c r="B119" s="88"/>
      <c r="C119" s="89"/>
      <c r="D119" s="90" t="str">
        <f>Spisak!L115</f>
        <v/>
      </c>
      <c r="E119" s="90" t="str">
        <f>Spisak!M115</f>
        <v/>
      </c>
      <c r="F119" s="90" t="str">
        <f>Spisak!N115</f>
        <v/>
      </c>
      <c r="G119" s="87" t="str">
        <f>Spisak!O115</f>
        <v/>
      </c>
    </row>
    <row r="120" spans="1:7" ht="12.75" customHeight="1">
      <c r="A120" s="87"/>
      <c r="B120" s="88"/>
      <c r="C120" s="89"/>
      <c r="D120" s="90" t="str">
        <f>Spisak!L116</f>
        <v/>
      </c>
      <c r="E120" s="90" t="str">
        <f>Spisak!M116</f>
        <v/>
      </c>
      <c r="F120" s="90" t="str">
        <f>Spisak!N116</f>
        <v/>
      </c>
      <c r="G120" s="87" t="str">
        <f>Spisak!O116</f>
        <v/>
      </c>
    </row>
    <row r="121" spans="1:7" ht="12.75" customHeight="1">
      <c r="A121" s="87"/>
      <c r="B121" s="88"/>
      <c r="C121" s="89"/>
      <c r="D121" s="90" t="str">
        <f>Spisak!L117</f>
        <v/>
      </c>
      <c r="E121" s="90" t="str">
        <f>Spisak!M117</f>
        <v/>
      </c>
      <c r="F121" s="90" t="str">
        <f>Spisak!N117</f>
        <v/>
      </c>
      <c r="G121" s="87" t="str">
        <f>Spisak!O117</f>
        <v/>
      </c>
    </row>
    <row r="122" spans="1:7" ht="12.75" customHeight="1">
      <c r="A122" s="87"/>
      <c r="B122" s="88"/>
      <c r="C122" s="89"/>
      <c r="D122" s="90" t="str">
        <f>Spisak!L118</f>
        <v/>
      </c>
      <c r="E122" s="90" t="str">
        <f>Spisak!M118</f>
        <v/>
      </c>
      <c r="F122" s="90" t="str">
        <f>Spisak!N118</f>
        <v/>
      </c>
      <c r="G122" s="87" t="str">
        <f>Spisak!O118</f>
        <v/>
      </c>
    </row>
    <row r="123" spans="1:7" ht="12.75" customHeight="1">
      <c r="A123" s="87"/>
      <c r="B123" s="88"/>
      <c r="C123" s="89"/>
      <c r="D123" s="90" t="str">
        <f>Spisak!L119</f>
        <v/>
      </c>
      <c r="E123" s="90" t="str">
        <f>Spisak!M119</f>
        <v/>
      </c>
      <c r="F123" s="90" t="str">
        <f>Spisak!N119</f>
        <v/>
      </c>
      <c r="G123" s="87" t="str">
        <f>Spisak!O119</f>
        <v/>
      </c>
    </row>
    <row r="124" spans="1:7" ht="12.75" customHeight="1">
      <c r="A124" s="87"/>
      <c r="B124" s="88"/>
      <c r="C124" s="89"/>
      <c r="D124" s="90" t="str">
        <f>Spisak!L120</f>
        <v/>
      </c>
      <c r="E124" s="90" t="str">
        <f>Spisak!M120</f>
        <v/>
      </c>
      <c r="F124" s="90" t="str">
        <f>Spisak!N120</f>
        <v/>
      </c>
      <c r="G124" s="87" t="str">
        <f>Spisak!O120</f>
        <v/>
      </c>
    </row>
    <row r="125" spans="1:7" ht="12.75" customHeight="1">
      <c r="A125" s="87"/>
      <c r="B125" s="88"/>
      <c r="C125" s="89"/>
      <c r="D125" s="90" t="str">
        <f>Spisak!L121</f>
        <v/>
      </c>
      <c r="E125" s="90" t="str">
        <f>Spisak!M121</f>
        <v/>
      </c>
      <c r="F125" s="90" t="str">
        <f>Spisak!N121</f>
        <v/>
      </c>
      <c r="G125" s="87" t="str">
        <f>Spisak!O121</f>
        <v/>
      </c>
    </row>
    <row r="126" spans="1:7" ht="12.75" customHeight="1">
      <c r="A126" s="87"/>
      <c r="B126" s="88"/>
      <c r="C126" s="89"/>
      <c r="D126" s="90" t="str">
        <f>Spisak!L122</f>
        <v/>
      </c>
      <c r="E126" s="90" t="str">
        <f>Spisak!M122</f>
        <v/>
      </c>
      <c r="F126" s="90" t="str">
        <f>Spisak!N122</f>
        <v/>
      </c>
      <c r="G126" s="87" t="str">
        <f>Spisak!O122</f>
        <v/>
      </c>
    </row>
    <row r="127" spans="1:7" ht="12.75" customHeight="1">
      <c r="A127" s="87"/>
      <c r="B127" s="88"/>
      <c r="C127" s="89"/>
      <c r="D127" s="90" t="str">
        <f>Spisak!L123</f>
        <v/>
      </c>
      <c r="E127" s="90" t="str">
        <f>Spisak!M123</f>
        <v/>
      </c>
      <c r="F127" s="90" t="str">
        <f>Spisak!N123</f>
        <v/>
      </c>
      <c r="G127" s="87" t="str">
        <f>Spisak!O123</f>
        <v/>
      </c>
    </row>
    <row r="128" spans="1:7" ht="12.75" customHeight="1">
      <c r="A128" s="87"/>
      <c r="B128" s="88"/>
      <c r="C128" s="89"/>
      <c r="D128" s="90" t="str">
        <f>Spisak!L124</f>
        <v/>
      </c>
      <c r="E128" s="90" t="str">
        <f>Spisak!M124</f>
        <v/>
      </c>
      <c r="F128" s="90" t="str">
        <f>Spisak!N124</f>
        <v/>
      </c>
      <c r="G128" s="87" t="str">
        <f>Spisak!O124</f>
        <v/>
      </c>
    </row>
    <row r="129" spans="1:7" ht="12.75" customHeight="1">
      <c r="A129" s="87"/>
      <c r="B129" s="88"/>
      <c r="C129" s="89"/>
      <c r="D129" s="90" t="str">
        <f>Spisak!L125</f>
        <v/>
      </c>
      <c r="E129" s="90" t="str">
        <f>Spisak!M125</f>
        <v/>
      </c>
      <c r="F129" s="90" t="str">
        <f>Spisak!N125</f>
        <v/>
      </c>
      <c r="G129" s="87" t="str">
        <f>Spisak!O125</f>
        <v/>
      </c>
    </row>
    <row r="130" spans="1:7" ht="12.75" customHeight="1">
      <c r="A130" s="87"/>
      <c r="B130" s="88"/>
      <c r="C130" s="89"/>
      <c r="D130" s="90" t="str">
        <f>Spisak!L126</f>
        <v/>
      </c>
      <c r="E130" s="90" t="str">
        <f>Spisak!M126</f>
        <v/>
      </c>
      <c r="F130" s="90" t="str">
        <f>Spisak!N126</f>
        <v/>
      </c>
      <c r="G130" s="87" t="str">
        <f>Spisak!O126</f>
        <v/>
      </c>
    </row>
    <row r="131" spans="1:7" ht="12.75" customHeight="1">
      <c r="A131" s="91"/>
      <c r="B131" s="88"/>
      <c r="C131" s="89"/>
      <c r="D131" s="90" t="str">
        <f>Spisak!L127</f>
        <v/>
      </c>
      <c r="E131" s="90" t="str">
        <f>Spisak!M127</f>
        <v/>
      </c>
      <c r="F131" s="90" t="str">
        <f>Spisak!N127</f>
        <v/>
      </c>
      <c r="G131" s="87" t="str">
        <f>Spisak!O127</f>
        <v/>
      </c>
    </row>
    <row r="132" spans="1:7" ht="12.75" customHeight="1">
      <c r="A132" s="91"/>
      <c r="B132" s="88"/>
      <c r="C132" s="89"/>
      <c r="D132" s="90" t="str">
        <f>Spisak!L128</f>
        <v/>
      </c>
      <c r="E132" s="90" t="str">
        <f>Spisak!M128</f>
        <v/>
      </c>
      <c r="F132" s="90" t="str">
        <f>Spisak!N128</f>
        <v/>
      </c>
      <c r="G132" s="87" t="str">
        <f>Spisak!O128</f>
        <v/>
      </c>
    </row>
    <row r="133" spans="1:7" ht="12.75" customHeight="1">
      <c r="A133" s="91"/>
      <c r="B133" s="88"/>
      <c r="C133" s="89"/>
      <c r="D133" s="90" t="str">
        <f>Spisak!L129</f>
        <v/>
      </c>
      <c r="E133" s="90" t="str">
        <f>Spisak!M129</f>
        <v/>
      </c>
      <c r="F133" s="90" t="str">
        <f>Spisak!N129</f>
        <v/>
      </c>
      <c r="G133" s="87" t="str">
        <f>Spisak!O129</f>
        <v/>
      </c>
    </row>
    <row r="134" spans="1:7" ht="12.75" customHeight="1">
      <c r="A134" s="91"/>
      <c r="B134" s="88"/>
      <c r="C134" s="89"/>
      <c r="D134" s="90" t="str">
        <f>Spisak!L130</f>
        <v/>
      </c>
      <c r="E134" s="90" t="str">
        <f>Spisak!M130</f>
        <v/>
      </c>
      <c r="F134" s="90" t="str">
        <f>Spisak!N130</f>
        <v/>
      </c>
      <c r="G134" s="87" t="str">
        <f>Spisak!O130</f>
        <v/>
      </c>
    </row>
    <row r="135" spans="1:7" ht="12.75" customHeight="1">
      <c r="A135" s="91"/>
      <c r="B135" s="88"/>
      <c r="C135" s="89"/>
      <c r="D135" s="90" t="str">
        <f>Spisak!L131</f>
        <v/>
      </c>
      <c r="E135" s="90" t="str">
        <f>Spisak!M131</f>
        <v/>
      </c>
      <c r="F135" s="90" t="str">
        <f>Spisak!N131</f>
        <v/>
      </c>
      <c r="G135" s="87" t="str">
        <f>Spisak!O131</f>
        <v/>
      </c>
    </row>
    <row r="136" spans="1:7" ht="12.75" customHeight="1">
      <c r="A136" s="91"/>
      <c r="B136" s="88"/>
      <c r="C136" s="89"/>
      <c r="D136" s="90" t="str">
        <f>Spisak!L132</f>
        <v/>
      </c>
      <c r="E136" s="90" t="str">
        <f>Spisak!M132</f>
        <v/>
      </c>
      <c r="F136" s="90" t="str">
        <f>Spisak!N132</f>
        <v/>
      </c>
      <c r="G136" s="87" t="str">
        <f>Spisak!O132</f>
        <v/>
      </c>
    </row>
    <row r="137" spans="1:7" ht="12.75" customHeight="1">
      <c r="A137" s="91"/>
      <c r="B137" s="88"/>
      <c r="C137" s="89"/>
      <c r="D137" s="90" t="str">
        <f>Spisak!L133</f>
        <v/>
      </c>
      <c r="E137" s="90" t="str">
        <f>Spisak!M133</f>
        <v/>
      </c>
      <c r="F137" s="90" t="str">
        <f>Spisak!N133</f>
        <v/>
      </c>
      <c r="G137" s="87" t="str">
        <f>Spisak!O133</f>
        <v/>
      </c>
    </row>
    <row r="138" spans="1:7" ht="12.75" customHeight="1">
      <c r="A138" s="91"/>
      <c r="B138" s="88"/>
      <c r="C138" s="89"/>
      <c r="D138" s="90" t="str">
        <f>Spisak!L134</f>
        <v/>
      </c>
      <c r="E138" s="90" t="str">
        <f>Spisak!M134</f>
        <v/>
      </c>
      <c r="F138" s="90" t="str">
        <f>Spisak!N134</f>
        <v/>
      </c>
      <c r="G138" s="87" t="str">
        <f>Spisak!O134</f>
        <v/>
      </c>
    </row>
    <row r="139" spans="1:7" ht="12.75" customHeight="1">
      <c r="A139" s="91"/>
      <c r="B139" s="88"/>
      <c r="C139" s="89"/>
      <c r="D139" s="90" t="str">
        <f>Spisak!L135</f>
        <v/>
      </c>
      <c r="E139" s="90" t="str">
        <f>Spisak!M135</f>
        <v/>
      </c>
      <c r="F139" s="90" t="str">
        <f>Spisak!N135</f>
        <v/>
      </c>
      <c r="G139" s="87" t="str">
        <f>Spisak!O135</f>
        <v/>
      </c>
    </row>
    <row r="140" spans="1:7" ht="12.75" customHeight="1">
      <c r="A140" s="91"/>
      <c r="B140" s="88"/>
      <c r="C140" s="89"/>
      <c r="D140" s="90" t="str">
        <f>Spisak!L136</f>
        <v/>
      </c>
      <c r="E140" s="90" t="str">
        <f>Spisak!M136</f>
        <v/>
      </c>
      <c r="F140" s="90" t="str">
        <f>Spisak!N136</f>
        <v/>
      </c>
      <c r="G140" s="87" t="str">
        <f>Spisak!O136</f>
        <v/>
      </c>
    </row>
    <row r="141" spans="1:7" ht="12.75" customHeight="1">
      <c r="A141" s="91"/>
      <c r="B141" s="88"/>
      <c r="C141" s="89"/>
      <c r="D141" s="90" t="str">
        <f>Spisak!L137</f>
        <v/>
      </c>
      <c r="E141" s="90" t="str">
        <f>Spisak!M137</f>
        <v/>
      </c>
      <c r="F141" s="90" t="str">
        <f>Spisak!N137</f>
        <v/>
      </c>
      <c r="G141" s="87" t="str">
        <f>Spisak!O137</f>
        <v/>
      </c>
    </row>
    <row r="142" spans="1:7" ht="12.75" customHeight="1">
      <c r="A142" s="91"/>
      <c r="B142" s="88"/>
      <c r="C142" s="89"/>
      <c r="D142" s="90" t="str">
        <f>Spisak!L138</f>
        <v/>
      </c>
      <c r="E142" s="90" t="str">
        <f>Spisak!M138</f>
        <v/>
      </c>
      <c r="F142" s="90" t="str">
        <f>Spisak!N138</f>
        <v/>
      </c>
      <c r="G142" s="87" t="str">
        <f>Spisak!O138</f>
        <v/>
      </c>
    </row>
    <row r="143" spans="1:7" ht="12.75" customHeight="1">
      <c r="A143" s="91"/>
      <c r="B143" s="88"/>
      <c r="C143" s="89"/>
      <c r="D143" s="90" t="str">
        <f>Spisak!L139</f>
        <v/>
      </c>
      <c r="E143" s="90" t="str">
        <f>Spisak!M139</f>
        <v/>
      </c>
      <c r="F143" s="90" t="str">
        <f>Spisak!N139</f>
        <v/>
      </c>
      <c r="G143" s="87" t="str">
        <f>Spisak!O139</f>
        <v/>
      </c>
    </row>
    <row r="144" spans="1:7" ht="12.75" customHeight="1">
      <c r="A144" s="91"/>
      <c r="B144" s="88"/>
      <c r="C144" s="89"/>
      <c r="D144" s="90" t="str">
        <f>Spisak!L140</f>
        <v/>
      </c>
      <c r="E144" s="90" t="str">
        <f>Spisak!M140</f>
        <v/>
      </c>
      <c r="F144" s="90" t="str">
        <f>Spisak!N140</f>
        <v/>
      </c>
      <c r="G144" s="87" t="str">
        <f>Spisak!O140</f>
        <v/>
      </c>
    </row>
    <row r="145" spans="1:7" ht="12.75" customHeight="1">
      <c r="A145" s="91"/>
      <c r="B145" s="88"/>
      <c r="C145" s="89"/>
      <c r="D145" s="90" t="str">
        <f>Spisak!L141</f>
        <v/>
      </c>
      <c r="E145" s="90" t="str">
        <f>Spisak!M141</f>
        <v/>
      </c>
      <c r="F145" s="90" t="str">
        <f>Spisak!N141</f>
        <v/>
      </c>
      <c r="G145" s="87" t="str">
        <f>Spisak!O141</f>
        <v/>
      </c>
    </row>
    <row r="146" spans="1:7" ht="12.75" customHeight="1">
      <c r="A146" s="91"/>
      <c r="B146" s="88"/>
      <c r="C146" s="89"/>
      <c r="D146" s="90" t="str">
        <f>Spisak!L142</f>
        <v/>
      </c>
      <c r="E146" s="90" t="str">
        <f>Spisak!M142</f>
        <v/>
      </c>
      <c r="F146" s="90" t="str">
        <f>Spisak!N142</f>
        <v/>
      </c>
      <c r="G146" s="87" t="str">
        <f>Spisak!O142</f>
        <v/>
      </c>
    </row>
    <row r="147" spans="1:7" ht="12.75" customHeight="1">
      <c r="A147" s="91"/>
      <c r="B147" s="88"/>
      <c r="C147" s="89"/>
      <c r="D147" s="90" t="str">
        <f>Spisak!L143</f>
        <v/>
      </c>
      <c r="E147" s="90" t="str">
        <f>Spisak!M143</f>
        <v/>
      </c>
      <c r="F147" s="90" t="str">
        <f>Spisak!N143</f>
        <v/>
      </c>
      <c r="G147" s="87" t="str">
        <f>Spisak!O143</f>
        <v/>
      </c>
    </row>
    <row r="148" spans="1:7" ht="12.75" customHeight="1">
      <c r="A148" s="91"/>
      <c r="B148" s="88"/>
      <c r="C148" s="89"/>
      <c r="D148" s="90" t="str">
        <f>Spisak!L144</f>
        <v/>
      </c>
      <c r="E148" s="90" t="str">
        <f>Spisak!M144</f>
        <v/>
      </c>
      <c r="F148" s="90" t="str">
        <f>Spisak!N144</f>
        <v/>
      </c>
      <c r="G148" s="87" t="str">
        <f>Spisak!O144</f>
        <v/>
      </c>
    </row>
    <row r="149" spans="1:7" ht="12.75" customHeight="1">
      <c r="A149" s="91"/>
      <c r="B149" s="88"/>
      <c r="C149" s="89"/>
      <c r="D149" s="90" t="str">
        <f>Spisak!L145</f>
        <v/>
      </c>
      <c r="E149" s="90" t="str">
        <f>Spisak!M145</f>
        <v/>
      </c>
      <c r="F149" s="90" t="str">
        <f>Spisak!N145</f>
        <v/>
      </c>
      <c r="G149" s="87" t="str">
        <f>Spisak!O145</f>
        <v/>
      </c>
    </row>
    <row r="150" spans="1:7" ht="12.75" customHeight="1">
      <c r="A150" s="91"/>
      <c r="B150" s="88"/>
      <c r="C150" s="89"/>
      <c r="D150" s="90" t="str">
        <f>Spisak!L146</f>
        <v/>
      </c>
      <c r="E150" s="90" t="str">
        <f>Spisak!M146</f>
        <v/>
      </c>
      <c r="F150" s="90" t="str">
        <f>Spisak!N146</f>
        <v/>
      </c>
      <c r="G150" s="87" t="str">
        <f>Spisak!O146</f>
        <v/>
      </c>
    </row>
    <row r="151" spans="1:7" ht="12.75" customHeight="1">
      <c r="A151" s="91"/>
      <c r="B151" s="88"/>
      <c r="C151" s="89"/>
      <c r="D151" s="90" t="str">
        <f>Spisak!L147</f>
        <v/>
      </c>
      <c r="E151" s="90" t="str">
        <f>Spisak!M147</f>
        <v/>
      </c>
      <c r="F151" s="90" t="str">
        <f>Spisak!N147</f>
        <v/>
      </c>
      <c r="G151" s="87" t="str">
        <f>Spisak!O147</f>
        <v/>
      </c>
    </row>
    <row r="152" spans="1:7" ht="12.75" customHeight="1">
      <c r="A152" s="91"/>
      <c r="B152" s="88"/>
      <c r="C152" s="89"/>
      <c r="D152" s="90" t="str">
        <f>Spisak!L148</f>
        <v/>
      </c>
      <c r="E152" s="90" t="str">
        <f>Spisak!M148</f>
        <v/>
      </c>
      <c r="F152" s="90" t="str">
        <f>Spisak!N148</f>
        <v/>
      </c>
      <c r="G152" s="87" t="str">
        <f>Spisak!O148</f>
        <v/>
      </c>
    </row>
    <row r="153" spans="1:7" ht="12.75" customHeight="1">
      <c r="A153" s="82"/>
      <c r="B153" s="82"/>
      <c r="C153" s="83"/>
      <c r="D153" s="84"/>
      <c r="E153" s="84"/>
      <c r="F153" s="82"/>
      <c r="G153" s="82"/>
    </row>
    <row r="154" spans="1:7" ht="12.75" customHeight="1">
      <c r="A154" s="82"/>
      <c r="B154" s="82"/>
      <c r="C154" s="83"/>
      <c r="D154" s="84"/>
      <c r="E154" s="84"/>
      <c r="F154" s="82"/>
      <c r="G154" s="82"/>
    </row>
    <row r="155" spans="1:7" ht="12.75" customHeight="1">
      <c r="A155" s="82"/>
      <c r="B155" s="82"/>
      <c r="C155" s="83"/>
      <c r="D155" s="84"/>
      <c r="E155" s="84"/>
      <c r="F155" s="82"/>
      <c r="G155" s="82"/>
    </row>
    <row r="156" spans="1:7" ht="12.75" customHeight="1">
      <c r="A156" s="82"/>
      <c r="B156" s="82"/>
      <c r="C156" s="83"/>
      <c r="D156" s="84"/>
      <c r="E156" s="84"/>
      <c r="F156" s="82"/>
      <c r="G156" s="82"/>
    </row>
    <row r="157" spans="1:7" ht="12.75" customHeight="1">
      <c r="A157" s="82"/>
      <c r="B157" s="82"/>
      <c r="C157" s="83"/>
      <c r="D157" s="84"/>
      <c r="E157" s="84"/>
      <c r="F157" s="82"/>
      <c r="G157" s="82"/>
    </row>
    <row r="158" spans="1:7" ht="12.75" customHeight="1">
      <c r="A158" s="82"/>
      <c r="B158" s="82"/>
      <c r="C158" s="83"/>
      <c r="D158" s="84"/>
      <c r="E158" s="84"/>
      <c r="F158" s="82"/>
      <c r="G158" s="82"/>
    </row>
    <row r="159" spans="1:7" ht="12.75" customHeight="1">
      <c r="A159" s="82"/>
      <c r="B159" s="82"/>
      <c r="C159" s="83"/>
      <c r="D159" s="84"/>
      <c r="E159" s="84"/>
      <c r="F159" s="82"/>
      <c r="G159" s="82"/>
    </row>
    <row r="160" spans="1:7" ht="12.75" customHeight="1">
      <c r="A160" s="82"/>
      <c r="B160" s="82"/>
      <c r="C160" s="83"/>
      <c r="D160" s="84"/>
      <c r="E160" s="84"/>
      <c r="F160" s="82"/>
      <c r="G160" s="82"/>
    </row>
    <row r="161" spans="1:7" ht="12.75" customHeight="1">
      <c r="A161" s="82"/>
      <c r="B161" s="82"/>
      <c r="C161" s="83"/>
      <c r="D161" s="84"/>
      <c r="E161" s="84"/>
      <c r="F161" s="82"/>
      <c r="G161" s="82"/>
    </row>
    <row r="162" spans="1:7" ht="12.75" customHeight="1">
      <c r="A162" s="82"/>
      <c r="B162" s="82"/>
      <c r="C162" s="83"/>
      <c r="D162" s="84"/>
      <c r="E162" s="84"/>
      <c r="F162" s="82"/>
      <c r="G162" s="82"/>
    </row>
    <row r="163" spans="1:7" ht="12.75" customHeight="1">
      <c r="A163" s="82"/>
      <c r="B163" s="82"/>
      <c r="C163" s="83"/>
      <c r="D163" s="84"/>
      <c r="E163" s="84"/>
      <c r="F163" s="82"/>
      <c r="G163" s="82"/>
    </row>
    <row r="164" spans="1:7" ht="12.75" customHeight="1">
      <c r="A164" s="82"/>
      <c r="B164" s="82"/>
      <c r="C164" s="83"/>
      <c r="D164" s="84"/>
      <c r="E164" s="84"/>
      <c r="F164" s="82"/>
      <c r="G164" s="82"/>
    </row>
    <row r="165" spans="1:7" ht="12.75" customHeight="1">
      <c r="A165" s="82"/>
      <c r="B165" s="82"/>
      <c r="C165" s="83"/>
      <c r="D165" s="84"/>
      <c r="E165" s="84"/>
      <c r="F165" s="82"/>
      <c r="G165" s="82"/>
    </row>
    <row r="166" spans="1:7" ht="12.75" customHeight="1">
      <c r="A166" s="82"/>
      <c r="B166" s="82"/>
      <c r="C166" s="83"/>
      <c r="D166" s="84"/>
      <c r="E166" s="84"/>
      <c r="F166" s="82"/>
      <c r="G166" s="82"/>
    </row>
    <row r="167" spans="1:7" ht="12.75" customHeight="1">
      <c r="A167" s="82"/>
      <c r="B167" s="82"/>
      <c r="C167" s="83"/>
      <c r="D167" s="84"/>
      <c r="E167" s="84"/>
      <c r="F167" s="82"/>
      <c r="G167" s="82"/>
    </row>
    <row r="168" spans="1:7" ht="12.75" customHeight="1">
      <c r="A168" s="82"/>
      <c r="B168" s="82"/>
      <c r="C168" s="82"/>
      <c r="D168" s="84"/>
      <c r="E168" s="84"/>
      <c r="F168" s="82"/>
      <c r="G168" s="82"/>
    </row>
    <row r="169" spans="1:7" ht="12.75" customHeight="1">
      <c r="A169" s="82"/>
      <c r="B169" s="82"/>
      <c r="C169" s="82"/>
      <c r="D169" s="84"/>
      <c r="E169" s="84"/>
      <c r="F169" s="82"/>
      <c r="G169" s="82"/>
    </row>
    <row r="170" spans="1:7" ht="12.75" customHeight="1">
      <c r="A170" s="82"/>
      <c r="B170" s="82"/>
      <c r="C170" s="82"/>
      <c r="D170" s="84"/>
      <c r="E170" s="84"/>
      <c r="F170" s="82"/>
      <c r="G170" s="82"/>
    </row>
    <row r="171" spans="1:7" ht="12.75" customHeight="1">
      <c r="A171" s="82"/>
      <c r="B171" s="82"/>
      <c r="C171" s="82"/>
      <c r="D171" s="84"/>
      <c r="E171" s="84"/>
      <c r="F171" s="82"/>
      <c r="G171" s="82"/>
    </row>
    <row r="172" spans="1:7" ht="12.75" customHeight="1">
      <c r="A172" s="82"/>
      <c r="B172" s="82"/>
      <c r="C172" s="82"/>
      <c r="D172" s="84"/>
      <c r="E172" s="84"/>
      <c r="F172" s="82"/>
      <c r="G172" s="82"/>
    </row>
    <row r="173" spans="1:7" ht="12.75" customHeight="1">
      <c r="A173" s="82"/>
      <c r="B173" s="82"/>
      <c r="C173" s="82"/>
      <c r="D173" s="84"/>
      <c r="E173" s="84"/>
      <c r="F173" s="82"/>
      <c r="G173" s="82"/>
    </row>
    <row r="174" spans="1:7" ht="12.75" customHeight="1">
      <c r="A174" s="82"/>
      <c r="B174" s="82"/>
      <c r="C174" s="82"/>
      <c r="D174" s="84"/>
      <c r="E174" s="84"/>
      <c r="F174" s="82"/>
      <c r="G174" s="82"/>
    </row>
    <row r="175" spans="1:7" ht="12.75" customHeight="1">
      <c r="A175" s="82"/>
      <c r="B175" s="82"/>
      <c r="C175" s="82"/>
      <c r="D175" s="84"/>
      <c r="E175" s="84"/>
      <c r="F175" s="82"/>
      <c r="G175" s="82"/>
    </row>
    <row r="176" spans="1:7" ht="12.75" customHeight="1">
      <c r="A176" s="82"/>
      <c r="B176" s="82"/>
      <c r="C176" s="82"/>
      <c r="D176" s="84"/>
      <c r="E176" s="84"/>
      <c r="F176" s="82"/>
      <c r="G176" s="82"/>
    </row>
    <row r="177" spans="1:7" ht="12.75" customHeight="1">
      <c r="A177" s="82"/>
      <c r="B177" s="82"/>
      <c r="C177" s="82"/>
      <c r="D177" s="84"/>
      <c r="E177" s="84"/>
      <c r="F177" s="82"/>
      <c r="G177" s="82"/>
    </row>
    <row r="178" spans="1:7" ht="12.75" customHeight="1">
      <c r="A178" s="82"/>
      <c r="B178" s="82"/>
      <c r="C178" s="82"/>
      <c r="D178" s="84"/>
      <c r="E178" s="84"/>
      <c r="F178" s="82"/>
      <c r="G178" s="82"/>
    </row>
    <row r="179" spans="1:7" ht="12.75" customHeight="1">
      <c r="A179" s="82"/>
      <c r="B179" s="82"/>
      <c r="C179" s="82"/>
      <c r="D179" s="84"/>
      <c r="E179" s="84"/>
      <c r="F179" s="82"/>
      <c r="G179" s="82"/>
    </row>
    <row r="180" spans="1:7" ht="12.75" customHeight="1">
      <c r="A180" s="82"/>
      <c r="B180" s="82"/>
      <c r="C180" s="82"/>
      <c r="D180" s="84"/>
      <c r="E180" s="84"/>
      <c r="F180" s="82"/>
      <c r="G180" s="82"/>
    </row>
    <row r="181" spans="1:7" ht="12.75" customHeight="1">
      <c r="A181" s="82"/>
      <c r="B181" s="82"/>
      <c r="C181" s="82"/>
      <c r="D181" s="84"/>
      <c r="E181" s="84"/>
      <c r="F181" s="82"/>
      <c r="G181" s="82"/>
    </row>
    <row r="182" spans="1:7" ht="12.75" customHeight="1">
      <c r="A182" s="82"/>
      <c r="B182" s="82"/>
      <c r="C182" s="82"/>
      <c r="D182" s="84"/>
      <c r="E182" s="84"/>
      <c r="F182" s="82"/>
      <c r="G182" s="82"/>
    </row>
    <row r="183" spans="1:7" ht="12.75" customHeight="1">
      <c r="A183" s="82"/>
      <c r="B183" s="82"/>
      <c r="C183" s="82"/>
      <c r="D183" s="84"/>
      <c r="E183" s="84"/>
      <c r="F183" s="82"/>
      <c r="G183" s="82"/>
    </row>
    <row r="184" spans="1:7" ht="12.75" customHeight="1">
      <c r="A184" s="82"/>
      <c r="B184" s="82"/>
      <c r="C184" s="82"/>
      <c r="D184" s="84"/>
      <c r="E184" s="84"/>
      <c r="F184" s="82"/>
      <c r="G184" s="82"/>
    </row>
    <row r="185" spans="1:7" ht="12.75" customHeight="1">
      <c r="A185" s="82"/>
      <c r="B185" s="82"/>
      <c r="C185" s="82"/>
      <c r="D185" s="84"/>
      <c r="E185" s="84"/>
      <c r="F185" s="82"/>
      <c r="G185" s="82"/>
    </row>
    <row r="186" spans="1:7" ht="12.75" customHeight="1">
      <c r="A186" s="82"/>
      <c r="B186" s="82"/>
      <c r="C186" s="82"/>
      <c r="D186" s="84"/>
      <c r="E186" s="84"/>
      <c r="F186" s="82"/>
      <c r="G186" s="82"/>
    </row>
    <row r="187" spans="1:7" ht="12.75" customHeight="1">
      <c r="A187" s="82"/>
      <c r="B187" s="82"/>
      <c r="C187" s="82"/>
      <c r="D187" s="84"/>
      <c r="E187" s="84"/>
      <c r="F187" s="82"/>
      <c r="G187" s="82"/>
    </row>
    <row r="188" spans="1:7" ht="12.75" customHeight="1">
      <c r="A188" s="82"/>
      <c r="B188" s="82"/>
      <c r="C188" s="82"/>
      <c r="D188" s="84"/>
      <c r="E188" s="84"/>
      <c r="F188" s="82"/>
      <c r="G188" s="82"/>
    </row>
    <row r="189" spans="1:7" ht="12.75" customHeight="1">
      <c r="A189" s="82"/>
      <c r="B189" s="82"/>
      <c r="C189" s="82"/>
      <c r="D189" s="84"/>
      <c r="E189" s="84"/>
      <c r="F189" s="82"/>
      <c r="G189" s="82"/>
    </row>
    <row r="190" spans="1:7" ht="12.75" customHeight="1">
      <c r="A190" s="82"/>
      <c r="B190" s="82"/>
      <c r="C190" s="82"/>
      <c r="D190" s="84"/>
      <c r="E190" s="84"/>
      <c r="F190" s="82"/>
      <c r="G190" s="82"/>
    </row>
    <row r="191" spans="1:7" ht="12.75" customHeight="1">
      <c r="A191" s="82"/>
      <c r="B191" s="82"/>
      <c r="C191" s="82"/>
      <c r="D191" s="84"/>
      <c r="E191" s="84"/>
      <c r="F191" s="82"/>
      <c r="G191" s="82"/>
    </row>
    <row r="192" spans="1:7" ht="12.75" customHeight="1">
      <c r="A192" s="82"/>
      <c r="B192" s="82"/>
      <c r="C192" s="82"/>
      <c r="D192" s="84"/>
      <c r="E192" s="84"/>
      <c r="F192" s="82"/>
      <c r="G192" s="82"/>
    </row>
    <row r="193" spans="1:7" ht="12.75" customHeight="1">
      <c r="A193" s="82"/>
      <c r="B193" s="82"/>
      <c r="C193" s="82"/>
      <c r="D193" s="84"/>
      <c r="E193" s="84"/>
      <c r="F193" s="82"/>
      <c r="G193" s="82"/>
    </row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1">
    <mergeCell ref="A1:G1"/>
    <mergeCell ref="A2:G2"/>
    <mergeCell ref="A3:C3"/>
    <mergeCell ref="D3:G3"/>
    <mergeCell ref="A4:C4"/>
    <mergeCell ref="D4:G4"/>
    <mergeCell ref="B5:B6"/>
    <mergeCell ref="C5:C6"/>
    <mergeCell ref="D5:F5"/>
    <mergeCell ref="G5:G6"/>
    <mergeCell ref="A5:A6"/>
  </mergeCells>
  <printOptions/>
  <pageMargins left="0.5511811023622046" right="0.5511811023622046" top="0.5905511811023622" bottom="0.59055118110236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 topLeftCell="A1">
      <selection activeCell="C12" sqref="C12:C14"/>
    </sheetView>
  </sheetViews>
  <sheetFormatPr defaultColWidth="14.421875" defaultRowHeight="15" customHeight="1"/>
  <cols>
    <col min="1" max="1" width="13.140625" style="0" customWidth="1"/>
    <col min="2" max="2" width="11.421875" style="0" customWidth="1"/>
    <col min="3" max="3" width="9.28125" style="0" customWidth="1"/>
    <col min="4" max="19" width="5.7109375" style="0" customWidth="1"/>
    <col min="20" max="26" width="8.7109375" style="0" customWidth="1"/>
  </cols>
  <sheetData>
    <row r="1" spans="1:3" ht="16.5" customHeight="1">
      <c r="A1" s="169" t="s">
        <v>56</v>
      </c>
      <c r="B1" s="169"/>
      <c r="C1" s="169"/>
    </row>
    <row r="2" spans="1:3" ht="16.5" customHeight="1">
      <c r="A2" s="169" t="s">
        <v>57</v>
      </c>
      <c r="B2" s="169"/>
      <c r="C2" s="169"/>
    </row>
    <row r="3" spans="1:3" ht="16.5" customHeight="1">
      <c r="A3" s="169" t="s">
        <v>58</v>
      </c>
      <c r="B3" s="169"/>
      <c r="C3" s="169"/>
    </row>
    <row r="4" spans="1:3" ht="16.5" customHeight="1">
      <c r="A4" s="169" t="s">
        <v>89</v>
      </c>
      <c r="B4" s="169"/>
      <c r="C4" s="169"/>
    </row>
    <row r="5" spans="1:3" ht="16.5" customHeight="1">
      <c r="A5" s="169" t="s">
        <v>90</v>
      </c>
      <c r="B5" s="169"/>
      <c r="C5" s="169"/>
    </row>
    <row r="6" spans="1:3" ht="16.5" customHeight="1">
      <c r="A6" s="169" t="s">
        <v>59</v>
      </c>
      <c r="B6" s="169"/>
      <c r="C6" s="169"/>
    </row>
    <row r="7" ht="12.75" customHeight="1"/>
    <row r="8" spans="1:19" ht="19.5" customHeight="1">
      <c r="A8" s="163" t="s">
        <v>60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ht="19.5" customHeight="1">
      <c r="A9" s="164" t="s">
        <v>61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19.5" customHeight="1">
      <c r="A10" s="164" t="s">
        <v>91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ht="12.75" customHeight="1"/>
    <row r="12" spans="1:19" ht="30" customHeight="1">
      <c r="A12" s="143" t="s">
        <v>62</v>
      </c>
      <c r="B12" s="145" t="s">
        <v>63</v>
      </c>
      <c r="C12" s="168" t="s">
        <v>88</v>
      </c>
      <c r="D12" s="167" t="s">
        <v>64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167" t="s">
        <v>65</v>
      </c>
      <c r="Q12" s="153"/>
      <c r="R12" s="153"/>
      <c r="S12" s="111"/>
    </row>
    <row r="13" spans="1:19" ht="12.75" customHeight="1">
      <c r="A13" s="144"/>
      <c r="B13" s="146"/>
      <c r="C13" s="146"/>
      <c r="D13" s="162" t="s">
        <v>66</v>
      </c>
      <c r="E13" s="136"/>
      <c r="F13" s="162" t="s">
        <v>67</v>
      </c>
      <c r="G13" s="136"/>
      <c r="H13" s="162" t="s">
        <v>68</v>
      </c>
      <c r="I13" s="136"/>
      <c r="J13" s="162" t="s">
        <v>69</v>
      </c>
      <c r="K13" s="136"/>
      <c r="L13" s="162" t="s">
        <v>70</v>
      </c>
      <c r="M13" s="136"/>
      <c r="N13" s="162" t="s">
        <v>71</v>
      </c>
      <c r="O13" s="136"/>
      <c r="P13" s="162" t="s">
        <v>72</v>
      </c>
      <c r="Q13" s="136"/>
      <c r="R13" s="162" t="s">
        <v>73</v>
      </c>
      <c r="S13" s="138"/>
    </row>
    <row r="14" spans="1:19" ht="12.75" customHeight="1">
      <c r="A14" s="165"/>
      <c r="B14" s="166"/>
      <c r="C14" s="166"/>
      <c r="D14" s="31" t="s">
        <v>62</v>
      </c>
      <c r="E14" s="31" t="s">
        <v>74</v>
      </c>
      <c r="F14" s="31" t="s">
        <v>62</v>
      </c>
      <c r="G14" s="31" t="s">
        <v>74</v>
      </c>
      <c r="H14" s="31" t="s">
        <v>62</v>
      </c>
      <c r="I14" s="31" t="s">
        <v>74</v>
      </c>
      <c r="J14" s="31" t="s">
        <v>62</v>
      </c>
      <c r="K14" s="31" t="s">
        <v>74</v>
      </c>
      <c r="L14" s="31" t="s">
        <v>62</v>
      </c>
      <c r="M14" s="31" t="s">
        <v>74</v>
      </c>
      <c r="N14" s="31" t="s">
        <v>62</v>
      </c>
      <c r="O14" s="31" t="s">
        <v>74</v>
      </c>
      <c r="P14" s="31" t="s">
        <v>62</v>
      </c>
      <c r="Q14" s="31" t="s">
        <v>74</v>
      </c>
      <c r="R14" s="31" t="s">
        <v>62</v>
      </c>
      <c r="S14" s="34" t="s">
        <v>74</v>
      </c>
    </row>
    <row r="15" spans="1:19" ht="30" customHeight="1">
      <c r="A15" s="35">
        <v>1</v>
      </c>
      <c r="B15" s="36" t="s">
        <v>75</v>
      </c>
      <c r="C15" s="36">
        <f>+F15+D15+H15+J15+L15+N15</f>
        <v>13</v>
      </c>
      <c r="D15" s="36">
        <f>COUNTIF(Zakljucne!G7:G152,"=A")</f>
        <v>0</v>
      </c>
      <c r="E15" s="36">
        <f>ROUND(100*D15/C15,1)</f>
        <v>0</v>
      </c>
      <c r="F15" s="36">
        <f>COUNTIF(Zakljucne!G7:G152,"=B")</f>
        <v>0</v>
      </c>
      <c r="G15" s="36">
        <f>ROUND(100*F15/C15,1)</f>
        <v>0</v>
      </c>
      <c r="H15" s="36">
        <f>COUNTIF(Zakljucne!G7:G152,"=C")</f>
        <v>0</v>
      </c>
      <c r="I15" s="36">
        <f>ROUND(100*H15/C15,1)</f>
        <v>0</v>
      </c>
      <c r="J15" s="36">
        <f>COUNTIF(Zakljucne!G7:G152,"=D")</f>
        <v>0</v>
      </c>
      <c r="K15" s="36">
        <f>ROUND(100*J15/C15,1)</f>
        <v>0</v>
      </c>
      <c r="L15" s="36">
        <f>COUNTIF(Zakljucne!G7:G152,"=E")</f>
        <v>1</v>
      </c>
      <c r="M15" s="36">
        <f>ROUND(100*L15/C15,1)</f>
        <v>7.7</v>
      </c>
      <c r="N15" s="36">
        <f>COUNTIF(Zakljucne!G7:G152,"=F")</f>
        <v>12</v>
      </c>
      <c r="O15" s="36">
        <f>MAX(0,100-E15-G15-I15-K15-M15)</f>
        <v>92.3</v>
      </c>
      <c r="P15" s="36">
        <f>+D15+F15+H15+J15+L15</f>
        <v>1</v>
      </c>
      <c r="Q15" s="36">
        <f>ROUND(100*P15/C15,1)</f>
        <v>7.7</v>
      </c>
      <c r="R15" s="36">
        <v>0</v>
      </c>
      <c r="S15" s="37">
        <f>O15</f>
        <v>92.3</v>
      </c>
    </row>
    <row r="16" ht="12.75" customHeight="1"/>
    <row r="17" ht="12.75" customHeight="1"/>
    <row r="18" ht="12.75" customHeight="1"/>
    <row r="19" spans="16:19" ht="12.75" customHeight="1">
      <c r="P19" s="33"/>
      <c r="Q19" s="33"/>
      <c r="R19" s="33"/>
      <c r="S19" s="33"/>
    </row>
    <row r="20" ht="12.75" customHeight="1">
      <c r="S20" s="32" t="s">
        <v>23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2">
    <mergeCell ref="A6:C6"/>
    <mergeCell ref="A3:C3"/>
    <mergeCell ref="A1:C1"/>
    <mergeCell ref="A2:C2"/>
    <mergeCell ref="A4:C4"/>
    <mergeCell ref="A5:C5"/>
    <mergeCell ref="L13:M13"/>
    <mergeCell ref="N13:O13"/>
    <mergeCell ref="P13:Q13"/>
    <mergeCell ref="A8:S8"/>
    <mergeCell ref="A9:S9"/>
    <mergeCell ref="A10:S10"/>
    <mergeCell ref="A12:A14"/>
    <mergeCell ref="B12:B14"/>
    <mergeCell ref="D12:O12"/>
    <mergeCell ref="P12:S12"/>
    <mergeCell ref="R13:S13"/>
    <mergeCell ref="C12:C14"/>
    <mergeCell ref="D13:E13"/>
    <mergeCell ref="F13:G13"/>
    <mergeCell ref="H13:I13"/>
    <mergeCell ref="J13:K13"/>
  </mergeCells>
  <printOptions/>
  <pageMargins left="0.5511811023622046" right="0.5511811023622046" top="0.5905511811023622" bottom="0.5905511811023622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dcterms:created xsi:type="dcterms:W3CDTF">1999-11-01T09:35:38Z</dcterms:created>
  <dcterms:modified xsi:type="dcterms:W3CDTF">2021-01-26T14:59:04Z</dcterms:modified>
  <cp:category/>
  <cp:version/>
  <cp:contentType/>
  <cp:contentStatus/>
</cp:coreProperties>
</file>