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1760"/>
  </bookViews>
  <sheets>
    <sheet name="Matematika" sheetId="1" r:id="rId1"/>
    <sheet name="Matem. i racunarske nauke" sheetId="2" r:id="rId2"/>
    <sheet name="Evidencija Matematika" sheetId="3" r:id="rId3"/>
    <sheet name="Evidencija Matematika i Racunar" sheetId="4" r:id="rId4"/>
    <sheet name="Zakljucne ocjene-1" sheetId="5" r:id="rId5"/>
    <sheet name="Sheet3" sheetId="6" r:id="rId6"/>
    <sheet name="Evidencija Matematika-1" sheetId="7" r:id="rId7"/>
  </sheets>
  <calcPr calcId="124519"/>
</workbook>
</file>

<file path=xl/calcChain.xml><?xml version="1.0" encoding="utf-8"?>
<calcChain xmlns="http://schemas.openxmlformats.org/spreadsheetml/2006/main">
  <c r="B66" i="7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92" i="4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66" i="3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P86" i="2"/>
  <c r="G92" i="4" s="1"/>
  <c r="M86" i="2"/>
  <c r="F92" i="4" s="1"/>
  <c r="J86" i="2"/>
  <c r="D92" i="4" s="1"/>
  <c r="E92" s="1"/>
  <c r="I92" s="1"/>
  <c r="G86" i="2"/>
  <c r="C92" i="4" s="1"/>
  <c r="P85" i="2"/>
  <c r="G91" i="4" s="1"/>
  <c r="M85" i="2"/>
  <c r="F91" i="4" s="1"/>
  <c r="J85" i="2"/>
  <c r="D91" i="4" s="1"/>
  <c r="E91" s="1"/>
  <c r="I91" s="1"/>
  <c r="G85" i="2"/>
  <c r="C91" i="4" s="1"/>
  <c r="P84" i="2"/>
  <c r="G90" i="4" s="1"/>
  <c r="M84" i="2"/>
  <c r="F90" i="4" s="1"/>
  <c r="J84" i="2"/>
  <c r="D90" i="4" s="1"/>
  <c r="E90" s="1"/>
  <c r="I90" s="1"/>
  <c r="J90" s="1"/>
  <c r="G84" i="2"/>
  <c r="C90" i="4" s="1"/>
  <c r="P83" i="2"/>
  <c r="G89" i="4" s="1"/>
  <c r="M83" i="2"/>
  <c r="F89" i="4" s="1"/>
  <c r="J83" i="2"/>
  <c r="D89" i="4" s="1"/>
  <c r="E89" s="1"/>
  <c r="I89" s="1"/>
  <c r="J89" s="1"/>
  <c r="G83" i="2"/>
  <c r="C89" i="4" s="1"/>
  <c r="P82" i="2"/>
  <c r="G88" i="4" s="1"/>
  <c r="M82" i="2"/>
  <c r="F88" i="4" s="1"/>
  <c r="J82" i="2"/>
  <c r="D88" i="4" s="1"/>
  <c r="E88" s="1"/>
  <c r="I88" s="1"/>
  <c r="G82" i="2"/>
  <c r="C88" i="4" s="1"/>
  <c r="P81" i="2"/>
  <c r="G87" i="4" s="1"/>
  <c r="M81" i="2"/>
  <c r="F87" i="4" s="1"/>
  <c r="J81" i="2"/>
  <c r="D87" i="4" s="1"/>
  <c r="E87" s="1"/>
  <c r="I87" s="1"/>
  <c r="G81" i="2"/>
  <c r="C87" i="4" s="1"/>
  <c r="P80" i="2"/>
  <c r="G86" i="4" s="1"/>
  <c r="M80" i="2"/>
  <c r="F86" i="4" s="1"/>
  <c r="J80" i="2"/>
  <c r="D86" i="4" s="1"/>
  <c r="E86" s="1"/>
  <c r="I86" s="1"/>
  <c r="J86" s="1"/>
  <c r="G80" i="2"/>
  <c r="C86" i="4" s="1"/>
  <c r="P79" i="2"/>
  <c r="G85" i="4" s="1"/>
  <c r="M79" i="2"/>
  <c r="F85" i="4" s="1"/>
  <c r="J79" i="2"/>
  <c r="D85" i="4" s="1"/>
  <c r="E85" s="1"/>
  <c r="I85" s="1"/>
  <c r="J85" s="1"/>
  <c r="G79" i="2"/>
  <c r="C85" i="4" s="1"/>
  <c r="P78" i="2"/>
  <c r="G84" i="4" s="1"/>
  <c r="M78" i="2"/>
  <c r="F84" i="4" s="1"/>
  <c r="J78" i="2"/>
  <c r="D84" i="4" s="1"/>
  <c r="E84" s="1"/>
  <c r="I84" s="1"/>
  <c r="G78" i="2"/>
  <c r="C84" i="4" s="1"/>
  <c r="P77" i="2"/>
  <c r="G83" i="4" s="1"/>
  <c r="M77" i="2"/>
  <c r="F83" i="4" s="1"/>
  <c r="J77" i="2"/>
  <c r="D83" i="4" s="1"/>
  <c r="E83" s="1"/>
  <c r="I83" s="1"/>
  <c r="J83" s="1"/>
  <c r="G77" i="2"/>
  <c r="C83" i="4" s="1"/>
  <c r="P76" i="2"/>
  <c r="G82" i="4" s="1"/>
  <c r="H82" s="1"/>
  <c r="M76" i="2"/>
  <c r="F82" i="4" s="1"/>
  <c r="J76" i="2"/>
  <c r="D82" i="4" s="1"/>
  <c r="E82" s="1"/>
  <c r="I82" s="1"/>
  <c r="J82" s="1"/>
  <c r="G76" i="2"/>
  <c r="C82" i="4" s="1"/>
  <c r="P75" i="2"/>
  <c r="G81" i="4" s="1"/>
  <c r="H81" s="1"/>
  <c r="M75" i="2"/>
  <c r="F81" i="4" s="1"/>
  <c r="J75" i="2"/>
  <c r="D81" i="4" s="1"/>
  <c r="E81" s="1"/>
  <c r="I81" s="1"/>
  <c r="J81" s="1"/>
  <c r="G75" i="2"/>
  <c r="C81" i="4" s="1"/>
  <c r="P74" i="2"/>
  <c r="G80" i="4" s="1"/>
  <c r="H80" s="1"/>
  <c r="M74" i="2"/>
  <c r="F80" i="4" s="1"/>
  <c r="J74" i="2"/>
  <c r="D80" i="4" s="1"/>
  <c r="E80" s="1"/>
  <c r="I80" s="1"/>
  <c r="G74" i="2"/>
  <c r="C80" i="4" s="1"/>
  <c r="P73" i="2"/>
  <c r="G79" i="4" s="1"/>
  <c r="H79" s="1"/>
  <c r="M73" i="2"/>
  <c r="F79" i="4" s="1"/>
  <c r="J73" i="2"/>
  <c r="D79" i="4" s="1"/>
  <c r="E79" s="1"/>
  <c r="I79" s="1"/>
  <c r="J79" s="1"/>
  <c r="G73" i="2"/>
  <c r="C79" i="4" s="1"/>
  <c r="P72" i="2"/>
  <c r="G78" i="4" s="1"/>
  <c r="H78" s="1"/>
  <c r="M72" i="2"/>
  <c r="F78" i="4" s="1"/>
  <c r="J72" i="2"/>
  <c r="D78" i="4" s="1"/>
  <c r="E78" s="1"/>
  <c r="I78" s="1"/>
  <c r="J78" s="1"/>
  <c r="G72" i="2"/>
  <c r="C78" i="4" s="1"/>
  <c r="P71" i="2"/>
  <c r="G77" i="4" s="1"/>
  <c r="H77" s="1"/>
  <c r="M71" i="2"/>
  <c r="F77" i="4" s="1"/>
  <c r="J71" i="2"/>
  <c r="D77" i="4" s="1"/>
  <c r="E77" s="1"/>
  <c r="I77" s="1"/>
  <c r="J77" s="1"/>
  <c r="G71" i="2"/>
  <c r="C77" i="4" s="1"/>
  <c r="P70" i="2"/>
  <c r="G76" i="4" s="1"/>
  <c r="H76" s="1"/>
  <c r="M70" i="2"/>
  <c r="F76" i="4" s="1"/>
  <c r="J70" i="2"/>
  <c r="D76" i="4" s="1"/>
  <c r="E76" s="1"/>
  <c r="I76" s="1"/>
  <c r="G70" i="2"/>
  <c r="C76" i="4" s="1"/>
  <c r="P69" i="2"/>
  <c r="G75" i="4" s="1"/>
  <c r="H75" s="1"/>
  <c r="M69" i="2"/>
  <c r="F75" i="4" s="1"/>
  <c r="J69" i="2"/>
  <c r="D75" i="4" s="1"/>
  <c r="E75" s="1"/>
  <c r="I75" s="1"/>
  <c r="G69" i="2"/>
  <c r="C75" i="4" s="1"/>
  <c r="P68" i="2"/>
  <c r="G74" i="4" s="1"/>
  <c r="H74" s="1"/>
  <c r="M68" i="2"/>
  <c r="F74" i="4" s="1"/>
  <c r="J68" i="2"/>
  <c r="D74" i="4" s="1"/>
  <c r="E74" s="1"/>
  <c r="I74" s="1"/>
  <c r="J74" s="1"/>
  <c r="G68" i="2"/>
  <c r="C74" i="4" s="1"/>
  <c r="P67" i="2"/>
  <c r="G73" i="4" s="1"/>
  <c r="H73" s="1"/>
  <c r="M67" i="2"/>
  <c r="F73" i="4" s="1"/>
  <c r="J67" i="2"/>
  <c r="D73" i="4" s="1"/>
  <c r="E73" s="1"/>
  <c r="I73" s="1"/>
  <c r="J73" s="1"/>
  <c r="G67" i="2"/>
  <c r="C73" i="4" s="1"/>
  <c r="P66" i="2"/>
  <c r="G72" i="4" s="1"/>
  <c r="H72" s="1"/>
  <c r="M66" i="2"/>
  <c r="F72" i="4" s="1"/>
  <c r="J66" i="2"/>
  <c r="D72" i="4" s="1"/>
  <c r="E72" s="1"/>
  <c r="I72" s="1"/>
  <c r="J72" s="1"/>
  <c r="G66" i="2"/>
  <c r="C72" i="4" s="1"/>
  <c r="P65" i="2"/>
  <c r="G71" i="4" s="1"/>
  <c r="H71" s="1"/>
  <c r="M65" i="2"/>
  <c r="F71" i="4" s="1"/>
  <c r="J65" i="2"/>
  <c r="D71" i="4" s="1"/>
  <c r="E71" s="1"/>
  <c r="I71" s="1"/>
  <c r="J71" s="1"/>
  <c r="G65" i="2"/>
  <c r="C71" i="4" s="1"/>
  <c r="P64" i="2"/>
  <c r="G70" i="4" s="1"/>
  <c r="H70" s="1"/>
  <c r="M64" i="2"/>
  <c r="F70" i="4" s="1"/>
  <c r="J64" i="2"/>
  <c r="D70" i="4" s="1"/>
  <c r="E70" s="1"/>
  <c r="I70" s="1"/>
  <c r="J70" s="1"/>
  <c r="G64" i="2"/>
  <c r="C70" i="4" s="1"/>
  <c r="P63" i="2"/>
  <c r="G69" i="4" s="1"/>
  <c r="H69" s="1"/>
  <c r="M63" i="2"/>
  <c r="F69" i="4" s="1"/>
  <c r="J63" i="2"/>
  <c r="D69" i="4" s="1"/>
  <c r="E69" s="1"/>
  <c r="I69" s="1"/>
  <c r="J69" s="1"/>
  <c r="G63" i="2"/>
  <c r="C69" i="4" s="1"/>
  <c r="P62" i="2"/>
  <c r="G68" i="4" s="1"/>
  <c r="H68" s="1"/>
  <c r="M62" i="2"/>
  <c r="F68" i="4" s="1"/>
  <c r="J62" i="2"/>
  <c r="D68" i="4" s="1"/>
  <c r="E68" s="1"/>
  <c r="I68" s="1"/>
  <c r="G62" i="2"/>
  <c r="C68" i="4" s="1"/>
  <c r="P61" i="2"/>
  <c r="G67" i="4" s="1"/>
  <c r="H67" s="1"/>
  <c r="M61" i="2"/>
  <c r="F67" i="4" s="1"/>
  <c r="J61" i="2"/>
  <c r="D67" i="4" s="1"/>
  <c r="E67" s="1"/>
  <c r="I67" s="1"/>
  <c r="J67" s="1"/>
  <c r="G61" i="2"/>
  <c r="C67" i="4" s="1"/>
  <c r="P60" i="2"/>
  <c r="G66" i="4" s="1"/>
  <c r="H66" s="1"/>
  <c r="M60" i="2"/>
  <c r="F66" i="4" s="1"/>
  <c r="J60" i="2"/>
  <c r="D66" i="4" s="1"/>
  <c r="E66" s="1"/>
  <c r="I66" s="1"/>
  <c r="J66" s="1"/>
  <c r="G60" i="2"/>
  <c r="C66" i="4" s="1"/>
  <c r="P59" i="2"/>
  <c r="G65" i="4" s="1"/>
  <c r="H65" s="1"/>
  <c r="M59" i="2"/>
  <c r="F65" i="4" s="1"/>
  <c r="J59" i="2"/>
  <c r="D65" i="4" s="1"/>
  <c r="E65" s="1"/>
  <c r="I65" s="1"/>
  <c r="G59" i="2"/>
  <c r="C65" i="4" s="1"/>
  <c r="P58" i="2"/>
  <c r="G64" i="4" s="1"/>
  <c r="H64" s="1"/>
  <c r="M58" i="2"/>
  <c r="F64" i="4" s="1"/>
  <c r="J58" i="2"/>
  <c r="D64" i="4" s="1"/>
  <c r="E64" s="1"/>
  <c r="I64" s="1"/>
  <c r="J64" s="1"/>
  <c r="G58" i="2"/>
  <c r="C64" i="4" s="1"/>
  <c r="P57" i="2"/>
  <c r="G63" i="4" s="1"/>
  <c r="H63" s="1"/>
  <c r="M57" i="2"/>
  <c r="F63" i="4" s="1"/>
  <c r="J57" i="2"/>
  <c r="D63" i="4" s="1"/>
  <c r="E63" s="1"/>
  <c r="G57" i="2"/>
  <c r="C63" i="4" s="1"/>
  <c r="P56" i="2"/>
  <c r="G62" i="4" s="1"/>
  <c r="H62" s="1"/>
  <c r="M56" i="2"/>
  <c r="F62" i="4" s="1"/>
  <c r="J56" i="2"/>
  <c r="D62" i="4" s="1"/>
  <c r="E62" s="1"/>
  <c r="I62" s="1"/>
  <c r="J62" s="1"/>
  <c r="G56" i="2"/>
  <c r="C62" i="4" s="1"/>
  <c r="P55" i="2"/>
  <c r="G61" i="4" s="1"/>
  <c r="H61" s="1"/>
  <c r="M55" i="2"/>
  <c r="F61" i="4" s="1"/>
  <c r="J55" i="2"/>
  <c r="D61" i="4" s="1"/>
  <c r="E61" s="1"/>
  <c r="I61" s="1"/>
  <c r="G55" i="2"/>
  <c r="C61" i="4" s="1"/>
  <c r="P54" i="2"/>
  <c r="G60" i="4" s="1"/>
  <c r="H60" s="1"/>
  <c r="M54" i="2"/>
  <c r="F60" i="4" s="1"/>
  <c r="J54" i="2"/>
  <c r="D60" i="4" s="1"/>
  <c r="E60" s="1"/>
  <c r="I60" s="1"/>
  <c r="J60" s="1"/>
  <c r="G54" i="2"/>
  <c r="C60" i="4" s="1"/>
  <c r="P53" i="2"/>
  <c r="G59" i="4" s="1"/>
  <c r="H59" s="1"/>
  <c r="M53" i="2"/>
  <c r="F59" i="4" s="1"/>
  <c r="J53" i="2"/>
  <c r="D59" i="4" s="1"/>
  <c r="E59" s="1"/>
  <c r="I59" s="1"/>
  <c r="G53" i="2"/>
  <c r="C59" i="4" s="1"/>
  <c r="P52" i="2"/>
  <c r="G58" i="4" s="1"/>
  <c r="H58" s="1"/>
  <c r="M52" i="2"/>
  <c r="F58" i="4" s="1"/>
  <c r="J52" i="2"/>
  <c r="D58" i="4" s="1"/>
  <c r="E58" s="1"/>
  <c r="I58" s="1"/>
  <c r="J58" s="1"/>
  <c r="G52" i="2"/>
  <c r="C58" i="4" s="1"/>
  <c r="P51" i="2"/>
  <c r="G57" i="4" s="1"/>
  <c r="H57" s="1"/>
  <c r="M51" i="2"/>
  <c r="F57" i="4" s="1"/>
  <c r="J51" i="2"/>
  <c r="D57" i="4" s="1"/>
  <c r="E57" s="1"/>
  <c r="I57" s="1"/>
  <c r="J57" s="1"/>
  <c r="G51" i="2"/>
  <c r="C57" i="4" s="1"/>
  <c r="P50" i="2"/>
  <c r="G56" i="4" s="1"/>
  <c r="H56" s="1"/>
  <c r="M50" i="2"/>
  <c r="F56" i="4" s="1"/>
  <c r="J50" i="2"/>
  <c r="D56" i="4" s="1"/>
  <c r="E56" s="1"/>
  <c r="I56" s="1"/>
  <c r="J56" s="1"/>
  <c r="G50" i="2"/>
  <c r="C56" i="4" s="1"/>
  <c r="P49" i="2"/>
  <c r="G55" i="4" s="1"/>
  <c r="H55" s="1"/>
  <c r="M49" i="2"/>
  <c r="F55" i="4" s="1"/>
  <c r="J49" i="2"/>
  <c r="D55" i="4" s="1"/>
  <c r="E55" s="1"/>
  <c r="I55" s="1"/>
  <c r="G49" i="2"/>
  <c r="C55" i="4" s="1"/>
  <c r="P48" i="2"/>
  <c r="G54" i="4" s="1"/>
  <c r="H54" s="1"/>
  <c r="M48" i="2"/>
  <c r="F54" i="4" s="1"/>
  <c r="J48" i="2"/>
  <c r="D54" i="4" s="1"/>
  <c r="E54" s="1"/>
  <c r="I54" s="1"/>
  <c r="J54" s="1"/>
  <c r="G48" i="2"/>
  <c r="C54" i="4" s="1"/>
  <c r="P47" i="2"/>
  <c r="G53" i="4" s="1"/>
  <c r="H53" s="1"/>
  <c r="M47" i="2"/>
  <c r="F53" i="4" s="1"/>
  <c r="J47" i="2"/>
  <c r="D53" i="4" s="1"/>
  <c r="E53" s="1"/>
  <c r="I53" s="1"/>
  <c r="J53" s="1"/>
  <c r="G47" i="2"/>
  <c r="C53" i="4" s="1"/>
  <c r="P46" i="2"/>
  <c r="G52" i="4" s="1"/>
  <c r="H52" s="1"/>
  <c r="M46" i="2"/>
  <c r="F52" i="4" s="1"/>
  <c r="J46" i="2"/>
  <c r="D52" i="4" s="1"/>
  <c r="E52" s="1"/>
  <c r="I52" s="1"/>
  <c r="J52" s="1"/>
  <c r="G46" i="2"/>
  <c r="C52" i="4" s="1"/>
  <c r="P45" i="2"/>
  <c r="G51" i="4" s="1"/>
  <c r="H51" s="1"/>
  <c r="M45" i="2"/>
  <c r="F51" i="4" s="1"/>
  <c r="J45" i="2"/>
  <c r="D51" i="4" s="1"/>
  <c r="E51" s="1"/>
  <c r="I51" s="1"/>
  <c r="J51" s="1"/>
  <c r="G45" i="2"/>
  <c r="C51" i="4" s="1"/>
  <c r="P44" i="2"/>
  <c r="G50" i="4" s="1"/>
  <c r="H50" s="1"/>
  <c r="M44" i="2"/>
  <c r="F50" i="4" s="1"/>
  <c r="J44" i="2"/>
  <c r="D50" i="4" s="1"/>
  <c r="E50" s="1"/>
  <c r="I50" s="1"/>
  <c r="G44" i="2"/>
  <c r="C50" i="4" s="1"/>
  <c r="P43" i="2"/>
  <c r="G49" i="4" s="1"/>
  <c r="H49" s="1"/>
  <c r="M43" i="2"/>
  <c r="F49" i="4" s="1"/>
  <c r="J43" i="2"/>
  <c r="D49" i="4" s="1"/>
  <c r="E49" s="1"/>
  <c r="I49" s="1"/>
  <c r="J49" s="1"/>
  <c r="G43" i="2"/>
  <c r="C49" i="4" s="1"/>
  <c r="P42" i="2"/>
  <c r="G48" i="4" s="1"/>
  <c r="H48" s="1"/>
  <c r="M42" i="2"/>
  <c r="F48" i="4" s="1"/>
  <c r="J42" i="2"/>
  <c r="D48" i="4" s="1"/>
  <c r="E48" s="1"/>
  <c r="G42" i="2"/>
  <c r="C48" i="4" s="1"/>
  <c r="P41" i="2"/>
  <c r="G47" i="4" s="1"/>
  <c r="H47" s="1"/>
  <c r="M41" i="2"/>
  <c r="F47" i="4" s="1"/>
  <c r="J41" i="2"/>
  <c r="D47" i="4" s="1"/>
  <c r="E47" s="1"/>
  <c r="I47" s="1"/>
  <c r="J47" s="1"/>
  <c r="G41" i="2"/>
  <c r="C47" i="4" s="1"/>
  <c r="P40" i="2"/>
  <c r="G46" i="4" s="1"/>
  <c r="H46" s="1"/>
  <c r="M40" i="2"/>
  <c r="F46" i="4" s="1"/>
  <c r="J40" i="2"/>
  <c r="D46" i="4" s="1"/>
  <c r="E46" s="1"/>
  <c r="I46" s="1"/>
  <c r="J46" s="1"/>
  <c r="G40" i="2"/>
  <c r="C46" i="4" s="1"/>
  <c r="P39" i="2"/>
  <c r="G45" i="4" s="1"/>
  <c r="H45" s="1"/>
  <c r="M39" i="2"/>
  <c r="F45" i="4" s="1"/>
  <c r="J39" i="2"/>
  <c r="D45" i="4" s="1"/>
  <c r="E45" s="1"/>
  <c r="I45" s="1"/>
  <c r="J45" s="1"/>
  <c r="G39" i="2"/>
  <c r="C45" i="4" s="1"/>
  <c r="P38" i="2"/>
  <c r="G44" i="4" s="1"/>
  <c r="H44" s="1"/>
  <c r="M38" i="2"/>
  <c r="F44" i="4" s="1"/>
  <c r="J38" i="2"/>
  <c r="D44" i="4" s="1"/>
  <c r="E44" s="1"/>
  <c r="I44" s="1"/>
  <c r="J44" s="1"/>
  <c r="G38" i="2"/>
  <c r="C44" i="4" s="1"/>
  <c r="P37" i="2"/>
  <c r="G43" i="4" s="1"/>
  <c r="H43" s="1"/>
  <c r="M37" i="2"/>
  <c r="F43" i="4" s="1"/>
  <c r="J37" i="2"/>
  <c r="D43" i="4" s="1"/>
  <c r="E43" s="1"/>
  <c r="I43" s="1"/>
  <c r="J43" s="1"/>
  <c r="G37" i="2"/>
  <c r="C43" i="4" s="1"/>
  <c r="P36" i="2"/>
  <c r="G42" i="4" s="1"/>
  <c r="H42" s="1"/>
  <c r="M36" i="2"/>
  <c r="F42" i="4" s="1"/>
  <c r="J36" i="2"/>
  <c r="D42" i="4" s="1"/>
  <c r="E42" s="1"/>
  <c r="I42" s="1"/>
  <c r="J42" s="1"/>
  <c r="G36" i="2"/>
  <c r="C42" i="4" s="1"/>
  <c r="P35" i="2"/>
  <c r="G41" i="4" s="1"/>
  <c r="H41" s="1"/>
  <c r="M35" i="2"/>
  <c r="F41" i="4" s="1"/>
  <c r="J35" i="2"/>
  <c r="D41" i="4" s="1"/>
  <c r="E41" s="1"/>
  <c r="I41" s="1"/>
  <c r="J41" s="1"/>
  <c r="G35" i="2"/>
  <c r="C41" i="4" s="1"/>
  <c r="P34" i="2"/>
  <c r="G40" i="4" s="1"/>
  <c r="H40" s="1"/>
  <c r="M34" i="2"/>
  <c r="F40" i="4" s="1"/>
  <c r="J34" i="2"/>
  <c r="D40" i="4" s="1"/>
  <c r="E40" s="1"/>
  <c r="I40" s="1"/>
  <c r="J40" s="1"/>
  <c r="G34" i="2"/>
  <c r="C40" i="4" s="1"/>
  <c r="P33" i="2"/>
  <c r="G39" i="4" s="1"/>
  <c r="H39" s="1"/>
  <c r="M33" i="2"/>
  <c r="F39" i="4" s="1"/>
  <c r="J33" i="2"/>
  <c r="D39" i="4" s="1"/>
  <c r="E39" s="1"/>
  <c r="I39" s="1"/>
  <c r="G33" i="2"/>
  <c r="C39" i="4" s="1"/>
  <c r="P32" i="2"/>
  <c r="G38" i="4" s="1"/>
  <c r="H38" s="1"/>
  <c r="M32" i="2"/>
  <c r="F38" i="4" s="1"/>
  <c r="J32" i="2"/>
  <c r="D38" i="4" s="1"/>
  <c r="E38" s="1"/>
  <c r="I38" s="1"/>
  <c r="G32" i="2"/>
  <c r="C38" i="4" s="1"/>
  <c r="P31" i="2"/>
  <c r="G37" i="4" s="1"/>
  <c r="H37" s="1"/>
  <c r="M31" i="2"/>
  <c r="F37" i="4" s="1"/>
  <c r="J31" i="2"/>
  <c r="D37" i="4" s="1"/>
  <c r="E37" s="1"/>
  <c r="I37" s="1"/>
  <c r="J37" s="1"/>
  <c r="G31" i="2"/>
  <c r="C37" i="4" s="1"/>
  <c r="P30" i="2"/>
  <c r="G36" i="4" s="1"/>
  <c r="H36" s="1"/>
  <c r="M30" i="2"/>
  <c r="F36" i="4" s="1"/>
  <c r="J30" i="2"/>
  <c r="D36" i="4" s="1"/>
  <c r="E36" s="1"/>
  <c r="I36" s="1"/>
  <c r="J36" s="1"/>
  <c r="G30" i="2"/>
  <c r="C36" i="4" s="1"/>
  <c r="P29" i="2"/>
  <c r="G35" i="4" s="1"/>
  <c r="H35" s="1"/>
  <c r="M29" i="2"/>
  <c r="F35" i="4" s="1"/>
  <c r="J29" i="2"/>
  <c r="D35" i="4" s="1"/>
  <c r="E35" s="1"/>
  <c r="I35" s="1"/>
  <c r="J35" s="1"/>
  <c r="G29" i="2"/>
  <c r="C35" i="4" s="1"/>
  <c r="P28" i="2"/>
  <c r="G34" i="4" s="1"/>
  <c r="H34" s="1"/>
  <c r="M28" i="2"/>
  <c r="F34" i="4" s="1"/>
  <c r="J28" i="2"/>
  <c r="D34" i="4" s="1"/>
  <c r="E34" s="1"/>
  <c r="I34" s="1"/>
  <c r="J34" s="1"/>
  <c r="G28" i="2"/>
  <c r="C34" i="4" s="1"/>
  <c r="P27" i="2"/>
  <c r="G33" i="4" s="1"/>
  <c r="H33" s="1"/>
  <c r="M27" i="2"/>
  <c r="F33" i="4" s="1"/>
  <c r="J27" i="2"/>
  <c r="D33" i="4" s="1"/>
  <c r="E33" s="1"/>
  <c r="I33" s="1"/>
  <c r="J33" s="1"/>
  <c r="G27" i="2"/>
  <c r="C33" i="4" s="1"/>
  <c r="P26" i="2"/>
  <c r="G32" i="4" s="1"/>
  <c r="H32" s="1"/>
  <c r="M26" i="2"/>
  <c r="F32" i="4" s="1"/>
  <c r="J26" i="2"/>
  <c r="D32" i="4" s="1"/>
  <c r="E32" s="1"/>
  <c r="G26" i="2"/>
  <c r="C32" i="4" s="1"/>
  <c r="P25" i="2"/>
  <c r="G31" i="4" s="1"/>
  <c r="H31" s="1"/>
  <c r="M25" i="2"/>
  <c r="F31" i="4" s="1"/>
  <c r="J25" i="2"/>
  <c r="D31" i="4" s="1"/>
  <c r="E31" s="1"/>
  <c r="I31" s="1"/>
  <c r="J31" s="1"/>
  <c r="G25" i="2"/>
  <c r="C31" i="4" s="1"/>
  <c r="P24" i="2"/>
  <c r="G30" i="4" s="1"/>
  <c r="H30" s="1"/>
  <c r="M24" i="2"/>
  <c r="F30" i="4" s="1"/>
  <c r="J24" i="2"/>
  <c r="D30" i="4" s="1"/>
  <c r="E30" s="1"/>
  <c r="I30" s="1"/>
  <c r="J30" s="1"/>
  <c r="G24" i="2"/>
  <c r="C30" i="4" s="1"/>
  <c r="P23" i="2"/>
  <c r="G29" i="4" s="1"/>
  <c r="H29" s="1"/>
  <c r="M23" i="2"/>
  <c r="F29" i="4" s="1"/>
  <c r="J23" i="2"/>
  <c r="D29" i="4" s="1"/>
  <c r="E29" s="1"/>
  <c r="I29" s="1"/>
  <c r="J29" s="1"/>
  <c r="G23" i="2"/>
  <c r="C29" i="4" s="1"/>
  <c r="P22" i="2"/>
  <c r="G28" i="4" s="1"/>
  <c r="H28" s="1"/>
  <c r="M22" i="2"/>
  <c r="F28" i="4" s="1"/>
  <c r="J22" i="2"/>
  <c r="D28" i="4" s="1"/>
  <c r="E28" s="1"/>
  <c r="I28" s="1"/>
  <c r="G22" i="2"/>
  <c r="C28" i="4" s="1"/>
  <c r="P21" i="2"/>
  <c r="G27" i="4" s="1"/>
  <c r="H27" s="1"/>
  <c r="M21" i="2"/>
  <c r="F27" i="4" s="1"/>
  <c r="J21" i="2"/>
  <c r="D27" i="4" s="1"/>
  <c r="E27" s="1"/>
  <c r="I27" s="1"/>
  <c r="J27" s="1"/>
  <c r="G21" i="2"/>
  <c r="C27" i="4" s="1"/>
  <c r="P20" i="2"/>
  <c r="G26" i="4" s="1"/>
  <c r="H26" s="1"/>
  <c r="M20" i="2"/>
  <c r="F26" i="4" s="1"/>
  <c r="J20" i="2"/>
  <c r="D26" i="4" s="1"/>
  <c r="E26" s="1"/>
  <c r="I26" s="1"/>
  <c r="G20" i="2"/>
  <c r="C26" i="4" s="1"/>
  <c r="P19" i="2"/>
  <c r="G25" i="4" s="1"/>
  <c r="H25" s="1"/>
  <c r="M19" i="2"/>
  <c r="F25" i="4" s="1"/>
  <c r="J19" i="2"/>
  <c r="D25" i="4" s="1"/>
  <c r="E25" s="1"/>
  <c r="I25" s="1"/>
  <c r="G19" i="2"/>
  <c r="C25" i="4" s="1"/>
  <c r="P18" i="2"/>
  <c r="G24" i="4" s="1"/>
  <c r="H24" s="1"/>
  <c r="M18" i="2"/>
  <c r="F24" i="4" s="1"/>
  <c r="J18" i="2"/>
  <c r="D24" i="4" s="1"/>
  <c r="E24" s="1"/>
  <c r="I24" s="1"/>
  <c r="J24" s="1"/>
  <c r="G18" i="2"/>
  <c r="C24" i="4" s="1"/>
  <c r="P17" i="2"/>
  <c r="G23" i="4" s="1"/>
  <c r="H23" s="1"/>
  <c r="M17" i="2"/>
  <c r="F23" i="4" s="1"/>
  <c r="J17" i="2"/>
  <c r="D23" i="4" s="1"/>
  <c r="E23" s="1"/>
  <c r="I23" s="1"/>
  <c r="J23" s="1"/>
  <c r="G17" i="2"/>
  <c r="C23" i="4" s="1"/>
  <c r="P16" i="2"/>
  <c r="G22" i="4" s="1"/>
  <c r="H22" s="1"/>
  <c r="M16" i="2"/>
  <c r="F22" i="4" s="1"/>
  <c r="J16" i="2"/>
  <c r="D22" i="4" s="1"/>
  <c r="E22" s="1"/>
  <c r="G16" i="2"/>
  <c r="C22" i="4" s="1"/>
  <c r="P15" i="2"/>
  <c r="G21" i="4" s="1"/>
  <c r="H21" s="1"/>
  <c r="M15" i="2"/>
  <c r="F21" i="4" s="1"/>
  <c r="J15" i="2"/>
  <c r="D21" i="4" s="1"/>
  <c r="E21" s="1"/>
  <c r="I21" s="1"/>
  <c r="J21" s="1"/>
  <c r="G15" i="2"/>
  <c r="C21" i="4" s="1"/>
  <c r="P14" i="2"/>
  <c r="G20" i="4" s="1"/>
  <c r="H20" s="1"/>
  <c r="M14" i="2"/>
  <c r="F20" i="4" s="1"/>
  <c r="J14" i="2"/>
  <c r="D20" i="4" s="1"/>
  <c r="E20" s="1"/>
  <c r="I20" s="1"/>
  <c r="J20" s="1"/>
  <c r="G14" i="2"/>
  <c r="C20" i="4" s="1"/>
  <c r="P13" i="2"/>
  <c r="G19" i="4" s="1"/>
  <c r="H19" s="1"/>
  <c r="M13" i="2"/>
  <c r="F19" i="4" s="1"/>
  <c r="J13" i="2"/>
  <c r="D19" i="4" s="1"/>
  <c r="E19" s="1"/>
  <c r="I19" s="1"/>
  <c r="J19" s="1"/>
  <c r="G13" i="2"/>
  <c r="C19" i="4" s="1"/>
  <c r="P12" i="2"/>
  <c r="G18" i="4" s="1"/>
  <c r="H18" s="1"/>
  <c r="M12" i="2"/>
  <c r="F18" i="4" s="1"/>
  <c r="J12" i="2"/>
  <c r="D18" i="4" s="1"/>
  <c r="E18" s="1"/>
  <c r="I18" s="1"/>
  <c r="G12" i="2"/>
  <c r="C18" i="4" s="1"/>
  <c r="P11" i="2"/>
  <c r="G17" i="4" s="1"/>
  <c r="H17" s="1"/>
  <c r="M11" i="2"/>
  <c r="F17" i="4" s="1"/>
  <c r="J11" i="2"/>
  <c r="D17" i="4" s="1"/>
  <c r="E17" s="1"/>
  <c r="I17" s="1"/>
  <c r="J17" s="1"/>
  <c r="G11" i="2"/>
  <c r="C17" i="4" s="1"/>
  <c r="P10" i="2"/>
  <c r="G16" i="4" s="1"/>
  <c r="H16" s="1"/>
  <c r="M10" i="2"/>
  <c r="F16" i="4" s="1"/>
  <c r="J10" i="2"/>
  <c r="D16" i="4" s="1"/>
  <c r="E16" s="1"/>
  <c r="I16" s="1"/>
  <c r="J16" s="1"/>
  <c r="G10" i="2"/>
  <c r="C16" i="4" s="1"/>
  <c r="P9" i="2"/>
  <c r="G15" i="4" s="1"/>
  <c r="H15" s="1"/>
  <c r="M9" i="2"/>
  <c r="F15" i="4" s="1"/>
  <c r="J9" i="2"/>
  <c r="D15" i="4" s="1"/>
  <c r="E15" s="1"/>
  <c r="I15" s="1"/>
  <c r="G9" i="2"/>
  <c r="C15" i="4" s="1"/>
  <c r="P8" i="2"/>
  <c r="G14" i="4" s="1"/>
  <c r="H14" s="1"/>
  <c r="M8" i="2"/>
  <c r="F14" i="4" s="1"/>
  <c r="J8" i="2"/>
  <c r="D14" i="4" s="1"/>
  <c r="E14" s="1"/>
  <c r="I14" s="1"/>
  <c r="J14" s="1"/>
  <c r="G8" i="2"/>
  <c r="C14" i="4" s="1"/>
  <c r="P7" i="2"/>
  <c r="G13" i="4" s="1"/>
  <c r="H13" s="1"/>
  <c r="M7" i="2"/>
  <c r="F13" i="4" s="1"/>
  <c r="J7" i="2"/>
  <c r="D13" i="4" s="1"/>
  <c r="E13" s="1"/>
  <c r="I13" s="1"/>
  <c r="J13" s="1"/>
  <c r="G7" i="2"/>
  <c r="C13" i="4" s="1"/>
  <c r="P6" i="2"/>
  <c r="G12" i="4" s="1"/>
  <c r="H12" s="1"/>
  <c r="M6" i="2"/>
  <c r="F12" i="4" s="1"/>
  <c r="J6" i="2"/>
  <c r="D12" i="4" s="1"/>
  <c r="E12" s="1"/>
  <c r="I12" s="1"/>
  <c r="J12" s="1"/>
  <c r="G6" i="2"/>
  <c r="C12" i="4" s="1"/>
  <c r="P5" i="2"/>
  <c r="G11" i="4" s="1"/>
  <c r="H11" s="1"/>
  <c r="M5" i="2"/>
  <c r="F11" i="4" s="1"/>
  <c r="J5" i="2"/>
  <c r="D11" i="4" s="1"/>
  <c r="E11" s="1"/>
  <c r="G5" i="2"/>
  <c r="C11" i="4" s="1"/>
  <c r="P4" i="2"/>
  <c r="G10" i="4" s="1"/>
  <c r="H10" s="1"/>
  <c r="M4" i="2"/>
  <c r="F10" i="4" s="1"/>
  <c r="J4" i="2"/>
  <c r="D10" i="4" s="1"/>
  <c r="E10" s="1"/>
  <c r="G4" i="2"/>
  <c r="C10" i="4" s="1"/>
  <c r="P3" i="2"/>
  <c r="G9" i="4" s="1"/>
  <c r="H9" s="1"/>
  <c r="M3" i="2"/>
  <c r="F9" i="4" s="1"/>
  <c r="J3" i="2"/>
  <c r="D9" i="4" s="1"/>
  <c r="E9" s="1"/>
  <c r="I9" s="1"/>
  <c r="J9" s="1"/>
  <c r="G3" i="2"/>
  <c r="C9" i="4" s="1"/>
  <c r="P2" i="2"/>
  <c r="G8" i="4" s="1"/>
  <c r="H8" s="1"/>
  <c r="M2" i="2"/>
  <c r="F8" i="4" s="1"/>
  <c r="J2" i="2"/>
  <c r="D8" i="4" s="1"/>
  <c r="E8" s="1"/>
  <c r="G2" i="2"/>
  <c r="C8" i="4" s="1"/>
  <c r="P60" i="1"/>
  <c r="G66" i="3" s="1"/>
  <c r="M60" i="1"/>
  <c r="F66" i="7" s="1"/>
  <c r="J66" s="1"/>
  <c r="J60" i="1"/>
  <c r="D66" i="7" s="1"/>
  <c r="I66" s="1"/>
  <c r="K66" s="1"/>
  <c r="L66" s="1"/>
  <c r="G60" i="1"/>
  <c r="C66" i="7" s="1"/>
  <c r="P59" i="1"/>
  <c r="G65" i="3" s="1"/>
  <c r="M59" i="1"/>
  <c r="F65" i="7" s="1"/>
  <c r="J65" s="1"/>
  <c r="J59" i="1"/>
  <c r="D65" i="7" s="1"/>
  <c r="I65" s="1"/>
  <c r="K65" s="1"/>
  <c r="L65" s="1"/>
  <c r="G59" i="1"/>
  <c r="C65" i="7" s="1"/>
  <c r="P58" i="1"/>
  <c r="G64" i="3" s="1"/>
  <c r="M58" i="1"/>
  <c r="F64" i="7" s="1"/>
  <c r="J64" s="1"/>
  <c r="J58" i="1"/>
  <c r="D64" i="7" s="1"/>
  <c r="I64" s="1"/>
  <c r="K64" s="1"/>
  <c r="I64" i="3" s="1"/>
  <c r="G58" i="1"/>
  <c r="C64" i="7" s="1"/>
  <c r="P57" i="1"/>
  <c r="G63" i="3" s="1"/>
  <c r="M57" i="1"/>
  <c r="F63" i="7" s="1"/>
  <c r="J63" s="1"/>
  <c r="J57" i="1"/>
  <c r="D63" i="7" s="1"/>
  <c r="I63" s="1"/>
  <c r="K63" s="1"/>
  <c r="I63" i="3" s="1"/>
  <c r="G57" i="1"/>
  <c r="C63" i="7" s="1"/>
  <c r="P56" i="1"/>
  <c r="G62" i="3" s="1"/>
  <c r="M56" i="1"/>
  <c r="F62" i="7" s="1"/>
  <c r="J62" s="1"/>
  <c r="J56" i="1"/>
  <c r="D62" i="7" s="1"/>
  <c r="I62" s="1"/>
  <c r="K62" s="1"/>
  <c r="L62" s="1"/>
  <c r="G56" i="1"/>
  <c r="C62" i="7" s="1"/>
  <c r="P55" i="1"/>
  <c r="G61" i="3" s="1"/>
  <c r="M55" i="1"/>
  <c r="F61" i="7" s="1"/>
  <c r="J61" s="1"/>
  <c r="J55" i="1"/>
  <c r="D61" i="7" s="1"/>
  <c r="I61" s="1"/>
  <c r="K61" s="1"/>
  <c r="I61" i="3" s="1"/>
  <c r="G55" i="1"/>
  <c r="C61" i="7" s="1"/>
  <c r="P54" i="1"/>
  <c r="G60" i="3" s="1"/>
  <c r="M54" i="1"/>
  <c r="F60" i="7" s="1"/>
  <c r="J60" s="1"/>
  <c r="J54" i="1"/>
  <c r="D60" i="7" s="1"/>
  <c r="I60" s="1"/>
  <c r="K60" s="1"/>
  <c r="L60" s="1"/>
  <c r="G54" i="1"/>
  <c r="C60" i="7" s="1"/>
  <c r="P53" i="1"/>
  <c r="G59" i="3" s="1"/>
  <c r="M53" i="1"/>
  <c r="F59" i="7" s="1"/>
  <c r="J59" s="1"/>
  <c r="J53" i="1"/>
  <c r="D59" i="7" s="1"/>
  <c r="I59" s="1"/>
  <c r="K59" s="1"/>
  <c r="I59" i="3" s="1"/>
  <c r="G53" i="1"/>
  <c r="C59" i="7" s="1"/>
  <c r="P52" i="1"/>
  <c r="G58" i="3" s="1"/>
  <c r="M52" i="1"/>
  <c r="F58" i="7" s="1"/>
  <c r="J58" s="1"/>
  <c r="J52" i="1"/>
  <c r="D58" i="7" s="1"/>
  <c r="I58" s="1"/>
  <c r="K58" s="1"/>
  <c r="I58" i="3" s="1"/>
  <c r="G52" i="1"/>
  <c r="C58" i="7" s="1"/>
  <c r="P51" i="1"/>
  <c r="G57" i="3" s="1"/>
  <c r="M51" i="1"/>
  <c r="F57" i="7" s="1"/>
  <c r="J57" s="1"/>
  <c r="J51" i="1"/>
  <c r="D57" i="7" s="1"/>
  <c r="I57" s="1"/>
  <c r="K57" s="1"/>
  <c r="L57" s="1"/>
  <c r="G51" i="1"/>
  <c r="C57" i="7" s="1"/>
  <c r="P50" i="1"/>
  <c r="G56" i="3" s="1"/>
  <c r="M50" i="1"/>
  <c r="F56" i="7" s="1"/>
  <c r="J56" s="1"/>
  <c r="J50" i="1"/>
  <c r="D56" i="7" s="1"/>
  <c r="I56" s="1"/>
  <c r="K56" s="1"/>
  <c r="L56" s="1"/>
  <c r="G50" i="1"/>
  <c r="C56" i="7" s="1"/>
  <c r="P49" i="1"/>
  <c r="G55" i="3" s="1"/>
  <c r="M49" i="1"/>
  <c r="F55" i="7" s="1"/>
  <c r="J55" s="1"/>
  <c r="J49" i="1"/>
  <c r="D55" i="7" s="1"/>
  <c r="I55" s="1"/>
  <c r="K55" s="1"/>
  <c r="I55" i="3" s="1"/>
  <c r="G49" i="1"/>
  <c r="C55" i="7" s="1"/>
  <c r="P48" i="1"/>
  <c r="G54" i="3" s="1"/>
  <c r="M48" i="1"/>
  <c r="F54" i="7" s="1"/>
  <c r="J54" s="1"/>
  <c r="J48" i="1"/>
  <c r="D54" i="7" s="1"/>
  <c r="I54" s="1"/>
  <c r="K54" s="1"/>
  <c r="L54" s="1"/>
  <c r="G48" i="1"/>
  <c r="C54" i="7" s="1"/>
  <c r="P47" i="1"/>
  <c r="G53" i="3" s="1"/>
  <c r="M47" i="1"/>
  <c r="F53" i="7" s="1"/>
  <c r="J53" s="1"/>
  <c r="J47" i="1"/>
  <c r="D53" i="7" s="1"/>
  <c r="I53" s="1"/>
  <c r="K53" s="1"/>
  <c r="I53" i="3" s="1"/>
  <c r="G47" i="1"/>
  <c r="C53" i="7" s="1"/>
  <c r="P46" i="1"/>
  <c r="G52" i="3" s="1"/>
  <c r="M46" i="1"/>
  <c r="F52" i="7" s="1"/>
  <c r="J52" s="1"/>
  <c r="J46" i="1"/>
  <c r="D52" i="7" s="1"/>
  <c r="I52" s="1"/>
  <c r="K52" s="1"/>
  <c r="I52" i="3" s="1"/>
  <c r="G46" i="1"/>
  <c r="C52" i="7" s="1"/>
  <c r="P45" i="1"/>
  <c r="G51" i="3" s="1"/>
  <c r="M45" i="1"/>
  <c r="F51" i="7" s="1"/>
  <c r="J51" s="1"/>
  <c r="J45" i="1"/>
  <c r="D51" i="7" s="1"/>
  <c r="I51" s="1"/>
  <c r="K51" s="1"/>
  <c r="L51" s="1"/>
  <c r="G45" i="1"/>
  <c r="C51" i="7" s="1"/>
  <c r="P44" i="1"/>
  <c r="G50" i="3" s="1"/>
  <c r="M44" i="1"/>
  <c r="F50" i="7" s="1"/>
  <c r="J50" s="1"/>
  <c r="J44" i="1"/>
  <c r="D50" i="7" s="1"/>
  <c r="I50" s="1"/>
  <c r="K50" s="1"/>
  <c r="I50" i="3" s="1"/>
  <c r="G44" i="1"/>
  <c r="C50" i="7" s="1"/>
  <c r="P43" i="1"/>
  <c r="G49" i="3" s="1"/>
  <c r="M43" i="1"/>
  <c r="F49" i="7" s="1"/>
  <c r="J49" s="1"/>
  <c r="J43" i="1"/>
  <c r="D49" i="7" s="1"/>
  <c r="I49" s="1"/>
  <c r="K49" s="1"/>
  <c r="L49" s="1"/>
  <c r="G43" i="1"/>
  <c r="C49" i="7" s="1"/>
  <c r="P42" i="1"/>
  <c r="G48" i="3" s="1"/>
  <c r="M42" i="1"/>
  <c r="F48" i="7" s="1"/>
  <c r="J48" s="1"/>
  <c r="J42" i="1"/>
  <c r="D48" i="7" s="1"/>
  <c r="I48" s="1"/>
  <c r="K48" s="1"/>
  <c r="L48" s="1"/>
  <c r="G42" i="1"/>
  <c r="C48" i="7" s="1"/>
  <c r="P41" i="1"/>
  <c r="G47" i="3" s="1"/>
  <c r="M41" i="1"/>
  <c r="F47" i="7" s="1"/>
  <c r="J47" s="1"/>
  <c r="J41" i="1"/>
  <c r="D47" i="7" s="1"/>
  <c r="I47" s="1"/>
  <c r="K47" s="1"/>
  <c r="I47" i="3" s="1"/>
  <c r="G41" i="1"/>
  <c r="C47" i="7" s="1"/>
  <c r="P40" i="1"/>
  <c r="G46" i="3" s="1"/>
  <c r="M40" i="1"/>
  <c r="F46" i="7" s="1"/>
  <c r="J46" s="1"/>
  <c r="J40" i="1"/>
  <c r="D46" i="7" s="1"/>
  <c r="I46" s="1"/>
  <c r="K46" s="1"/>
  <c r="I46" i="3" s="1"/>
  <c r="G40" i="1"/>
  <c r="C46" i="7" s="1"/>
  <c r="P39" i="1"/>
  <c r="G45" i="3" s="1"/>
  <c r="M39" i="1"/>
  <c r="F45" i="7" s="1"/>
  <c r="J45" s="1"/>
  <c r="J39" i="1"/>
  <c r="D45" i="7" s="1"/>
  <c r="I45" s="1"/>
  <c r="K45" s="1"/>
  <c r="L45" s="1"/>
  <c r="G39" i="1"/>
  <c r="C45" i="7" s="1"/>
  <c r="P38" i="1"/>
  <c r="G44" i="3" s="1"/>
  <c r="M38" i="1"/>
  <c r="F44" i="7" s="1"/>
  <c r="J44" s="1"/>
  <c r="J38" i="1"/>
  <c r="D44" i="7" s="1"/>
  <c r="I44" s="1"/>
  <c r="K44" s="1"/>
  <c r="L44" s="1"/>
  <c r="G38" i="1"/>
  <c r="C44" i="7" s="1"/>
  <c r="P37" i="1"/>
  <c r="G43" i="3" s="1"/>
  <c r="M37" i="1"/>
  <c r="F43" i="7" s="1"/>
  <c r="J43" s="1"/>
  <c r="J37" i="1"/>
  <c r="D43" i="7" s="1"/>
  <c r="I43" s="1"/>
  <c r="K43" s="1"/>
  <c r="L43" s="1"/>
  <c r="G37" i="1"/>
  <c r="C43" i="7" s="1"/>
  <c r="P36" i="1"/>
  <c r="G42" i="3" s="1"/>
  <c r="M36" i="1"/>
  <c r="F42" i="7" s="1"/>
  <c r="J42" s="1"/>
  <c r="J36" i="1"/>
  <c r="D42" i="7" s="1"/>
  <c r="I42" s="1"/>
  <c r="K42" s="1"/>
  <c r="L42" s="1"/>
  <c r="G36" i="1"/>
  <c r="C42" i="7" s="1"/>
  <c r="P35" i="1"/>
  <c r="G41" i="3" s="1"/>
  <c r="M35" i="1"/>
  <c r="F41" i="7" s="1"/>
  <c r="J41" s="1"/>
  <c r="J35" i="1"/>
  <c r="D41" i="7" s="1"/>
  <c r="I41" s="1"/>
  <c r="K41" s="1"/>
  <c r="L41" s="1"/>
  <c r="G35" i="1"/>
  <c r="C41" i="7" s="1"/>
  <c r="P34" i="1"/>
  <c r="G40" i="3" s="1"/>
  <c r="M34" i="1"/>
  <c r="F40" i="7" s="1"/>
  <c r="J40" s="1"/>
  <c r="J34" i="1"/>
  <c r="D40" i="7" s="1"/>
  <c r="I40" s="1"/>
  <c r="K40" s="1"/>
  <c r="L40" s="1"/>
  <c r="G34" i="1"/>
  <c r="C40" i="7" s="1"/>
  <c r="P33" i="1"/>
  <c r="G39" i="3" s="1"/>
  <c r="M33" i="1"/>
  <c r="F39" i="7" s="1"/>
  <c r="J39" s="1"/>
  <c r="J33" i="1"/>
  <c r="D39" i="7" s="1"/>
  <c r="I39" s="1"/>
  <c r="K39" s="1"/>
  <c r="L39" s="1"/>
  <c r="G33" i="1"/>
  <c r="C39" i="7" s="1"/>
  <c r="P32" i="1"/>
  <c r="G38" i="3" s="1"/>
  <c r="M32" i="1"/>
  <c r="F38" i="7" s="1"/>
  <c r="J38" s="1"/>
  <c r="J32" i="1"/>
  <c r="D38" i="7" s="1"/>
  <c r="I38" s="1"/>
  <c r="K38" s="1"/>
  <c r="L38" s="1"/>
  <c r="G32" i="1"/>
  <c r="C38" i="7" s="1"/>
  <c r="P31" i="1"/>
  <c r="G37" i="3" s="1"/>
  <c r="M31" i="1"/>
  <c r="F37" i="7" s="1"/>
  <c r="J37" s="1"/>
  <c r="J31" i="1"/>
  <c r="D37" i="7" s="1"/>
  <c r="I37" s="1"/>
  <c r="K37" s="1"/>
  <c r="L37" s="1"/>
  <c r="G31" i="1"/>
  <c r="C37" i="7" s="1"/>
  <c r="P30" i="1"/>
  <c r="G36" i="3" s="1"/>
  <c r="M30" i="1"/>
  <c r="F36" i="7" s="1"/>
  <c r="J36" s="1"/>
  <c r="J30" i="1"/>
  <c r="D36" i="7" s="1"/>
  <c r="I36" s="1"/>
  <c r="K36" s="1"/>
  <c r="I36" i="3" s="1"/>
  <c r="G30" i="1"/>
  <c r="C36" i="7" s="1"/>
  <c r="P29" i="1"/>
  <c r="G35" i="3" s="1"/>
  <c r="M29" i="1"/>
  <c r="F35" i="7" s="1"/>
  <c r="J35" s="1"/>
  <c r="J29" i="1"/>
  <c r="D35" i="7" s="1"/>
  <c r="I35" s="1"/>
  <c r="K35" s="1"/>
  <c r="L35" s="1"/>
  <c r="G29" i="1"/>
  <c r="C35" i="7" s="1"/>
  <c r="P28" i="1"/>
  <c r="G34" i="3" s="1"/>
  <c r="M28" i="1"/>
  <c r="F34" i="7" s="1"/>
  <c r="J34" s="1"/>
  <c r="J28" i="1"/>
  <c r="D34" i="7" s="1"/>
  <c r="I34" s="1"/>
  <c r="K34" s="1"/>
  <c r="L34" s="1"/>
  <c r="G28" i="1"/>
  <c r="C34" i="7" s="1"/>
  <c r="P27" i="1"/>
  <c r="G33" i="3" s="1"/>
  <c r="M27" i="1"/>
  <c r="F33" i="7" s="1"/>
  <c r="J33" s="1"/>
  <c r="J27" i="1"/>
  <c r="D33" i="7" s="1"/>
  <c r="I33" s="1"/>
  <c r="K33" s="1"/>
  <c r="L33" s="1"/>
  <c r="G27" i="1"/>
  <c r="C33" i="7" s="1"/>
  <c r="P26" i="1"/>
  <c r="G32" i="3" s="1"/>
  <c r="M26" i="1"/>
  <c r="F32" i="7" s="1"/>
  <c r="J32" s="1"/>
  <c r="J26" i="1"/>
  <c r="D32" i="7" s="1"/>
  <c r="I32" s="1"/>
  <c r="K32" s="1"/>
  <c r="I32" i="3" s="1"/>
  <c r="G26" i="1"/>
  <c r="C32" i="7" s="1"/>
  <c r="P25" i="1"/>
  <c r="G31" i="3" s="1"/>
  <c r="M25" i="1"/>
  <c r="F31" i="7" s="1"/>
  <c r="J31" s="1"/>
  <c r="J25" i="1"/>
  <c r="D31" i="7" s="1"/>
  <c r="I31" s="1"/>
  <c r="K31" s="1"/>
  <c r="L31" s="1"/>
  <c r="G25" i="1"/>
  <c r="C31" i="7" s="1"/>
  <c r="P24" i="1"/>
  <c r="G30" i="3" s="1"/>
  <c r="M24" i="1"/>
  <c r="F30" i="7" s="1"/>
  <c r="J30" s="1"/>
  <c r="J24" i="1"/>
  <c r="D30" i="7" s="1"/>
  <c r="I30" s="1"/>
  <c r="K30" s="1"/>
  <c r="I30" i="3" s="1"/>
  <c r="G24" i="1"/>
  <c r="C30" i="7" s="1"/>
  <c r="P23" i="1"/>
  <c r="G29" i="3" s="1"/>
  <c r="M23" i="1"/>
  <c r="F29" i="7" s="1"/>
  <c r="J29" s="1"/>
  <c r="J23" i="1"/>
  <c r="D29" i="7" s="1"/>
  <c r="I29" s="1"/>
  <c r="K29" s="1"/>
  <c r="L29" s="1"/>
  <c r="G23" i="1"/>
  <c r="C29" i="7" s="1"/>
  <c r="P22" i="1"/>
  <c r="G28" i="3" s="1"/>
  <c r="M22" i="1"/>
  <c r="F28" i="7" s="1"/>
  <c r="J28" s="1"/>
  <c r="J22" i="1"/>
  <c r="D28" i="7" s="1"/>
  <c r="I28" s="1"/>
  <c r="K28" s="1"/>
  <c r="L28" s="1"/>
  <c r="G22" i="1"/>
  <c r="C28" i="7" s="1"/>
  <c r="P21" i="1"/>
  <c r="G27" i="3" s="1"/>
  <c r="M21" i="1"/>
  <c r="F27" i="7" s="1"/>
  <c r="J27" s="1"/>
  <c r="J21" i="1"/>
  <c r="D27" i="7" s="1"/>
  <c r="I27" s="1"/>
  <c r="K27" s="1"/>
  <c r="I27" i="3" s="1"/>
  <c r="G21" i="1"/>
  <c r="C27" i="7" s="1"/>
  <c r="P20" i="1"/>
  <c r="G26" i="3" s="1"/>
  <c r="M20" i="1"/>
  <c r="F26" i="7" s="1"/>
  <c r="J26" s="1"/>
  <c r="J20" i="1"/>
  <c r="D26" i="7" s="1"/>
  <c r="I26" s="1"/>
  <c r="K26" s="1"/>
  <c r="I26" i="3" s="1"/>
  <c r="G20" i="1"/>
  <c r="C26" i="7" s="1"/>
  <c r="P19" i="1"/>
  <c r="G25" i="3" s="1"/>
  <c r="M19" i="1"/>
  <c r="F25" i="7" s="1"/>
  <c r="J25" s="1"/>
  <c r="J19" i="1"/>
  <c r="D25" i="7" s="1"/>
  <c r="I25" s="1"/>
  <c r="K25" s="1"/>
  <c r="I25" i="3" s="1"/>
  <c r="G19" i="1"/>
  <c r="C25" i="7" s="1"/>
  <c r="P18" i="1"/>
  <c r="G24" i="3" s="1"/>
  <c r="M18" i="1"/>
  <c r="F24" i="7" s="1"/>
  <c r="J24" s="1"/>
  <c r="J18" i="1"/>
  <c r="D24" i="7" s="1"/>
  <c r="I24" s="1"/>
  <c r="K24" s="1"/>
  <c r="I24" i="3" s="1"/>
  <c r="G18" i="1"/>
  <c r="C24" i="7" s="1"/>
  <c r="P17" i="1"/>
  <c r="G23" i="3" s="1"/>
  <c r="M17" i="1"/>
  <c r="F23" i="7" s="1"/>
  <c r="J23" s="1"/>
  <c r="J17" i="1"/>
  <c r="D23" i="7" s="1"/>
  <c r="I23" s="1"/>
  <c r="K23" s="1"/>
  <c r="L23" s="1"/>
  <c r="G17" i="1"/>
  <c r="C23" i="7" s="1"/>
  <c r="P16" i="1"/>
  <c r="G22" i="3" s="1"/>
  <c r="M16" i="1"/>
  <c r="F22" i="7" s="1"/>
  <c r="J22" s="1"/>
  <c r="J16" i="1"/>
  <c r="D22" i="7" s="1"/>
  <c r="I22" s="1"/>
  <c r="K22" s="1"/>
  <c r="L22" s="1"/>
  <c r="G16" i="1"/>
  <c r="C22" i="7" s="1"/>
  <c r="P15" i="1"/>
  <c r="G21" i="3" s="1"/>
  <c r="M15" i="1"/>
  <c r="F21" i="7" s="1"/>
  <c r="J21" s="1"/>
  <c r="J15" i="1"/>
  <c r="D21" i="7" s="1"/>
  <c r="I21" s="1"/>
  <c r="K21" s="1"/>
  <c r="L21" s="1"/>
  <c r="G15" i="1"/>
  <c r="C21" i="7" s="1"/>
  <c r="P14" i="1"/>
  <c r="G20" i="3" s="1"/>
  <c r="M14" i="1"/>
  <c r="F20" i="7" s="1"/>
  <c r="J20" s="1"/>
  <c r="J14" i="1"/>
  <c r="D20" i="7" s="1"/>
  <c r="I20" s="1"/>
  <c r="K20" s="1"/>
  <c r="I20" i="3" s="1"/>
  <c r="G14" i="1"/>
  <c r="C20" i="7" s="1"/>
  <c r="P13" i="1"/>
  <c r="G19" i="3" s="1"/>
  <c r="M13" i="1"/>
  <c r="F19" i="7" s="1"/>
  <c r="J19" s="1"/>
  <c r="J13" i="1"/>
  <c r="D19" i="7" s="1"/>
  <c r="I19" s="1"/>
  <c r="K19" s="1"/>
  <c r="I19" i="3" s="1"/>
  <c r="G13" i="1"/>
  <c r="C19" i="7" s="1"/>
  <c r="P12" i="1"/>
  <c r="G18" i="3" s="1"/>
  <c r="M12" i="1"/>
  <c r="F18" i="7" s="1"/>
  <c r="J18" s="1"/>
  <c r="J12" i="1"/>
  <c r="D18" i="7" s="1"/>
  <c r="I18" s="1"/>
  <c r="K18" s="1"/>
  <c r="L18" s="1"/>
  <c r="G12" i="1"/>
  <c r="C18" i="7" s="1"/>
  <c r="P11" i="1"/>
  <c r="G17" i="3" s="1"/>
  <c r="M11" i="1"/>
  <c r="F17" i="7" s="1"/>
  <c r="J17" s="1"/>
  <c r="J11" i="1"/>
  <c r="D17" i="7" s="1"/>
  <c r="I17" s="1"/>
  <c r="K17" s="1"/>
  <c r="L17" s="1"/>
  <c r="G11" i="1"/>
  <c r="C17" i="7" s="1"/>
  <c r="P10" i="1"/>
  <c r="G16" i="3" s="1"/>
  <c r="M10" i="1"/>
  <c r="F16" i="7" s="1"/>
  <c r="J16" s="1"/>
  <c r="J10" i="1"/>
  <c r="D16" i="7" s="1"/>
  <c r="I16" s="1"/>
  <c r="K16" s="1"/>
  <c r="L16" s="1"/>
  <c r="G10" i="1"/>
  <c r="C16" i="7" s="1"/>
  <c r="P9" i="1"/>
  <c r="G15" i="3" s="1"/>
  <c r="M9" i="1"/>
  <c r="F15" i="7" s="1"/>
  <c r="J15" s="1"/>
  <c r="J9" i="1"/>
  <c r="D15" i="7" s="1"/>
  <c r="I15" s="1"/>
  <c r="K15" s="1"/>
  <c r="L15" s="1"/>
  <c r="G9" i="1"/>
  <c r="C15" i="7" s="1"/>
  <c r="P8" i="1"/>
  <c r="G14" i="3" s="1"/>
  <c r="M8" i="1"/>
  <c r="F14" i="7" s="1"/>
  <c r="J14" s="1"/>
  <c r="J8" i="1"/>
  <c r="D14" i="7" s="1"/>
  <c r="I14" s="1"/>
  <c r="K14" s="1"/>
  <c r="L14" s="1"/>
  <c r="G8" i="1"/>
  <c r="C14" i="7" s="1"/>
  <c r="P7" i="1"/>
  <c r="G13" i="3" s="1"/>
  <c r="M7" i="1"/>
  <c r="F13" i="7" s="1"/>
  <c r="J13" s="1"/>
  <c r="J7" i="1"/>
  <c r="D13" i="7" s="1"/>
  <c r="I13" s="1"/>
  <c r="K13" s="1"/>
  <c r="I13" i="3" s="1"/>
  <c r="G7" i="1"/>
  <c r="C13" i="7" s="1"/>
  <c r="P6" i="1"/>
  <c r="G12" i="3" s="1"/>
  <c r="M6" i="1"/>
  <c r="F12" i="7" s="1"/>
  <c r="J12" s="1"/>
  <c r="J6" i="1"/>
  <c r="D12" i="7" s="1"/>
  <c r="I12" s="1"/>
  <c r="K12" s="1"/>
  <c r="L12" s="1"/>
  <c r="G6" i="1"/>
  <c r="C12" i="7" s="1"/>
  <c r="P5" i="1"/>
  <c r="G11" i="3" s="1"/>
  <c r="M5" i="1"/>
  <c r="F11" i="7" s="1"/>
  <c r="J11" s="1"/>
  <c r="J5" i="1"/>
  <c r="D11" i="7" s="1"/>
  <c r="I11" s="1"/>
  <c r="K11" s="1"/>
  <c r="I11" i="3" s="1"/>
  <c r="G5" i="1"/>
  <c r="C11" i="7" s="1"/>
  <c r="P4" i="1"/>
  <c r="G10" i="3" s="1"/>
  <c r="M4" i="1"/>
  <c r="F10" i="7" s="1"/>
  <c r="J10" s="1"/>
  <c r="J4" i="1"/>
  <c r="D10" i="7" s="1"/>
  <c r="I10" s="1"/>
  <c r="K10" s="1"/>
  <c r="I10" i="3" s="1"/>
  <c r="G4" i="1"/>
  <c r="C10" i="7" s="1"/>
  <c r="P3" i="1"/>
  <c r="G9" i="3" s="1"/>
  <c r="M3" i="1"/>
  <c r="F9" i="7" s="1"/>
  <c r="J9" s="1"/>
  <c r="J3" i="1"/>
  <c r="D9" i="7" s="1"/>
  <c r="I9" s="1"/>
  <c r="K9" s="1"/>
  <c r="L9" s="1"/>
  <c r="G3" i="1"/>
  <c r="C9" i="7" s="1"/>
  <c r="P2" i="1"/>
  <c r="G8" i="3" s="1"/>
  <c r="M2" i="1"/>
  <c r="F8" i="7" s="1"/>
  <c r="J8" s="1"/>
  <c r="J2" i="1"/>
  <c r="D8" i="7" s="1"/>
  <c r="I8" s="1"/>
  <c r="K8" s="1"/>
  <c r="I8" i="3" s="1"/>
  <c r="G2" i="1"/>
  <c r="C8" i="3" s="1"/>
  <c r="I32" i="4" l="1"/>
  <c r="J32" s="1"/>
  <c r="I22"/>
  <c r="J22" s="1"/>
  <c r="I11"/>
  <c r="J11" s="1"/>
  <c r="I10"/>
  <c r="J10" s="1"/>
  <c r="I8"/>
  <c r="J8" s="1"/>
  <c r="I48"/>
  <c r="J48" s="1"/>
  <c r="I63"/>
  <c r="J63" s="1"/>
  <c r="F8" i="3"/>
  <c r="D9"/>
  <c r="D10"/>
  <c r="C11"/>
  <c r="F11"/>
  <c r="D12"/>
  <c r="D13"/>
  <c r="C14"/>
  <c r="F14"/>
  <c r="I14"/>
  <c r="J14" s="1"/>
  <c r="C15"/>
  <c r="F15"/>
  <c r="I15"/>
  <c r="J15" s="1"/>
  <c r="C16"/>
  <c r="F16"/>
  <c r="I16"/>
  <c r="J16" s="1"/>
  <c r="C17"/>
  <c r="F17"/>
  <c r="I17"/>
  <c r="J17" s="1"/>
  <c r="C18"/>
  <c r="F18"/>
  <c r="I18"/>
  <c r="J18" s="1"/>
  <c r="C19"/>
  <c r="F19"/>
  <c r="D20"/>
  <c r="C21"/>
  <c r="F21"/>
  <c r="I21"/>
  <c r="J21" s="1"/>
  <c r="C22"/>
  <c r="F22"/>
  <c r="I22"/>
  <c r="J22" s="1"/>
  <c r="C23"/>
  <c r="F23"/>
  <c r="I23"/>
  <c r="J23" s="1"/>
  <c r="C24"/>
  <c r="F24"/>
  <c r="D25"/>
  <c r="C26"/>
  <c r="F26"/>
  <c r="D27"/>
  <c r="C28"/>
  <c r="F28"/>
  <c r="I28"/>
  <c r="J28" s="1"/>
  <c r="C29"/>
  <c r="F29"/>
  <c r="I29"/>
  <c r="J29" s="1"/>
  <c r="C30"/>
  <c r="F30"/>
  <c r="D31"/>
  <c r="D32"/>
  <c r="C33"/>
  <c r="F33"/>
  <c r="I33"/>
  <c r="J33" s="1"/>
  <c r="C34"/>
  <c r="F34"/>
  <c r="I34"/>
  <c r="J34" s="1"/>
  <c r="C35"/>
  <c r="F35"/>
  <c r="I35"/>
  <c r="J35" s="1"/>
  <c r="C36"/>
  <c r="F36"/>
  <c r="D37"/>
  <c r="D38"/>
  <c r="D39"/>
  <c r="D40"/>
  <c r="D41"/>
  <c r="D42"/>
  <c r="D43"/>
  <c r="D44"/>
  <c r="D45"/>
  <c r="D46"/>
  <c r="C47"/>
  <c r="F47"/>
  <c r="D48"/>
  <c r="D49"/>
  <c r="D50"/>
  <c r="C51"/>
  <c r="F51"/>
  <c r="I51"/>
  <c r="J51" s="1"/>
  <c r="C52"/>
  <c r="F52"/>
  <c r="D53"/>
  <c r="C54"/>
  <c r="F54"/>
  <c r="I54"/>
  <c r="J54" s="1"/>
  <c r="C55"/>
  <c r="F55"/>
  <c r="D56"/>
  <c r="D57"/>
  <c r="D58"/>
  <c r="C59"/>
  <c r="F59"/>
  <c r="D60"/>
  <c r="D61"/>
  <c r="C62"/>
  <c r="F62"/>
  <c r="I62"/>
  <c r="J62" s="1"/>
  <c r="C63"/>
  <c r="F63"/>
  <c r="D64"/>
  <c r="C65"/>
  <c r="F65"/>
  <c r="I65"/>
  <c r="J65" s="1"/>
  <c r="C66"/>
  <c r="F66"/>
  <c r="I66"/>
  <c r="J66" s="1"/>
  <c r="D8"/>
  <c r="C9"/>
  <c r="F9"/>
  <c r="I9"/>
  <c r="J9" s="1"/>
  <c r="C10"/>
  <c r="F10"/>
  <c r="D11"/>
  <c r="C12"/>
  <c r="F12"/>
  <c r="I12"/>
  <c r="J12" s="1"/>
  <c r="C13"/>
  <c r="F13"/>
  <c r="D14"/>
  <c r="D15"/>
  <c r="D16"/>
  <c r="D17"/>
  <c r="D18"/>
  <c r="D19"/>
  <c r="C20"/>
  <c r="F20"/>
  <c r="D21"/>
  <c r="D22"/>
  <c r="D23"/>
  <c r="D24"/>
  <c r="C25"/>
  <c r="F25"/>
  <c r="D26"/>
  <c r="C27"/>
  <c r="F27"/>
  <c r="D28"/>
  <c r="D29"/>
  <c r="D30"/>
  <c r="C31"/>
  <c r="F31"/>
  <c r="I31"/>
  <c r="J31" s="1"/>
  <c r="C32"/>
  <c r="F32"/>
  <c r="D33"/>
  <c r="D34"/>
  <c r="D35"/>
  <c r="D36"/>
  <c r="C37"/>
  <c r="F37"/>
  <c r="I37"/>
  <c r="J37" s="1"/>
  <c r="C38"/>
  <c r="F38"/>
  <c r="I38"/>
  <c r="J38" s="1"/>
  <c r="C39"/>
  <c r="F39"/>
  <c r="I39"/>
  <c r="J39" s="1"/>
  <c r="C40"/>
  <c r="F40"/>
  <c r="I40"/>
  <c r="J40" s="1"/>
  <c r="C41"/>
  <c r="F41"/>
  <c r="I41"/>
  <c r="J41" s="1"/>
  <c r="C42"/>
  <c r="F42"/>
  <c r="I42"/>
  <c r="J42" s="1"/>
  <c r="C43"/>
  <c r="F43"/>
  <c r="I43"/>
  <c r="J43" s="1"/>
  <c r="C44"/>
  <c r="F44"/>
  <c r="I44"/>
  <c r="J44" s="1"/>
  <c r="C45"/>
  <c r="F45"/>
  <c r="I45"/>
  <c r="J45" s="1"/>
  <c r="C46"/>
  <c r="F46"/>
  <c r="D47"/>
  <c r="C48"/>
  <c r="F48"/>
  <c r="I48"/>
  <c r="J48" s="1"/>
  <c r="C49"/>
  <c r="F49"/>
  <c r="I49"/>
  <c r="J49" s="1"/>
  <c r="C50"/>
  <c r="F50"/>
  <c r="D51"/>
  <c r="D52"/>
  <c r="C53"/>
  <c r="F53"/>
  <c r="D54"/>
  <c r="D55"/>
  <c r="C56"/>
  <c r="F56"/>
  <c r="I56"/>
  <c r="J56" s="1"/>
  <c r="C57"/>
  <c r="F57"/>
  <c r="I57"/>
  <c r="J57" s="1"/>
  <c r="C58"/>
  <c r="F58"/>
  <c r="D59"/>
  <c r="C60"/>
  <c r="F60"/>
  <c r="I60"/>
  <c r="J60" s="1"/>
  <c r="C61"/>
  <c r="F61"/>
  <c r="D62"/>
  <c r="D63"/>
  <c r="C64"/>
  <c r="F64"/>
  <c r="D65"/>
  <c r="D66"/>
</calcChain>
</file>

<file path=xl/sharedStrings.xml><?xml version="1.0" encoding="utf-8"?>
<sst xmlns="http://schemas.openxmlformats.org/spreadsheetml/2006/main" count="614" uniqueCount="352">
  <si>
    <t>Redni broj</t>
  </si>
  <si>
    <t>Broj indeksa</t>
  </si>
  <si>
    <t>Prezime i ime</t>
  </si>
  <si>
    <t>Vid</t>
  </si>
  <si>
    <t>Zadaci</t>
  </si>
  <si>
    <t>Teorija</t>
  </si>
  <si>
    <t>Kolokvijum</t>
  </si>
  <si>
    <t>PoprZ</t>
  </si>
  <si>
    <t>PoprT</t>
  </si>
  <si>
    <t>PopKol</t>
  </si>
  <si>
    <t>Zavrsni T</t>
  </si>
  <si>
    <t>Zavrsni Z</t>
  </si>
  <si>
    <t>Zavrsni U</t>
  </si>
  <si>
    <t>PoprZ T</t>
  </si>
  <si>
    <t>PoprZ Z</t>
  </si>
  <si>
    <t>Popr Zavrsni</t>
  </si>
  <si>
    <t>1/2017</t>
  </si>
  <si>
    <t>Pejović Jovan</t>
  </si>
  <si>
    <t>B</t>
  </si>
  <si>
    <t>2/2017</t>
  </si>
  <si>
    <t>Đokaj Edona</t>
  </si>
  <si>
    <t>3/2017</t>
  </si>
  <si>
    <t>Marić Vladimir</t>
  </si>
  <si>
    <t>4/2017</t>
  </si>
  <si>
    <t>Ostojić Anja</t>
  </si>
  <si>
    <t>5/2017</t>
  </si>
  <si>
    <t>Junčaj Marina</t>
  </si>
  <si>
    <t>6/2017</t>
  </si>
  <si>
    <t>Pavićević Maša</t>
  </si>
  <si>
    <t>7/2017</t>
  </si>
  <si>
    <t>Ćuković Sara</t>
  </si>
  <si>
    <t>8/2017</t>
  </si>
  <si>
    <t>Barjaktarović Danijela</t>
  </si>
  <si>
    <t>9/2017</t>
  </si>
  <si>
    <t>Raičević Ivana</t>
  </si>
  <si>
    <t>10/2017</t>
  </si>
  <si>
    <t>Strunjaš Sanja</t>
  </si>
  <si>
    <t>11/2017</t>
  </si>
  <si>
    <t>Junčaj Teuta</t>
  </si>
  <si>
    <t>12/2017</t>
  </si>
  <si>
    <t>Leković Vuk</t>
  </si>
  <si>
    <t>13/2017</t>
  </si>
  <si>
    <t>Perović Maja</t>
  </si>
  <si>
    <t>14/2017</t>
  </si>
  <si>
    <t>Drobnjak Andrija</t>
  </si>
  <si>
    <t>15/2017</t>
  </si>
  <si>
    <t>Čekić Muzafera</t>
  </si>
  <si>
    <t>16/2017</t>
  </si>
  <si>
    <t>Pejović Ana</t>
  </si>
  <si>
    <t>17/2017</t>
  </si>
  <si>
    <t>Krivokapić Aleksandra</t>
  </si>
  <si>
    <t>18/2017</t>
  </si>
  <si>
    <t>Krivokapić Marijeta</t>
  </si>
  <si>
    <t>19/2017</t>
  </si>
  <si>
    <t>Božović Ivana</t>
  </si>
  <si>
    <t>20/2017</t>
  </si>
  <si>
    <t>Čubrović Nikola</t>
  </si>
  <si>
    <t>21/2017</t>
  </si>
  <si>
    <t>Klikovac Jovana</t>
  </si>
  <si>
    <t>22/2017</t>
  </si>
  <si>
    <t>Fatić Ivana</t>
  </si>
  <si>
    <t>23/2017</t>
  </si>
  <si>
    <t>Đurović Mima</t>
  </si>
  <si>
    <t>3/2016</t>
  </si>
  <si>
    <t>Minić Milica</t>
  </si>
  <si>
    <t>S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</si>
  <si>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</si>
  <si>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</si>
  <si>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</si>
  <si>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</si>
  <si>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</si>
  <si>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</si>
  <si>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</si>
  <si>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</si>
  <si>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</si>
  <si>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</si>
  <si>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</si>
  <si>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</si>
  <si>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</si>
  <si>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</si>
  <si>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</si>
  <si>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</si>
  <si>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</si>
  <si>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</si>
  <si>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</si>
  <si>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</si>
  <si>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</si>
  <si>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</si>
  <si>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</si>
  <si>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</si>
  <si>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</si>
  <si>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</si>
  <si>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28/2016</t>
  </si>
  <si>
    <t>Savić Ivana</t>
  </si>
  <si>
    <t>29/2016</t>
  </si>
  <si>
    <t>Sekulović Milutin</t>
  </si>
  <si>
    <t>1/2015</t>
  </si>
  <si>
    <t>Popović Dragana</t>
  </si>
  <si>
    <t>4/2015</t>
  </si>
  <si>
    <t>Vesković Anida</t>
  </si>
  <si>
    <t>11/2015</t>
  </si>
  <si>
    <t>Ašćerić Samira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</si>
  <si>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</si>
  <si>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</si>
  <si>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</si>
  <si>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</si>
  <si>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</si>
  <si>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</si>
  <si>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</si>
  <si>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</si>
  <si>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31/2015</t>
  </si>
  <si>
    <t>Ćetković Milena</t>
  </si>
  <si>
    <t>6/2014</t>
  </si>
  <si>
    <t>Omerović Selma</t>
  </si>
  <si>
    <t>8/2014</t>
  </si>
  <si>
    <t>Vukićević Aleksa</t>
  </si>
  <si>
    <t>16/2014</t>
  </si>
  <si>
    <t>Milović Tamara</t>
  </si>
  <si>
    <t>19/2014</t>
  </si>
  <si>
    <t>Bulajić Miloš</t>
  </si>
  <si>
    <t>30/2014</t>
  </si>
  <si>
    <t>Omerović Nerma</t>
  </si>
  <si>
    <t>2/2013</t>
  </si>
  <si>
    <t>Đukanović Milica</t>
  </si>
  <si>
    <t>25/2013</t>
  </si>
  <si>
    <t>Stožinić Ana</t>
  </si>
  <si>
    <t>8/2012</t>
  </si>
  <si>
    <t>Drpljanin Almina</t>
  </si>
  <si>
    <t>19/2012</t>
  </si>
  <si>
    <t>Bošković Jasna</t>
  </si>
  <si>
    <t>21/2012</t>
  </si>
  <si>
    <t>Kuč Denisa</t>
  </si>
  <si>
    <t>5/2011</t>
  </si>
  <si>
    <t>Nedić Milica</t>
  </si>
  <si>
    <t>7/2011</t>
  </si>
  <si>
    <t>Delić Maša</t>
  </si>
  <si>
    <t>PoprKol</t>
  </si>
  <si>
    <t>Zavrsni</t>
  </si>
  <si>
    <t>Popr Zavr</t>
  </si>
  <si>
    <t>Ljuljić Marina</t>
  </si>
  <si>
    <t>Rađenović Ksenija</t>
  </si>
  <si>
    <t>Beljkaš Jana</t>
  </si>
  <si>
    <t>Đukanović Marija</t>
  </si>
  <si>
    <t>Bulajić Ana</t>
  </si>
  <si>
    <t>Šikmanović Nikolina</t>
  </si>
  <si>
    <t>Popović Dijana</t>
  </si>
  <si>
    <t>Zakšek Ana</t>
  </si>
  <si>
    <t>Tadić Jovana</t>
  </si>
  <si>
    <t>Stamatović Dušan</t>
  </si>
  <si>
    <t>Golubović Mia</t>
  </si>
  <si>
    <t>Danilović Bobana</t>
  </si>
  <si>
    <t>Adrović Džefika</t>
  </si>
  <si>
    <t>Jovović Vuk</t>
  </si>
  <si>
    <t>Rakočević Marijana</t>
  </si>
  <si>
    <t>Osmanović Imrana</t>
  </si>
  <si>
    <t>Murišić Nikola</t>
  </si>
  <si>
    <t>Lalović Lenka</t>
  </si>
  <si>
    <t>Papović Milica</t>
  </si>
  <si>
    <t>Bulajić Nina</t>
  </si>
  <si>
    <t>Jovović Lana</t>
  </si>
  <si>
    <t>24/2017</t>
  </si>
  <si>
    <t>Božović Anđela</t>
  </si>
  <si>
    <t>26/2017</t>
  </si>
  <si>
    <t>Lalić Ana</t>
  </si>
  <si>
    <t>27/2017</t>
  </si>
  <si>
    <t>Jovićević Milica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</si>
  <si>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</si>
  <si>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</si>
  <si>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</si>
  <si>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</si>
  <si>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</si>
  <si>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</si>
  <si>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</si>
  <si>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</si>
  <si>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</si>
  <si>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</si>
  <si>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</si>
  <si>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</si>
  <si>
    <t>36/2017</t>
  </si>
  <si>
    <t>Brnović Marija</t>
  </si>
  <si>
    <t>37/2017</t>
  </si>
  <si>
    <t>Petrone Luka</t>
  </si>
  <si>
    <t>39/2017</t>
  </si>
  <si>
    <t>Kuzman Nikolina</t>
  </si>
  <si>
    <t>40/2017</t>
  </si>
  <si>
    <t>Milatović Aleksandar</t>
  </si>
  <si>
    <t>1/2016</t>
  </si>
  <si>
    <t>Radović Miljan</t>
  </si>
  <si>
    <t>2/2016</t>
  </si>
  <si>
    <t>Bogavac Tijana</t>
  </si>
  <si>
    <t>Martinović Marina</t>
  </si>
  <si>
    <t>7/2016</t>
  </si>
  <si>
    <t>Popović Ivana</t>
  </si>
  <si>
    <t>Dacić Ivana</t>
  </si>
  <si>
    <t>14/2016</t>
  </si>
  <si>
    <t>Radunović Ivona</t>
  </si>
  <si>
    <t>17/2016</t>
  </si>
  <si>
    <t>Tvrdišić Danijela</t>
  </si>
  <si>
    <t>Dragnić Tijana</t>
  </si>
  <si>
    <t>21/2016</t>
  </si>
  <si>
    <t>Milinković Anđela</t>
  </si>
  <si>
    <t>23/2016</t>
  </si>
  <si>
    <t>Joksimović Dragana</t>
  </si>
  <si>
    <t>Stanišić Vuk</t>
  </si>
  <si>
    <t>Doderović Magdalena</t>
  </si>
  <si>
    <t>27/2016</t>
  </si>
  <si>
    <t>Božović Darinka</t>
  </si>
  <si>
    <t>Damjanović Jovana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</si>
  <si>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</si>
  <si>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</si>
  <si>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</si>
  <si>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</si>
  <si>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</si>
  <si>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</si>
  <si>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</si>
  <si>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</si>
  <si>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</si>
  <si>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</si>
  <si>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36/2016</t>
  </si>
  <si>
    <t>Đurić Slađana</t>
  </si>
  <si>
    <t>38/2016</t>
  </si>
  <si>
    <t>Rakonjac Bogdan</t>
  </si>
  <si>
    <t>40/2016</t>
  </si>
  <si>
    <t>Popović Nikolina</t>
  </si>
  <si>
    <t>44/2016</t>
  </si>
  <si>
    <t>Zeković Slaviša</t>
  </si>
  <si>
    <t>6/2015</t>
  </si>
  <si>
    <t>Đorđević Ksenija</t>
  </si>
  <si>
    <t>Peročević Jasmina</t>
  </si>
  <si>
    <t>Zlatičanin Snežana</t>
  </si>
  <si>
    <t>Damjanović Anđela</t>
  </si>
  <si>
    <t>21/2015</t>
  </si>
  <si>
    <t>Bašić Rada</t>
  </si>
  <si>
    <t>Kovačević Slavica</t>
  </si>
  <si>
    <t>23/2015</t>
  </si>
  <si>
    <t>Hadžibegović Elma</t>
  </si>
  <si>
    <t>25/2015</t>
  </si>
  <si>
    <t>Krunić Andrea</t>
  </si>
  <si>
    <t>33/2015</t>
  </si>
  <si>
    <t>Đurašić Aleksandra</t>
  </si>
  <si>
    <t>39/2015</t>
  </si>
  <si>
    <t>Tomović Anastasija</t>
  </si>
  <si>
    <t>40/2015</t>
  </si>
  <si>
    <t>Vukčević Tijana</t>
  </si>
  <si>
    <t>4/2014</t>
  </si>
  <si>
    <t>Popović Marina</t>
  </si>
  <si>
    <t>Sinđić Nataša</t>
  </si>
  <si>
    <t>10/2014</t>
  </si>
  <si>
    <t>Boričić Milica</t>
  </si>
  <si>
    <t>15/2014</t>
  </si>
  <si>
    <t>Palamar Almir</t>
  </si>
  <si>
    <t>24/2014</t>
  </si>
  <si>
    <t>Rajković Radmila</t>
  </si>
  <si>
    <t>28/2014</t>
  </si>
  <si>
    <t>Bulatović Milica</t>
  </si>
  <si>
    <t>32/2014</t>
  </si>
  <si>
    <t>Božović Monika</t>
  </si>
  <si>
    <t>12/2013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</si>
  <si>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</si>
  <si>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</si>
  <si>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</si>
  <si>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</si>
  <si>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</si>
  <si>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</si>
  <si>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</si>
  <si>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38/2013</t>
  </si>
  <si>
    <t>Lazarević Milo</t>
  </si>
  <si>
    <t>31/2012</t>
  </si>
  <si>
    <t>Lučić Katarina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</si>
  <si>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</si>
  <si>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</si>
  <si>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</si>
  <si>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</si>
  <si>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</si>
  <si>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</si>
  <si>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</si>
  <si>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</si>
  <si>
    <t>OBRAZAC za evidenciju osvojenih poena na predmetu i predlog ocjene</t>
  </si>
  <si>
    <t>Popunjava predmetni 
nastavnik</t>
  </si>
  <si>
    <t>STUDIJSKI PROGRAM: Matematika</t>
  </si>
  <si>
    <t>STUDIJE: AKADEMSKE OSNOVNE</t>
  </si>
  <si>
    <t>PREDMET: Analitička geometrija</t>
  </si>
  <si>
    <t>Broj ECTS kredita
8</t>
  </si>
  <si>
    <r>
      <rPr>
        <sz val="10"/>
        <color indexed="8"/>
        <rFont val="Arial"/>
      </rPr>
      <t xml:space="preserve">NASTAVNIK: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</si>
  <si>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Dušica Slović</t>
    </r>
  </si>
  <si>
    <t>Evidencioni broj</t>
  </si>
  <si>
    <t>IME I PREZIME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</si>
  <si>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</si>
  <si>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</si>
  <si>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</si>
  <si>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</si>
  <si>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</si>
  <si>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</t>
  </si>
  <si>
    <t>Popr</t>
  </si>
  <si>
    <t>Avgust</t>
  </si>
  <si>
    <t>Redovni</t>
  </si>
  <si>
    <t>Popravni</t>
  </si>
  <si>
    <t>Predmetni nastavnik</t>
  </si>
  <si>
    <t>STUDIJSKI PROGRAM: Matematika i računarske nauke</t>
  </si>
  <si>
    <t>Konacno</t>
  </si>
  <si>
    <t>OBRAZAC ZA ZAKLJUČNE OCJENE</t>
  </si>
  <si>
    <t>Popunjava  se  i potpisuje  kao  odluka Vijeća</t>
  </si>
  <si>
    <t>STUDIJSKI PROGRAM: Fizika</t>
  </si>
  <si>
    <t>NASTAVNIK: Doc. dr Nevena Mijajlović</t>
  </si>
  <si>
    <t>PREDMET: Diferencijalne jednačine</t>
  </si>
  <si>
    <t>BROJ ECTS KREDITA: 8</t>
  </si>
  <si>
    <t>God. upisa</t>
  </si>
  <si>
    <t>PREZIME I IME STUDENTA</t>
  </si>
  <si>
    <t>OSVOJENI BROJ POENA</t>
  </si>
  <si>
    <t>ZAKLJUČNA OCJENA</t>
  </si>
  <si>
    <t>U TOKU SEMESTRA</t>
  </si>
  <si>
    <t>NA ZAVRŠNOM ISPITU</t>
  </si>
  <si>
    <r>
      <rPr>
        <sz val="11"/>
        <color indexed="8"/>
        <rFont val="Times New Roman"/>
      </rPr>
      <t xml:space="preserve">2 </t>
    </r>
  </si>
  <si>
    <r>
      <rPr>
        <sz val="11"/>
        <color indexed="8"/>
        <rFont val="Times New Roman"/>
      </rPr>
      <t>2015</t>
    </r>
  </si>
  <si>
    <t>Nikola Ostojić</t>
  </si>
  <si>
    <r>
      <rPr>
        <sz val="11"/>
        <color indexed="8"/>
        <rFont val="Times New Roman"/>
      </rPr>
      <t>F</t>
    </r>
  </si>
  <si>
    <r>
      <rPr>
        <sz val="11"/>
        <color indexed="8"/>
        <rFont val="Times New Roman"/>
      </rPr>
      <t xml:space="preserve">3 </t>
    </r>
  </si>
  <si>
    <t>Jovana Bogdanović</t>
  </si>
  <si>
    <r>
      <rPr>
        <sz val="11"/>
        <color indexed="8"/>
        <rFont val="Times New Roman"/>
      </rPr>
      <t>E</t>
    </r>
  </si>
  <si>
    <r>
      <rPr>
        <sz val="11"/>
        <color indexed="8"/>
        <rFont val="Times New Roman"/>
      </rPr>
      <t>12</t>
    </r>
  </si>
  <si>
    <t>Luka Obradović</t>
  </si>
  <si>
    <r>
      <rPr>
        <sz val="11"/>
        <color indexed="8"/>
        <rFont val="Times New Roman"/>
      </rPr>
      <t>17</t>
    </r>
  </si>
  <si>
    <t>Natalija Dragović</t>
  </si>
  <si>
    <r>
      <rPr>
        <sz val="11"/>
        <color indexed="8"/>
        <rFont val="Times New Roman"/>
      </rPr>
      <t>20</t>
    </r>
  </si>
  <si>
    <t>Miloš Manojlović</t>
  </si>
  <si>
    <r>
      <rPr>
        <sz val="11"/>
        <color indexed="8"/>
        <rFont val="Times New Roman"/>
      </rPr>
      <t>23</t>
    </r>
  </si>
  <si>
    <t>Željko Janketić</t>
  </si>
  <si>
    <r>
      <rPr>
        <sz val="11"/>
        <color indexed="8"/>
        <rFont val="Times New Roman"/>
      </rPr>
      <t>28</t>
    </r>
  </si>
  <si>
    <t>Samra Suljević</t>
  </si>
  <si>
    <r>
      <rPr>
        <sz val="11"/>
        <color indexed="8"/>
        <rFont val="Times New Roman"/>
      </rPr>
      <t>2014</t>
    </r>
  </si>
  <si>
    <t>Ljubica Kandić</t>
  </si>
  <si>
    <r>
      <rPr>
        <sz val="11"/>
        <color indexed="8"/>
        <rFont val="Times New Roman"/>
      </rPr>
      <t xml:space="preserve">1 </t>
    </r>
  </si>
  <si>
    <r>
      <rPr>
        <sz val="11"/>
        <color indexed="8"/>
        <rFont val="Times New Roman"/>
      </rPr>
      <t>2013</t>
    </r>
  </si>
  <si>
    <t>Seusan Huremović</t>
  </si>
  <si>
    <r>
      <rPr>
        <sz val="11"/>
        <color indexed="8"/>
        <rFont val="Times New Roman"/>
      </rPr>
      <t>10</t>
    </r>
  </si>
  <si>
    <t>Jovana Strunjaš</t>
  </si>
  <si>
    <r>
      <rPr>
        <sz val="11"/>
        <color indexed="8"/>
        <rFont val="Times New Roman"/>
      </rPr>
      <t>16</t>
    </r>
  </si>
  <si>
    <t>Marija Šćekić</t>
  </si>
  <si>
    <t>Slađana Popović</t>
  </si>
  <si>
    <r>
      <rPr>
        <sz val="11"/>
        <color indexed="8"/>
        <rFont val="Times New Roman"/>
      </rPr>
      <t>2012</t>
    </r>
  </si>
  <si>
    <t>Vlajko Nikolić</t>
  </si>
  <si>
    <r>
      <rPr>
        <sz val="11"/>
        <color indexed="8"/>
        <rFont val="Times New Roman"/>
      </rPr>
      <t>11</t>
    </r>
  </si>
  <si>
    <t>Mirela Zećirović</t>
  </si>
  <si>
    <t>Tijana Janjušević</t>
  </si>
  <si>
    <r>
      <rPr>
        <sz val="11"/>
        <color indexed="8"/>
        <rFont val="Times New Roman"/>
      </rPr>
      <t xml:space="preserve">6 </t>
    </r>
  </si>
  <si>
    <r>
      <rPr>
        <sz val="11"/>
        <color indexed="8"/>
        <rFont val="Times New Roman"/>
      </rPr>
      <t>2011</t>
    </r>
  </si>
  <si>
    <t>Svetlana Guberinić</t>
  </si>
  <si>
    <t>Kol</t>
  </si>
  <si>
    <t>Zavr</t>
  </si>
  <si>
    <t>0</t>
  </si>
  <si>
    <t>12</t>
  </si>
  <si>
    <t>15</t>
  </si>
</sst>
</file>

<file path=xl/styles.xml><?xml version="1.0" encoding="utf-8"?>
<styleSheet xmlns="http://schemas.openxmlformats.org/spreadsheetml/2006/main">
  <fonts count="20">
    <font>
      <sz val="11"/>
      <color indexed="8"/>
      <name val="Calibri"/>
    </font>
    <font>
      <b/>
      <sz val="11"/>
      <color indexed="8"/>
      <name val="Calibri"/>
    </font>
    <font>
      <sz val="10"/>
      <color indexed="8"/>
      <name val="Helvetica"/>
    </font>
    <font>
      <b/>
      <i/>
      <sz val="14"/>
      <color indexed="8"/>
      <name val="Calibri"/>
    </font>
    <font>
      <b/>
      <sz val="10"/>
      <color indexed="8"/>
      <name val="Helvetica"/>
    </font>
    <font>
      <b/>
      <sz val="8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1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i/>
      <sz val="14"/>
      <color indexed="8"/>
      <name val="Times New Roman"/>
    </font>
    <font>
      <sz val="8"/>
      <color indexed="8"/>
      <name val="Times New Roman"/>
    </font>
    <font>
      <b/>
      <sz val="11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b/>
      <sz val="10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12"/>
      </top>
      <bottom style="thin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2"/>
      </top>
      <bottom style="thin">
        <color indexed="12"/>
      </bottom>
      <diagonal/>
    </border>
    <border>
      <left style="thin">
        <color indexed="16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2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 style="thin">
        <color indexed="16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6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1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49" fontId="0" fillId="2" borderId="2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 applyAlignment="1"/>
    <xf numFmtId="49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3" xfId="0" applyNumberFormat="1" applyFont="1" applyFill="1" applyBorder="1" applyAlignment="1"/>
    <xf numFmtId="0" fontId="1" fillId="2" borderId="5" xfId="0" applyNumberFormat="1" applyFont="1" applyFill="1" applyBorder="1" applyAlignment="1"/>
    <xf numFmtId="0" fontId="0" fillId="0" borderId="0" xfId="0" applyNumberFormat="1" applyFont="1" applyAlignment="1"/>
    <xf numFmtId="0" fontId="0" fillId="2" borderId="3" xfId="0" applyFont="1" applyFill="1" applyBorder="1" applyAlignment="1"/>
    <xf numFmtId="0" fontId="2" fillId="0" borderId="0" xfId="0" applyNumberFormat="1" applyFont="1" applyAlignment="1">
      <alignment vertical="top" wrapText="1"/>
    </xf>
    <xf numFmtId="49" fontId="1" fillId="2" borderId="13" xfId="0" applyNumberFormat="1" applyFont="1" applyFill="1" applyBorder="1" applyAlignment="1">
      <alignment horizontal="left" vertical="center"/>
    </xf>
    <xf numFmtId="0" fontId="4" fillId="2" borderId="7" xfId="0" applyNumberFormat="1" applyFont="1" applyFill="1" applyBorder="1" applyAlignment="1">
      <alignment vertical="top" wrapText="1"/>
    </xf>
    <xf numFmtId="1" fontId="1" fillId="2" borderId="9" xfId="0" applyNumberFormat="1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vertical="top"/>
    </xf>
    <xf numFmtId="49" fontId="5" fillId="2" borderId="9" xfId="0" applyNumberFormat="1" applyFont="1" applyFill="1" applyBorder="1" applyAlignment="1">
      <alignment horizontal="center" vertical="top" wrapText="1"/>
    </xf>
    <xf numFmtId="0" fontId="4" fillId="2" borderId="18" xfId="0" applyNumberFormat="1" applyFont="1" applyFill="1" applyBorder="1" applyAlignment="1">
      <alignment vertical="top" wrapText="1"/>
    </xf>
    <xf numFmtId="0" fontId="4" fillId="2" borderId="19" xfId="0" applyNumberFormat="1" applyFont="1" applyFill="1" applyBorder="1" applyAlignment="1">
      <alignment vertical="top" wrapText="1"/>
    </xf>
    <xf numFmtId="0" fontId="4" fillId="2" borderId="16" xfId="0" applyNumberFormat="1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vertical="top" wrapText="1"/>
    </xf>
    <xf numFmtId="0" fontId="4" fillId="2" borderId="20" xfId="0" applyNumberFormat="1" applyFont="1" applyFill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2" fillId="0" borderId="30" xfId="0" applyNumberFormat="1" applyFont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2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49" fontId="0" fillId="2" borderId="31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 vertical="top" wrapText="1"/>
    </xf>
    <xf numFmtId="0" fontId="4" fillId="0" borderId="32" xfId="0" applyFont="1" applyBorder="1" applyAlignment="1">
      <alignment vertical="top" wrapText="1"/>
    </xf>
    <xf numFmtId="0" fontId="4" fillId="0" borderId="32" xfId="0" applyNumberFormat="1" applyFont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30" xfId="0" applyNumberFormat="1" applyFont="1" applyBorder="1" applyAlignment="1">
      <alignment horizontal="center" vertical="top" wrapText="1"/>
    </xf>
    <xf numFmtId="0" fontId="0" fillId="2" borderId="4" xfId="0" applyNumberFormat="1" applyFont="1" applyFill="1" applyBorder="1" applyAlignment="1">
      <alignment horizontal="center" vertical="top" wrapText="1"/>
    </xf>
    <xf numFmtId="0" fontId="0" fillId="2" borderId="31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49" fontId="14" fillId="5" borderId="9" xfId="0" applyNumberFormat="1" applyFont="1" applyFill="1" applyBorder="1" applyAlignment="1">
      <alignment horizontal="center" vertical="center" wrapText="1"/>
    </xf>
    <xf numFmtId="49" fontId="15" fillId="2" borderId="33" xfId="0" applyNumberFormat="1" applyFont="1" applyFill="1" applyBorder="1" applyAlignment="1">
      <alignment vertical="center"/>
    </xf>
    <xf numFmtId="0" fontId="15" fillId="2" borderId="34" xfId="0" applyNumberFormat="1" applyFont="1" applyFill="1" applyBorder="1" applyAlignment="1">
      <alignment horizontal="center" wrapText="1"/>
    </xf>
    <xf numFmtId="0" fontId="15" fillId="2" borderId="16" xfId="0" applyNumberFormat="1" applyFont="1" applyFill="1" applyBorder="1" applyAlignment="1">
      <alignment wrapText="1"/>
    </xf>
    <xf numFmtId="0" fontId="15" fillId="2" borderId="17" xfId="0" applyNumberFormat="1" applyFont="1" applyFill="1" applyBorder="1" applyAlignment="1">
      <alignment wrapText="1"/>
    </xf>
    <xf numFmtId="0" fontId="15" fillId="2" borderId="35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center"/>
    </xf>
    <xf numFmtId="0" fontId="16" fillId="2" borderId="9" xfId="0" applyNumberFormat="1" applyFont="1" applyFill="1" applyBorder="1" applyAlignment="1"/>
    <xf numFmtId="0" fontId="17" fillId="2" borderId="36" xfId="0" applyNumberFormat="1" applyFont="1" applyFill="1" applyBorder="1" applyAlignment="1">
      <alignment wrapText="1"/>
    </xf>
    <xf numFmtId="0" fontId="17" fillId="2" borderId="34" xfId="0" applyNumberFormat="1" applyFont="1" applyFill="1" applyBorder="1" applyAlignment="1">
      <alignment horizontal="center" wrapText="1"/>
    </xf>
    <xf numFmtId="0" fontId="17" fillId="2" borderId="16" xfId="0" applyNumberFormat="1" applyFont="1" applyFill="1" applyBorder="1" applyAlignment="1">
      <alignment wrapText="1"/>
    </xf>
    <xf numFmtId="49" fontId="15" fillId="2" borderId="37" xfId="0" applyNumberFormat="1" applyFont="1" applyFill="1" applyBorder="1" applyAlignment="1">
      <alignment horizontal="center" vertical="center" wrapText="1"/>
    </xf>
    <xf numFmtId="49" fontId="15" fillId="2" borderId="38" xfId="0" applyNumberFormat="1" applyFont="1" applyFill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center"/>
    </xf>
    <xf numFmtId="49" fontId="16" fillId="2" borderId="39" xfId="0" applyNumberFormat="1" applyFont="1" applyFill="1" applyBorder="1" applyAlignment="1"/>
    <xf numFmtId="1" fontId="16" fillId="2" borderId="30" xfId="0" applyNumberFormat="1" applyFont="1" applyFill="1" applyBorder="1" applyAlignment="1">
      <alignment horizontal="center"/>
    </xf>
    <xf numFmtId="49" fontId="16" fillId="2" borderId="30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49" fontId="16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2" fillId="0" borderId="0" xfId="0" applyNumberFormat="1" applyFont="1" applyAlignment="1">
      <alignment vertical="top" wrapText="1"/>
    </xf>
    <xf numFmtId="49" fontId="0" fillId="2" borderId="30" xfId="0" applyNumberFormat="1" applyFont="1" applyFill="1" applyBorder="1" applyAlignment="1">
      <alignment horizontal="center"/>
    </xf>
    <xf numFmtId="49" fontId="4" fillId="0" borderId="32" xfId="0" applyNumberFormat="1" applyFont="1" applyBorder="1" applyAlignment="1">
      <alignment vertical="top" wrapText="1"/>
    </xf>
    <xf numFmtId="0" fontId="4" fillId="0" borderId="32" xfId="0" applyNumberFormat="1" applyFont="1" applyBorder="1" applyAlignment="1">
      <alignment vertical="top" wrapText="1"/>
    </xf>
    <xf numFmtId="49" fontId="5" fillId="2" borderId="9" xfId="0" applyNumberFormat="1" applyFont="1" applyFill="1" applyBorder="1" applyAlignment="1">
      <alignment horizontal="left" vertical="center"/>
    </xf>
    <xf numFmtId="0" fontId="4" fillId="3" borderId="9" xfId="0" applyNumberFormat="1" applyFont="1" applyFill="1" applyBorder="1" applyAlignment="1">
      <alignment vertical="top" wrapText="1"/>
    </xf>
    <xf numFmtId="1" fontId="5" fillId="3" borderId="9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top" wrapText="1"/>
    </xf>
    <xf numFmtId="0" fontId="4" fillId="3" borderId="16" xfId="0" applyNumberFormat="1" applyFont="1" applyFill="1" applyBorder="1" applyAlignment="1">
      <alignment vertical="top" wrapText="1"/>
    </xf>
    <xf numFmtId="0" fontId="4" fillId="3" borderId="17" xfId="0" applyNumberFormat="1" applyFont="1" applyFill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top" wrapText="1"/>
    </xf>
    <xf numFmtId="49" fontId="5" fillId="4" borderId="9" xfId="0" applyNumberFormat="1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/>
    </xf>
    <xf numFmtId="0" fontId="4" fillId="3" borderId="11" xfId="0" applyNumberFormat="1" applyFont="1" applyFill="1" applyBorder="1" applyAlignment="1">
      <alignment vertical="top" wrapText="1"/>
    </xf>
    <xf numFmtId="1" fontId="1" fillId="5" borderId="12" xfId="0" applyNumberFormat="1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vertical="top" wrapText="1"/>
    </xf>
    <xf numFmtId="1" fontId="11" fillId="0" borderId="27" xfId="0" applyNumberFormat="1" applyFont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vertical="top" wrapText="1"/>
    </xf>
    <xf numFmtId="0" fontId="4" fillId="3" borderId="8" xfId="0" applyNumberFormat="1" applyFont="1" applyFill="1" applyBorder="1" applyAlignment="1">
      <alignment vertical="top" wrapText="1"/>
    </xf>
    <xf numFmtId="1" fontId="3" fillId="3" borderId="8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vertical="top" wrapText="1"/>
    </xf>
    <xf numFmtId="1" fontId="11" fillId="0" borderId="28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1" fontId="1" fillId="3" borderId="9" xfId="0" applyNumberFormat="1" applyFont="1" applyFill="1" applyBorder="1" applyAlignment="1">
      <alignment vertical="top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vertical="top" wrapText="1"/>
    </xf>
    <xf numFmtId="1" fontId="9" fillId="0" borderId="25" xfId="0" applyNumberFormat="1" applyFont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left" vertical="center"/>
    </xf>
    <xf numFmtId="49" fontId="19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wrapText="1"/>
    </xf>
    <xf numFmtId="49" fontId="16" fillId="2" borderId="9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wrapText="1"/>
    </xf>
    <xf numFmtId="49" fontId="16" fillId="2" borderId="15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wrapText="1"/>
    </xf>
    <xf numFmtId="0" fontId="5" fillId="3" borderId="9" xfId="0" applyFont="1" applyFill="1" applyBorder="1" applyAlignment="1">
      <alignment horizontal="left" vertical="center"/>
    </xf>
    <xf numFmtId="0" fontId="2" fillId="0" borderId="42" xfId="0" applyNumberFormat="1" applyFont="1" applyBorder="1" applyAlignment="1">
      <alignment vertical="top" wrapText="1"/>
    </xf>
    <xf numFmtId="49" fontId="11" fillId="0" borderId="9" xfId="0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vertical="top" wrapText="1"/>
    </xf>
    <xf numFmtId="0" fontId="11" fillId="0" borderId="26" xfId="0" applyFont="1" applyBorder="1" applyAlignment="1">
      <alignment vertical="center" wrapText="1"/>
    </xf>
    <xf numFmtId="0" fontId="2" fillId="0" borderId="40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15151"/>
      <rgbColor rgb="FF333300"/>
      <rgbColor rgb="FFBDC0BF"/>
      <rgbColor rgb="FF00F941"/>
      <rgbColor rgb="FFCCFFCC"/>
      <rgbColor rgb="FFA5A5A5"/>
      <rgbColor rgb="FF3F3F3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60"/>
  <sheetViews>
    <sheetView showGridLines="0" tabSelected="1" workbookViewId="0">
      <pane xSplit="3" topLeftCell="D1" activePane="topRight" state="frozen"/>
      <selection pane="topRight" activeCell="P2" sqref="P2"/>
    </sheetView>
  </sheetViews>
  <sheetFormatPr defaultColWidth="8.85546875" defaultRowHeight="15" customHeight="1"/>
  <cols>
    <col min="1" max="1" width="8.85546875" style="1" customWidth="1"/>
    <col min="2" max="2" width="13.28515625" style="1" customWidth="1"/>
    <col min="3" max="3" width="25.42578125" style="1" customWidth="1"/>
    <col min="4" max="6" width="8.85546875" style="1" customWidth="1"/>
    <col min="7" max="7" width="12.140625" style="1" customWidth="1"/>
    <col min="8" max="15" width="8.85546875" style="1" customWidth="1"/>
    <col min="16" max="16" width="16.85546875" style="1" customWidth="1"/>
    <col min="17" max="256" width="8.85546875" style="1" customWidth="1"/>
  </cols>
  <sheetData>
    <row r="1" spans="1:16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4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5" customHeight="1">
      <c r="A2" s="5">
        <v>1</v>
      </c>
      <c r="B2" s="3" t="s">
        <v>16</v>
      </c>
      <c r="C2" s="3" t="s">
        <v>17</v>
      </c>
      <c r="D2" s="3" t="s">
        <v>18</v>
      </c>
      <c r="E2" s="6"/>
      <c r="F2" s="6"/>
      <c r="G2" s="2" t="str">
        <f t="shared" ref="G2:G33" si="0">IF(AND(E2="",F2=""),"",SUM(E2,F2))</f>
        <v/>
      </c>
      <c r="H2" s="6"/>
      <c r="I2" s="6"/>
      <c r="J2" s="2" t="str">
        <f t="shared" ref="J2:J33" si="1">IF(AND(H2="",I2=""),"",SUM(H2,I2))</f>
        <v/>
      </c>
      <c r="K2" s="7"/>
      <c r="L2" s="8"/>
      <c r="M2" s="9" t="str">
        <f t="shared" ref="M2:M33" si="2">IF(K2="","",K2+L2)</f>
        <v/>
      </c>
      <c r="N2" s="2"/>
      <c r="O2" s="2"/>
      <c r="P2" s="2" t="str">
        <f t="shared" ref="P2:P33" si="3">IF(N2="","",N2+O2)</f>
        <v/>
      </c>
    </row>
    <row r="3" spans="1:16" ht="15" customHeight="1">
      <c r="A3" s="5">
        <v>2</v>
      </c>
      <c r="B3" s="3" t="s">
        <v>19</v>
      </c>
      <c r="C3" s="3" t="s">
        <v>20</v>
      </c>
      <c r="D3" s="3" t="s">
        <v>18</v>
      </c>
      <c r="E3" s="5">
        <v>1</v>
      </c>
      <c r="F3" s="5">
        <v>0</v>
      </c>
      <c r="G3" s="10">
        <f t="shared" si="0"/>
        <v>1</v>
      </c>
      <c r="H3" s="5">
        <v>0</v>
      </c>
      <c r="I3" s="11">
        <v>2</v>
      </c>
      <c r="J3" s="10">
        <f t="shared" si="1"/>
        <v>2</v>
      </c>
      <c r="K3" s="12"/>
      <c r="L3" s="8"/>
      <c r="M3" s="9" t="str">
        <f t="shared" si="2"/>
        <v/>
      </c>
      <c r="N3" s="2"/>
      <c r="O3" s="2"/>
      <c r="P3" s="2" t="str">
        <f t="shared" si="3"/>
        <v/>
      </c>
    </row>
    <row r="4" spans="1:16" ht="15" customHeight="1">
      <c r="A4" s="5">
        <v>3</v>
      </c>
      <c r="B4" s="3" t="s">
        <v>21</v>
      </c>
      <c r="C4" s="3" t="s">
        <v>22</v>
      </c>
      <c r="D4" s="3" t="s">
        <v>18</v>
      </c>
      <c r="E4" s="6"/>
      <c r="F4" s="6"/>
      <c r="G4" s="2" t="str">
        <f t="shared" si="0"/>
        <v/>
      </c>
      <c r="H4" s="6"/>
      <c r="I4" s="6"/>
      <c r="J4" s="2" t="str">
        <f t="shared" si="1"/>
        <v/>
      </c>
      <c r="K4" s="7"/>
      <c r="L4" s="8"/>
      <c r="M4" s="9" t="str">
        <f t="shared" si="2"/>
        <v/>
      </c>
      <c r="N4" s="2"/>
      <c r="O4" s="2"/>
      <c r="P4" s="2" t="str">
        <f t="shared" si="3"/>
        <v/>
      </c>
    </row>
    <row r="5" spans="1:16" ht="15" customHeight="1">
      <c r="A5" s="5">
        <v>4</v>
      </c>
      <c r="B5" s="3" t="s">
        <v>23</v>
      </c>
      <c r="C5" s="3" t="s">
        <v>24</v>
      </c>
      <c r="D5" s="3" t="s">
        <v>18</v>
      </c>
      <c r="E5" s="6"/>
      <c r="F5" s="6"/>
      <c r="G5" s="2" t="str">
        <f t="shared" si="0"/>
        <v/>
      </c>
      <c r="H5" s="6"/>
      <c r="I5" s="6"/>
      <c r="J5" s="2" t="str">
        <f t="shared" si="1"/>
        <v/>
      </c>
      <c r="K5" s="7"/>
      <c r="L5" s="8"/>
      <c r="M5" s="9" t="str">
        <f t="shared" si="2"/>
        <v/>
      </c>
      <c r="N5" s="2"/>
      <c r="O5" s="2"/>
      <c r="P5" s="2" t="str">
        <f t="shared" si="3"/>
        <v/>
      </c>
    </row>
    <row r="6" spans="1:16" ht="15" customHeight="1">
      <c r="A6" s="5">
        <v>5</v>
      </c>
      <c r="B6" s="3" t="s">
        <v>25</v>
      </c>
      <c r="C6" s="3" t="s">
        <v>26</v>
      </c>
      <c r="D6" s="3" t="s">
        <v>18</v>
      </c>
      <c r="E6" s="5">
        <v>0</v>
      </c>
      <c r="F6" s="5">
        <v>0</v>
      </c>
      <c r="G6" s="10">
        <f t="shared" si="0"/>
        <v>0</v>
      </c>
      <c r="H6" s="5">
        <v>0</v>
      </c>
      <c r="I6" s="11">
        <v>1</v>
      </c>
      <c r="J6" s="10">
        <f t="shared" si="1"/>
        <v>1</v>
      </c>
      <c r="K6" s="12"/>
      <c r="L6" s="8"/>
      <c r="M6" s="9" t="str">
        <f t="shared" si="2"/>
        <v/>
      </c>
      <c r="N6" s="2"/>
      <c r="O6" s="2"/>
      <c r="P6" s="2" t="str">
        <f t="shared" si="3"/>
        <v/>
      </c>
    </row>
    <row r="7" spans="1:16" ht="15" customHeight="1">
      <c r="A7" s="5">
        <v>6</v>
      </c>
      <c r="B7" s="3" t="s">
        <v>27</v>
      </c>
      <c r="C7" s="3" t="s">
        <v>28</v>
      </c>
      <c r="D7" s="3" t="s">
        <v>18</v>
      </c>
      <c r="E7" s="6"/>
      <c r="F7" s="6"/>
      <c r="G7" s="2" t="str">
        <f t="shared" si="0"/>
        <v/>
      </c>
      <c r="H7" s="6"/>
      <c r="I7" s="6"/>
      <c r="J7" s="2" t="str">
        <f t="shared" si="1"/>
        <v/>
      </c>
      <c r="K7" s="7"/>
      <c r="L7" s="8"/>
      <c r="M7" s="9" t="str">
        <f t="shared" si="2"/>
        <v/>
      </c>
      <c r="N7" s="2"/>
      <c r="O7" s="2"/>
      <c r="P7" s="2" t="str">
        <f t="shared" si="3"/>
        <v/>
      </c>
    </row>
    <row r="8" spans="1:16" ht="15" customHeight="1">
      <c r="A8" s="5">
        <v>7</v>
      </c>
      <c r="B8" s="3" t="s">
        <v>29</v>
      </c>
      <c r="C8" s="3" t="s">
        <v>30</v>
      </c>
      <c r="D8" s="3" t="s">
        <v>18</v>
      </c>
      <c r="E8" s="5">
        <v>6</v>
      </c>
      <c r="F8" s="5">
        <v>0</v>
      </c>
      <c r="G8" s="10">
        <f t="shared" si="0"/>
        <v>6</v>
      </c>
      <c r="H8" s="5">
        <v>8</v>
      </c>
      <c r="I8" s="11">
        <v>2</v>
      </c>
      <c r="J8" s="10">
        <f t="shared" si="1"/>
        <v>10</v>
      </c>
      <c r="K8" s="12"/>
      <c r="L8" s="8"/>
      <c r="M8" s="9" t="str">
        <f t="shared" si="2"/>
        <v/>
      </c>
      <c r="N8" s="2"/>
      <c r="O8" s="2"/>
      <c r="P8" s="2" t="str">
        <f t="shared" si="3"/>
        <v/>
      </c>
    </row>
    <row r="9" spans="1:16" ht="15" customHeight="1">
      <c r="A9" s="5">
        <v>8</v>
      </c>
      <c r="B9" s="3" t="s">
        <v>31</v>
      </c>
      <c r="C9" s="3" t="s">
        <v>32</v>
      </c>
      <c r="D9" s="3" t="s">
        <v>18</v>
      </c>
      <c r="E9" s="6"/>
      <c r="F9" s="6"/>
      <c r="G9" s="2" t="str">
        <f t="shared" si="0"/>
        <v/>
      </c>
      <c r="H9" s="5">
        <v>7</v>
      </c>
      <c r="I9" s="11">
        <v>7.5</v>
      </c>
      <c r="J9" s="10">
        <f t="shared" si="1"/>
        <v>14.5</v>
      </c>
      <c r="K9" s="12"/>
      <c r="L9" s="8"/>
      <c r="M9" s="9" t="str">
        <f t="shared" si="2"/>
        <v/>
      </c>
      <c r="N9" s="2"/>
      <c r="O9" s="2"/>
      <c r="P9" s="2" t="str">
        <f t="shared" si="3"/>
        <v/>
      </c>
    </row>
    <row r="10" spans="1:16" ht="15" customHeight="1">
      <c r="A10" s="5">
        <v>9</v>
      </c>
      <c r="B10" s="3" t="s">
        <v>33</v>
      </c>
      <c r="C10" s="3" t="s">
        <v>34</v>
      </c>
      <c r="D10" s="3" t="s">
        <v>18</v>
      </c>
      <c r="E10" s="5">
        <v>0</v>
      </c>
      <c r="F10" s="5">
        <v>0</v>
      </c>
      <c r="G10" s="10">
        <f t="shared" si="0"/>
        <v>0</v>
      </c>
      <c r="H10" s="6"/>
      <c r="I10" s="6"/>
      <c r="J10" s="2" t="str">
        <f t="shared" si="1"/>
        <v/>
      </c>
      <c r="K10" s="7"/>
      <c r="L10" s="8"/>
      <c r="M10" s="9" t="str">
        <f t="shared" si="2"/>
        <v/>
      </c>
      <c r="N10" s="2"/>
      <c r="O10" s="2"/>
      <c r="P10" s="2" t="str">
        <f t="shared" si="3"/>
        <v/>
      </c>
    </row>
    <row r="11" spans="1:16" ht="15" customHeight="1">
      <c r="A11" s="5">
        <v>10</v>
      </c>
      <c r="B11" s="3" t="s">
        <v>35</v>
      </c>
      <c r="C11" s="3" t="s">
        <v>36</v>
      </c>
      <c r="D11" s="3" t="s">
        <v>18</v>
      </c>
      <c r="E11" s="5">
        <v>0</v>
      </c>
      <c r="F11" s="5">
        <v>1</v>
      </c>
      <c r="G11" s="10">
        <f t="shared" si="0"/>
        <v>1</v>
      </c>
      <c r="H11" s="5">
        <v>4</v>
      </c>
      <c r="I11" s="11">
        <v>1</v>
      </c>
      <c r="J11" s="10">
        <f t="shared" si="1"/>
        <v>5</v>
      </c>
      <c r="K11" s="12"/>
      <c r="L11" s="8"/>
      <c r="M11" s="9" t="str">
        <f t="shared" si="2"/>
        <v/>
      </c>
      <c r="N11" s="2"/>
      <c r="O11" s="2"/>
      <c r="P11" s="2" t="str">
        <f t="shared" si="3"/>
        <v/>
      </c>
    </row>
    <row r="12" spans="1:16" ht="15" customHeight="1">
      <c r="A12" s="5">
        <v>11</v>
      </c>
      <c r="B12" s="3" t="s">
        <v>37</v>
      </c>
      <c r="C12" s="3" t="s">
        <v>38</v>
      </c>
      <c r="D12" s="3" t="s">
        <v>18</v>
      </c>
      <c r="E12" s="5">
        <v>8</v>
      </c>
      <c r="F12" s="5">
        <v>5</v>
      </c>
      <c r="G12" s="10">
        <f t="shared" si="0"/>
        <v>13</v>
      </c>
      <c r="H12" s="5">
        <v>27</v>
      </c>
      <c r="I12" s="11">
        <v>9.5</v>
      </c>
      <c r="J12" s="10">
        <f t="shared" si="1"/>
        <v>36.5</v>
      </c>
      <c r="K12" s="12">
        <v>11</v>
      </c>
      <c r="L12" s="8">
        <v>17</v>
      </c>
      <c r="M12" s="13">
        <f t="shared" si="2"/>
        <v>28</v>
      </c>
      <c r="N12" s="10"/>
      <c r="O12" s="10"/>
      <c r="P12" s="2" t="str">
        <f t="shared" si="3"/>
        <v/>
      </c>
    </row>
    <row r="13" spans="1:16" ht="15" customHeight="1">
      <c r="A13" s="5">
        <v>12</v>
      </c>
      <c r="B13" s="3" t="s">
        <v>39</v>
      </c>
      <c r="C13" s="3" t="s">
        <v>40</v>
      </c>
      <c r="D13" s="3" t="s">
        <v>18</v>
      </c>
      <c r="E13" s="6"/>
      <c r="F13" s="6"/>
      <c r="G13" s="2" t="str">
        <f t="shared" si="0"/>
        <v/>
      </c>
      <c r="H13" s="6"/>
      <c r="I13" s="6"/>
      <c r="J13" s="2" t="str">
        <f t="shared" si="1"/>
        <v/>
      </c>
      <c r="K13" s="7"/>
      <c r="L13" s="8"/>
      <c r="M13" s="9" t="str">
        <f t="shared" si="2"/>
        <v/>
      </c>
      <c r="N13" s="2"/>
      <c r="O13" s="2"/>
      <c r="P13" s="2" t="str">
        <f t="shared" si="3"/>
        <v/>
      </c>
    </row>
    <row r="14" spans="1:16" ht="15" customHeight="1">
      <c r="A14" s="5">
        <v>13</v>
      </c>
      <c r="B14" s="3" t="s">
        <v>41</v>
      </c>
      <c r="C14" s="3" t="s">
        <v>42</v>
      </c>
      <c r="D14" s="3" t="s">
        <v>18</v>
      </c>
      <c r="E14" s="6"/>
      <c r="F14" s="6"/>
      <c r="G14" s="2" t="str">
        <f t="shared" si="0"/>
        <v/>
      </c>
      <c r="H14" s="6"/>
      <c r="I14" s="6"/>
      <c r="J14" s="2" t="str">
        <f t="shared" si="1"/>
        <v/>
      </c>
      <c r="K14" s="7"/>
      <c r="L14" s="8"/>
      <c r="M14" s="9" t="str">
        <f t="shared" si="2"/>
        <v/>
      </c>
      <c r="N14" s="2"/>
      <c r="O14" s="2"/>
      <c r="P14" s="2" t="str">
        <f t="shared" si="3"/>
        <v/>
      </c>
    </row>
    <row r="15" spans="1:16" ht="15" customHeight="1">
      <c r="A15" s="5">
        <v>14</v>
      </c>
      <c r="B15" s="3" t="s">
        <v>43</v>
      </c>
      <c r="C15" s="3" t="s">
        <v>44</v>
      </c>
      <c r="D15" s="3" t="s">
        <v>18</v>
      </c>
      <c r="E15" s="6"/>
      <c r="F15" s="6"/>
      <c r="G15" s="2" t="str">
        <f t="shared" si="0"/>
        <v/>
      </c>
      <c r="H15" s="5">
        <v>0</v>
      </c>
      <c r="I15" s="11">
        <v>0</v>
      </c>
      <c r="J15" s="10">
        <f t="shared" si="1"/>
        <v>0</v>
      </c>
      <c r="K15" s="12"/>
      <c r="L15" s="8"/>
      <c r="M15" s="9" t="str">
        <f t="shared" si="2"/>
        <v/>
      </c>
      <c r="N15" s="2"/>
      <c r="O15" s="2"/>
      <c r="P15" s="2" t="str">
        <f t="shared" si="3"/>
        <v/>
      </c>
    </row>
    <row r="16" spans="1:16" ht="15" customHeight="1">
      <c r="A16" s="5">
        <v>15</v>
      </c>
      <c r="B16" s="3" t="s">
        <v>45</v>
      </c>
      <c r="C16" s="3" t="s">
        <v>46</v>
      </c>
      <c r="D16" s="3" t="s">
        <v>18</v>
      </c>
      <c r="E16" s="6"/>
      <c r="F16" s="6"/>
      <c r="G16" s="2" t="str">
        <f t="shared" si="0"/>
        <v/>
      </c>
      <c r="H16" s="5">
        <v>0</v>
      </c>
      <c r="I16" s="11">
        <v>1</v>
      </c>
      <c r="J16" s="10">
        <f t="shared" si="1"/>
        <v>1</v>
      </c>
      <c r="K16" s="12"/>
      <c r="L16" s="8"/>
      <c r="M16" s="9" t="str">
        <f t="shared" si="2"/>
        <v/>
      </c>
      <c r="N16" s="10">
        <v>3</v>
      </c>
      <c r="O16" s="2" t="s">
        <v>349</v>
      </c>
      <c r="P16" s="10">
        <f t="shared" si="3"/>
        <v>3</v>
      </c>
    </row>
    <row r="17" spans="1:16" ht="15" customHeight="1">
      <c r="A17" s="5">
        <v>16</v>
      </c>
      <c r="B17" s="3" t="s">
        <v>47</v>
      </c>
      <c r="C17" s="3" t="s">
        <v>48</v>
      </c>
      <c r="D17" s="3" t="s">
        <v>18</v>
      </c>
      <c r="E17" s="5">
        <v>5</v>
      </c>
      <c r="F17" s="5">
        <v>3</v>
      </c>
      <c r="G17" s="10">
        <f t="shared" si="0"/>
        <v>8</v>
      </c>
      <c r="H17" s="5">
        <v>4</v>
      </c>
      <c r="I17" s="11">
        <v>5.5</v>
      </c>
      <c r="J17" s="10">
        <f t="shared" si="1"/>
        <v>9.5</v>
      </c>
      <c r="K17" s="12">
        <v>0</v>
      </c>
      <c r="L17" s="8">
        <v>13</v>
      </c>
      <c r="M17" s="13">
        <f t="shared" si="2"/>
        <v>13</v>
      </c>
      <c r="N17" s="10">
        <v>0</v>
      </c>
      <c r="O17" s="10">
        <v>5</v>
      </c>
      <c r="P17" s="10">
        <f t="shared" si="3"/>
        <v>5</v>
      </c>
    </row>
    <row r="18" spans="1:16" ht="15" customHeight="1">
      <c r="A18" s="5">
        <v>17</v>
      </c>
      <c r="B18" s="3" t="s">
        <v>49</v>
      </c>
      <c r="C18" s="3" t="s">
        <v>50</v>
      </c>
      <c r="D18" s="3" t="s">
        <v>18</v>
      </c>
      <c r="E18" s="6"/>
      <c r="F18" s="6"/>
      <c r="G18" s="2" t="str">
        <f t="shared" si="0"/>
        <v/>
      </c>
      <c r="H18" s="6"/>
      <c r="I18" s="6"/>
      <c r="J18" s="2" t="str">
        <f t="shared" si="1"/>
        <v/>
      </c>
      <c r="K18" s="7"/>
      <c r="L18" s="8"/>
      <c r="M18" s="9" t="str">
        <f t="shared" si="2"/>
        <v/>
      </c>
      <c r="N18" s="2"/>
      <c r="O18" s="2"/>
      <c r="P18" s="2" t="str">
        <f t="shared" si="3"/>
        <v/>
      </c>
    </row>
    <row r="19" spans="1:16" ht="15" customHeight="1">
      <c r="A19" s="5">
        <v>18</v>
      </c>
      <c r="B19" s="3" t="s">
        <v>51</v>
      </c>
      <c r="C19" s="3" t="s">
        <v>52</v>
      </c>
      <c r="D19" s="3" t="s">
        <v>18</v>
      </c>
      <c r="E19" s="6"/>
      <c r="F19" s="6"/>
      <c r="G19" s="2" t="str">
        <f t="shared" si="0"/>
        <v/>
      </c>
      <c r="H19" s="6"/>
      <c r="I19" s="6"/>
      <c r="J19" s="2" t="str">
        <f t="shared" si="1"/>
        <v/>
      </c>
      <c r="K19" s="7"/>
      <c r="L19" s="8"/>
      <c r="M19" s="9" t="str">
        <f t="shared" si="2"/>
        <v/>
      </c>
      <c r="N19" s="2"/>
      <c r="O19" s="2"/>
      <c r="P19" s="2" t="str">
        <f t="shared" si="3"/>
        <v/>
      </c>
    </row>
    <row r="20" spans="1:16" ht="15" customHeight="1">
      <c r="A20" s="5">
        <v>19</v>
      </c>
      <c r="B20" s="3" t="s">
        <v>53</v>
      </c>
      <c r="C20" s="3" t="s">
        <v>54</v>
      </c>
      <c r="D20" s="3" t="s">
        <v>18</v>
      </c>
      <c r="E20" s="6"/>
      <c r="F20" s="6"/>
      <c r="G20" s="2" t="str">
        <f t="shared" si="0"/>
        <v/>
      </c>
      <c r="H20" s="6"/>
      <c r="I20" s="6"/>
      <c r="J20" s="2" t="str">
        <f t="shared" si="1"/>
        <v/>
      </c>
      <c r="K20" s="7"/>
      <c r="L20" s="8"/>
      <c r="M20" s="9" t="str">
        <f t="shared" si="2"/>
        <v/>
      </c>
      <c r="N20" s="2"/>
      <c r="O20" s="2"/>
      <c r="P20" s="2" t="str">
        <f t="shared" si="3"/>
        <v/>
      </c>
    </row>
    <row r="21" spans="1:16" ht="15" customHeight="1">
      <c r="A21" s="5">
        <v>20</v>
      </c>
      <c r="B21" s="3" t="s">
        <v>55</v>
      </c>
      <c r="C21" s="3" t="s">
        <v>56</v>
      </c>
      <c r="D21" s="3" t="s">
        <v>18</v>
      </c>
      <c r="E21" s="6"/>
      <c r="F21" s="6"/>
      <c r="G21" s="2" t="str">
        <f t="shared" si="0"/>
        <v/>
      </c>
      <c r="H21" s="6"/>
      <c r="I21" s="6"/>
      <c r="J21" s="2" t="str">
        <f t="shared" si="1"/>
        <v/>
      </c>
      <c r="K21" s="7"/>
      <c r="L21" s="8"/>
      <c r="M21" s="9" t="str">
        <f t="shared" si="2"/>
        <v/>
      </c>
      <c r="N21" s="2"/>
      <c r="O21" s="2"/>
      <c r="P21" s="2" t="str">
        <f t="shared" si="3"/>
        <v/>
      </c>
    </row>
    <row r="22" spans="1:16" ht="15" customHeight="1">
      <c r="A22" s="5">
        <v>21</v>
      </c>
      <c r="B22" s="3" t="s">
        <v>57</v>
      </c>
      <c r="C22" s="3" t="s">
        <v>58</v>
      </c>
      <c r="D22" s="3" t="s">
        <v>18</v>
      </c>
      <c r="E22" s="5">
        <v>0</v>
      </c>
      <c r="F22" s="5">
        <v>0</v>
      </c>
      <c r="G22" s="10">
        <f t="shared" si="0"/>
        <v>0</v>
      </c>
      <c r="H22" s="5">
        <v>0</v>
      </c>
      <c r="I22" s="11">
        <v>3.5</v>
      </c>
      <c r="J22" s="10">
        <f t="shared" si="1"/>
        <v>3.5</v>
      </c>
      <c r="K22" s="12">
        <v>0</v>
      </c>
      <c r="L22" s="8">
        <v>0</v>
      </c>
      <c r="M22" s="13">
        <f t="shared" si="2"/>
        <v>0</v>
      </c>
      <c r="N22" s="10">
        <v>1</v>
      </c>
      <c r="O22" s="10">
        <v>0</v>
      </c>
      <c r="P22" s="10">
        <f t="shared" si="3"/>
        <v>1</v>
      </c>
    </row>
    <row r="23" spans="1:16" ht="15" customHeight="1">
      <c r="A23" s="5">
        <v>22</v>
      </c>
      <c r="B23" s="3" t="s">
        <v>59</v>
      </c>
      <c r="C23" s="3" t="s">
        <v>60</v>
      </c>
      <c r="D23" s="3" t="s">
        <v>18</v>
      </c>
      <c r="E23" s="5">
        <v>0</v>
      </c>
      <c r="F23" s="6"/>
      <c r="G23" s="10">
        <f t="shared" si="0"/>
        <v>0</v>
      </c>
      <c r="H23" s="5">
        <v>2</v>
      </c>
      <c r="I23" s="11">
        <v>0</v>
      </c>
      <c r="J23" s="10">
        <f t="shared" si="1"/>
        <v>2</v>
      </c>
      <c r="K23" s="12"/>
      <c r="L23" s="8"/>
      <c r="M23" s="9" t="str">
        <f t="shared" si="2"/>
        <v/>
      </c>
      <c r="N23" s="2"/>
      <c r="O23" s="2"/>
      <c r="P23" s="2" t="str">
        <f t="shared" si="3"/>
        <v/>
      </c>
    </row>
    <row r="24" spans="1:16" ht="15" customHeight="1">
      <c r="A24" s="5">
        <v>23</v>
      </c>
      <c r="B24" s="3" t="s">
        <v>61</v>
      </c>
      <c r="C24" s="3" t="s">
        <v>62</v>
      </c>
      <c r="D24" s="3" t="s">
        <v>18</v>
      </c>
      <c r="E24" s="6"/>
      <c r="F24" s="6"/>
      <c r="G24" s="2" t="str">
        <f t="shared" si="0"/>
        <v/>
      </c>
      <c r="H24" s="6"/>
      <c r="I24" s="6"/>
      <c r="J24" s="2" t="str">
        <f t="shared" si="1"/>
        <v/>
      </c>
      <c r="K24" s="7"/>
      <c r="L24" s="8"/>
      <c r="M24" s="9" t="str">
        <f t="shared" si="2"/>
        <v/>
      </c>
      <c r="N24" s="2"/>
      <c r="O24" s="2"/>
      <c r="P24" s="2" t="str">
        <f t="shared" si="3"/>
        <v/>
      </c>
    </row>
    <row r="25" spans="1:16" ht="15" customHeight="1">
      <c r="A25" s="5">
        <v>24</v>
      </c>
      <c r="B25" s="3" t="s">
        <v>63</v>
      </c>
      <c r="C25" s="3" t="s">
        <v>64</v>
      </c>
      <c r="D25" s="3" t="s">
        <v>65</v>
      </c>
      <c r="E25" s="5">
        <v>4</v>
      </c>
      <c r="F25" s="5">
        <v>5</v>
      </c>
      <c r="G25" s="10">
        <f t="shared" si="0"/>
        <v>9</v>
      </c>
      <c r="H25" s="6"/>
      <c r="I25" s="6"/>
      <c r="J25" s="2" t="str">
        <f t="shared" si="1"/>
        <v/>
      </c>
      <c r="K25" s="7"/>
      <c r="L25" s="8"/>
      <c r="M25" s="9" t="str">
        <f t="shared" si="2"/>
        <v/>
      </c>
      <c r="N25" s="2"/>
      <c r="O25" s="2"/>
      <c r="P25" s="2" t="str">
        <f t="shared" si="3"/>
        <v/>
      </c>
    </row>
    <row r="26" spans="1:16" ht="15" customHeight="1">
      <c r="A26" s="5">
        <v>25</v>
      </c>
      <c r="B26" s="3" t="s">
        <v>66</v>
      </c>
      <c r="C26" s="3" t="s">
        <v>67</v>
      </c>
      <c r="D26" s="3" t="s">
        <v>65</v>
      </c>
      <c r="E26" s="6"/>
      <c r="F26" s="6"/>
      <c r="G26" s="2" t="str">
        <f t="shared" si="0"/>
        <v/>
      </c>
      <c r="H26" s="6"/>
      <c r="I26" s="6"/>
      <c r="J26" s="2" t="str">
        <f t="shared" si="1"/>
        <v/>
      </c>
      <c r="K26" s="7"/>
      <c r="L26" s="8"/>
      <c r="M26" s="9" t="str">
        <f t="shared" si="2"/>
        <v/>
      </c>
      <c r="N26" s="2"/>
      <c r="O26" s="2"/>
      <c r="P26" s="2" t="str">
        <f t="shared" si="3"/>
        <v/>
      </c>
    </row>
    <row r="27" spans="1:16" ht="15" customHeight="1">
      <c r="A27" s="5">
        <v>26</v>
      </c>
      <c r="B27" s="3" t="s">
        <v>68</v>
      </c>
      <c r="C27" s="3" t="s">
        <v>69</v>
      </c>
      <c r="D27" s="3" t="s">
        <v>65</v>
      </c>
      <c r="E27" s="5">
        <v>16</v>
      </c>
      <c r="F27" s="5">
        <v>6</v>
      </c>
      <c r="G27" s="10">
        <f t="shared" si="0"/>
        <v>22</v>
      </c>
      <c r="H27" s="6"/>
      <c r="I27" s="6"/>
      <c r="J27" s="2" t="str">
        <f t="shared" si="1"/>
        <v/>
      </c>
      <c r="K27" s="12">
        <v>7</v>
      </c>
      <c r="L27" s="8">
        <v>4</v>
      </c>
      <c r="M27" s="13">
        <f t="shared" si="2"/>
        <v>11</v>
      </c>
      <c r="N27" s="10"/>
      <c r="O27" s="10"/>
      <c r="P27" s="2" t="str">
        <f t="shared" si="3"/>
        <v/>
      </c>
    </row>
    <row r="28" spans="1:16" ht="15" customHeight="1">
      <c r="A28" s="5">
        <v>27</v>
      </c>
      <c r="B28" s="3" t="s">
        <v>70</v>
      </c>
      <c r="C28" s="3" t="s">
        <v>71</v>
      </c>
      <c r="D28" s="3" t="s">
        <v>65</v>
      </c>
      <c r="E28" s="5">
        <v>0</v>
      </c>
      <c r="F28" s="5">
        <v>0</v>
      </c>
      <c r="G28" s="10">
        <f t="shared" si="0"/>
        <v>0</v>
      </c>
      <c r="H28" s="6"/>
      <c r="I28" s="6"/>
      <c r="J28" s="2" t="str">
        <f t="shared" si="1"/>
        <v/>
      </c>
      <c r="K28" s="7"/>
      <c r="L28" s="8"/>
      <c r="M28" s="9" t="str">
        <f t="shared" si="2"/>
        <v/>
      </c>
      <c r="N28" s="2"/>
      <c r="O28" s="2"/>
      <c r="P28" s="2" t="str">
        <f t="shared" si="3"/>
        <v/>
      </c>
    </row>
    <row r="29" spans="1:16" ht="15" customHeight="1">
      <c r="A29" s="5">
        <v>28</v>
      </c>
      <c r="B29" s="3" t="s">
        <v>72</v>
      </c>
      <c r="C29" s="3" t="s">
        <v>73</v>
      </c>
      <c r="D29" s="3" t="s">
        <v>18</v>
      </c>
      <c r="E29" s="5">
        <v>4</v>
      </c>
      <c r="F29" s="5">
        <v>9</v>
      </c>
      <c r="G29" s="10">
        <f t="shared" si="0"/>
        <v>13</v>
      </c>
      <c r="H29" s="5">
        <v>0</v>
      </c>
      <c r="I29" s="11">
        <v>8</v>
      </c>
      <c r="J29" s="10">
        <f t="shared" si="1"/>
        <v>8</v>
      </c>
      <c r="K29" s="12"/>
      <c r="L29" s="8"/>
      <c r="M29" s="9" t="str">
        <f t="shared" si="2"/>
        <v/>
      </c>
      <c r="N29" s="10">
        <v>8</v>
      </c>
      <c r="O29" s="2" t="s">
        <v>350</v>
      </c>
      <c r="P29" s="10">
        <f t="shared" si="3"/>
        <v>20</v>
      </c>
    </row>
    <row r="30" spans="1:16" ht="15" customHeight="1">
      <c r="A30" s="5">
        <v>29</v>
      </c>
      <c r="B30" s="3" t="s">
        <v>74</v>
      </c>
      <c r="C30" s="3" t="s">
        <v>75</v>
      </c>
      <c r="D30" s="3" t="s">
        <v>65</v>
      </c>
      <c r="E30" s="6"/>
      <c r="F30" s="6"/>
      <c r="G30" s="2" t="str">
        <f t="shared" si="0"/>
        <v/>
      </c>
      <c r="H30" s="6"/>
      <c r="I30" s="6"/>
      <c r="J30" s="2" t="str">
        <f t="shared" si="1"/>
        <v/>
      </c>
      <c r="K30" s="7"/>
      <c r="L30" s="8"/>
      <c r="M30" s="9" t="str">
        <f t="shared" si="2"/>
        <v/>
      </c>
      <c r="N30" s="2"/>
      <c r="O30" s="2"/>
      <c r="P30" s="2" t="str">
        <f t="shared" si="3"/>
        <v/>
      </c>
    </row>
    <row r="31" spans="1:16" ht="15" customHeight="1">
      <c r="A31" s="5">
        <v>30</v>
      </c>
      <c r="B31" s="3" t="s">
        <v>76</v>
      </c>
      <c r="C31" s="3" t="s">
        <v>77</v>
      </c>
      <c r="D31" s="3" t="s">
        <v>65</v>
      </c>
      <c r="E31" s="5">
        <v>0</v>
      </c>
      <c r="F31" s="5">
        <v>0</v>
      </c>
      <c r="G31" s="10">
        <f t="shared" si="0"/>
        <v>0</v>
      </c>
      <c r="H31" s="6"/>
      <c r="I31" s="6"/>
      <c r="J31" s="2" t="str">
        <f t="shared" si="1"/>
        <v/>
      </c>
      <c r="K31" s="7"/>
      <c r="L31" s="8"/>
      <c r="M31" s="9" t="str">
        <f t="shared" si="2"/>
        <v/>
      </c>
      <c r="N31" s="2"/>
      <c r="O31" s="2"/>
      <c r="P31" s="2" t="str">
        <f t="shared" si="3"/>
        <v/>
      </c>
    </row>
    <row r="32" spans="1:16" ht="15" customHeight="1">
      <c r="A32" s="5">
        <v>31</v>
      </c>
      <c r="B32" s="3" t="s">
        <v>78</v>
      </c>
      <c r="C32" s="3" t="s">
        <v>79</v>
      </c>
      <c r="D32" s="3" t="s">
        <v>65</v>
      </c>
      <c r="E32" s="5">
        <v>0</v>
      </c>
      <c r="F32" s="5">
        <v>1</v>
      </c>
      <c r="G32" s="10">
        <f t="shared" si="0"/>
        <v>1</v>
      </c>
      <c r="H32" s="5">
        <v>0</v>
      </c>
      <c r="I32" s="11">
        <v>0</v>
      </c>
      <c r="J32" s="10">
        <f t="shared" si="1"/>
        <v>0</v>
      </c>
      <c r="K32" s="12"/>
      <c r="L32" s="8"/>
      <c r="M32" s="9" t="str">
        <f t="shared" si="2"/>
        <v/>
      </c>
      <c r="N32" s="2"/>
      <c r="O32" s="2"/>
      <c r="P32" s="2" t="str">
        <f t="shared" si="3"/>
        <v/>
      </c>
    </row>
    <row r="33" spans="1:16" ht="15" customHeight="1">
      <c r="A33" s="5">
        <v>32</v>
      </c>
      <c r="B33" s="3" t="s">
        <v>80</v>
      </c>
      <c r="C33" s="3" t="s">
        <v>81</v>
      </c>
      <c r="D33" s="3" t="s">
        <v>18</v>
      </c>
      <c r="E33" s="5">
        <v>6</v>
      </c>
      <c r="F33" s="5">
        <v>5</v>
      </c>
      <c r="G33" s="10">
        <f t="shared" si="0"/>
        <v>11</v>
      </c>
      <c r="H33" s="5">
        <v>3</v>
      </c>
      <c r="I33" s="11">
        <v>9.5</v>
      </c>
      <c r="J33" s="10">
        <f t="shared" si="1"/>
        <v>12.5</v>
      </c>
      <c r="K33" s="12">
        <v>4</v>
      </c>
      <c r="L33" s="8">
        <v>0</v>
      </c>
      <c r="M33" s="13">
        <f t="shared" si="2"/>
        <v>4</v>
      </c>
      <c r="N33" s="10">
        <v>0</v>
      </c>
      <c r="O33" s="10">
        <v>5</v>
      </c>
      <c r="P33" s="10">
        <f t="shared" si="3"/>
        <v>5</v>
      </c>
    </row>
    <row r="34" spans="1:16" ht="15" customHeight="1">
      <c r="A34" s="5">
        <v>33</v>
      </c>
      <c r="B34" s="3" t="s">
        <v>82</v>
      </c>
      <c r="C34" s="3" t="s">
        <v>83</v>
      </c>
      <c r="D34" s="3" t="s">
        <v>18</v>
      </c>
      <c r="E34" s="5">
        <v>5</v>
      </c>
      <c r="F34" s="5">
        <v>5</v>
      </c>
      <c r="G34" s="10">
        <f t="shared" ref="G34:G60" si="4">IF(AND(E34="",F34=""),"",SUM(E34,F34))</f>
        <v>10</v>
      </c>
      <c r="H34" s="5">
        <v>0</v>
      </c>
      <c r="I34" s="11">
        <v>9.5</v>
      </c>
      <c r="J34" s="10">
        <f t="shared" ref="J34:J60" si="5">IF(AND(H34="",I34=""),"",SUM(H34,I34))</f>
        <v>9.5</v>
      </c>
      <c r="K34" s="12"/>
      <c r="L34" s="8"/>
      <c r="M34" s="9" t="str">
        <f t="shared" ref="M34:M60" si="6">IF(K34="","",K34+L34)</f>
        <v/>
      </c>
      <c r="N34" s="10">
        <v>4</v>
      </c>
      <c r="O34" s="2" t="s">
        <v>351</v>
      </c>
      <c r="P34" s="10">
        <f t="shared" ref="P34:P60" si="7">IF(N34="","",N34+O34)</f>
        <v>19</v>
      </c>
    </row>
    <row r="35" spans="1:16" ht="15" customHeight="1">
      <c r="A35" s="5">
        <v>34</v>
      </c>
      <c r="B35" s="3" t="s">
        <v>84</v>
      </c>
      <c r="C35" s="3" t="s">
        <v>85</v>
      </c>
      <c r="D35" s="3" t="s">
        <v>65</v>
      </c>
      <c r="E35" s="5">
        <v>3</v>
      </c>
      <c r="F35" s="5">
        <v>0</v>
      </c>
      <c r="G35" s="10">
        <f t="shared" si="4"/>
        <v>3</v>
      </c>
      <c r="H35" s="5">
        <v>0</v>
      </c>
      <c r="I35" s="11">
        <v>1</v>
      </c>
      <c r="J35" s="10">
        <f t="shared" si="5"/>
        <v>1</v>
      </c>
      <c r="K35" s="12"/>
      <c r="L35" s="8"/>
      <c r="M35" s="9" t="str">
        <f t="shared" si="6"/>
        <v/>
      </c>
      <c r="N35" s="2"/>
      <c r="O35" s="2"/>
      <c r="P35" s="2" t="str">
        <f t="shared" si="7"/>
        <v/>
      </c>
    </row>
    <row r="36" spans="1:16" ht="15" customHeight="1">
      <c r="A36" s="5">
        <v>35</v>
      </c>
      <c r="B36" s="3" t="s">
        <v>86</v>
      </c>
      <c r="C36" s="3" t="s">
        <v>87</v>
      </c>
      <c r="D36" s="3" t="s">
        <v>65</v>
      </c>
      <c r="E36" s="5">
        <v>5</v>
      </c>
      <c r="F36" s="5">
        <v>3</v>
      </c>
      <c r="G36" s="10">
        <f t="shared" si="4"/>
        <v>8</v>
      </c>
      <c r="H36" s="5">
        <v>4</v>
      </c>
      <c r="I36" s="11">
        <v>5</v>
      </c>
      <c r="J36" s="10">
        <f t="shared" si="5"/>
        <v>9</v>
      </c>
      <c r="K36" s="12">
        <v>0</v>
      </c>
      <c r="L36" s="8">
        <v>2</v>
      </c>
      <c r="M36" s="13">
        <f t="shared" si="6"/>
        <v>2</v>
      </c>
      <c r="N36" s="10"/>
      <c r="O36" s="10"/>
      <c r="P36" s="2" t="str">
        <f t="shared" si="7"/>
        <v/>
      </c>
    </row>
    <row r="37" spans="1:16" ht="15" customHeight="1">
      <c r="A37" s="5">
        <v>36</v>
      </c>
      <c r="B37" s="3" t="s">
        <v>88</v>
      </c>
      <c r="C37" s="3" t="s">
        <v>89</v>
      </c>
      <c r="D37" s="3" t="s">
        <v>65</v>
      </c>
      <c r="E37" s="5">
        <v>4</v>
      </c>
      <c r="F37" s="5">
        <v>1</v>
      </c>
      <c r="G37" s="10">
        <f t="shared" si="4"/>
        <v>5</v>
      </c>
      <c r="H37" s="5">
        <v>11</v>
      </c>
      <c r="I37" s="11">
        <v>4.5</v>
      </c>
      <c r="J37" s="10">
        <f t="shared" si="5"/>
        <v>15.5</v>
      </c>
      <c r="K37" s="12"/>
      <c r="L37" s="8"/>
      <c r="M37" s="9" t="str">
        <f t="shared" si="6"/>
        <v/>
      </c>
      <c r="N37" s="2"/>
      <c r="O37" s="2"/>
      <c r="P37" s="2" t="str">
        <f t="shared" si="7"/>
        <v/>
      </c>
    </row>
    <row r="38" spans="1:16" ht="15" customHeight="1">
      <c r="A38" s="5">
        <v>37</v>
      </c>
      <c r="B38" s="3" t="s">
        <v>90</v>
      </c>
      <c r="C38" s="3" t="s">
        <v>91</v>
      </c>
      <c r="D38" s="3" t="s">
        <v>65</v>
      </c>
      <c r="E38" s="6"/>
      <c r="F38" s="6"/>
      <c r="G38" s="2" t="str">
        <f t="shared" si="4"/>
        <v/>
      </c>
      <c r="H38" s="5">
        <v>0</v>
      </c>
      <c r="I38" s="11">
        <v>3</v>
      </c>
      <c r="J38" s="10">
        <f t="shared" si="5"/>
        <v>3</v>
      </c>
      <c r="K38" s="12"/>
      <c r="L38" s="8"/>
      <c r="M38" s="9" t="str">
        <f t="shared" si="6"/>
        <v/>
      </c>
      <c r="N38" s="2"/>
      <c r="O38" s="2"/>
      <c r="P38" s="2" t="str">
        <f t="shared" si="7"/>
        <v/>
      </c>
    </row>
    <row r="39" spans="1:16" ht="15" customHeight="1">
      <c r="A39" s="5">
        <v>38</v>
      </c>
      <c r="B39" s="3" t="s">
        <v>92</v>
      </c>
      <c r="C39" s="3" t="s">
        <v>93</v>
      </c>
      <c r="D39" s="3" t="s">
        <v>65</v>
      </c>
      <c r="E39" s="5">
        <v>3</v>
      </c>
      <c r="F39" s="5">
        <v>0</v>
      </c>
      <c r="G39" s="10">
        <f t="shared" si="4"/>
        <v>3</v>
      </c>
      <c r="H39" s="5">
        <v>0</v>
      </c>
      <c r="I39" s="11">
        <v>1</v>
      </c>
      <c r="J39" s="10">
        <f t="shared" si="5"/>
        <v>1</v>
      </c>
      <c r="K39" s="12"/>
      <c r="L39" s="8"/>
      <c r="M39" s="9" t="str">
        <f t="shared" si="6"/>
        <v/>
      </c>
      <c r="N39" s="2"/>
      <c r="O39" s="2"/>
      <c r="P39" s="2" t="str">
        <f t="shared" si="7"/>
        <v/>
      </c>
    </row>
    <row r="40" spans="1:16" ht="15" customHeight="1">
      <c r="A40" s="5">
        <v>39</v>
      </c>
      <c r="B40" s="3" t="s">
        <v>94</v>
      </c>
      <c r="C40" s="3" t="s">
        <v>95</v>
      </c>
      <c r="D40" s="3" t="s">
        <v>65</v>
      </c>
      <c r="E40" s="6"/>
      <c r="F40" s="6"/>
      <c r="G40" s="2" t="str">
        <f t="shared" si="4"/>
        <v/>
      </c>
      <c r="H40" s="6"/>
      <c r="I40" s="6"/>
      <c r="J40" s="2" t="str">
        <f t="shared" si="5"/>
        <v/>
      </c>
      <c r="K40" s="7"/>
      <c r="L40" s="8"/>
      <c r="M40" s="9" t="str">
        <f t="shared" si="6"/>
        <v/>
      </c>
      <c r="N40" s="2"/>
      <c r="O40" s="2"/>
      <c r="P40" s="2" t="str">
        <f t="shared" si="7"/>
        <v/>
      </c>
    </row>
    <row r="41" spans="1:16" ht="15" customHeight="1">
      <c r="A41" s="5">
        <v>40</v>
      </c>
      <c r="B41" s="3" t="s">
        <v>96</v>
      </c>
      <c r="C41" s="3" t="s">
        <v>97</v>
      </c>
      <c r="D41" s="3" t="s">
        <v>65</v>
      </c>
      <c r="E41" s="6"/>
      <c r="F41" s="6"/>
      <c r="G41" s="2" t="str">
        <f t="shared" si="4"/>
        <v/>
      </c>
      <c r="H41" s="6"/>
      <c r="I41" s="6"/>
      <c r="J41" s="2" t="str">
        <f t="shared" si="5"/>
        <v/>
      </c>
      <c r="K41" s="7"/>
      <c r="L41" s="8"/>
      <c r="M41" s="9" t="str">
        <f t="shared" si="6"/>
        <v/>
      </c>
      <c r="N41" s="2"/>
      <c r="O41" s="2"/>
      <c r="P41" s="2" t="str">
        <f t="shared" si="7"/>
        <v/>
      </c>
    </row>
    <row r="42" spans="1:16" ht="15" customHeight="1">
      <c r="A42" s="5">
        <v>41</v>
      </c>
      <c r="B42" s="3" t="s">
        <v>98</v>
      </c>
      <c r="C42" s="3" t="s">
        <v>99</v>
      </c>
      <c r="D42" s="3" t="s">
        <v>65</v>
      </c>
      <c r="E42" s="5">
        <v>11</v>
      </c>
      <c r="F42" s="5">
        <v>0</v>
      </c>
      <c r="G42" s="10">
        <f t="shared" si="4"/>
        <v>11</v>
      </c>
      <c r="H42" s="5">
        <v>14</v>
      </c>
      <c r="I42" s="11">
        <v>0</v>
      </c>
      <c r="J42" s="10">
        <f t="shared" si="5"/>
        <v>14</v>
      </c>
      <c r="K42" s="12">
        <v>4</v>
      </c>
      <c r="L42" s="8">
        <v>5</v>
      </c>
      <c r="M42" s="13">
        <f t="shared" si="6"/>
        <v>9</v>
      </c>
      <c r="N42" s="10">
        <v>9</v>
      </c>
      <c r="O42" s="10">
        <v>0</v>
      </c>
      <c r="P42" s="10">
        <f t="shared" si="7"/>
        <v>9</v>
      </c>
    </row>
    <row r="43" spans="1:16" ht="15" customHeight="1">
      <c r="A43" s="5">
        <v>42</v>
      </c>
      <c r="B43" s="3" t="s">
        <v>100</v>
      </c>
      <c r="C43" s="3" t="s">
        <v>101</v>
      </c>
      <c r="D43" s="3" t="s">
        <v>65</v>
      </c>
      <c r="E43" s="5">
        <v>0</v>
      </c>
      <c r="F43" s="5">
        <v>0</v>
      </c>
      <c r="G43" s="10">
        <f t="shared" si="4"/>
        <v>0</v>
      </c>
      <c r="H43" s="6"/>
      <c r="I43" s="6"/>
      <c r="J43" s="2" t="str">
        <f t="shared" si="5"/>
        <v/>
      </c>
      <c r="K43" s="7"/>
      <c r="L43" s="8"/>
      <c r="M43" s="9" t="str">
        <f t="shared" si="6"/>
        <v/>
      </c>
      <c r="N43" s="2"/>
      <c r="O43" s="2"/>
      <c r="P43" s="2" t="str">
        <f t="shared" si="7"/>
        <v/>
      </c>
    </row>
    <row r="44" spans="1:16" ht="15" customHeight="1">
      <c r="A44" s="5">
        <v>43</v>
      </c>
      <c r="B44" s="3" t="s">
        <v>102</v>
      </c>
      <c r="C44" s="3" t="s">
        <v>103</v>
      </c>
      <c r="D44" s="3" t="s">
        <v>65</v>
      </c>
      <c r="E44" s="6"/>
      <c r="F44" s="6"/>
      <c r="G44" s="2" t="str">
        <f t="shared" si="4"/>
        <v/>
      </c>
      <c r="H44" s="6"/>
      <c r="I44" s="6"/>
      <c r="J44" s="2" t="str">
        <f t="shared" si="5"/>
        <v/>
      </c>
      <c r="K44" s="7"/>
      <c r="L44" s="8"/>
      <c r="M44" s="9" t="str">
        <f t="shared" si="6"/>
        <v/>
      </c>
      <c r="N44" s="2"/>
      <c r="O44" s="2"/>
      <c r="P44" s="2" t="str">
        <f t="shared" si="7"/>
        <v/>
      </c>
    </row>
    <row r="45" spans="1:16" ht="15" customHeight="1">
      <c r="A45" s="5">
        <v>44</v>
      </c>
      <c r="B45" s="3" t="s">
        <v>104</v>
      </c>
      <c r="C45" s="3" t="s">
        <v>105</v>
      </c>
      <c r="D45" s="3" t="s">
        <v>65</v>
      </c>
      <c r="E45" s="5">
        <v>10</v>
      </c>
      <c r="F45" s="5">
        <v>3</v>
      </c>
      <c r="G45" s="10">
        <f t="shared" si="4"/>
        <v>13</v>
      </c>
      <c r="H45" s="5">
        <v>2</v>
      </c>
      <c r="I45" s="11">
        <v>2.5</v>
      </c>
      <c r="J45" s="10">
        <f t="shared" si="5"/>
        <v>4.5</v>
      </c>
      <c r="K45" s="12"/>
      <c r="L45" s="8"/>
      <c r="M45" s="9" t="str">
        <f t="shared" si="6"/>
        <v/>
      </c>
      <c r="N45" s="2"/>
      <c r="O45" s="2"/>
      <c r="P45" s="2" t="str">
        <f t="shared" si="7"/>
        <v/>
      </c>
    </row>
    <row r="46" spans="1:16" ht="15" customHeight="1">
      <c r="A46" s="5">
        <v>45</v>
      </c>
      <c r="B46" s="3" t="s">
        <v>106</v>
      </c>
      <c r="C46" s="3" t="s">
        <v>107</v>
      </c>
      <c r="D46" s="3" t="s">
        <v>65</v>
      </c>
      <c r="E46" s="6"/>
      <c r="F46" s="6"/>
      <c r="G46" s="2" t="str">
        <f t="shared" si="4"/>
        <v/>
      </c>
      <c r="H46" s="6"/>
      <c r="I46" s="6"/>
      <c r="J46" s="2" t="str">
        <f t="shared" si="5"/>
        <v/>
      </c>
      <c r="K46" s="7"/>
      <c r="L46" s="8"/>
      <c r="M46" s="9" t="str">
        <f t="shared" si="6"/>
        <v/>
      </c>
      <c r="N46" s="2"/>
      <c r="O46" s="2"/>
      <c r="P46" s="2" t="str">
        <f t="shared" si="7"/>
        <v/>
      </c>
    </row>
    <row r="47" spans="1:16" ht="15" customHeight="1">
      <c r="A47" s="5">
        <v>46</v>
      </c>
      <c r="B47" s="3" t="s">
        <v>108</v>
      </c>
      <c r="C47" s="3" t="s">
        <v>109</v>
      </c>
      <c r="D47" s="3" t="s">
        <v>65</v>
      </c>
      <c r="E47" s="6"/>
      <c r="F47" s="6"/>
      <c r="G47" s="2" t="str">
        <f t="shared" si="4"/>
        <v/>
      </c>
      <c r="H47" s="6"/>
      <c r="I47" s="6"/>
      <c r="J47" s="2" t="str">
        <f t="shared" si="5"/>
        <v/>
      </c>
      <c r="K47" s="7"/>
      <c r="L47" s="8"/>
      <c r="M47" s="9" t="str">
        <f t="shared" si="6"/>
        <v/>
      </c>
      <c r="N47" s="2"/>
      <c r="O47" s="2"/>
      <c r="P47" s="2" t="str">
        <f t="shared" si="7"/>
        <v/>
      </c>
    </row>
    <row r="48" spans="1:16" ht="15" customHeight="1">
      <c r="A48" s="5">
        <v>47</v>
      </c>
      <c r="B48" s="3" t="s">
        <v>110</v>
      </c>
      <c r="C48" s="3" t="s">
        <v>111</v>
      </c>
      <c r="D48" s="3" t="s">
        <v>65</v>
      </c>
      <c r="E48" s="6"/>
      <c r="F48" s="6"/>
      <c r="G48" s="2" t="str">
        <f t="shared" si="4"/>
        <v/>
      </c>
      <c r="H48" s="5">
        <v>0</v>
      </c>
      <c r="I48" s="11">
        <v>3.5</v>
      </c>
      <c r="J48" s="10">
        <f t="shared" si="5"/>
        <v>3.5</v>
      </c>
      <c r="K48" s="12"/>
      <c r="L48" s="8"/>
      <c r="M48" s="9" t="str">
        <f t="shared" si="6"/>
        <v/>
      </c>
      <c r="N48" s="2"/>
      <c r="O48" s="2"/>
      <c r="P48" s="2" t="str">
        <f t="shared" si="7"/>
        <v/>
      </c>
    </row>
    <row r="49" spans="1:16" ht="15" customHeight="1">
      <c r="A49" s="5">
        <v>48</v>
      </c>
      <c r="B49" s="3" t="s">
        <v>112</v>
      </c>
      <c r="C49" s="3" t="s">
        <v>113</v>
      </c>
      <c r="D49" s="3" t="s">
        <v>65</v>
      </c>
      <c r="E49" s="6"/>
      <c r="F49" s="6"/>
      <c r="G49" s="2" t="str">
        <f t="shared" si="4"/>
        <v/>
      </c>
      <c r="H49" s="6"/>
      <c r="I49" s="6"/>
      <c r="J49" s="2" t="str">
        <f t="shared" si="5"/>
        <v/>
      </c>
      <c r="K49" s="7"/>
      <c r="L49" s="8"/>
      <c r="M49" s="9" t="str">
        <f t="shared" si="6"/>
        <v/>
      </c>
      <c r="N49" s="2"/>
      <c r="O49" s="2"/>
      <c r="P49" s="2" t="str">
        <f t="shared" si="7"/>
        <v/>
      </c>
    </row>
    <row r="50" spans="1:16" ht="15" customHeight="1">
      <c r="A50" s="5">
        <v>49</v>
      </c>
      <c r="B50" s="3" t="s">
        <v>114</v>
      </c>
      <c r="C50" s="3" t="s">
        <v>115</v>
      </c>
      <c r="D50" s="3" t="s">
        <v>65</v>
      </c>
      <c r="E50" s="5">
        <v>2</v>
      </c>
      <c r="F50" s="5">
        <v>0</v>
      </c>
      <c r="G50" s="10">
        <f t="shared" si="4"/>
        <v>2</v>
      </c>
      <c r="H50" s="5">
        <v>0</v>
      </c>
      <c r="I50" s="11">
        <v>0</v>
      </c>
      <c r="J50" s="10">
        <f t="shared" si="5"/>
        <v>0</v>
      </c>
      <c r="K50" s="12"/>
      <c r="L50" s="8"/>
      <c r="M50" s="9" t="str">
        <f t="shared" si="6"/>
        <v/>
      </c>
      <c r="N50" s="2"/>
      <c r="O50" s="2"/>
      <c r="P50" s="2" t="str">
        <f t="shared" si="7"/>
        <v/>
      </c>
    </row>
    <row r="51" spans="1:16" ht="15" customHeight="1">
      <c r="A51" s="5">
        <v>50</v>
      </c>
      <c r="B51" s="3" t="s">
        <v>116</v>
      </c>
      <c r="C51" s="3" t="s">
        <v>117</v>
      </c>
      <c r="D51" s="3" t="s">
        <v>65</v>
      </c>
      <c r="E51" s="5">
        <v>7</v>
      </c>
      <c r="F51" s="5">
        <v>1</v>
      </c>
      <c r="G51" s="10">
        <f t="shared" si="4"/>
        <v>8</v>
      </c>
      <c r="H51" s="5">
        <v>7</v>
      </c>
      <c r="I51" s="11">
        <v>5</v>
      </c>
      <c r="J51" s="10">
        <f t="shared" si="5"/>
        <v>12</v>
      </c>
      <c r="K51" s="12">
        <v>0</v>
      </c>
      <c r="L51" s="8">
        <v>0</v>
      </c>
      <c r="M51" s="13">
        <f t="shared" si="6"/>
        <v>0</v>
      </c>
      <c r="N51" s="10"/>
      <c r="O51" s="10"/>
      <c r="P51" s="2" t="str">
        <f t="shared" si="7"/>
        <v/>
      </c>
    </row>
    <row r="52" spans="1:16" ht="15" customHeight="1">
      <c r="A52" s="5">
        <v>51</v>
      </c>
      <c r="B52" s="3" t="s">
        <v>118</v>
      </c>
      <c r="C52" s="3" t="s">
        <v>119</v>
      </c>
      <c r="D52" s="3" t="s">
        <v>65</v>
      </c>
      <c r="E52" s="6"/>
      <c r="F52" s="6"/>
      <c r="G52" s="2" t="str">
        <f t="shared" si="4"/>
        <v/>
      </c>
      <c r="H52" s="6"/>
      <c r="I52" s="6"/>
      <c r="J52" s="2" t="str">
        <f t="shared" si="5"/>
        <v/>
      </c>
      <c r="K52" s="7"/>
      <c r="L52" s="8"/>
      <c r="M52" s="9" t="str">
        <f t="shared" si="6"/>
        <v/>
      </c>
      <c r="N52" s="2"/>
      <c r="O52" s="2"/>
      <c r="P52" s="2" t="str">
        <f t="shared" si="7"/>
        <v/>
      </c>
    </row>
    <row r="53" spans="1:16" ht="15" customHeight="1">
      <c r="A53" s="5">
        <v>52</v>
      </c>
      <c r="B53" s="3" t="s">
        <v>120</v>
      </c>
      <c r="C53" s="3" t="s">
        <v>121</v>
      </c>
      <c r="D53" s="3" t="s">
        <v>65</v>
      </c>
      <c r="E53" s="6"/>
      <c r="F53" s="6"/>
      <c r="G53" s="2" t="str">
        <f t="shared" si="4"/>
        <v/>
      </c>
      <c r="H53" s="6"/>
      <c r="I53" s="6"/>
      <c r="J53" s="2" t="str">
        <f t="shared" si="5"/>
        <v/>
      </c>
      <c r="K53" s="7"/>
      <c r="L53" s="8"/>
      <c r="M53" s="9" t="str">
        <f t="shared" si="6"/>
        <v/>
      </c>
      <c r="N53" s="2"/>
      <c r="O53" s="2"/>
      <c r="P53" s="2" t="str">
        <f t="shared" si="7"/>
        <v/>
      </c>
    </row>
    <row r="54" spans="1:16" ht="15" customHeight="1">
      <c r="A54" s="5">
        <v>53</v>
      </c>
      <c r="B54" s="3" t="s">
        <v>122</v>
      </c>
      <c r="C54" s="3" t="s">
        <v>123</v>
      </c>
      <c r="D54" s="3" t="s">
        <v>65</v>
      </c>
      <c r="E54" s="5">
        <v>4</v>
      </c>
      <c r="F54" s="5">
        <v>2</v>
      </c>
      <c r="G54" s="10">
        <f t="shared" si="4"/>
        <v>6</v>
      </c>
      <c r="H54" s="5">
        <v>3</v>
      </c>
      <c r="I54" s="11">
        <v>1</v>
      </c>
      <c r="J54" s="10">
        <f t="shared" si="5"/>
        <v>4</v>
      </c>
      <c r="K54" s="12"/>
      <c r="L54" s="8"/>
      <c r="M54" s="9" t="str">
        <f t="shared" si="6"/>
        <v/>
      </c>
      <c r="N54" s="2"/>
      <c r="O54" s="2"/>
      <c r="P54" s="2" t="str">
        <f t="shared" si="7"/>
        <v/>
      </c>
    </row>
    <row r="55" spans="1:16" ht="15" customHeight="1">
      <c r="A55" s="5">
        <v>54</v>
      </c>
      <c r="B55" s="3" t="s">
        <v>124</v>
      </c>
      <c r="C55" s="3" t="s">
        <v>125</v>
      </c>
      <c r="D55" s="3" t="s">
        <v>65</v>
      </c>
      <c r="E55" s="6"/>
      <c r="F55" s="6"/>
      <c r="G55" s="2" t="str">
        <f t="shared" si="4"/>
        <v/>
      </c>
      <c r="H55" s="6"/>
      <c r="I55" s="6"/>
      <c r="J55" s="2" t="str">
        <f t="shared" si="5"/>
        <v/>
      </c>
      <c r="K55" s="7"/>
      <c r="L55" s="8"/>
      <c r="M55" s="9" t="str">
        <f t="shared" si="6"/>
        <v/>
      </c>
      <c r="N55" s="2"/>
      <c r="O55" s="2"/>
      <c r="P55" s="2" t="str">
        <f t="shared" si="7"/>
        <v/>
      </c>
    </row>
    <row r="56" spans="1:16" ht="15" customHeight="1">
      <c r="A56" s="5">
        <v>55</v>
      </c>
      <c r="B56" s="3" t="s">
        <v>126</v>
      </c>
      <c r="C56" s="3" t="s">
        <v>127</v>
      </c>
      <c r="D56" s="3" t="s">
        <v>65</v>
      </c>
      <c r="E56" s="5">
        <v>1</v>
      </c>
      <c r="F56" s="5">
        <v>4</v>
      </c>
      <c r="G56" s="10">
        <f t="shared" si="4"/>
        <v>5</v>
      </c>
      <c r="H56" s="5">
        <v>6</v>
      </c>
      <c r="I56" s="11">
        <v>3.5</v>
      </c>
      <c r="J56" s="10">
        <f t="shared" si="5"/>
        <v>9.5</v>
      </c>
      <c r="K56" s="12"/>
      <c r="L56" s="8"/>
      <c r="M56" s="9" t="str">
        <f t="shared" si="6"/>
        <v/>
      </c>
      <c r="N56" s="10">
        <v>1</v>
      </c>
      <c r="O56" s="2" t="s">
        <v>349</v>
      </c>
      <c r="P56" s="10">
        <f t="shared" si="7"/>
        <v>1</v>
      </c>
    </row>
    <row r="57" spans="1:16" ht="15" customHeight="1">
      <c r="A57" s="5">
        <v>56</v>
      </c>
      <c r="B57" s="3" t="s">
        <v>128</v>
      </c>
      <c r="C57" s="3" t="s">
        <v>129</v>
      </c>
      <c r="D57" s="3" t="s">
        <v>65</v>
      </c>
      <c r="E57" s="6"/>
      <c r="F57" s="6"/>
      <c r="G57" s="2" t="str">
        <f t="shared" si="4"/>
        <v/>
      </c>
      <c r="H57" s="6"/>
      <c r="I57" s="6"/>
      <c r="J57" s="2" t="str">
        <f t="shared" si="5"/>
        <v/>
      </c>
      <c r="K57" s="7"/>
      <c r="L57" s="8"/>
      <c r="M57" s="9" t="str">
        <f t="shared" si="6"/>
        <v/>
      </c>
      <c r="N57" s="2"/>
      <c r="O57" s="2"/>
      <c r="P57" s="2" t="str">
        <f t="shared" si="7"/>
        <v/>
      </c>
    </row>
    <row r="58" spans="1:16" ht="15" customHeight="1">
      <c r="A58" s="5">
        <v>57</v>
      </c>
      <c r="B58" s="3" t="s">
        <v>130</v>
      </c>
      <c r="C58" s="3" t="s">
        <v>131</v>
      </c>
      <c r="D58" s="3" t="s">
        <v>65</v>
      </c>
      <c r="E58" s="6"/>
      <c r="F58" s="6"/>
      <c r="G58" s="2" t="str">
        <f t="shared" si="4"/>
        <v/>
      </c>
      <c r="H58" s="6"/>
      <c r="I58" s="6"/>
      <c r="J58" s="2" t="str">
        <f t="shared" si="5"/>
        <v/>
      </c>
      <c r="K58" s="7"/>
      <c r="L58" s="8"/>
      <c r="M58" s="9" t="str">
        <f t="shared" si="6"/>
        <v/>
      </c>
      <c r="N58" s="2"/>
      <c r="O58" s="2"/>
      <c r="P58" s="2" t="str">
        <f t="shared" si="7"/>
        <v/>
      </c>
    </row>
    <row r="59" spans="1:16" ht="15" customHeight="1">
      <c r="A59" s="5">
        <v>58</v>
      </c>
      <c r="B59" s="3" t="s">
        <v>132</v>
      </c>
      <c r="C59" s="3" t="s">
        <v>133</v>
      </c>
      <c r="D59" s="3" t="s">
        <v>65</v>
      </c>
      <c r="E59" s="5">
        <v>21</v>
      </c>
      <c r="F59" s="5">
        <v>2</v>
      </c>
      <c r="G59" s="10">
        <f t="shared" si="4"/>
        <v>23</v>
      </c>
      <c r="H59" s="6"/>
      <c r="I59" s="6"/>
      <c r="J59" s="2" t="str">
        <f t="shared" si="5"/>
        <v/>
      </c>
      <c r="K59" s="12">
        <v>5</v>
      </c>
      <c r="L59" s="8">
        <v>4</v>
      </c>
      <c r="M59" s="13">
        <f t="shared" si="6"/>
        <v>9</v>
      </c>
      <c r="N59" s="10">
        <v>0</v>
      </c>
      <c r="O59" s="10">
        <v>10</v>
      </c>
      <c r="P59" s="10">
        <f t="shared" si="7"/>
        <v>10</v>
      </c>
    </row>
    <row r="60" spans="1:16" ht="15" customHeight="1">
      <c r="A60" s="5">
        <v>59</v>
      </c>
      <c r="B60" s="3" t="s">
        <v>134</v>
      </c>
      <c r="C60" s="3" t="s">
        <v>135</v>
      </c>
      <c r="D60" s="3" t="s">
        <v>65</v>
      </c>
      <c r="E60" s="5">
        <v>6</v>
      </c>
      <c r="F60" s="5">
        <v>2</v>
      </c>
      <c r="G60" s="10">
        <f t="shared" si="4"/>
        <v>8</v>
      </c>
      <c r="H60" s="5">
        <v>16</v>
      </c>
      <c r="I60" s="11">
        <v>6</v>
      </c>
      <c r="J60" s="10">
        <f t="shared" si="5"/>
        <v>22</v>
      </c>
      <c r="K60" s="12">
        <v>9</v>
      </c>
      <c r="L60" s="8">
        <v>5</v>
      </c>
      <c r="M60" s="13">
        <f t="shared" si="6"/>
        <v>14</v>
      </c>
      <c r="N60" s="10">
        <v>6</v>
      </c>
      <c r="O60" s="10">
        <v>28</v>
      </c>
      <c r="P60" s="10">
        <f t="shared" si="7"/>
        <v>34</v>
      </c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6"/>
  <sheetViews>
    <sheetView showGridLines="0" workbookViewId="0">
      <pane xSplit="3" topLeftCell="D1" activePane="topRight" state="frozen"/>
      <selection pane="topRight" activeCell="O68" sqref="O68"/>
    </sheetView>
  </sheetViews>
  <sheetFormatPr defaultColWidth="8.85546875" defaultRowHeight="15" customHeight="1"/>
  <cols>
    <col min="1" max="1" width="10.42578125" style="14" customWidth="1"/>
    <col min="2" max="2" width="12.7109375" style="14" customWidth="1"/>
    <col min="3" max="3" width="31.28515625" style="14" customWidth="1"/>
    <col min="4" max="6" width="8.85546875" style="14" customWidth="1"/>
    <col min="7" max="7" width="12.42578125" style="14" customWidth="1"/>
    <col min="8" max="256" width="8.85546875" style="14" customWidth="1"/>
  </cols>
  <sheetData>
    <row r="1" spans="1:16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136</v>
      </c>
      <c r="K1" s="3" t="s">
        <v>10</v>
      </c>
      <c r="L1" s="4" t="s">
        <v>11</v>
      </c>
      <c r="M1" s="2" t="s">
        <v>137</v>
      </c>
      <c r="N1" s="2" t="s">
        <v>13</v>
      </c>
      <c r="O1" s="2" t="s">
        <v>14</v>
      </c>
      <c r="P1" s="2" t="s">
        <v>138</v>
      </c>
    </row>
    <row r="2" spans="1:16" ht="15" customHeight="1">
      <c r="A2" s="5">
        <v>1</v>
      </c>
      <c r="B2" s="3" t="s">
        <v>16</v>
      </c>
      <c r="C2" s="3" t="s">
        <v>139</v>
      </c>
      <c r="D2" s="3" t="s">
        <v>18</v>
      </c>
      <c r="E2" s="5">
        <v>13</v>
      </c>
      <c r="F2" s="5">
        <v>3</v>
      </c>
      <c r="G2" s="10">
        <f t="shared" ref="G2:G33" si="0">IF(AND(E2="",F2=""),"",SUM(E2,F2))</f>
        <v>16</v>
      </c>
      <c r="H2" s="5">
        <v>8</v>
      </c>
      <c r="I2" s="11">
        <v>5.5</v>
      </c>
      <c r="J2" s="10">
        <f t="shared" ref="J2:J33" si="1">IF(AND(H2="",I2=""),"",SUM(H2,I2))</f>
        <v>13.5</v>
      </c>
      <c r="K2" s="12">
        <v>0</v>
      </c>
      <c r="L2" s="8">
        <v>5</v>
      </c>
      <c r="M2" s="13">
        <f t="shared" ref="M2:M33" si="2">IF(K2="","",K2+L2)</f>
        <v>5</v>
      </c>
      <c r="N2" s="10">
        <v>0</v>
      </c>
      <c r="O2" s="10">
        <v>8</v>
      </c>
      <c r="P2" s="10">
        <f t="shared" ref="P2:P33" si="3">IF(N2="","",N2+O2)</f>
        <v>8</v>
      </c>
    </row>
    <row r="3" spans="1:16" ht="15" customHeight="1">
      <c r="A3" s="5">
        <v>2</v>
      </c>
      <c r="B3" s="3" t="s">
        <v>19</v>
      </c>
      <c r="C3" s="3" t="s">
        <v>140</v>
      </c>
      <c r="D3" s="3" t="s">
        <v>18</v>
      </c>
      <c r="E3" s="6"/>
      <c r="F3" s="5">
        <v>2</v>
      </c>
      <c r="G3" s="10">
        <f t="shared" si="0"/>
        <v>2</v>
      </c>
      <c r="H3" s="5">
        <v>0</v>
      </c>
      <c r="I3" s="11">
        <v>0</v>
      </c>
      <c r="J3" s="10">
        <f t="shared" si="1"/>
        <v>0</v>
      </c>
      <c r="K3" s="12"/>
      <c r="L3" s="8"/>
      <c r="M3" s="9" t="str">
        <f t="shared" si="2"/>
        <v/>
      </c>
      <c r="N3" s="2"/>
      <c r="O3" s="2"/>
      <c r="P3" s="2" t="str">
        <f t="shared" si="3"/>
        <v/>
      </c>
    </row>
    <row r="4" spans="1:16" ht="15" customHeight="1">
      <c r="A4" s="5">
        <v>3</v>
      </c>
      <c r="B4" s="3" t="s">
        <v>23</v>
      </c>
      <c r="C4" s="3" t="s">
        <v>141</v>
      </c>
      <c r="D4" s="3" t="s">
        <v>18</v>
      </c>
      <c r="E4" s="5">
        <v>6</v>
      </c>
      <c r="F4" s="6"/>
      <c r="G4" s="10">
        <f t="shared" si="0"/>
        <v>6</v>
      </c>
      <c r="H4" s="5">
        <v>11</v>
      </c>
      <c r="I4" s="11">
        <v>7</v>
      </c>
      <c r="J4" s="10">
        <f t="shared" si="1"/>
        <v>18</v>
      </c>
      <c r="K4" s="12">
        <v>6</v>
      </c>
      <c r="L4" s="8">
        <v>8</v>
      </c>
      <c r="M4" s="13">
        <f t="shared" si="2"/>
        <v>14</v>
      </c>
      <c r="N4" s="10">
        <v>5</v>
      </c>
      <c r="O4" s="10">
        <v>20</v>
      </c>
      <c r="P4" s="10">
        <f t="shared" si="3"/>
        <v>25</v>
      </c>
    </row>
    <row r="5" spans="1:16" ht="15" customHeight="1">
      <c r="A5" s="5">
        <v>4</v>
      </c>
      <c r="B5" s="3" t="s">
        <v>25</v>
      </c>
      <c r="C5" s="3" t="s">
        <v>142</v>
      </c>
      <c r="D5" s="3" t="s">
        <v>18</v>
      </c>
      <c r="E5" s="5">
        <v>25</v>
      </c>
      <c r="F5" s="5">
        <v>4</v>
      </c>
      <c r="G5" s="10">
        <f t="shared" si="0"/>
        <v>29</v>
      </c>
      <c r="H5" s="6"/>
      <c r="I5" s="6"/>
      <c r="J5" s="2" t="str">
        <f t="shared" si="1"/>
        <v/>
      </c>
      <c r="K5" s="12">
        <v>9</v>
      </c>
      <c r="L5" s="8">
        <v>5</v>
      </c>
      <c r="M5" s="13">
        <f t="shared" si="2"/>
        <v>14</v>
      </c>
      <c r="N5" s="10">
        <v>11</v>
      </c>
      <c r="O5" s="10">
        <v>30</v>
      </c>
      <c r="P5" s="10">
        <f t="shared" si="3"/>
        <v>41</v>
      </c>
    </row>
    <row r="6" spans="1:16" ht="15" customHeight="1">
      <c r="A6" s="5">
        <v>5</v>
      </c>
      <c r="B6" s="3" t="s">
        <v>27</v>
      </c>
      <c r="C6" s="3" t="s">
        <v>143</v>
      </c>
      <c r="D6" s="3" t="s">
        <v>18</v>
      </c>
      <c r="E6" s="5">
        <v>29</v>
      </c>
      <c r="F6" s="5">
        <v>3</v>
      </c>
      <c r="G6" s="10">
        <f t="shared" si="0"/>
        <v>32</v>
      </c>
      <c r="H6" s="6"/>
      <c r="I6" s="6"/>
      <c r="J6" s="2" t="str">
        <f t="shared" si="1"/>
        <v/>
      </c>
      <c r="K6" s="12">
        <v>6</v>
      </c>
      <c r="L6" s="8">
        <v>3</v>
      </c>
      <c r="M6" s="13">
        <f t="shared" si="2"/>
        <v>9</v>
      </c>
      <c r="N6" s="10">
        <v>6</v>
      </c>
      <c r="O6" s="10">
        <v>17</v>
      </c>
      <c r="P6" s="10">
        <f t="shared" si="3"/>
        <v>23</v>
      </c>
    </row>
    <row r="7" spans="1:16" ht="15" customHeight="1">
      <c r="A7" s="5">
        <v>6</v>
      </c>
      <c r="B7" s="3" t="s">
        <v>29</v>
      </c>
      <c r="C7" s="3" t="s">
        <v>144</v>
      </c>
      <c r="D7" s="3" t="s">
        <v>18</v>
      </c>
      <c r="E7" s="5">
        <v>4</v>
      </c>
      <c r="F7" s="5">
        <v>1</v>
      </c>
      <c r="G7" s="10">
        <f t="shared" si="0"/>
        <v>5</v>
      </c>
      <c r="H7" s="5">
        <v>6</v>
      </c>
      <c r="I7" s="11">
        <v>7.5</v>
      </c>
      <c r="J7" s="10">
        <f t="shared" si="1"/>
        <v>13.5</v>
      </c>
      <c r="K7" s="12"/>
      <c r="L7" s="8"/>
      <c r="M7" s="9" t="str">
        <f t="shared" si="2"/>
        <v/>
      </c>
      <c r="N7" s="2"/>
      <c r="O7" s="2"/>
      <c r="P7" s="2" t="str">
        <f t="shared" si="3"/>
        <v/>
      </c>
    </row>
    <row r="8" spans="1:16" ht="15" customHeight="1">
      <c r="A8" s="5">
        <v>7</v>
      </c>
      <c r="B8" s="3" t="s">
        <v>31</v>
      </c>
      <c r="C8" s="3" t="s">
        <v>145</v>
      </c>
      <c r="D8" s="3" t="s">
        <v>18</v>
      </c>
      <c r="E8" s="6"/>
      <c r="F8" s="6"/>
      <c r="G8" s="2" t="str">
        <f t="shared" si="0"/>
        <v/>
      </c>
      <c r="H8" s="5">
        <v>0</v>
      </c>
      <c r="I8" s="11">
        <v>2.5</v>
      </c>
      <c r="J8" s="10">
        <f t="shared" si="1"/>
        <v>2.5</v>
      </c>
      <c r="K8" s="12"/>
      <c r="L8" s="8"/>
      <c r="M8" s="9" t="str">
        <f t="shared" si="2"/>
        <v/>
      </c>
      <c r="N8" s="2"/>
      <c r="O8" s="2"/>
      <c r="P8" s="2" t="str">
        <f t="shared" si="3"/>
        <v/>
      </c>
    </row>
    <row r="9" spans="1:16" ht="15" customHeight="1">
      <c r="A9" s="5">
        <v>8</v>
      </c>
      <c r="B9" s="3" t="s">
        <v>33</v>
      </c>
      <c r="C9" s="3" t="s">
        <v>146</v>
      </c>
      <c r="D9" s="3" t="s">
        <v>18</v>
      </c>
      <c r="E9" s="6"/>
      <c r="F9" s="6"/>
      <c r="G9" s="2" t="str">
        <f t="shared" si="0"/>
        <v/>
      </c>
      <c r="H9" s="6"/>
      <c r="I9" s="6"/>
      <c r="J9" s="2" t="str">
        <f t="shared" si="1"/>
        <v/>
      </c>
      <c r="K9" s="7"/>
      <c r="L9" s="8"/>
      <c r="M9" s="9" t="str">
        <f t="shared" si="2"/>
        <v/>
      </c>
      <c r="N9" s="2"/>
      <c r="O9" s="2"/>
      <c r="P9" s="2" t="str">
        <f t="shared" si="3"/>
        <v/>
      </c>
    </row>
    <row r="10" spans="1:16" ht="15" customHeight="1">
      <c r="A10" s="5">
        <v>9</v>
      </c>
      <c r="B10" s="3" t="s">
        <v>35</v>
      </c>
      <c r="C10" s="3" t="s">
        <v>147</v>
      </c>
      <c r="D10" s="3" t="s">
        <v>18</v>
      </c>
      <c r="E10" s="6"/>
      <c r="F10" s="6"/>
      <c r="G10" s="2" t="str">
        <f t="shared" si="0"/>
        <v/>
      </c>
      <c r="H10" s="5">
        <v>0</v>
      </c>
      <c r="I10" s="11">
        <v>5</v>
      </c>
      <c r="J10" s="10">
        <f t="shared" si="1"/>
        <v>5</v>
      </c>
      <c r="K10" s="12">
        <v>0</v>
      </c>
      <c r="L10" s="8">
        <v>0</v>
      </c>
      <c r="M10" s="13">
        <f t="shared" si="2"/>
        <v>0</v>
      </c>
      <c r="N10" s="10"/>
      <c r="O10" s="10"/>
      <c r="P10" s="2" t="str">
        <f t="shared" si="3"/>
        <v/>
      </c>
    </row>
    <row r="11" spans="1:16" ht="15" customHeight="1">
      <c r="A11" s="5">
        <v>10</v>
      </c>
      <c r="B11" s="3" t="s">
        <v>37</v>
      </c>
      <c r="C11" s="3" t="s">
        <v>148</v>
      </c>
      <c r="D11" s="3" t="s">
        <v>18</v>
      </c>
      <c r="E11" s="5">
        <v>4</v>
      </c>
      <c r="F11" s="5">
        <v>3</v>
      </c>
      <c r="G11" s="10">
        <f t="shared" si="0"/>
        <v>7</v>
      </c>
      <c r="H11" s="5">
        <v>14</v>
      </c>
      <c r="I11" s="11">
        <v>3.5</v>
      </c>
      <c r="J11" s="10">
        <f t="shared" si="1"/>
        <v>17.5</v>
      </c>
      <c r="K11" s="12"/>
      <c r="L11" s="8"/>
      <c r="M11" s="9" t="str">
        <f t="shared" si="2"/>
        <v/>
      </c>
      <c r="N11" s="2"/>
      <c r="O11" s="2"/>
      <c r="P11" s="2" t="str">
        <f t="shared" si="3"/>
        <v/>
      </c>
    </row>
    <row r="12" spans="1:16" ht="15" customHeight="1">
      <c r="A12" s="5">
        <v>11</v>
      </c>
      <c r="B12" s="3" t="s">
        <v>39</v>
      </c>
      <c r="C12" s="3" t="s">
        <v>149</v>
      </c>
      <c r="D12" s="3" t="s">
        <v>18</v>
      </c>
      <c r="E12" s="6"/>
      <c r="F12" s="6"/>
      <c r="G12" s="2" t="str">
        <f t="shared" si="0"/>
        <v/>
      </c>
      <c r="H12" s="6"/>
      <c r="I12" s="6"/>
      <c r="J12" s="2" t="str">
        <f t="shared" si="1"/>
        <v/>
      </c>
      <c r="K12" s="7"/>
      <c r="L12" s="8"/>
      <c r="M12" s="9" t="str">
        <f t="shared" si="2"/>
        <v/>
      </c>
      <c r="N12" s="2"/>
      <c r="O12" s="2"/>
      <c r="P12" s="2" t="str">
        <f t="shared" si="3"/>
        <v/>
      </c>
    </row>
    <row r="13" spans="1:16" ht="15" customHeight="1">
      <c r="A13" s="5">
        <v>12</v>
      </c>
      <c r="B13" s="3" t="s">
        <v>41</v>
      </c>
      <c r="C13" s="3" t="s">
        <v>150</v>
      </c>
      <c r="D13" s="3" t="s">
        <v>18</v>
      </c>
      <c r="E13" s="5">
        <v>0</v>
      </c>
      <c r="F13" s="5">
        <v>1</v>
      </c>
      <c r="G13" s="10">
        <f t="shared" si="0"/>
        <v>1</v>
      </c>
      <c r="H13" s="5">
        <v>2</v>
      </c>
      <c r="I13" s="11">
        <v>3.5</v>
      </c>
      <c r="J13" s="10">
        <f t="shared" si="1"/>
        <v>5.5</v>
      </c>
      <c r="K13" s="12">
        <v>0</v>
      </c>
      <c r="L13" s="8">
        <v>0</v>
      </c>
      <c r="M13" s="13">
        <f t="shared" si="2"/>
        <v>0</v>
      </c>
      <c r="N13" s="10"/>
      <c r="O13" s="10"/>
      <c r="P13" s="2" t="str">
        <f t="shared" si="3"/>
        <v/>
      </c>
    </row>
    <row r="14" spans="1:16" ht="15" customHeight="1">
      <c r="A14" s="5">
        <v>13</v>
      </c>
      <c r="B14" s="3" t="s">
        <v>43</v>
      </c>
      <c r="C14" s="3" t="s">
        <v>151</v>
      </c>
      <c r="D14" s="3" t="s">
        <v>18</v>
      </c>
      <c r="E14" s="5">
        <v>0</v>
      </c>
      <c r="F14" s="5">
        <v>0</v>
      </c>
      <c r="G14" s="10">
        <f t="shared" si="0"/>
        <v>0</v>
      </c>
      <c r="H14" s="5">
        <v>0</v>
      </c>
      <c r="I14" s="11">
        <v>3</v>
      </c>
      <c r="J14" s="10">
        <f t="shared" si="1"/>
        <v>3</v>
      </c>
      <c r="K14" s="12"/>
      <c r="L14" s="8"/>
      <c r="M14" s="9" t="str">
        <f t="shared" si="2"/>
        <v/>
      </c>
      <c r="N14" s="2"/>
      <c r="O14" s="2"/>
      <c r="P14" s="2" t="str">
        <f t="shared" si="3"/>
        <v/>
      </c>
    </row>
    <row r="15" spans="1:16" ht="15" customHeight="1">
      <c r="A15" s="5">
        <v>14</v>
      </c>
      <c r="B15" s="3" t="s">
        <v>45</v>
      </c>
      <c r="C15" s="3" t="s">
        <v>152</v>
      </c>
      <c r="D15" s="3" t="s">
        <v>18</v>
      </c>
      <c r="E15" s="5">
        <v>40</v>
      </c>
      <c r="F15" s="5">
        <v>5</v>
      </c>
      <c r="G15" s="10">
        <f t="shared" si="0"/>
        <v>45</v>
      </c>
      <c r="H15" s="6"/>
      <c r="I15" s="6"/>
      <c r="J15" s="2" t="str">
        <f t="shared" si="1"/>
        <v/>
      </c>
      <c r="K15" s="12">
        <v>14</v>
      </c>
      <c r="L15" s="8">
        <v>22</v>
      </c>
      <c r="M15" s="13">
        <f t="shared" si="2"/>
        <v>36</v>
      </c>
      <c r="N15" s="10"/>
      <c r="O15" s="10"/>
      <c r="P15" s="2" t="str">
        <f t="shared" si="3"/>
        <v/>
      </c>
    </row>
    <row r="16" spans="1:16" ht="15" customHeight="1">
      <c r="A16" s="5">
        <v>15</v>
      </c>
      <c r="B16" s="3" t="s">
        <v>47</v>
      </c>
      <c r="C16" s="3" t="s">
        <v>153</v>
      </c>
      <c r="D16" s="3" t="s">
        <v>18</v>
      </c>
      <c r="E16" s="5">
        <v>3</v>
      </c>
      <c r="F16" s="5">
        <v>2</v>
      </c>
      <c r="G16" s="10">
        <f t="shared" si="0"/>
        <v>5</v>
      </c>
      <c r="H16" s="5">
        <v>16</v>
      </c>
      <c r="I16" s="11">
        <v>7.5</v>
      </c>
      <c r="J16" s="10">
        <f t="shared" si="1"/>
        <v>23.5</v>
      </c>
      <c r="K16" s="12">
        <v>4</v>
      </c>
      <c r="L16" s="8">
        <v>5</v>
      </c>
      <c r="M16" s="13">
        <f t="shared" si="2"/>
        <v>9</v>
      </c>
      <c r="N16" s="10">
        <v>4</v>
      </c>
      <c r="O16" s="10">
        <v>22</v>
      </c>
      <c r="P16" s="10">
        <f t="shared" si="3"/>
        <v>26</v>
      </c>
    </row>
    <row r="17" spans="1:16" ht="15" customHeight="1">
      <c r="A17" s="5">
        <v>16</v>
      </c>
      <c r="B17" s="3" t="s">
        <v>49</v>
      </c>
      <c r="C17" s="3" t="s">
        <v>154</v>
      </c>
      <c r="D17" s="3" t="s">
        <v>18</v>
      </c>
      <c r="E17" s="5">
        <v>0</v>
      </c>
      <c r="F17" s="5">
        <v>0</v>
      </c>
      <c r="G17" s="10">
        <f t="shared" si="0"/>
        <v>0</v>
      </c>
      <c r="H17" s="5">
        <v>4</v>
      </c>
      <c r="I17" s="11">
        <v>0</v>
      </c>
      <c r="J17" s="10">
        <f t="shared" si="1"/>
        <v>4</v>
      </c>
      <c r="K17" s="12"/>
      <c r="L17" s="8"/>
      <c r="M17" s="9" t="str">
        <f t="shared" si="2"/>
        <v/>
      </c>
      <c r="N17" s="2"/>
      <c r="O17" s="2"/>
      <c r="P17" s="2" t="str">
        <f t="shared" si="3"/>
        <v/>
      </c>
    </row>
    <row r="18" spans="1:16" ht="15" customHeight="1">
      <c r="A18" s="5">
        <v>17</v>
      </c>
      <c r="B18" s="3" t="s">
        <v>53</v>
      </c>
      <c r="C18" s="3" t="s">
        <v>155</v>
      </c>
      <c r="D18" s="3" t="s">
        <v>18</v>
      </c>
      <c r="E18" s="5">
        <v>2</v>
      </c>
      <c r="F18" s="5">
        <v>3</v>
      </c>
      <c r="G18" s="10">
        <f t="shared" si="0"/>
        <v>5</v>
      </c>
      <c r="H18" s="5">
        <v>0</v>
      </c>
      <c r="I18" s="11">
        <v>0</v>
      </c>
      <c r="J18" s="10">
        <f t="shared" si="1"/>
        <v>0</v>
      </c>
      <c r="K18" s="15"/>
      <c r="L18" s="8"/>
      <c r="M18" s="9" t="str">
        <f t="shared" si="2"/>
        <v/>
      </c>
      <c r="N18" s="2"/>
      <c r="O18" s="2"/>
      <c r="P18" s="2" t="str">
        <f t="shared" si="3"/>
        <v/>
      </c>
    </row>
    <row r="19" spans="1:16" ht="15" customHeight="1">
      <c r="A19" s="5">
        <v>18</v>
      </c>
      <c r="B19" s="3" t="s">
        <v>55</v>
      </c>
      <c r="C19" s="3" t="s">
        <v>156</v>
      </c>
      <c r="D19" s="3" t="s">
        <v>18</v>
      </c>
      <c r="E19" s="6"/>
      <c r="F19" s="6"/>
      <c r="G19" s="2" t="str">
        <f t="shared" si="0"/>
        <v/>
      </c>
      <c r="H19" s="6"/>
      <c r="I19" s="6"/>
      <c r="J19" s="2" t="str">
        <f t="shared" si="1"/>
        <v/>
      </c>
      <c r="K19" s="7"/>
      <c r="L19" s="8"/>
      <c r="M19" s="9" t="str">
        <f t="shared" si="2"/>
        <v/>
      </c>
      <c r="N19" s="2"/>
      <c r="O19" s="2"/>
      <c r="P19" s="2" t="str">
        <f t="shared" si="3"/>
        <v/>
      </c>
    </row>
    <row r="20" spans="1:16" ht="15" customHeight="1">
      <c r="A20" s="5">
        <v>19</v>
      </c>
      <c r="B20" s="3" t="s">
        <v>57</v>
      </c>
      <c r="C20" s="3" t="s">
        <v>157</v>
      </c>
      <c r="D20" s="3" t="s">
        <v>18</v>
      </c>
      <c r="E20" s="6"/>
      <c r="F20" s="6"/>
      <c r="G20" s="2" t="str">
        <f t="shared" si="0"/>
        <v/>
      </c>
      <c r="H20" s="6"/>
      <c r="I20" s="6"/>
      <c r="J20" s="2" t="str">
        <f t="shared" si="1"/>
        <v/>
      </c>
      <c r="K20" s="7"/>
      <c r="L20" s="8"/>
      <c r="M20" s="9" t="str">
        <f t="shared" si="2"/>
        <v/>
      </c>
      <c r="N20" s="2"/>
      <c r="O20" s="2"/>
      <c r="P20" s="2" t="str">
        <f t="shared" si="3"/>
        <v/>
      </c>
    </row>
    <row r="21" spans="1:16" ht="15" customHeight="1">
      <c r="A21" s="5">
        <v>20</v>
      </c>
      <c r="B21" s="3" t="s">
        <v>59</v>
      </c>
      <c r="C21" s="3" t="s">
        <v>158</v>
      </c>
      <c r="D21" s="3" t="s">
        <v>18</v>
      </c>
      <c r="E21" s="6"/>
      <c r="F21" s="5">
        <v>0</v>
      </c>
      <c r="G21" s="10">
        <f t="shared" si="0"/>
        <v>0</v>
      </c>
      <c r="H21" s="5">
        <v>2</v>
      </c>
      <c r="I21" s="11">
        <v>1</v>
      </c>
      <c r="J21" s="10">
        <f t="shared" si="1"/>
        <v>3</v>
      </c>
      <c r="K21" s="12"/>
      <c r="L21" s="8"/>
      <c r="M21" s="9" t="str">
        <f t="shared" si="2"/>
        <v/>
      </c>
      <c r="N21" s="2"/>
      <c r="O21" s="2"/>
      <c r="P21" s="2" t="str">
        <f t="shared" si="3"/>
        <v/>
      </c>
    </row>
    <row r="22" spans="1:16" ht="15" customHeight="1">
      <c r="A22" s="5">
        <v>21</v>
      </c>
      <c r="B22" s="3" t="s">
        <v>61</v>
      </c>
      <c r="C22" s="3" t="s">
        <v>159</v>
      </c>
      <c r="D22" s="3" t="s">
        <v>18</v>
      </c>
      <c r="E22" s="6"/>
      <c r="F22" s="6"/>
      <c r="G22" s="2" t="str">
        <f t="shared" si="0"/>
        <v/>
      </c>
      <c r="H22" s="6"/>
      <c r="I22" s="6"/>
      <c r="J22" s="2" t="str">
        <f t="shared" si="1"/>
        <v/>
      </c>
      <c r="K22" s="7"/>
      <c r="L22" s="8"/>
      <c r="M22" s="9" t="str">
        <f t="shared" si="2"/>
        <v/>
      </c>
      <c r="N22" s="2"/>
      <c r="O22" s="2"/>
      <c r="P22" s="2" t="str">
        <f t="shared" si="3"/>
        <v/>
      </c>
    </row>
    <row r="23" spans="1:16" ht="15" customHeight="1">
      <c r="A23" s="5">
        <v>22</v>
      </c>
      <c r="B23" s="3" t="s">
        <v>160</v>
      </c>
      <c r="C23" s="3" t="s">
        <v>161</v>
      </c>
      <c r="D23" s="3" t="s">
        <v>18</v>
      </c>
      <c r="E23" s="5">
        <v>2</v>
      </c>
      <c r="F23" s="5">
        <v>4</v>
      </c>
      <c r="G23" s="10">
        <f t="shared" si="0"/>
        <v>6</v>
      </c>
      <c r="H23" s="5">
        <v>17</v>
      </c>
      <c r="I23" s="11">
        <v>1</v>
      </c>
      <c r="J23" s="10">
        <f t="shared" si="1"/>
        <v>18</v>
      </c>
      <c r="K23" s="12">
        <v>3</v>
      </c>
      <c r="L23" s="8">
        <v>9</v>
      </c>
      <c r="M23" s="13">
        <f t="shared" si="2"/>
        <v>12</v>
      </c>
      <c r="N23" s="10"/>
      <c r="O23" s="10"/>
      <c r="P23" s="2" t="str">
        <f t="shared" si="3"/>
        <v/>
      </c>
    </row>
    <row r="24" spans="1:16" ht="15" customHeight="1">
      <c r="A24" s="5">
        <v>23</v>
      </c>
      <c r="B24" s="3" t="s">
        <v>162</v>
      </c>
      <c r="C24" s="3" t="s">
        <v>163</v>
      </c>
      <c r="D24" s="3" t="s">
        <v>18</v>
      </c>
      <c r="E24" s="5">
        <v>7</v>
      </c>
      <c r="F24" s="5">
        <v>0</v>
      </c>
      <c r="G24" s="10">
        <f t="shared" si="0"/>
        <v>7</v>
      </c>
      <c r="H24" s="5">
        <v>9</v>
      </c>
      <c r="I24" s="11">
        <v>3</v>
      </c>
      <c r="J24" s="10">
        <f t="shared" si="1"/>
        <v>12</v>
      </c>
      <c r="K24" s="12"/>
      <c r="L24" s="8"/>
      <c r="M24" s="9" t="str">
        <f t="shared" si="2"/>
        <v/>
      </c>
      <c r="N24" s="2"/>
      <c r="O24" s="2"/>
      <c r="P24" s="2" t="str">
        <f t="shared" si="3"/>
        <v/>
      </c>
    </row>
    <row r="25" spans="1:16" ht="15" customHeight="1">
      <c r="A25" s="5">
        <v>24</v>
      </c>
      <c r="B25" s="3" t="s">
        <v>164</v>
      </c>
      <c r="C25" s="3" t="s">
        <v>165</v>
      </c>
      <c r="D25" s="3" t="s">
        <v>18</v>
      </c>
      <c r="E25" s="6"/>
      <c r="F25" s="6"/>
      <c r="G25" s="2" t="str">
        <f t="shared" si="0"/>
        <v/>
      </c>
      <c r="H25" s="5">
        <v>0</v>
      </c>
      <c r="I25" s="11">
        <v>0</v>
      </c>
      <c r="J25" s="10">
        <f t="shared" si="1"/>
        <v>0</v>
      </c>
      <c r="K25" s="12"/>
      <c r="L25" s="8"/>
      <c r="M25" s="9" t="str">
        <f t="shared" si="2"/>
        <v/>
      </c>
      <c r="N25" s="2"/>
      <c r="O25" s="2"/>
      <c r="P25" s="2" t="str">
        <f t="shared" si="3"/>
        <v/>
      </c>
    </row>
    <row r="26" spans="1:16" ht="15" customHeight="1">
      <c r="A26" s="5">
        <v>25</v>
      </c>
      <c r="B26" s="3" t="s">
        <v>166</v>
      </c>
      <c r="C26" s="3" t="s">
        <v>167</v>
      </c>
      <c r="D26" s="3" t="s">
        <v>18</v>
      </c>
      <c r="E26" s="5">
        <v>12</v>
      </c>
      <c r="F26" s="5">
        <v>2</v>
      </c>
      <c r="G26" s="10">
        <f t="shared" si="0"/>
        <v>14</v>
      </c>
      <c r="H26" s="5">
        <v>22</v>
      </c>
      <c r="I26" s="11">
        <v>3</v>
      </c>
      <c r="J26" s="10">
        <f t="shared" si="1"/>
        <v>25</v>
      </c>
      <c r="K26" s="12">
        <v>10</v>
      </c>
      <c r="L26" s="8">
        <v>5</v>
      </c>
      <c r="M26" s="13">
        <f t="shared" si="2"/>
        <v>15</v>
      </c>
      <c r="N26" s="10">
        <v>6</v>
      </c>
      <c r="O26" s="10">
        <v>20</v>
      </c>
      <c r="P26" s="10">
        <f t="shared" si="3"/>
        <v>26</v>
      </c>
    </row>
    <row r="27" spans="1:16" ht="15" customHeight="1">
      <c r="A27" s="5">
        <v>26</v>
      </c>
      <c r="B27" s="3" t="s">
        <v>168</v>
      </c>
      <c r="C27" s="3" t="s">
        <v>169</v>
      </c>
      <c r="D27" s="3" t="s">
        <v>18</v>
      </c>
      <c r="E27" s="5">
        <v>12</v>
      </c>
      <c r="F27" s="5">
        <v>4</v>
      </c>
      <c r="G27" s="10">
        <f t="shared" si="0"/>
        <v>16</v>
      </c>
      <c r="H27" s="5">
        <v>21</v>
      </c>
      <c r="I27" s="11">
        <v>8.5</v>
      </c>
      <c r="J27" s="10">
        <f t="shared" si="1"/>
        <v>29.5</v>
      </c>
      <c r="K27" s="12">
        <v>4</v>
      </c>
      <c r="L27" s="8">
        <v>17</v>
      </c>
      <c r="M27" s="13">
        <f t="shared" si="2"/>
        <v>21</v>
      </c>
      <c r="N27" s="10"/>
      <c r="O27" s="10"/>
      <c r="P27" s="2" t="str">
        <f t="shared" si="3"/>
        <v/>
      </c>
    </row>
    <row r="28" spans="1:16" ht="15" customHeight="1">
      <c r="A28" s="5">
        <v>27</v>
      </c>
      <c r="B28" s="3" t="s">
        <v>170</v>
      </c>
      <c r="C28" s="3" t="s">
        <v>171</v>
      </c>
      <c r="D28" s="3" t="s">
        <v>18</v>
      </c>
      <c r="E28" s="5">
        <v>0</v>
      </c>
      <c r="F28" s="5">
        <v>0</v>
      </c>
      <c r="G28" s="10">
        <f t="shared" si="0"/>
        <v>0</v>
      </c>
      <c r="H28" s="5">
        <v>0</v>
      </c>
      <c r="I28" s="11">
        <v>0</v>
      </c>
      <c r="J28" s="10">
        <f t="shared" si="1"/>
        <v>0</v>
      </c>
      <c r="K28" s="12"/>
      <c r="L28" s="8"/>
      <c r="M28" s="9" t="str">
        <f t="shared" si="2"/>
        <v/>
      </c>
      <c r="N28" s="2"/>
      <c r="O28" s="2"/>
      <c r="P28" s="2" t="str">
        <f t="shared" si="3"/>
        <v/>
      </c>
    </row>
    <row r="29" spans="1:16" ht="15" customHeight="1">
      <c r="A29" s="5">
        <v>28</v>
      </c>
      <c r="B29" s="3" t="s">
        <v>172</v>
      </c>
      <c r="C29" s="3" t="s">
        <v>173</v>
      </c>
      <c r="D29" s="3" t="s">
        <v>18</v>
      </c>
      <c r="E29" s="5">
        <v>3</v>
      </c>
      <c r="F29" s="5">
        <v>4</v>
      </c>
      <c r="G29" s="10">
        <f t="shared" si="0"/>
        <v>7</v>
      </c>
      <c r="H29" s="5">
        <v>1</v>
      </c>
      <c r="I29" s="11">
        <v>7.5</v>
      </c>
      <c r="J29" s="10">
        <f t="shared" si="1"/>
        <v>8.5</v>
      </c>
      <c r="K29" s="12">
        <v>1</v>
      </c>
      <c r="L29" s="8">
        <v>4</v>
      </c>
      <c r="M29" s="13">
        <f t="shared" si="2"/>
        <v>5</v>
      </c>
      <c r="N29" s="10">
        <v>1</v>
      </c>
      <c r="O29" s="10">
        <v>0</v>
      </c>
      <c r="P29" s="10">
        <f t="shared" si="3"/>
        <v>1</v>
      </c>
    </row>
    <row r="30" spans="1:16" ht="15" customHeight="1">
      <c r="A30" s="5">
        <v>29</v>
      </c>
      <c r="B30" s="3" t="s">
        <v>174</v>
      </c>
      <c r="C30" s="3" t="s">
        <v>175</v>
      </c>
      <c r="D30" s="3" t="s">
        <v>18</v>
      </c>
      <c r="E30" s="5">
        <v>18</v>
      </c>
      <c r="F30" s="5">
        <v>0</v>
      </c>
      <c r="G30" s="10">
        <f t="shared" si="0"/>
        <v>18</v>
      </c>
      <c r="H30" s="5">
        <v>27</v>
      </c>
      <c r="I30" s="11">
        <v>5.5</v>
      </c>
      <c r="J30" s="10">
        <f t="shared" si="1"/>
        <v>32.5</v>
      </c>
      <c r="K30" s="12">
        <v>10</v>
      </c>
      <c r="L30" s="8">
        <v>15</v>
      </c>
      <c r="M30" s="13">
        <f t="shared" si="2"/>
        <v>25</v>
      </c>
      <c r="N30" s="10"/>
      <c r="O30" s="10"/>
      <c r="P30" s="2" t="str">
        <f t="shared" si="3"/>
        <v/>
      </c>
    </row>
    <row r="31" spans="1:16" ht="15" customHeight="1">
      <c r="A31" s="5">
        <v>30</v>
      </c>
      <c r="B31" s="3" t="s">
        <v>176</v>
      </c>
      <c r="C31" s="3" t="s">
        <v>177</v>
      </c>
      <c r="D31" s="3" t="s">
        <v>18</v>
      </c>
      <c r="E31" s="5">
        <v>5</v>
      </c>
      <c r="F31" s="5">
        <v>2</v>
      </c>
      <c r="G31" s="10">
        <f t="shared" si="0"/>
        <v>7</v>
      </c>
      <c r="H31" s="5">
        <v>3</v>
      </c>
      <c r="I31" s="11">
        <v>5.5</v>
      </c>
      <c r="J31" s="10">
        <f t="shared" si="1"/>
        <v>8.5</v>
      </c>
      <c r="K31" s="12"/>
      <c r="L31" s="8"/>
      <c r="M31" s="9" t="str">
        <f t="shared" si="2"/>
        <v/>
      </c>
      <c r="N31" s="2"/>
      <c r="O31" s="2"/>
      <c r="P31" s="2" t="str">
        <f t="shared" si="3"/>
        <v/>
      </c>
    </row>
    <row r="32" spans="1:16" ht="15" customHeight="1">
      <c r="A32" s="5">
        <v>31</v>
      </c>
      <c r="B32" s="3" t="s">
        <v>178</v>
      </c>
      <c r="C32" s="3" t="s">
        <v>179</v>
      </c>
      <c r="D32" s="3" t="s">
        <v>18</v>
      </c>
      <c r="E32" s="6"/>
      <c r="F32" s="6"/>
      <c r="G32" s="2" t="str">
        <f t="shared" si="0"/>
        <v/>
      </c>
      <c r="H32" s="6"/>
      <c r="I32" s="6"/>
      <c r="J32" s="2" t="str">
        <f t="shared" si="1"/>
        <v/>
      </c>
      <c r="K32" s="7"/>
      <c r="L32" s="8"/>
      <c r="M32" s="9" t="str">
        <f t="shared" si="2"/>
        <v/>
      </c>
      <c r="N32" s="2"/>
      <c r="O32" s="2"/>
      <c r="P32" s="2" t="str">
        <f t="shared" si="3"/>
        <v/>
      </c>
    </row>
    <row r="33" spans="1:16" ht="15" customHeight="1">
      <c r="A33" s="5">
        <v>32</v>
      </c>
      <c r="B33" s="3" t="s">
        <v>180</v>
      </c>
      <c r="C33" s="3" t="s">
        <v>181</v>
      </c>
      <c r="D33" s="3" t="s">
        <v>18</v>
      </c>
      <c r="E33" s="6"/>
      <c r="F33" s="6"/>
      <c r="G33" s="2" t="str">
        <f t="shared" si="0"/>
        <v/>
      </c>
      <c r="H33" s="6"/>
      <c r="I33" s="6"/>
      <c r="J33" s="2" t="str">
        <f t="shared" si="1"/>
        <v/>
      </c>
      <c r="K33" s="7"/>
      <c r="L33" s="8"/>
      <c r="M33" s="9" t="str">
        <f t="shared" si="2"/>
        <v/>
      </c>
      <c r="N33" s="2"/>
      <c r="O33" s="2"/>
      <c r="P33" s="2" t="str">
        <f t="shared" si="3"/>
        <v/>
      </c>
    </row>
    <row r="34" spans="1:16" ht="15" customHeight="1">
      <c r="A34" s="5">
        <v>33</v>
      </c>
      <c r="B34" s="3" t="s">
        <v>182</v>
      </c>
      <c r="C34" s="3" t="s">
        <v>183</v>
      </c>
      <c r="D34" s="3" t="s">
        <v>18</v>
      </c>
      <c r="E34" s="5">
        <v>5</v>
      </c>
      <c r="F34" s="5">
        <v>1</v>
      </c>
      <c r="G34" s="10">
        <f t="shared" ref="G34:G65" si="4">IF(AND(E34="",F34=""),"",SUM(E34,F34))</f>
        <v>6</v>
      </c>
      <c r="H34" s="5">
        <v>0</v>
      </c>
      <c r="I34" s="11">
        <v>5</v>
      </c>
      <c r="J34" s="10">
        <f t="shared" ref="J34:J65" si="5">IF(AND(H34="",I34=""),"",SUM(H34,I34))</f>
        <v>5</v>
      </c>
      <c r="K34" s="12"/>
      <c r="L34" s="8"/>
      <c r="M34" s="9" t="str">
        <f t="shared" ref="M34:M65" si="6">IF(K34="","",K34+L34)</f>
        <v/>
      </c>
      <c r="N34" s="2"/>
      <c r="O34" s="2"/>
      <c r="P34" s="2" t="str">
        <f t="shared" ref="P34:P65" si="7">IF(N34="","",N34+O34)</f>
        <v/>
      </c>
    </row>
    <row r="35" spans="1:16" ht="15" customHeight="1">
      <c r="A35" s="5">
        <v>34</v>
      </c>
      <c r="B35" s="3" t="s">
        <v>184</v>
      </c>
      <c r="C35" s="3" t="s">
        <v>185</v>
      </c>
      <c r="D35" s="3" t="s">
        <v>18</v>
      </c>
      <c r="E35" s="5">
        <v>23</v>
      </c>
      <c r="F35" s="5">
        <v>6</v>
      </c>
      <c r="G35" s="10">
        <f t="shared" si="4"/>
        <v>29</v>
      </c>
      <c r="H35" s="5">
        <v>14</v>
      </c>
      <c r="I35" s="11">
        <v>9</v>
      </c>
      <c r="J35" s="10">
        <f t="shared" si="5"/>
        <v>23</v>
      </c>
      <c r="K35" s="12"/>
      <c r="L35" s="8"/>
      <c r="M35" s="9" t="str">
        <f t="shared" si="6"/>
        <v/>
      </c>
      <c r="N35" s="2"/>
      <c r="O35" s="2"/>
      <c r="P35" s="2" t="str">
        <f t="shared" si="7"/>
        <v/>
      </c>
    </row>
    <row r="36" spans="1:16" ht="15" customHeight="1">
      <c r="A36" s="5">
        <v>35</v>
      </c>
      <c r="B36" s="3" t="s">
        <v>186</v>
      </c>
      <c r="C36" s="3" t="s">
        <v>187</v>
      </c>
      <c r="D36" s="3" t="s">
        <v>18</v>
      </c>
      <c r="E36" s="5">
        <v>12</v>
      </c>
      <c r="F36" s="5">
        <v>4</v>
      </c>
      <c r="G36" s="10">
        <f t="shared" si="4"/>
        <v>16</v>
      </c>
      <c r="H36" s="5">
        <v>8</v>
      </c>
      <c r="I36" s="11">
        <v>5</v>
      </c>
      <c r="J36" s="10">
        <f t="shared" si="5"/>
        <v>13</v>
      </c>
      <c r="K36" s="12">
        <v>10</v>
      </c>
      <c r="L36" s="8">
        <v>10</v>
      </c>
      <c r="M36" s="13">
        <f t="shared" si="6"/>
        <v>20</v>
      </c>
      <c r="N36" s="10">
        <v>7</v>
      </c>
      <c r="O36" s="10">
        <v>20</v>
      </c>
      <c r="P36" s="10">
        <f t="shared" si="7"/>
        <v>27</v>
      </c>
    </row>
    <row r="37" spans="1:16" ht="15" customHeight="1">
      <c r="A37" s="5">
        <v>36</v>
      </c>
      <c r="B37" s="3" t="s">
        <v>188</v>
      </c>
      <c r="C37" s="3" t="s">
        <v>189</v>
      </c>
      <c r="D37" s="3" t="s">
        <v>18</v>
      </c>
      <c r="E37" s="5">
        <v>6</v>
      </c>
      <c r="F37" s="5">
        <v>7</v>
      </c>
      <c r="G37" s="10">
        <f t="shared" si="4"/>
        <v>13</v>
      </c>
      <c r="H37" s="5">
        <v>3</v>
      </c>
      <c r="I37" s="11">
        <v>10</v>
      </c>
      <c r="J37" s="10">
        <f t="shared" si="5"/>
        <v>13</v>
      </c>
      <c r="K37" s="12"/>
      <c r="L37" s="8"/>
      <c r="M37" s="9" t="str">
        <f t="shared" si="6"/>
        <v/>
      </c>
      <c r="N37" s="2"/>
      <c r="O37" s="2"/>
      <c r="P37" s="2" t="str">
        <f t="shared" si="7"/>
        <v/>
      </c>
    </row>
    <row r="38" spans="1:16" ht="15" customHeight="1">
      <c r="A38" s="5">
        <v>37</v>
      </c>
      <c r="B38" s="3" t="s">
        <v>66</v>
      </c>
      <c r="C38" s="3" t="s">
        <v>190</v>
      </c>
      <c r="D38" s="3" t="s">
        <v>18</v>
      </c>
      <c r="E38" s="5">
        <v>3</v>
      </c>
      <c r="F38" s="5">
        <v>5</v>
      </c>
      <c r="G38" s="10">
        <f t="shared" si="4"/>
        <v>8</v>
      </c>
      <c r="H38" s="5">
        <v>12</v>
      </c>
      <c r="I38" s="11">
        <v>7.5</v>
      </c>
      <c r="J38" s="10">
        <f t="shared" si="5"/>
        <v>19.5</v>
      </c>
      <c r="K38" s="12">
        <v>7.5</v>
      </c>
      <c r="L38" s="8">
        <v>23</v>
      </c>
      <c r="M38" s="13">
        <f t="shared" si="6"/>
        <v>30.5</v>
      </c>
      <c r="N38" s="10"/>
      <c r="O38" s="10"/>
      <c r="P38" s="2" t="str">
        <f t="shared" si="7"/>
        <v/>
      </c>
    </row>
    <row r="39" spans="1:16" ht="15" customHeight="1">
      <c r="A39" s="5">
        <v>38</v>
      </c>
      <c r="B39" s="3" t="s">
        <v>191</v>
      </c>
      <c r="C39" s="3" t="s">
        <v>192</v>
      </c>
      <c r="D39" s="3" t="s">
        <v>65</v>
      </c>
      <c r="E39" s="6"/>
      <c r="F39" s="6"/>
      <c r="G39" s="2" t="str">
        <f t="shared" si="4"/>
        <v/>
      </c>
      <c r="H39" s="5">
        <v>0</v>
      </c>
      <c r="I39" s="11">
        <v>0</v>
      </c>
      <c r="J39" s="10">
        <f t="shared" si="5"/>
        <v>0</v>
      </c>
      <c r="K39" s="12"/>
      <c r="L39" s="8"/>
      <c r="M39" s="9" t="str">
        <f t="shared" si="6"/>
        <v/>
      </c>
      <c r="N39" s="2"/>
      <c r="O39" s="2"/>
      <c r="P39" s="2" t="str">
        <f t="shared" si="7"/>
        <v/>
      </c>
    </row>
    <row r="40" spans="1:16" ht="15" customHeight="1">
      <c r="A40" s="5">
        <v>39</v>
      </c>
      <c r="B40" s="3" t="s">
        <v>72</v>
      </c>
      <c r="C40" s="3" t="s">
        <v>193</v>
      </c>
      <c r="D40" s="3" t="s">
        <v>65</v>
      </c>
      <c r="E40" s="5">
        <v>0</v>
      </c>
      <c r="F40" s="5">
        <v>0</v>
      </c>
      <c r="G40" s="10">
        <f t="shared" si="4"/>
        <v>0</v>
      </c>
      <c r="H40" s="5">
        <v>0</v>
      </c>
      <c r="I40" s="11">
        <v>1</v>
      </c>
      <c r="J40" s="10">
        <f t="shared" si="5"/>
        <v>1</v>
      </c>
      <c r="K40" s="12"/>
      <c r="L40" s="8"/>
      <c r="M40" s="9" t="str">
        <f t="shared" si="6"/>
        <v/>
      </c>
      <c r="N40" s="2"/>
      <c r="O40" s="2"/>
      <c r="P40" s="2" t="str">
        <f t="shared" si="7"/>
        <v/>
      </c>
    </row>
    <row r="41" spans="1:16" ht="15" customHeight="1">
      <c r="A41" s="5">
        <v>40</v>
      </c>
      <c r="B41" s="3" t="s">
        <v>194</v>
      </c>
      <c r="C41" s="3" t="s">
        <v>195</v>
      </c>
      <c r="D41" s="3" t="s">
        <v>65</v>
      </c>
      <c r="E41" s="5">
        <v>3</v>
      </c>
      <c r="F41" s="5">
        <v>0</v>
      </c>
      <c r="G41" s="10">
        <f t="shared" si="4"/>
        <v>3</v>
      </c>
      <c r="H41" s="5">
        <v>1</v>
      </c>
      <c r="I41" s="11">
        <v>3</v>
      </c>
      <c r="J41" s="10">
        <f t="shared" si="5"/>
        <v>4</v>
      </c>
      <c r="K41" s="12"/>
      <c r="L41" s="8"/>
      <c r="M41" s="9" t="str">
        <f t="shared" si="6"/>
        <v/>
      </c>
      <c r="N41" s="2"/>
      <c r="O41" s="2"/>
      <c r="P41" s="2" t="str">
        <f t="shared" si="7"/>
        <v/>
      </c>
    </row>
    <row r="42" spans="1:16" ht="15" customHeight="1">
      <c r="A42" s="5">
        <v>41</v>
      </c>
      <c r="B42" s="3" t="s">
        <v>196</v>
      </c>
      <c r="C42" s="3" t="s">
        <v>197</v>
      </c>
      <c r="D42" s="3" t="s">
        <v>18</v>
      </c>
      <c r="E42" s="5">
        <v>3</v>
      </c>
      <c r="F42" s="5">
        <v>5</v>
      </c>
      <c r="G42" s="10">
        <f t="shared" si="4"/>
        <v>8</v>
      </c>
      <c r="H42" s="5">
        <v>0</v>
      </c>
      <c r="I42" s="11">
        <v>5.5</v>
      </c>
      <c r="J42" s="10">
        <f t="shared" si="5"/>
        <v>5.5</v>
      </c>
      <c r="K42" s="12">
        <v>7</v>
      </c>
      <c r="L42" s="8">
        <v>0</v>
      </c>
      <c r="M42" s="13">
        <f t="shared" si="6"/>
        <v>7</v>
      </c>
      <c r="N42" s="10"/>
      <c r="O42" s="10"/>
      <c r="P42" s="2" t="str">
        <f t="shared" si="7"/>
        <v/>
      </c>
    </row>
    <row r="43" spans="1:16" ht="15" customHeight="1">
      <c r="A43" s="5">
        <v>42</v>
      </c>
      <c r="B43" s="3" t="s">
        <v>82</v>
      </c>
      <c r="C43" s="3" t="s">
        <v>198</v>
      </c>
      <c r="D43" s="3" t="s">
        <v>18</v>
      </c>
      <c r="E43" s="5">
        <v>23</v>
      </c>
      <c r="F43" s="5">
        <v>3</v>
      </c>
      <c r="G43" s="10">
        <f t="shared" si="4"/>
        <v>26</v>
      </c>
      <c r="H43" s="6"/>
      <c r="I43" s="6"/>
      <c r="J43" s="2" t="str">
        <f t="shared" si="5"/>
        <v/>
      </c>
      <c r="K43" s="12">
        <v>4</v>
      </c>
      <c r="L43" s="8">
        <v>5</v>
      </c>
      <c r="M43" s="13">
        <f t="shared" si="6"/>
        <v>9</v>
      </c>
      <c r="N43" s="10">
        <v>8</v>
      </c>
      <c r="O43" s="10">
        <v>13</v>
      </c>
      <c r="P43" s="10">
        <f t="shared" si="7"/>
        <v>21</v>
      </c>
    </row>
    <row r="44" spans="1:16" ht="15" customHeight="1">
      <c r="A44" s="5">
        <v>43</v>
      </c>
      <c r="B44" s="3" t="s">
        <v>199</v>
      </c>
      <c r="C44" s="3" t="s">
        <v>200</v>
      </c>
      <c r="D44" s="3" t="s">
        <v>65</v>
      </c>
      <c r="E44" s="6"/>
      <c r="F44" s="6"/>
      <c r="G44" s="2" t="str">
        <f t="shared" si="4"/>
        <v/>
      </c>
      <c r="H44" s="6"/>
      <c r="I44" s="6"/>
      <c r="J44" s="2" t="str">
        <f t="shared" si="5"/>
        <v/>
      </c>
      <c r="K44" s="7"/>
      <c r="L44" s="8"/>
      <c r="M44" s="9" t="str">
        <f t="shared" si="6"/>
        <v/>
      </c>
      <c r="N44" s="2"/>
      <c r="O44" s="2"/>
      <c r="P44" s="2" t="str">
        <f t="shared" si="7"/>
        <v/>
      </c>
    </row>
    <row r="45" spans="1:16" ht="15" customHeight="1">
      <c r="A45" s="5">
        <v>44</v>
      </c>
      <c r="B45" s="3" t="s">
        <v>201</v>
      </c>
      <c r="C45" s="3" t="s">
        <v>202</v>
      </c>
      <c r="D45" s="3" t="s">
        <v>65</v>
      </c>
      <c r="E45" s="5">
        <v>2</v>
      </c>
      <c r="F45" s="6"/>
      <c r="G45" s="10">
        <f t="shared" si="4"/>
        <v>2</v>
      </c>
      <c r="H45" s="6"/>
      <c r="I45" s="6"/>
      <c r="J45" s="2" t="str">
        <f t="shared" si="5"/>
        <v/>
      </c>
      <c r="K45" s="7"/>
      <c r="L45" s="8"/>
      <c r="M45" s="9" t="str">
        <f t="shared" si="6"/>
        <v/>
      </c>
      <c r="N45" s="2"/>
      <c r="O45" s="2"/>
      <c r="P45" s="2" t="str">
        <f t="shared" si="7"/>
        <v/>
      </c>
    </row>
    <row r="46" spans="1:16" ht="15" customHeight="1">
      <c r="A46" s="5">
        <v>45</v>
      </c>
      <c r="B46" s="3" t="s">
        <v>88</v>
      </c>
      <c r="C46" s="3" t="s">
        <v>203</v>
      </c>
      <c r="D46" s="3" t="s">
        <v>18</v>
      </c>
      <c r="E46" s="5">
        <v>9</v>
      </c>
      <c r="F46" s="5">
        <v>5</v>
      </c>
      <c r="G46" s="10">
        <f t="shared" si="4"/>
        <v>14</v>
      </c>
      <c r="H46" s="5">
        <v>21</v>
      </c>
      <c r="I46" s="11">
        <v>1</v>
      </c>
      <c r="J46" s="10">
        <f t="shared" si="5"/>
        <v>22</v>
      </c>
      <c r="K46" s="12">
        <v>10</v>
      </c>
      <c r="L46" s="8">
        <v>4</v>
      </c>
      <c r="M46" s="13">
        <f t="shared" si="6"/>
        <v>14</v>
      </c>
      <c r="N46" s="10">
        <v>7</v>
      </c>
      <c r="O46" s="10">
        <v>8</v>
      </c>
      <c r="P46" s="10">
        <f t="shared" si="7"/>
        <v>15</v>
      </c>
    </row>
    <row r="47" spans="1:16" ht="15" customHeight="1">
      <c r="A47" s="5">
        <v>46</v>
      </c>
      <c r="B47" s="3" t="s">
        <v>90</v>
      </c>
      <c r="C47" s="3" t="s">
        <v>204</v>
      </c>
      <c r="D47" s="3" t="s">
        <v>65</v>
      </c>
      <c r="E47" s="6"/>
      <c r="F47" s="6"/>
      <c r="G47" s="2" t="str">
        <f t="shared" si="4"/>
        <v/>
      </c>
      <c r="H47" s="6"/>
      <c r="I47" s="6"/>
      <c r="J47" s="2" t="str">
        <f t="shared" si="5"/>
        <v/>
      </c>
      <c r="K47" s="12">
        <v>0</v>
      </c>
      <c r="L47" s="8">
        <v>8</v>
      </c>
      <c r="M47" s="13">
        <f t="shared" si="6"/>
        <v>8</v>
      </c>
      <c r="N47" s="10">
        <v>0</v>
      </c>
      <c r="O47" s="10">
        <v>11</v>
      </c>
      <c r="P47" s="10">
        <f t="shared" si="7"/>
        <v>11</v>
      </c>
    </row>
    <row r="48" spans="1:16" ht="15" customHeight="1">
      <c r="A48" s="5">
        <v>47</v>
      </c>
      <c r="B48" s="3" t="s">
        <v>205</v>
      </c>
      <c r="C48" s="3" t="s">
        <v>206</v>
      </c>
      <c r="D48" s="3" t="s">
        <v>18</v>
      </c>
      <c r="E48" s="5">
        <v>4</v>
      </c>
      <c r="F48" s="5">
        <v>3</v>
      </c>
      <c r="G48" s="10">
        <f t="shared" si="4"/>
        <v>7</v>
      </c>
      <c r="H48" s="5">
        <v>6</v>
      </c>
      <c r="I48" s="11">
        <v>5.5</v>
      </c>
      <c r="J48" s="10">
        <f t="shared" si="5"/>
        <v>11.5</v>
      </c>
      <c r="K48" s="12">
        <v>9</v>
      </c>
      <c r="L48" s="8">
        <v>0</v>
      </c>
      <c r="M48" s="13">
        <f t="shared" si="6"/>
        <v>9</v>
      </c>
      <c r="N48" s="10">
        <v>6</v>
      </c>
      <c r="O48" s="10">
        <v>7</v>
      </c>
      <c r="P48" s="10">
        <f t="shared" si="7"/>
        <v>13</v>
      </c>
    </row>
    <row r="49" spans="1:16" ht="15" customHeight="1">
      <c r="A49" s="5">
        <v>48</v>
      </c>
      <c r="B49" s="3" t="s">
        <v>92</v>
      </c>
      <c r="C49" s="3" t="s">
        <v>207</v>
      </c>
      <c r="D49" s="3" t="s">
        <v>65</v>
      </c>
      <c r="E49" s="6"/>
      <c r="F49" s="6"/>
      <c r="G49" s="2" t="str">
        <f t="shared" si="4"/>
        <v/>
      </c>
      <c r="H49" s="6"/>
      <c r="I49" s="6"/>
      <c r="J49" s="2" t="str">
        <f t="shared" si="5"/>
        <v/>
      </c>
      <c r="K49" s="7"/>
      <c r="L49" s="8"/>
      <c r="M49" s="9" t="str">
        <f t="shared" si="6"/>
        <v/>
      </c>
      <c r="N49" s="2"/>
      <c r="O49" s="2"/>
      <c r="P49" s="2" t="str">
        <f t="shared" si="7"/>
        <v/>
      </c>
    </row>
    <row r="50" spans="1:16" ht="15" customHeight="1">
      <c r="A50" s="5">
        <v>49</v>
      </c>
      <c r="B50" s="3" t="s">
        <v>208</v>
      </c>
      <c r="C50" s="3" t="s">
        <v>209</v>
      </c>
      <c r="D50" s="3" t="s">
        <v>65</v>
      </c>
      <c r="E50" s="5">
        <v>9</v>
      </c>
      <c r="F50" s="5">
        <v>1</v>
      </c>
      <c r="G50" s="10">
        <f t="shared" si="4"/>
        <v>10</v>
      </c>
      <c r="H50" s="5">
        <v>1</v>
      </c>
      <c r="I50" s="11">
        <v>9</v>
      </c>
      <c r="J50" s="10">
        <f t="shared" si="5"/>
        <v>10</v>
      </c>
      <c r="K50" s="12">
        <v>0</v>
      </c>
      <c r="L50" s="8">
        <v>0</v>
      </c>
      <c r="M50" s="13">
        <f t="shared" si="6"/>
        <v>0</v>
      </c>
      <c r="N50" s="10"/>
      <c r="O50" s="10"/>
      <c r="P50" s="2" t="str">
        <f t="shared" si="7"/>
        <v/>
      </c>
    </row>
    <row r="51" spans="1:16" ht="15" customHeight="1">
      <c r="A51" s="5">
        <v>50</v>
      </c>
      <c r="B51" s="3" t="s">
        <v>210</v>
      </c>
      <c r="C51" s="3" t="s">
        <v>211</v>
      </c>
      <c r="D51" s="3" t="s">
        <v>65</v>
      </c>
      <c r="E51" s="5">
        <v>2</v>
      </c>
      <c r="F51" s="5">
        <v>0</v>
      </c>
      <c r="G51" s="10">
        <f t="shared" si="4"/>
        <v>2</v>
      </c>
      <c r="H51" s="5">
        <v>0</v>
      </c>
      <c r="I51" s="11">
        <v>6.5</v>
      </c>
      <c r="J51" s="10">
        <f t="shared" si="5"/>
        <v>6.5</v>
      </c>
      <c r="K51" s="12"/>
      <c r="L51" s="8"/>
      <c r="M51" s="9" t="str">
        <f t="shared" si="6"/>
        <v/>
      </c>
      <c r="N51" s="2"/>
      <c r="O51" s="2"/>
      <c r="P51" s="2" t="str">
        <f t="shared" si="7"/>
        <v/>
      </c>
    </row>
    <row r="52" spans="1:16" ht="15" customHeight="1">
      <c r="A52" s="5">
        <v>51</v>
      </c>
      <c r="B52" s="3" t="s">
        <v>212</v>
      </c>
      <c r="C52" s="3" t="s">
        <v>213</v>
      </c>
      <c r="D52" s="3" t="s">
        <v>65</v>
      </c>
      <c r="E52" s="5">
        <v>3</v>
      </c>
      <c r="F52" s="5">
        <v>4</v>
      </c>
      <c r="G52" s="10">
        <f t="shared" si="4"/>
        <v>7</v>
      </c>
      <c r="H52" s="5">
        <v>0</v>
      </c>
      <c r="I52" s="11">
        <v>3</v>
      </c>
      <c r="J52" s="10">
        <f t="shared" si="5"/>
        <v>3</v>
      </c>
      <c r="K52" s="12"/>
      <c r="L52" s="8"/>
      <c r="M52" s="9" t="str">
        <f t="shared" si="6"/>
        <v/>
      </c>
      <c r="N52" s="2"/>
      <c r="O52" s="2"/>
      <c r="P52" s="2" t="str">
        <f t="shared" si="7"/>
        <v/>
      </c>
    </row>
    <row r="53" spans="1:16" ht="15" customHeight="1">
      <c r="A53" s="5">
        <v>52</v>
      </c>
      <c r="B53" s="3" t="s">
        <v>214</v>
      </c>
      <c r="C53" s="3" t="s">
        <v>215</v>
      </c>
      <c r="D53" s="3" t="s">
        <v>65</v>
      </c>
      <c r="E53" s="6"/>
      <c r="F53" s="6"/>
      <c r="G53" s="2" t="str">
        <f t="shared" si="4"/>
        <v/>
      </c>
      <c r="H53" s="6"/>
      <c r="I53" s="6"/>
      <c r="J53" s="2" t="str">
        <f t="shared" si="5"/>
        <v/>
      </c>
      <c r="K53" s="7"/>
      <c r="L53" s="8"/>
      <c r="M53" s="9" t="str">
        <f t="shared" si="6"/>
        <v/>
      </c>
      <c r="N53" s="2"/>
      <c r="O53" s="2"/>
      <c r="P53" s="2" t="str">
        <f t="shared" si="7"/>
        <v/>
      </c>
    </row>
    <row r="54" spans="1:16" ht="15" customHeight="1">
      <c r="A54" s="5">
        <v>53</v>
      </c>
      <c r="B54" s="3" t="s">
        <v>216</v>
      </c>
      <c r="C54" s="3" t="s">
        <v>217</v>
      </c>
      <c r="D54" s="3" t="s">
        <v>65</v>
      </c>
      <c r="E54" s="5">
        <v>0</v>
      </c>
      <c r="F54" s="5">
        <v>0</v>
      </c>
      <c r="G54" s="10">
        <f t="shared" si="4"/>
        <v>0</v>
      </c>
      <c r="H54" s="6"/>
      <c r="I54" s="6"/>
      <c r="J54" s="2" t="str">
        <f t="shared" si="5"/>
        <v/>
      </c>
      <c r="K54" s="7"/>
      <c r="L54" s="8"/>
      <c r="M54" s="9" t="str">
        <f t="shared" si="6"/>
        <v/>
      </c>
      <c r="N54" s="2"/>
      <c r="O54" s="2"/>
      <c r="P54" s="2" t="str">
        <f t="shared" si="7"/>
        <v/>
      </c>
    </row>
    <row r="55" spans="1:16" ht="15" customHeight="1">
      <c r="A55" s="5">
        <v>54</v>
      </c>
      <c r="B55" s="3" t="s">
        <v>218</v>
      </c>
      <c r="C55" s="3" t="s">
        <v>219</v>
      </c>
      <c r="D55" s="3" t="s">
        <v>65</v>
      </c>
      <c r="E55" s="6"/>
      <c r="F55" s="6"/>
      <c r="G55" s="2" t="str">
        <f t="shared" si="4"/>
        <v/>
      </c>
      <c r="H55" s="6"/>
      <c r="I55" s="6"/>
      <c r="J55" s="2" t="str">
        <f t="shared" si="5"/>
        <v/>
      </c>
      <c r="K55" s="7"/>
      <c r="L55" s="8"/>
      <c r="M55" s="9" t="str">
        <f t="shared" si="6"/>
        <v/>
      </c>
      <c r="N55" s="2"/>
      <c r="O55" s="2"/>
      <c r="P55" s="2" t="str">
        <f t="shared" si="7"/>
        <v/>
      </c>
    </row>
    <row r="56" spans="1:16" ht="15" customHeight="1">
      <c r="A56" s="5">
        <v>55</v>
      </c>
      <c r="B56" s="3" t="s">
        <v>220</v>
      </c>
      <c r="C56" s="3" t="s">
        <v>221</v>
      </c>
      <c r="D56" s="3" t="s">
        <v>65</v>
      </c>
      <c r="E56" s="5">
        <v>14</v>
      </c>
      <c r="F56" s="5">
        <v>6</v>
      </c>
      <c r="G56" s="10">
        <f t="shared" si="4"/>
        <v>20</v>
      </c>
      <c r="H56" s="5">
        <v>2</v>
      </c>
      <c r="I56" s="11">
        <v>8</v>
      </c>
      <c r="J56" s="10">
        <f t="shared" si="5"/>
        <v>10</v>
      </c>
      <c r="K56" s="12">
        <v>0</v>
      </c>
      <c r="L56" s="8">
        <v>2</v>
      </c>
      <c r="M56" s="13">
        <f t="shared" si="6"/>
        <v>2</v>
      </c>
      <c r="N56" s="10">
        <v>0</v>
      </c>
      <c r="O56" s="10">
        <v>20</v>
      </c>
      <c r="P56" s="10">
        <f t="shared" si="7"/>
        <v>20</v>
      </c>
    </row>
    <row r="57" spans="1:16" ht="15" customHeight="1">
      <c r="A57" s="5">
        <v>56</v>
      </c>
      <c r="B57" s="3" t="s">
        <v>222</v>
      </c>
      <c r="C57" s="3" t="s">
        <v>223</v>
      </c>
      <c r="D57" s="3" t="s">
        <v>65</v>
      </c>
      <c r="E57" s="6"/>
      <c r="F57" s="6"/>
      <c r="G57" s="2" t="str">
        <f t="shared" si="4"/>
        <v/>
      </c>
      <c r="H57" s="5">
        <v>1</v>
      </c>
      <c r="I57" s="11">
        <v>2</v>
      </c>
      <c r="J57" s="10">
        <f t="shared" si="5"/>
        <v>3</v>
      </c>
      <c r="K57" s="12"/>
      <c r="L57" s="8"/>
      <c r="M57" s="9" t="str">
        <f t="shared" si="6"/>
        <v/>
      </c>
      <c r="N57" s="2"/>
      <c r="O57" s="2"/>
      <c r="P57" s="2" t="str">
        <f t="shared" si="7"/>
        <v/>
      </c>
    </row>
    <row r="58" spans="1:16" ht="15" customHeight="1">
      <c r="A58" s="5">
        <v>57</v>
      </c>
      <c r="B58" s="3" t="s">
        <v>224</v>
      </c>
      <c r="C58" s="3" t="s">
        <v>225</v>
      </c>
      <c r="D58" s="3" t="s">
        <v>65</v>
      </c>
      <c r="E58" s="5">
        <v>2</v>
      </c>
      <c r="F58" s="5">
        <v>0</v>
      </c>
      <c r="G58" s="10">
        <f t="shared" si="4"/>
        <v>2</v>
      </c>
      <c r="H58" s="5">
        <v>5</v>
      </c>
      <c r="I58" s="11">
        <v>3</v>
      </c>
      <c r="J58" s="10">
        <f t="shared" si="5"/>
        <v>8</v>
      </c>
      <c r="K58" s="12"/>
      <c r="L58" s="8"/>
      <c r="M58" s="9" t="str">
        <f t="shared" si="6"/>
        <v/>
      </c>
      <c r="N58" s="2"/>
      <c r="O58" s="2"/>
      <c r="P58" s="2" t="str">
        <f t="shared" si="7"/>
        <v/>
      </c>
    </row>
    <row r="59" spans="1:16" ht="15" customHeight="1">
      <c r="A59" s="5">
        <v>58</v>
      </c>
      <c r="B59" s="3" t="s">
        <v>226</v>
      </c>
      <c r="C59" s="3" t="s">
        <v>227</v>
      </c>
      <c r="D59" s="3" t="s">
        <v>65</v>
      </c>
      <c r="E59" s="6"/>
      <c r="F59" s="6"/>
      <c r="G59" s="2" t="str">
        <f t="shared" si="4"/>
        <v/>
      </c>
      <c r="H59" s="6"/>
      <c r="I59" s="6"/>
      <c r="J59" s="2" t="str">
        <f t="shared" si="5"/>
        <v/>
      </c>
      <c r="K59" s="7"/>
      <c r="L59" s="8"/>
      <c r="M59" s="9" t="str">
        <f t="shared" si="6"/>
        <v/>
      </c>
      <c r="N59" s="2"/>
      <c r="O59" s="2"/>
      <c r="P59" s="2" t="str">
        <f t="shared" si="7"/>
        <v/>
      </c>
    </row>
    <row r="60" spans="1:16" ht="15" customHeight="1">
      <c r="A60" s="5">
        <v>59</v>
      </c>
      <c r="B60" s="3" t="s">
        <v>100</v>
      </c>
      <c r="C60" s="3" t="s">
        <v>228</v>
      </c>
      <c r="D60" s="3" t="s">
        <v>65</v>
      </c>
      <c r="E60" s="5">
        <v>3</v>
      </c>
      <c r="F60" s="5">
        <v>1</v>
      </c>
      <c r="G60" s="10">
        <f t="shared" si="4"/>
        <v>4</v>
      </c>
      <c r="H60" s="5">
        <v>1</v>
      </c>
      <c r="I60" s="11">
        <v>3</v>
      </c>
      <c r="J60" s="10">
        <f t="shared" si="5"/>
        <v>4</v>
      </c>
      <c r="K60" s="12">
        <v>0</v>
      </c>
      <c r="L60" s="8">
        <v>1</v>
      </c>
      <c r="M60" s="13">
        <f t="shared" si="6"/>
        <v>1</v>
      </c>
      <c r="N60" s="10">
        <v>1</v>
      </c>
      <c r="O60" s="10">
        <v>4</v>
      </c>
      <c r="P60" s="10">
        <f t="shared" si="7"/>
        <v>5</v>
      </c>
    </row>
    <row r="61" spans="1:16" ht="15" customHeight="1">
      <c r="A61" s="5">
        <v>60</v>
      </c>
      <c r="B61" s="3" t="s">
        <v>102</v>
      </c>
      <c r="C61" s="3" t="s">
        <v>229</v>
      </c>
      <c r="D61" s="3" t="s">
        <v>65</v>
      </c>
      <c r="E61" s="6"/>
      <c r="F61" s="6"/>
      <c r="G61" s="2" t="str">
        <f t="shared" si="4"/>
        <v/>
      </c>
      <c r="H61" s="5">
        <v>1</v>
      </c>
      <c r="I61" s="11">
        <v>1</v>
      </c>
      <c r="J61" s="10">
        <f t="shared" si="5"/>
        <v>2</v>
      </c>
      <c r="K61" s="12"/>
      <c r="L61" s="8"/>
      <c r="M61" s="9" t="str">
        <f t="shared" si="6"/>
        <v/>
      </c>
      <c r="N61" s="2"/>
      <c r="O61" s="2"/>
      <c r="P61" s="2" t="str">
        <f t="shared" si="7"/>
        <v/>
      </c>
    </row>
    <row r="62" spans="1:16" ht="15" customHeight="1">
      <c r="A62" s="5">
        <v>61</v>
      </c>
      <c r="B62" s="3" t="s">
        <v>106</v>
      </c>
      <c r="C62" s="3" t="s">
        <v>230</v>
      </c>
      <c r="D62" s="3" t="s">
        <v>65</v>
      </c>
      <c r="E62" s="6"/>
      <c r="F62" s="6"/>
      <c r="G62" s="2" t="str">
        <f t="shared" si="4"/>
        <v/>
      </c>
      <c r="H62" s="6"/>
      <c r="I62" s="6"/>
      <c r="J62" s="2" t="str">
        <f t="shared" si="5"/>
        <v/>
      </c>
      <c r="K62" s="7"/>
      <c r="L62" s="8"/>
      <c r="M62" s="9" t="str">
        <f t="shared" si="6"/>
        <v/>
      </c>
      <c r="N62" s="2"/>
      <c r="O62" s="2"/>
      <c r="P62" s="2" t="str">
        <f t="shared" si="7"/>
        <v/>
      </c>
    </row>
    <row r="63" spans="1:16" ht="15" customHeight="1">
      <c r="A63" s="5">
        <v>62</v>
      </c>
      <c r="B63" s="3" t="s">
        <v>231</v>
      </c>
      <c r="C63" s="3" t="s">
        <v>232</v>
      </c>
      <c r="D63" s="3" t="s">
        <v>65</v>
      </c>
      <c r="E63" s="5">
        <v>22</v>
      </c>
      <c r="F63" s="5">
        <v>7</v>
      </c>
      <c r="G63" s="10">
        <f t="shared" si="4"/>
        <v>29</v>
      </c>
      <c r="H63" s="6"/>
      <c r="I63" s="6"/>
      <c r="J63" s="2" t="str">
        <f t="shared" si="5"/>
        <v/>
      </c>
      <c r="K63" s="12">
        <v>0</v>
      </c>
      <c r="L63" s="8">
        <v>5</v>
      </c>
      <c r="M63" s="13">
        <f t="shared" si="6"/>
        <v>5</v>
      </c>
      <c r="N63" s="10">
        <v>0</v>
      </c>
      <c r="O63" s="10">
        <v>9</v>
      </c>
      <c r="P63" s="10">
        <f t="shared" si="7"/>
        <v>9</v>
      </c>
    </row>
    <row r="64" spans="1:16" ht="15" customHeight="1">
      <c r="A64" s="5">
        <v>63</v>
      </c>
      <c r="B64" s="3" t="s">
        <v>108</v>
      </c>
      <c r="C64" s="3" t="s">
        <v>233</v>
      </c>
      <c r="D64" s="3" t="s">
        <v>65</v>
      </c>
      <c r="E64" s="5">
        <v>13</v>
      </c>
      <c r="F64" s="5">
        <v>2</v>
      </c>
      <c r="G64" s="10">
        <f t="shared" si="4"/>
        <v>15</v>
      </c>
      <c r="H64" s="5">
        <v>5</v>
      </c>
      <c r="I64" s="11">
        <v>5.5</v>
      </c>
      <c r="J64" s="10">
        <f t="shared" si="5"/>
        <v>10.5</v>
      </c>
      <c r="K64" s="12"/>
      <c r="L64" s="8"/>
      <c r="M64" s="9" t="str">
        <f t="shared" si="6"/>
        <v/>
      </c>
      <c r="N64" s="2"/>
      <c r="O64" s="2"/>
      <c r="P64" s="2" t="str">
        <f t="shared" si="7"/>
        <v/>
      </c>
    </row>
    <row r="65" spans="1:16" ht="15" customHeight="1">
      <c r="A65" s="5">
        <v>64</v>
      </c>
      <c r="B65" s="3" t="s">
        <v>234</v>
      </c>
      <c r="C65" s="3" t="s">
        <v>235</v>
      </c>
      <c r="D65" s="3" t="s">
        <v>65</v>
      </c>
      <c r="E65" s="5">
        <v>1</v>
      </c>
      <c r="F65" s="5">
        <v>0</v>
      </c>
      <c r="G65" s="10">
        <f t="shared" si="4"/>
        <v>1</v>
      </c>
      <c r="H65" s="5">
        <v>2</v>
      </c>
      <c r="I65" s="11">
        <v>0</v>
      </c>
      <c r="J65" s="10">
        <f t="shared" si="5"/>
        <v>2</v>
      </c>
      <c r="K65" s="12"/>
      <c r="L65" s="8"/>
      <c r="M65" s="9" t="str">
        <f t="shared" si="6"/>
        <v/>
      </c>
      <c r="N65" s="2"/>
      <c r="O65" s="2"/>
      <c r="P65" s="2" t="str">
        <f t="shared" si="7"/>
        <v/>
      </c>
    </row>
    <row r="66" spans="1:16" ht="15" customHeight="1">
      <c r="A66" s="5">
        <v>65</v>
      </c>
      <c r="B66" s="3" t="s">
        <v>236</v>
      </c>
      <c r="C66" s="3" t="s">
        <v>237</v>
      </c>
      <c r="D66" s="3" t="s">
        <v>65</v>
      </c>
      <c r="E66" s="5">
        <v>2</v>
      </c>
      <c r="F66" s="5">
        <v>1</v>
      </c>
      <c r="G66" s="10">
        <f t="shared" ref="G66:G86" si="8">IF(AND(E66="",F66=""),"",SUM(E66,F66))</f>
        <v>3</v>
      </c>
      <c r="H66" s="5">
        <v>0</v>
      </c>
      <c r="I66" s="11">
        <v>3</v>
      </c>
      <c r="J66" s="10">
        <f t="shared" ref="J66:J86" si="9">IF(AND(H66="",I66=""),"",SUM(H66,I66))</f>
        <v>3</v>
      </c>
      <c r="K66" s="12">
        <v>4</v>
      </c>
      <c r="L66" s="8">
        <v>0</v>
      </c>
      <c r="M66" s="13">
        <f t="shared" ref="M66:M86" si="10">IF(K66="","",K66+L66)</f>
        <v>4</v>
      </c>
      <c r="N66" s="10"/>
      <c r="O66" s="10"/>
      <c r="P66" s="2" t="str">
        <f t="shared" ref="P66:P86" si="11">IF(N66="","",N66+O66)</f>
        <v/>
      </c>
    </row>
    <row r="67" spans="1:16" ht="15" customHeight="1">
      <c r="A67" s="5">
        <v>66</v>
      </c>
      <c r="B67" s="3" t="s">
        <v>238</v>
      </c>
      <c r="C67" s="3" t="s">
        <v>239</v>
      </c>
      <c r="D67" s="3" t="s">
        <v>65</v>
      </c>
      <c r="E67" s="5">
        <v>2</v>
      </c>
      <c r="F67" s="5">
        <v>4</v>
      </c>
      <c r="G67" s="10">
        <f t="shared" si="8"/>
        <v>6</v>
      </c>
      <c r="H67" s="5">
        <v>13</v>
      </c>
      <c r="I67" s="11">
        <v>7</v>
      </c>
      <c r="J67" s="10">
        <f t="shared" si="9"/>
        <v>20</v>
      </c>
      <c r="K67" s="12">
        <v>1</v>
      </c>
      <c r="L67" s="8">
        <v>0</v>
      </c>
      <c r="M67" s="13">
        <f t="shared" si="10"/>
        <v>1</v>
      </c>
      <c r="N67" s="10">
        <v>3</v>
      </c>
      <c r="O67" s="10">
        <v>15</v>
      </c>
      <c r="P67" s="10">
        <f t="shared" si="11"/>
        <v>18</v>
      </c>
    </row>
    <row r="68" spans="1:16" ht="15" customHeight="1">
      <c r="A68" s="5">
        <v>67</v>
      </c>
      <c r="B68" s="3" t="s">
        <v>240</v>
      </c>
      <c r="C68" s="3" t="s">
        <v>241</v>
      </c>
      <c r="D68" s="3" t="s">
        <v>65</v>
      </c>
      <c r="E68" s="5">
        <v>0</v>
      </c>
      <c r="F68" s="5">
        <v>0</v>
      </c>
      <c r="G68" s="10">
        <f t="shared" si="8"/>
        <v>0</v>
      </c>
      <c r="H68" s="5">
        <v>0</v>
      </c>
      <c r="I68" s="11">
        <v>0</v>
      </c>
      <c r="J68" s="10">
        <f t="shared" si="9"/>
        <v>0</v>
      </c>
      <c r="K68" s="12"/>
      <c r="L68" s="8"/>
      <c r="M68" s="9" t="str">
        <f t="shared" si="10"/>
        <v/>
      </c>
      <c r="N68" s="2"/>
      <c r="O68" s="2"/>
      <c r="P68" s="2" t="str">
        <f t="shared" si="11"/>
        <v/>
      </c>
    </row>
    <row r="69" spans="1:16" ht="15" customHeight="1">
      <c r="A69" s="5">
        <v>68</v>
      </c>
      <c r="B69" s="3" t="s">
        <v>242</v>
      </c>
      <c r="C69" s="3" t="s">
        <v>243</v>
      </c>
      <c r="D69" s="3" t="s">
        <v>65</v>
      </c>
      <c r="E69" s="6"/>
      <c r="F69" s="6"/>
      <c r="G69" s="2" t="str">
        <f t="shared" si="8"/>
        <v/>
      </c>
      <c r="H69" s="6"/>
      <c r="I69" s="6"/>
      <c r="J69" s="2" t="str">
        <f t="shared" si="9"/>
        <v/>
      </c>
      <c r="K69" s="7"/>
      <c r="L69" s="8"/>
      <c r="M69" s="9" t="str">
        <f t="shared" si="10"/>
        <v/>
      </c>
      <c r="N69" s="2"/>
      <c r="O69" s="2"/>
      <c r="P69" s="2" t="str">
        <f t="shared" si="11"/>
        <v/>
      </c>
    </row>
    <row r="70" spans="1:16" ht="15" customHeight="1">
      <c r="A70" s="5">
        <v>69</v>
      </c>
      <c r="B70" s="3" t="s">
        <v>244</v>
      </c>
      <c r="C70" s="3" t="s">
        <v>245</v>
      </c>
      <c r="D70" s="3" t="s">
        <v>65</v>
      </c>
      <c r="E70" s="6"/>
      <c r="F70" s="6"/>
      <c r="G70" s="2" t="str">
        <f t="shared" si="8"/>
        <v/>
      </c>
      <c r="H70" s="6"/>
      <c r="I70" s="6"/>
      <c r="J70" s="2" t="str">
        <f t="shared" si="9"/>
        <v/>
      </c>
      <c r="K70" s="7"/>
      <c r="L70" s="8"/>
      <c r="M70" s="9" t="str">
        <f t="shared" si="10"/>
        <v/>
      </c>
      <c r="N70" s="2"/>
      <c r="O70" s="2"/>
      <c r="P70" s="2" t="str">
        <f t="shared" si="11"/>
        <v/>
      </c>
    </row>
    <row r="71" spans="1:16" ht="15" customHeight="1">
      <c r="A71" s="5">
        <v>70</v>
      </c>
      <c r="B71" s="3" t="s">
        <v>112</v>
      </c>
      <c r="C71" s="3" t="s">
        <v>246</v>
      </c>
      <c r="D71" s="3" t="s">
        <v>65</v>
      </c>
      <c r="E71" s="5">
        <v>0</v>
      </c>
      <c r="F71" s="5">
        <v>0</v>
      </c>
      <c r="G71" s="10">
        <f t="shared" si="8"/>
        <v>0</v>
      </c>
      <c r="H71" s="6"/>
      <c r="I71" s="6"/>
      <c r="J71" s="2" t="str">
        <f t="shared" si="9"/>
        <v/>
      </c>
      <c r="K71" s="7"/>
      <c r="L71" s="8"/>
      <c r="M71" s="9" t="str">
        <f t="shared" si="10"/>
        <v/>
      </c>
      <c r="N71" s="2"/>
      <c r="O71" s="2"/>
      <c r="P71" s="2" t="str">
        <f t="shared" si="11"/>
        <v/>
      </c>
    </row>
    <row r="72" spans="1:16" ht="15" customHeight="1">
      <c r="A72" s="5">
        <v>71</v>
      </c>
      <c r="B72" s="3" t="s">
        <v>247</v>
      </c>
      <c r="C72" s="3" t="s">
        <v>248</v>
      </c>
      <c r="D72" s="3" t="s">
        <v>65</v>
      </c>
      <c r="E72" s="5">
        <v>4</v>
      </c>
      <c r="F72" s="5">
        <v>0</v>
      </c>
      <c r="G72" s="10">
        <f t="shared" si="8"/>
        <v>4</v>
      </c>
      <c r="H72" s="5">
        <v>3</v>
      </c>
      <c r="I72" s="11">
        <v>3.5</v>
      </c>
      <c r="J72" s="10">
        <f t="shared" si="9"/>
        <v>6.5</v>
      </c>
      <c r="K72" s="12"/>
      <c r="L72" s="8"/>
      <c r="M72" s="9" t="str">
        <f t="shared" si="10"/>
        <v/>
      </c>
      <c r="N72" s="2"/>
      <c r="O72" s="2"/>
      <c r="P72" s="2" t="str">
        <f t="shared" si="11"/>
        <v/>
      </c>
    </row>
    <row r="73" spans="1:16" ht="15" customHeight="1">
      <c r="A73" s="5">
        <v>72</v>
      </c>
      <c r="B73" s="3" t="s">
        <v>249</v>
      </c>
      <c r="C73" s="3" t="s">
        <v>250</v>
      </c>
      <c r="D73" s="3" t="s">
        <v>65</v>
      </c>
      <c r="E73" s="5">
        <v>1</v>
      </c>
      <c r="F73" s="5">
        <v>5</v>
      </c>
      <c r="G73" s="10">
        <f t="shared" si="8"/>
        <v>6</v>
      </c>
      <c r="H73" s="6"/>
      <c r="I73" s="6"/>
      <c r="J73" s="2" t="str">
        <f t="shared" si="9"/>
        <v/>
      </c>
      <c r="K73" s="7"/>
      <c r="L73" s="8"/>
      <c r="M73" s="9" t="str">
        <f t="shared" si="10"/>
        <v/>
      </c>
      <c r="N73" s="2"/>
      <c r="O73" s="2"/>
      <c r="P73" s="2" t="str">
        <f t="shared" si="11"/>
        <v/>
      </c>
    </row>
    <row r="74" spans="1:16" ht="15" customHeight="1">
      <c r="A74" s="5">
        <v>73</v>
      </c>
      <c r="B74" s="3" t="s">
        <v>251</v>
      </c>
      <c r="C74" s="3" t="s">
        <v>252</v>
      </c>
      <c r="D74" s="3" t="s">
        <v>65</v>
      </c>
      <c r="E74" s="6"/>
      <c r="F74" s="6"/>
      <c r="G74" s="2" t="str">
        <f t="shared" si="8"/>
        <v/>
      </c>
      <c r="H74" s="6"/>
      <c r="I74" s="6"/>
      <c r="J74" s="2" t="str">
        <f t="shared" si="9"/>
        <v/>
      </c>
      <c r="K74" s="7"/>
      <c r="L74" s="8"/>
      <c r="M74" s="9" t="str">
        <f t="shared" si="10"/>
        <v/>
      </c>
      <c r="N74" s="2"/>
      <c r="O74" s="2"/>
      <c r="P74" s="2" t="str">
        <f t="shared" si="11"/>
        <v/>
      </c>
    </row>
    <row r="75" spans="1:16" ht="15" customHeight="1">
      <c r="A75" s="5">
        <v>74</v>
      </c>
      <c r="B75" s="3" t="s">
        <v>253</v>
      </c>
      <c r="C75" s="3" t="s">
        <v>254</v>
      </c>
      <c r="D75" s="3" t="s">
        <v>65</v>
      </c>
      <c r="E75" s="5">
        <v>2</v>
      </c>
      <c r="F75" s="6"/>
      <c r="G75" s="10">
        <f t="shared" si="8"/>
        <v>2</v>
      </c>
      <c r="H75" s="6"/>
      <c r="I75" s="6"/>
      <c r="J75" s="2" t="str">
        <f t="shared" si="9"/>
        <v/>
      </c>
      <c r="K75" s="7"/>
      <c r="L75" s="8"/>
      <c r="M75" s="9" t="str">
        <f t="shared" si="10"/>
        <v/>
      </c>
      <c r="N75" s="2"/>
      <c r="O75" s="2"/>
      <c r="P75" s="2" t="str">
        <f t="shared" si="11"/>
        <v/>
      </c>
    </row>
    <row r="76" spans="1:16" ht="15" customHeight="1">
      <c r="A76" s="5">
        <v>75</v>
      </c>
      <c r="B76" s="3" t="s">
        <v>255</v>
      </c>
      <c r="C76" s="3" t="s">
        <v>256</v>
      </c>
      <c r="D76" s="3" t="s">
        <v>65</v>
      </c>
      <c r="E76" s="5">
        <v>0</v>
      </c>
      <c r="F76" s="5">
        <v>3</v>
      </c>
      <c r="G76" s="10">
        <f t="shared" si="8"/>
        <v>3</v>
      </c>
      <c r="H76" s="5">
        <v>2</v>
      </c>
      <c r="I76" s="11">
        <v>5.5</v>
      </c>
      <c r="J76" s="10">
        <f t="shared" si="9"/>
        <v>7.5</v>
      </c>
      <c r="K76" s="12"/>
      <c r="L76" s="8"/>
      <c r="M76" s="9" t="str">
        <f t="shared" si="10"/>
        <v/>
      </c>
      <c r="N76" s="2"/>
      <c r="O76" s="2"/>
      <c r="P76" s="2" t="str">
        <f t="shared" si="11"/>
        <v/>
      </c>
    </row>
    <row r="77" spans="1:16" ht="15" customHeight="1">
      <c r="A77" s="5">
        <v>76</v>
      </c>
      <c r="B77" s="3" t="s">
        <v>257</v>
      </c>
      <c r="C77" s="3" t="s">
        <v>258</v>
      </c>
      <c r="D77" s="3" t="s">
        <v>65</v>
      </c>
      <c r="E77" s="6"/>
      <c r="F77" s="6"/>
      <c r="G77" s="2" t="str">
        <f t="shared" si="8"/>
        <v/>
      </c>
      <c r="H77" s="5">
        <v>0</v>
      </c>
      <c r="I77" s="11">
        <v>3</v>
      </c>
      <c r="J77" s="10">
        <f t="shared" si="9"/>
        <v>3</v>
      </c>
      <c r="K77" s="12"/>
      <c r="L77" s="8"/>
      <c r="M77" s="9" t="str">
        <f t="shared" si="10"/>
        <v/>
      </c>
      <c r="N77" s="2"/>
      <c r="O77" s="2"/>
      <c r="P77" s="2" t="str">
        <f t="shared" si="11"/>
        <v/>
      </c>
    </row>
    <row r="78" spans="1:16" ht="15" customHeight="1">
      <c r="A78" s="5">
        <v>77</v>
      </c>
      <c r="B78" s="3" t="s">
        <v>259</v>
      </c>
      <c r="C78" s="3" t="s">
        <v>260</v>
      </c>
      <c r="D78" s="3" t="s">
        <v>65</v>
      </c>
      <c r="E78" s="6"/>
      <c r="F78" s="6"/>
      <c r="G78" s="2" t="str">
        <f t="shared" si="8"/>
        <v/>
      </c>
      <c r="H78" s="6"/>
      <c r="I78" s="6"/>
      <c r="J78" s="2" t="str">
        <f t="shared" si="9"/>
        <v/>
      </c>
      <c r="K78" s="7"/>
      <c r="L78" s="8"/>
      <c r="M78" s="9" t="str">
        <f t="shared" si="10"/>
        <v/>
      </c>
      <c r="N78" s="2"/>
      <c r="O78" s="2"/>
      <c r="P78" s="2" t="str">
        <f t="shared" si="11"/>
        <v/>
      </c>
    </row>
    <row r="79" spans="1:16" ht="15" customHeight="1">
      <c r="A79" s="5">
        <v>78</v>
      </c>
      <c r="B79" s="3" t="s">
        <v>261</v>
      </c>
      <c r="C79" s="3" t="s">
        <v>262</v>
      </c>
      <c r="D79" s="3" t="s">
        <v>65</v>
      </c>
      <c r="E79" s="6"/>
      <c r="F79" s="6"/>
      <c r="G79" s="2" t="str">
        <f t="shared" si="8"/>
        <v/>
      </c>
      <c r="H79" s="5">
        <v>0</v>
      </c>
      <c r="I79" s="11">
        <v>2</v>
      </c>
      <c r="J79" s="10">
        <f t="shared" si="9"/>
        <v>2</v>
      </c>
      <c r="K79" s="12"/>
      <c r="L79" s="8"/>
      <c r="M79" s="9" t="str">
        <f t="shared" si="10"/>
        <v/>
      </c>
      <c r="N79" s="2"/>
      <c r="O79" s="2"/>
      <c r="P79" s="2" t="str">
        <f t="shared" si="11"/>
        <v/>
      </c>
    </row>
    <row r="80" spans="1:16" ht="15" customHeight="1">
      <c r="A80" s="5">
        <v>79</v>
      </c>
      <c r="B80" s="3" t="s">
        <v>263</v>
      </c>
      <c r="C80" s="3" t="s">
        <v>264</v>
      </c>
      <c r="D80" s="3" t="s">
        <v>65</v>
      </c>
      <c r="E80" s="5">
        <v>4</v>
      </c>
      <c r="F80" s="5">
        <v>3</v>
      </c>
      <c r="G80" s="10">
        <f t="shared" si="8"/>
        <v>7</v>
      </c>
      <c r="H80" s="5">
        <v>2</v>
      </c>
      <c r="I80" s="11">
        <v>7.5</v>
      </c>
      <c r="J80" s="10">
        <f t="shared" si="9"/>
        <v>9.5</v>
      </c>
      <c r="K80" s="12"/>
      <c r="L80" s="8"/>
      <c r="M80" s="9" t="str">
        <f t="shared" si="10"/>
        <v/>
      </c>
      <c r="N80" s="2"/>
      <c r="O80" s="2"/>
      <c r="P80" s="2" t="str">
        <f t="shared" si="11"/>
        <v/>
      </c>
    </row>
    <row r="81" spans="1:16" ht="15" customHeight="1">
      <c r="A81" s="5">
        <v>80</v>
      </c>
      <c r="B81" s="3" t="s">
        <v>265</v>
      </c>
      <c r="C81" s="3" t="s">
        <v>266</v>
      </c>
      <c r="D81" s="3" t="s">
        <v>65</v>
      </c>
      <c r="E81" s="6"/>
      <c r="F81" s="6"/>
      <c r="G81" s="2" t="str">
        <f t="shared" si="8"/>
        <v/>
      </c>
      <c r="H81" s="6"/>
      <c r="I81" s="6"/>
      <c r="J81" s="2" t="str">
        <f t="shared" si="9"/>
        <v/>
      </c>
      <c r="K81" s="7"/>
      <c r="L81" s="8"/>
      <c r="M81" s="9" t="str">
        <f t="shared" si="10"/>
        <v/>
      </c>
      <c r="N81" s="2"/>
      <c r="O81" s="2"/>
      <c r="P81" s="2" t="str">
        <f t="shared" si="11"/>
        <v/>
      </c>
    </row>
    <row r="82" spans="1:16" ht="15" customHeight="1">
      <c r="A82" s="5">
        <v>81</v>
      </c>
      <c r="B82" s="3" t="s">
        <v>267</v>
      </c>
      <c r="C82" s="3" t="s">
        <v>268</v>
      </c>
      <c r="D82" s="3" t="s">
        <v>65</v>
      </c>
      <c r="E82" s="6"/>
      <c r="F82" s="6"/>
      <c r="G82" s="2" t="str">
        <f t="shared" si="8"/>
        <v/>
      </c>
      <c r="H82" s="6"/>
      <c r="I82" s="6"/>
      <c r="J82" s="2" t="str">
        <f t="shared" si="9"/>
        <v/>
      </c>
      <c r="K82" s="7"/>
      <c r="L82" s="8"/>
      <c r="M82" s="9" t="str">
        <f t="shared" si="10"/>
        <v/>
      </c>
      <c r="N82" s="2"/>
      <c r="O82" s="2"/>
      <c r="P82" s="2" t="str">
        <f t="shared" si="11"/>
        <v/>
      </c>
    </row>
    <row r="83" spans="1:16" ht="15" customHeight="1">
      <c r="A83" s="5">
        <v>82</v>
      </c>
      <c r="B83" s="3" t="s">
        <v>269</v>
      </c>
      <c r="C83" s="3" t="s">
        <v>270</v>
      </c>
      <c r="D83" s="3" t="s">
        <v>65</v>
      </c>
      <c r="E83" s="6"/>
      <c r="F83" s="6"/>
      <c r="G83" s="2" t="str">
        <f t="shared" si="8"/>
        <v/>
      </c>
      <c r="H83" s="5">
        <v>2</v>
      </c>
      <c r="I83" s="11">
        <v>3.5</v>
      </c>
      <c r="J83" s="10">
        <f t="shared" si="9"/>
        <v>5.5</v>
      </c>
      <c r="K83" s="12"/>
      <c r="L83" s="8"/>
      <c r="M83" s="9" t="str">
        <f t="shared" si="10"/>
        <v/>
      </c>
      <c r="N83" s="2"/>
      <c r="O83" s="2"/>
      <c r="P83" s="2" t="str">
        <f t="shared" si="11"/>
        <v/>
      </c>
    </row>
    <row r="84" spans="1:16" ht="15" customHeight="1">
      <c r="A84" s="5">
        <v>83</v>
      </c>
      <c r="B84" s="3" t="s">
        <v>271</v>
      </c>
      <c r="C84" s="3" t="s">
        <v>272</v>
      </c>
      <c r="D84" s="3" t="s">
        <v>65</v>
      </c>
      <c r="E84" s="6"/>
      <c r="F84" s="6"/>
      <c r="G84" s="2" t="str">
        <f t="shared" si="8"/>
        <v/>
      </c>
      <c r="H84" s="5">
        <v>0</v>
      </c>
      <c r="I84" s="11">
        <v>2</v>
      </c>
      <c r="J84" s="10">
        <f t="shared" si="9"/>
        <v>2</v>
      </c>
      <c r="K84" s="12"/>
      <c r="L84" s="8"/>
      <c r="M84" s="9" t="str">
        <f t="shared" si="10"/>
        <v/>
      </c>
      <c r="N84" s="2"/>
      <c r="O84" s="2"/>
      <c r="P84" s="2" t="str">
        <f t="shared" si="11"/>
        <v/>
      </c>
    </row>
    <row r="85" spans="1:16" ht="15" customHeight="1">
      <c r="A85" s="5">
        <v>84</v>
      </c>
      <c r="B85" s="3" t="s">
        <v>273</v>
      </c>
      <c r="C85" s="3" t="s">
        <v>274</v>
      </c>
      <c r="D85" s="3" t="s">
        <v>65</v>
      </c>
      <c r="E85" s="6"/>
      <c r="F85" s="6"/>
      <c r="G85" s="2" t="str">
        <f t="shared" si="8"/>
        <v/>
      </c>
      <c r="H85" s="6"/>
      <c r="I85" s="6"/>
      <c r="J85" s="2" t="str">
        <f t="shared" si="9"/>
        <v/>
      </c>
      <c r="K85" s="7"/>
      <c r="L85" s="8"/>
      <c r="M85" s="9" t="str">
        <f t="shared" si="10"/>
        <v/>
      </c>
      <c r="N85" s="2"/>
      <c r="O85" s="2"/>
      <c r="P85" s="2" t="str">
        <f t="shared" si="11"/>
        <v/>
      </c>
    </row>
    <row r="86" spans="1:16" ht="15" customHeight="1">
      <c r="A86" s="5">
        <v>85</v>
      </c>
      <c r="B86" s="3" t="s">
        <v>275</v>
      </c>
      <c r="C86" s="3" t="s">
        <v>276</v>
      </c>
      <c r="D86" s="3" t="s">
        <v>65</v>
      </c>
      <c r="E86" s="6"/>
      <c r="F86" s="6"/>
      <c r="G86" s="2" t="str">
        <f t="shared" si="8"/>
        <v/>
      </c>
      <c r="H86" s="6"/>
      <c r="I86" s="6"/>
      <c r="J86" s="2" t="str">
        <f t="shared" si="9"/>
        <v/>
      </c>
      <c r="K86" s="7"/>
      <c r="L86" s="8"/>
      <c r="M86" s="9" t="str">
        <f t="shared" si="10"/>
        <v/>
      </c>
      <c r="N86" s="2"/>
      <c r="O86" s="2"/>
      <c r="P86" s="2" t="str">
        <f t="shared" si="11"/>
        <v/>
      </c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7"/>
  <sheetViews>
    <sheetView showGridLines="0" workbookViewId="0">
      <pane ySplit="4" topLeftCell="A5" activePane="bottomLeft" state="frozen"/>
      <selection pane="bottomLeft"/>
    </sheetView>
  </sheetViews>
  <sheetFormatPr defaultColWidth="16.28515625" defaultRowHeight="18" customHeight="1"/>
  <cols>
    <col min="1" max="1" width="13.28515625" style="16" customWidth="1"/>
    <col min="2" max="2" width="27" style="16" customWidth="1"/>
    <col min="3" max="3" width="12.28515625" style="16" customWidth="1"/>
    <col min="4" max="4" width="11.7109375" style="16" customWidth="1"/>
    <col min="5" max="5" width="10.7109375" style="16" customWidth="1"/>
    <col min="6" max="6" width="13" style="16" customWidth="1"/>
    <col min="7" max="7" width="12" style="16" customWidth="1"/>
    <col min="8" max="8" width="12.85546875" style="16" customWidth="1"/>
    <col min="9" max="9" width="11" style="16" customWidth="1"/>
    <col min="10" max="10" width="11.5703125" style="16" customWidth="1"/>
    <col min="11" max="256" width="16.28515625" style="16" customWidth="1"/>
  </cols>
  <sheetData>
    <row r="1" spans="1:10" ht="22.7" customHeight="1">
      <c r="A1" s="96" t="s">
        <v>277</v>
      </c>
      <c r="B1" s="97"/>
      <c r="C1" s="98"/>
      <c r="D1" s="99"/>
      <c r="E1" s="100"/>
      <c r="F1" s="99"/>
      <c r="G1" s="88" t="s">
        <v>278</v>
      </c>
      <c r="H1" s="89"/>
      <c r="I1" s="90"/>
      <c r="J1" s="91"/>
    </row>
    <row r="2" spans="1:10" ht="21" customHeight="1">
      <c r="A2" s="17" t="s">
        <v>279</v>
      </c>
      <c r="B2" s="18"/>
      <c r="C2" s="19"/>
      <c r="D2" s="19"/>
      <c r="E2" s="20"/>
      <c r="F2" s="80" t="s">
        <v>280</v>
      </c>
      <c r="G2" s="81"/>
      <c r="H2" s="81"/>
      <c r="I2" s="82"/>
      <c r="J2" s="82"/>
    </row>
    <row r="3" spans="1:10" ht="35.65" customHeight="1">
      <c r="A3" s="21" t="s">
        <v>281</v>
      </c>
      <c r="B3" s="18"/>
      <c r="C3" s="22" t="s">
        <v>282</v>
      </c>
      <c r="D3" s="83" t="s">
        <v>283</v>
      </c>
      <c r="E3" s="84"/>
      <c r="F3" s="85"/>
      <c r="G3" s="105" t="s">
        <v>284</v>
      </c>
      <c r="H3" s="106"/>
      <c r="I3" s="81"/>
      <c r="J3" s="107"/>
    </row>
    <row r="4" spans="1:10" ht="10.35" customHeight="1">
      <c r="A4" s="23"/>
      <c r="B4" s="24"/>
      <c r="C4" s="25"/>
      <c r="D4" s="25"/>
      <c r="E4" s="25"/>
      <c r="F4" s="26"/>
      <c r="G4" s="25"/>
      <c r="H4" s="25"/>
      <c r="I4" s="25"/>
      <c r="J4" s="27"/>
    </row>
    <row r="5" spans="1:10" ht="24.2" customHeight="1">
      <c r="A5" s="108" t="s">
        <v>285</v>
      </c>
      <c r="B5" s="92" t="s">
        <v>286</v>
      </c>
      <c r="C5" s="86" t="s">
        <v>287</v>
      </c>
      <c r="D5" s="87"/>
      <c r="E5" s="87"/>
      <c r="F5" s="87"/>
      <c r="G5" s="87"/>
      <c r="H5" s="87"/>
      <c r="I5" s="93" t="s">
        <v>288</v>
      </c>
      <c r="J5" s="101" t="s">
        <v>289</v>
      </c>
    </row>
    <row r="6" spans="1:10" ht="27.75" customHeight="1">
      <c r="A6" s="109"/>
      <c r="B6" s="87"/>
      <c r="C6" s="92" t="s">
        <v>290</v>
      </c>
      <c r="D6" s="87"/>
      <c r="E6" s="87"/>
      <c r="F6" s="86" t="s">
        <v>291</v>
      </c>
      <c r="G6" s="87"/>
      <c r="H6" s="87"/>
      <c r="I6" s="94"/>
      <c r="J6" s="102"/>
    </row>
    <row r="7" spans="1:10" ht="15.6" customHeight="1">
      <c r="A7" s="110"/>
      <c r="B7" s="104"/>
      <c r="C7" s="28" t="s">
        <v>292</v>
      </c>
      <c r="D7" s="28" t="s">
        <v>293</v>
      </c>
      <c r="E7" s="29" t="s">
        <v>294</v>
      </c>
      <c r="F7" s="29" t="s">
        <v>295</v>
      </c>
      <c r="G7" s="29" t="s">
        <v>296</v>
      </c>
      <c r="H7" s="29" t="s">
        <v>294</v>
      </c>
      <c r="I7" s="95"/>
      <c r="J7" s="103"/>
    </row>
    <row r="8" spans="1:10" ht="21" customHeight="1">
      <c r="A8" s="30" t="str">
        <f>Matematika!B2</f>
        <v>1/2017</v>
      </c>
      <c r="B8" s="31" t="str">
        <f>Matematika!C2</f>
        <v>Pejović Jovan</v>
      </c>
      <c r="C8" s="32" t="str">
        <f>Matematika!G2</f>
        <v/>
      </c>
      <c r="D8" s="32" t="str">
        <f>Matematika!J2</f>
        <v/>
      </c>
      <c r="E8" s="33"/>
      <c r="F8" s="34" t="str">
        <f>Matematika!M2</f>
        <v/>
      </c>
      <c r="G8" s="35" t="str">
        <f>IF(Matematika!P2="","",Matematika!P2)</f>
        <v/>
      </c>
      <c r="H8" s="36"/>
      <c r="I8" s="37">
        <f>'Evidencija Matematika-1'!K8</f>
        <v>0</v>
      </c>
      <c r="J8" s="38"/>
    </row>
    <row r="9" spans="1:10" ht="21" customHeight="1">
      <c r="A9" s="39" t="str">
        <f>Matematika!B3</f>
        <v>2/2017</v>
      </c>
      <c r="B9" s="31" t="str">
        <f>Matematika!C3</f>
        <v>Đokaj Edona</v>
      </c>
      <c r="C9" s="40">
        <f>Matematika!G3</f>
        <v>1</v>
      </c>
      <c r="D9" s="40">
        <f>Matematika!J3</f>
        <v>2</v>
      </c>
      <c r="E9" s="33"/>
      <c r="F9" s="34" t="str">
        <f>Matematika!M3</f>
        <v/>
      </c>
      <c r="G9" s="35" t="str">
        <f>IF(Matematika!P3="","",Matematika!P3)</f>
        <v/>
      </c>
      <c r="H9" s="36"/>
      <c r="I9" s="41">
        <f>'Evidencija Matematika-1'!K9</f>
        <v>2</v>
      </c>
      <c r="J9" s="35" t="str">
        <f>IF(I9&gt;90,"A",IF(I9&gt;80,"B",IF(I9&gt;70,"C",IF(I9&gt;60,"D",IF(I9&gt;46,"E","F")))))</f>
        <v>F</v>
      </c>
    </row>
    <row r="10" spans="1:10" ht="21" customHeight="1">
      <c r="A10" s="39" t="str">
        <f>Matematika!B4</f>
        <v>3/2017</v>
      </c>
      <c r="B10" s="31" t="str">
        <f>Matematika!C4</f>
        <v>Marić Vladimir</v>
      </c>
      <c r="C10" s="42" t="str">
        <f>Matematika!G4</f>
        <v/>
      </c>
      <c r="D10" s="42" t="str">
        <f>Matematika!J4</f>
        <v/>
      </c>
      <c r="E10" s="33"/>
      <c r="F10" s="34" t="str">
        <f>Matematika!M4</f>
        <v/>
      </c>
      <c r="G10" s="35" t="str">
        <f>IF(Matematika!P4="","",Matematika!P4)</f>
        <v/>
      </c>
      <c r="H10" s="36"/>
      <c r="I10" s="37" t="str">
        <f>'Evidencija Matematika-1'!K10</f>
        <v/>
      </c>
      <c r="J10" s="38"/>
    </row>
    <row r="11" spans="1:10" ht="21" customHeight="1">
      <c r="A11" s="39" t="str">
        <f>Matematika!B5</f>
        <v>4/2017</v>
      </c>
      <c r="B11" s="31" t="str">
        <f>Matematika!C5</f>
        <v>Ostojić Anja</v>
      </c>
      <c r="C11" s="42" t="str">
        <f>Matematika!G5</f>
        <v/>
      </c>
      <c r="D11" s="42" t="str">
        <f>Matematika!J5</f>
        <v/>
      </c>
      <c r="E11" s="33"/>
      <c r="F11" s="34" t="str">
        <f>Matematika!M5</f>
        <v/>
      </c>
      <c r="G11" s="35" t="str">
        <f>IF(Matematika!P5="","",Matematika!P5)</f>
        <v/>
      </c>
      <c r="H11" s="36"/>
      <c r="I11" s="43" t="str">
        <f>'Evidencija Matematika-1'!K11</f>
        <v/>
      </c>
      <c r="J11" s="38"/>
    </row>
    <row r="12" spans="1:10" ht="21" customHeight="1">
      <c r="A12" s="39" t="str">
        <f>Matematika!B6</f>
        <v>5/2017</v>
      </c>
      <c r="B12" s="31" t="str">
        <f>Matematika!C6</f>
        <v>Junčaj Marina</v>
      </c>
      <c r="C12" s="40">
        <f>Matematika!G6</f>
        <v>0</v>
      </c>
      <c r="D12" s="40">
        <f>Matematika!J6</f>
        <v>1</v>
      </c>
      <c r="E12" s="33"/>
      <c r="F12" s="34" t="str">
        <f>Matematika!M6</f>
        <v/>
      </c>
      <c r="G12" s="35" t="str">
        <f>IF(Matematika!P6="","",Matematika!P6)</f>
        <v/>
      </c>
      <c r="H12" s="36"/>
      <c r="I12" s="44">
        <f>'Evidencija Matematika-1'!K12</f>
        <v>1</v>
      </c>
      <c r="J12" s="35" t="str">
        <f>IF(I12&gt;90,"A",IF(I12&gt;80,"B",IF(I12&gt;70,"C",IF(I12&gt;60,"D",IF(I12&gt;46,"E","F")))))</f>
        <v>F</v>
      </c>
    </row>
    <row r="13" spans="1:10" ht="21" customHeight="1">
      <c r="A13" s="39" t="str">
        <f>Matematika!B7</f>
        <v>6/2017</v>
      </c>
      <c r="B13" s="31" t="str">
        <f>Matematika!C7</f>
        <v>Pavićević Maša</v>
      </c>
      <c r="C13" s="42" t="str">
        <f>Matematika!G7</f>
        <v/>
      </c>
      <c r="D13" s="42" t="str">
        <f>Matematika!J7</f>
        <v/>
      </c>
      <c r="E13" s="33"/>
      <c r="F13" s="34" t="str">
        <f>Matematika!M7</f>
        <v/>
      </c>
      <c r="G13" s="35" t="str">
        <f>IF(Matematika!P7="","",Matematika!P7)</f>
        <v/>
      </c>
      <c r="H13" s="38"/>
      <c r="I13" s="37" t="str">
        <f>'Evidencija Matematika-1'!K13</f>
        <v/>
      </c>
      <c r="J13" s="38"/>
    </row>
    <row r="14" spans="1:10" ht="21" customHeight="1">
      <c r="A14" s="39" t="str">
        <f>Matematika!B8</f>
        <v>7/2017</v>
      </c>
      <c r="B14" s="31" t="str">
        <f>Matematika!C8</f>
        <v>Ćuković Sara</v>
      </c>
      <c r="C14" s="40">
        <f>Matematika!G8</f>
        <v>6</v>
      </c>
      <c r="D14" s="40">
        <f>Matematika!J8</f>
        <v>10</v>
      </c>
      <c r="E14" s="33"/>
      <c r="F14" s="34" t="str">
        <f>Matematika!M8</f>
        <v/>
      </c>
      <c r="G14" s="35" t="str">
        <f>IF(Matematika!P8="","",Matematika!P8)</f>
        <v/>
      </c>
      <c r="H14" s="36"/>
      <c r="I14" s="41">
        <f>'Evidencija Matematika-1'!K14</f>
        <v>10</v>
      </c>
      <c r="J14" s="35" t="str">
        <f>IF(I14&gt;90,"A",IF(I14&gt;80,"B",IF(I14&gt;70,"C",IF(I14&gt;60,"D",IF(I14&gt;46,"E","F")))))</f>
        <v>F</v>
      </c>
    </row>
    <row r="15" spans="1:10" ht="21" customHeight="1">
      <c r="A15" s="39" t="str">
        <f>Matematika!B9</f>
        <v>8/2017</v>
      </c>
      <c r="B15" s="31" t="str">
        <f>Matematika!C9</f>
        <v>Barjaktarović Danijela</v>
      </c>
      <c r="C15" s="42" t="str">
        <f>Matematika!G9</f>
        <v/>
      </c>
      <c r="D15" s="40">
        <f>Matematika!J9</f>
        <v>14.5</v>
      </c>
      <c r="E15" s="33"/>
      <c r="F15" s="34" t="str">
        <f>Matematika!M9</f>
        <v/>
      </c>
      <c r="G15" s="35" t="str">
        <f>IF(Matematika!P9="","",Matematika!P9)</f>
        <v/>
      </c>
      <c r="H15" s="38"/>
      <c r="I15" s="41">
        <f>'Evidencija Matematika-1'!K15</f>
        <v>14.5</v>
      </c>
      <c r="J15" s="35" t="str">
        <f>IF(I15&gt;90,"A",IF(I15&gt;80,"B",IF(I15&gt;70,"C",IF(I15&gt;60,"D",IF(I15&gt;46,"E","F")))))</f>
        <v>F</v>
      </c>
    </row>
    <row r="16" spans="1:10" ht="21" customHeight="1">
      <c r="A16" s="39" t="str">
        <f>Matematika!B10</f>
        <v>9/2017</v>
      </c>
      <c r="B16" s="31" t="str">
        <f>Matematika!C10</f>
        <v>Raičević Ivana</v>
      </c>
      <c r="C16" s="40">
        <f>Matematika!G10</f>
        <v>0</v>
      </c>
      <c r="D16" s="42" t="str">
        <f>Matematika!J10</f>
        <v/>
      </c>
      <c r="E16" s="33"/>
      <c r="F16" s="34" t="str">
        <f>Matematika!M10</f>
        <v/>
      </c>
      <c r="G16" s="35" t="str">
        <f>IF(Matematika!P10="","",Matematika!P10)</f>
        <v/>
      </c>
      <c r="H16" s="36"/>
      <c r="I16" s="41">
        <f>'Evidencija Matematika-1'!K16</f>
        <v>0</v>
      </c>
      <c r="J16" s="35" t="str">
        <f>IF(I16&gt;90,"A",IF(I16&gt;80,"B",IF(I16&gt;70,"C",IF(I16&gt;60,"D",IF(I16&gt;46,"E","F")))))</f>
        <v>F</v>
      </c>
    </row>
    <row r="17" spans="1:10" ht="21" customHeight="1">
      <c r="A17" s="39" t="str">
        <f>Matematika!B11</f>
        <v>10/2017</v>
      </c>
      <c r="B17" s="31" t="str">
        <f>Matematika!C11</f>
        <v>Strunjaš Sanja</v>
      </c>
      <c r="C17" s="40">
        <f>Matematika!G11</f>
        <v>1</v>
      </c>
      <c r="D17" s="40">
        <f>Matematika!J11</f>
        <v>5</v>
      </c>
      <c r="E17" s="33"/>
      <c r="F17" s="34" t="str">
        <f>Matematika!M11</f>
        <v/>
      </c>
      <c r="G17" s="35" t="str">
        <f>IF(Matematika!P11="","",Matematika!P11)</f>
        <v/>
      </c>
      <c r="H17" s="36"/>
      <c r="I17" s="41">
        <f>'Evidencija Matematika-1'!K17</f>
        <v>5</v>
      </c>
      <c r="J17" s="35" t="str">
        <f>IF(I17&gt;90,"A",IF(I17&gt;80,"B",IF(I17&gt;70,"C",IF(I17&gt;60,"D",IF(I17&gt;46,"E","F")))))</f>
        <v>F</v>
      </c>
    </row>
    <row r="18" spans="1:10" ht="21" customHeight="1">
      <c r="A18" s="39" t="str">
        <f>Matematika!B12</f>
        <v>11/2017</v>
      </c>
      <c r="B18" s="31" t="str">
        <f>Matematika!C12</f>
        <v>Junčaj Teuta</v>
      </c>
      <c r="C18" s="40">
        <f>Matematika!G12</f>
        <v>13</v>
      </c>
      <c r="D18" s="40">
        <f>Matematika!J12</f>
        <v>36.5</v>
      </c>
      <c r="E18" s="33"/>
      <c r="F18" s="45">
        <f>Matematika!M12</f>
        <v>28</v>
      </c>
      <c r="G18" s="35" t="str">
        <f>IF(Matematika!P12="","",Matematika!P12)</f>
        <v/>
      </c>
      <c r="H18" s="36"/>
      <c r="I18" s="41">
        <f>'Evidencija Matematika-1'!K18</f>
        <v>64.5</v>
      </c>
      <c r="J18" s="35" t="str">
        <f>IF(I18&gt;90,"A",IF(I18&gt;80,"B",IF(I18&gt;70,"C",IF(I18&gt;60,"D",IF(I18&gt;46,"E","F")))))</f>
        <v>D</v>
      </c>
    </row>
    <row r="19" spans="1:10" ht="21" customHeight="1">
      <c r="A19" s="39" t="str">
        <f>Matematika!B13</f>
        <v>12/2017</v>
      </c>
      <c r="B19" s="31" t="str">
        <f>Matematika!C13</f>
        <v>Leković Vuk</v>
      </c>
      <c r="C19" s="42" t="str">
        <f>Matematika!G13</f>
        <v/>
      </c>
      <c r="D19" s="42" t="str">
        <f>Matematika!J13</f>
        <v/>
      </c>
      <c r="E19" s="33"/>
      <c r="F19" s="34" t="str">
        <f>Matematika!M13</f>
        <v/>
      </c>
      <c r="G19" s="35" t="str">
        <f>IF(Matematika!P13="","",Matematika!P13)</f>
        <v/>
      </c>
      <c r="H19" s="36"/>
      <c r="I19" s="37" t="str">
        <f>'Evidencija Matematika-1'!K19</f>
        <v/>
      </c>
      <c r="J19" s="38"/>
    </row>
    <row r="20" spans="1:10" ht="21" customHeight="1">
      <c r="A20" s="39" t="str">
        <f>Matematika!B14</f>
        <v>13/2017</v>
      </c>
      <c r="B20" s="31" t="str">
        <f>Matematika!C14</f>
        <v>Perović Maja</v>
      </c>
      <c r="C20" s="42" t="str">
        <f>Matematika!G14</f>
        <v/>
      </c>
      <c r="D20" s="42" t="str">
        <f>Matematika!J14</f>
        <v/>
      </c>
      <c r="E20" s="33"/>
      <c r="F20" s="34" t="str">
        <f>Matematika!M14</f>
        <v/>
      </c>
      <c r="G20" s="35" t="str">
        <f>IF(Matematika!P14="","",Matematika!P14)</f>
        <v/>
      </c>
      <c r="H20" s="36"/>
      <c r="I20" s="37" t="str">
        <f>'Evidencija Matematika-1'!K20</f>
        <v/>
      </c>
      <c r="J20" s="38"/>
    </row>
    <row r="21" spans="1:10" ht="21" customHeight="1">
      <c r="A21" s="39" t="str">
        <f>Matematika!B15</f>
        <v>14/2017</v>
      </c>
      <c r="B21" s="31" t="str">
        <f>Matematika!C15</f>
        <v>Drobnjak Andrija</v>
      </c>
      <c r="C21" s="42" t="str">
        <f>Matematika!G15</f>
        <v/>
      </c>
      <c r="D21" s="40">
        <f>Matematika!J15</f>
        <v>0</v>
      </c>
      <c r="E21" s="33"/>
      <c r="F21" s="34" t="str">
        <f>Matematika!M15</f>
        <v/>
      </c>
      <c r="G21" s="35" t="str">
        <f>IF(Matematika!P15="","",Matematika!P15)</f>
        <v/>
      </c>
      <c r="H21" s="36"/>
      <c r="I21" s="41">
        <f>'Evidencija Matematika-1'!K21</f>
        <v>0</v>
      </c>
      <c r="J21" s="35" t="str">
        <f>IF(I21&gt;90,"A",IF(I21&gt;80,"B",IF(I21&gt;70,"C",IF(I21&gt;60,"D",IF(I21&gt;46,"E","F")))))</f>
        <v>F</v>
      </c>
    </row>
    <row r="22" spans="1:10" ht="21" customHeight="1">
      <c r="A22" s="39" t="str">
        <f>Matematika!B16</f>
        <v>15/2017</v>
      </c>
      <c r="B22" s="31" t="str">
        <f>Matematika!C16</f>
        <v>Čekić Muzafera</v>
      </c>
      <c r="C22" s="42" t="str">
        <f>Matematika!G16</f>
        <v/>
      </c>
      <c r="D22" s="40">
        <f>Matematika!J16</f>
        <v>1</v>
      </c>
      <c r="E22" s="33"/>
      <c r="F22" s="34" t="str">
        <f>Matematika!M16</f>
        <v/>
      </c>
      <c r="G22" s="36">
        <f>IF(Matematika!P16="","",Matematika!P16)</f>
        <v>3</v>
      </c>
      <c r="H22" s="36"/>
      <c r="I22" s="41">
        <f>'Evidencija Matematika-1'!K22</f>
        <v>1</v>
      </c>
      <c r="J22" s="35" t="str">
        <f>IF(I22&gt;90,"A",IF(I22&gt;80,"B",IF(I22&gt;70,"C",IF(I22&gt;60,"D",IF(I22&gt;46,"E","F")))))</f>
        <v>F</v>
      </c>
    </row>
    <row r="23" spans="1:10" ht="21" customHeight="1">
      <c r="A23" s="39" t="str">
        <f>Matematika!B17</f>
        <v>16/2017</v>
      </c>
      <c r="B23" s="31" t="str">
        <f>Matematika!C17</f>
        <v>Pejović Ana</v>
      </c>
      <c r="C23" s="40">
        <f>Matematika!G17</f>
        <v>8</v>
      </c>
      <c r="D23" s="40">
        <f>Matematika!J17</f>
        <v>9.5</v>
      </c>
      <c r="E23" s="33"/>
      <c r="F23" s="45">
        <f>Matematika!M17</f>
        <v>13</v>
      </c>
      <c r="G23" s="36">
        <f>IF(Matematika!P17="","",Matematika!P17)</f>
        <v>5</v>
      </c>
      <c r="H23" s="36"/>
      <c r="I23" s="41">
        <f>'Evidencija Matematika-1'!K23</f>
        <v>22.5</v>
      </c>
      <c r="J23" s="35" t="str">
        <f>IF(I23&gt;90,"A",IF(I23&gt;80,"B",IF(I23&gt;70,"C",IF(I23&gt;60,"D",IF(I23&gt;46,"E","F")))))</f>
        <v>F</v>
      </c>
    </row>
    <row r="24" spans="1:10" ht="21" customHeight="1">
      <c r="A24" s="39" t="str">
        <f>Matematika!B18</f>
        <v>17/2017</v>
      </c>
      <c r="B24" s="31" t="str">
        <f>Matematika!C18</f>
        <v>Krivokapić Aleksandra</v>
      </c>
      <c r="C24" s="42" t="str">
        <f>Matematika!G18</f>
        <v/>
      </c>
      <c r="D24" s="42" t="str">
        <f>Matematika!J18</f>
        <v/>
      </c>
      <c r="E24" s="33"/>
      <c r="F24" s="34" t="str">
        <f>Matematika!M18</f>
        <v/>
      </c>
      <c r="G24" s="35" t="str">
        <f>IF(Matematika!P18="","",Matematika!P18)</f>
        <v/>
      </c>
      <c r="H24" s="36"/>
      <c r="I24" s="37" t="str">
        <f>'Evidencija Matematika-1'!K24</f>
        <v/>
      </c>
      <c r="J24" s="38"/>
    </row>
    <row r="25" spans="1:10" ht="21" customHeight="1">
      <c r="A25" s="39" t="str">
        <f>Matematika!B19</f>
        <v>18/2017</v>
      </c>
      <c r="B25" s="31" t="str">
        <f>Matematika!C19</f>
        <v>Krivokapić Marijeta</v>
      </c>
      <c r="C25" s="42" t="str">
        <f>Matematika!G19</f>
        <v/>
      </c>
      <c r="D25" s="42" t="str">
        <f>Matematika!J19</f>
        <v/>
      </c>
      <c r="E25" s="33"/>
      <c r="F25" s="34" t="str">
        <f>Matematika!M19</f>
        <v/>
      </c>
      <c r="G25" s="35" t="str">
        <f>IF(Matematika!P19="","",Matematika!P19)</f>
        <v/>
      </c>
      <c r="H25" s="36"/>
      <c r="I25" s="37" t="str">
        <f>'Evidencija Matematika-1'!K25</f>
        <v/>
      </c>
      <c r="J25" s="38"/>
    </row>
    <row r="26" spans="1:10" ht="21" customHeight="1">
      <c r="A26" s="39" t="str">
        <f>Matematika!B20</f>
        <v>19/2017</v>
      </c>
      <c r="B26" s="31" t="str">
        <f>Matematika!C20</f>
        <v>Božović Ivana</v>
      </c>
      <c r="C26" s="42" t="str">
        <f>Matematika!G20</f>
        <v/>
      </c>
      <c r="D26" s="42" t="str">
        <f>Matematika!J20</f>
        <v/>
      </c>
      <c r="E26" s="33"/>
      <c r="F26" s="34" t="str">
        <f>Matematika!M20</f>
        <v/>
      </c>
      <c r="G26" s="35" t="str">
        <f>IF(Matematika!P20="","",Matematika!P20)</f>
        <v/>
      </c>
      <c r="H26" s="36"/>
      <c r="I26" s="37" t="str">
        <f>'Evidencija Matematika-1'!K26</f>
        <v/>
      </c>
      <c r="J26" s="38"/>
    </row>
    <row r="27" spans="1:10" ht="21" customHeight="1">
      <c r="A27" s="39" t="str">
        <f>Matematika!B21</f>
        <v>20/2017</v>
      </c>
      <c r="B27" s="31" t="str">
        <f>Matematika!C21</f>
        <v>Čubrović Nikola</v>
      </c>
      <c r="C27" s="42" t="str">
        <f>Matematika!G21</f>
        <v/>
      </c>
      <c r="D27" s="42" t="str">
        <f>Matematika!J21</f>
        <v/>
      </c>
      <c r="E27" s="33"/>
      <c r="F27" s="34" t="str">
        <f>Matematika!M21</f>
        <v/>
      </c>
      <c r="G27" s="35" t="str">
        <f>IF(Matematika!P21="","",Matematika!P21)</f>
        <v/>
      </c>
      <c r="H27" s="36"/>
      <c r="I27" s="37" t="str">
        <f>'Evidencija Matematika-1'!K27</f>
        <v/>
      </c>
      <c r="J27" s="38"/>
    </row>
    <row r="28" spans="1:10" ht="21" customHeight="1">
      <c r="A28" s="39" t="str">
        <f>Matematika!B22</f>
        <v>21/2017</v>
      </c>
      <c r="B28" s="31" t="str">
        <f>Matematika!C22</f>
        <v>Klikovac Jovana</v>
      </c>
      <c r="C28" s="40">
        <f>Matematika!G22</f>
        <v>0</v>
      </c>
      <c r="D28" s="40">
        <f>Matematika!J22</f>
        <v>3.5</v>
      </c>
      <c r="E28" s="33"/>
      <c r="F28" s="45">
        <f>Matematika!M22</f>
        <v>0</v>
      </c>
      <c r="G28" s="36">
        <f>IF(Matematika!P22="","",Matematika!P22)</f>
        <v>1</v>
      </c>
      <c r="H28" s="36"/>
      <c r="I28" s="41">
        <f>'Evidencija Matematika-1'!K28</f>
        <v>3.5</v>
      </c>
      <c r="J28" s="35" t="str">
        <f>IF(I28&gt;90,"A",IF(I28&gt;80,"B",IF(I28&gt;70,"C",IF(I28&gt;60,"D",IF(I28&gt;46,"E","F")))))</f>
        <v>F</v>
      </c>
    </row>
    <row r="29" spans="1:10" ht="21" customHeight="1">
      <c r="A29" s="39" t="str">
        <f>Matematika!B23</f>
        <v>22/2017</v>
      </c>
      <c r="B29" s="31" t="str">
        <f>Matematika!C23</f>
        <v>Fatić Ivana</v>
      </c>
      <c r="C29" s="40">
        <f>Matematika!G23</f>
        <v>0</v>
      </c>
      <c r="D29" s="40">
        <f>Matematika!J23</f>
        <v>2</v>
      </c>
      <c r="E29" s="33"/>
      <c r="F29" s="34" t="str">
        <f>Matematika!M23</f>
        <v/>
      </c>
      <c r="G29" s="35" t="str">
        <f>IF(Matematika!P23="","",Matematika!P23)</f>
        <v/>
      </c>
      <c r="H29" s="36"/>
      <c r="I29" s="41">
        <f>'Evidencija Matematika-1'!K29</f>
        <v>2</v>
      </c>
      <c r="J29" s="35" t="str">
        <f>IF(I29&gt;90,"A",IF(I29&gt;80,"B",IF(I29&gt;70,"C",IF(I29&gt;60,"D",IF(I29&gt;46,"E","F")))))</f>
        <v>F</v>
      </c>
    </row>
    <row r="30" spans="1:10" ht="21" customHeight="1">
      <c r="A30" s="39" t="str">
        <f>Matematika!B24</f>
        <v>23/2017</v>
      </c>
      <c r="B30" s="31" t="str">
        <f>Matematika!C24</f>
        <v>Đurović Mima</v>
      </c>
      <c r="C30" s="42" t="str">
        <f>Matematika!G24</f>
        <v/>
      </c>
      <c r="D30" s="42" t="str">
        <f>Matematika!J24</f>
        <v/>
      </c>
      <c r="E30" s="33"/>
      <c r="F30" s="34" t="str">
        <f>Matematika!M24</f>
        <v/>
      </c>
      <c r="G30" s="35" t="str">
        <f>IF(Matematika!P24="","",Matematika!P24)</f>
        <v/>
      </c>
      <c r="H30" s="36"/>
      <c r="I30" s="37" t="str">
        <f>'Evidencija Matematika-1'!K30</f>
        <v/>
      </c>
      <c r="J30" s="38"/>
    </row>
    <row r="31" spans="1:10" ht="21" customHeight="1">
      <c r="A31" s="39" t="str">
        <f>Matematika!B25</f>
        <v>3/2016</v>
      </c>
      <c r="B31" s="31" t="str">
        <f>Matematika!C25</f>
        <v>Minić Milica</v>
      </c>
      <c r="C31" s="40">
        <f>Matematika!G25</f>
        <v>9</v>
      </c>
      <c r="D31" s="42" t="str">
        <f>Matematika!J25</f>
        <v/>
      </c>
      <c r="E31" s="33"/>
      <c r="F31" s="34" t="str">
        <f>Matematika!M25</f>
        <v/>
      </c>
      <c r="G31" s="35" t="str">
        <f>IF(Matematika!P25="","",Matematika!P25)</f>
        <v/>
      </c>
      <c r="H31" s="36"/>
      <c r="I31" s="41">
        <f>'Evidencija Matematika-1'!K31</f>
        <v>9</v>
      </c>
      <c r="J31" s="35" t="str">
        <f>IF(I31&gt;90,"A",IF(I31&gt;80,"B",IF(I31&gt;70,"C",IF(I31&gt;60,"D",IF(I31&gt;46,"E","F")))))</f>
        <v>F</v>
      </c>
    </row>
    <row r="32" spans="1:10" ht="21" customHeight="1">
      <c r="A32" s="39" t="str">
        <f>Matematika!B26</f>
        <v>4/2016</v>
      </c>
      <c r="B32" s="31" t="str">
        <f>Matematika!C26</f>
        <v>Obradović Milica</v>
      </c>
      <c r="C32" s="42" t="str">
        <f>Matematika!G26</f>
        <v/>
      </c>
      <c r="D32" s="42" t="str">
        <f>Matematika!J26</f>
        <v/>
      </c>
      <c r="E32" s="33"/>
      <c r="F32" s="34" t="str">
        <f>Matematika!M26</f>
        <v/>
      </c>
      <c r="G32" s="35" t="str">
        <f>IF(Matematika!P26="","",Matematika!P26)</f>
        <v/>
      </c>
      <c r="H32" s="36"/>
      <c r="I32" s="37" t="str">
        <f>'Evidencija Matematika-1'!K32</f>
        <v/>
      </c>
      <c r="J32" s="38"/>
    </row>
    <row r="33" spans="1:10" ht="21" customHeight="1">
      <c r="A33" s="39" t="str">
        <f>Matematika!B27</f>
        <v>5/2016</v>
      </c>
      <c r="B33" s="31" t="str">
        <f>Matematika!C27</f>
        <v>Ćupić Radmila</v>
      </c>
      <c r="C33" s="40">
        <f>Matematika!G27</f>
        <v>22</v>
      </c>
      <c r="D33" s="42" t="str">
        <f>Matematika!J27</f>
        <v/>
      </c>
      <c r="E33" s="33"/>
      <c r="F33" s="45">
        <f>Matematika!M27</f>
        <v>11</v>
      </c>
      <c r="G33" s="35" t="str">
        <f>IF(Matematika!P27="","",Matematika!P27)</f>
        <v/>
      </c>
      <c r="H33" s="36"/>
      <c r="I33" s="41">
        <f>'Evidencija Matematika-1'!K33</f>
        <v>33</v>
      </c>
      <c r="J33" s="35" t="str">
        <f>IF(I33&gt;90,"A",IF(I33&gt;80,"B",IF(I33&gt;70,"C",IF(I33&gt;60,"D",IF(I33&gt;46,"E","F")))))</f>
        <v>F</v>
      </c>
    </row>
    <row r="34" spans="1:10" ht="21" customHeight="1">
      <c r="A34" s="39" t="str">
        <f>Matematika!B28</f>
        <v>6/2016</v>
      </c>
      <c r="B34" s="31" t="str">
        <f>Matematika!C28</f>
        <v>Ćirić Marija</v>
      </c>
      <c r="C34" s="40">
        <f>Matematika!G28</f>
        <v>0</v>
      </c>
      <c r="D34" s="42" t="str">
        <f>Matematika!J28</f>
        <v/>
      </c>
      <c r="E34" s="33"/>
      <c r="F34" s="34" t="str">
        <f>Matematika!M28</f>
        <v/>
      </c>
      <c r="G34" s="35" t="str">
        <f>IF(Matematika!P28="","",Matematika!P28)</f>
        <v/>
      </c>
      <c r="H34" s="36"/>
      <c r="I34" s="41">
        <f>'Evidencija Matematika-1'!K34</f>
        <v>0</v>
      </c>
      <c r="J34" s="35" t="str">
        <f>IF(I34&gt;90,"A",IF(I34&gt;80,"B",IF(I34&gt;70,"C",IF(I34&gt;60,"D",IF(I34&gt;46,"E","F")))))</f>
        <v>F</v>
      </c>
    </row>
    <row r="35" spans="1:10" ht="21" customHeight="1">
      <c r="A35" s="39" t="str">
        <f>Matematika!B29</f>
        <v>9/2016</v>
      </c>
      <c r="B35" s="31" t="str">
        <f>Matematika!C29</f>
        <v>Husović Zilha</v>
      </c>
      <c r="C35" s="40">
        <f>Matematika!G29</f>
        <v>13</v>
      </c>
      <c r="D35" s="40">
        <f>Matematika!J29</f>
        <v>8</v>
      </c>
      <c r="E35" s="33"/>
      <c r="F35" s="34" t="str">
        <f>Matematika!M29</f>
        <v/>
      </c>
      <c r="G35" s="36">
        <f>IF(Matematika!P29="","",Matematika!P29)</f>
        <v>20</v>
      </c>
      <c r="H35" s="36"/>
      <c r="I35" s="41">
        <f>'Evidencija Matematika-1'!K35</f>
        <v>8</v>
      </c>
      <c r="J35" s="35" t="str">
        <f>IF(I35&gt;90,"A",IF(I35&gt;80,"B",IF(I35&gt;70,"C",IF(I35&gt;60,"D",IF(I35&gt;46,"E","F")))))</f>
        <v>F</v>
      </c>
    </row>
    <row r="36" spans="1:10" ht="21" customHeight="1">
      <c r="A36" s="39" t="str">
        <f>Matematika!B30</f>
        <v>11/2016</v>
      </c>
      <c r="B36" s="31" t="str">
        <f>Matematika!C30</f>
        <v>Maraš Andrea</v>
      </c>
      <c r="C36" s="42" t="str">
        <f>Matematika!G30</f>
        <v/>
      </c>
      <c r="D36" s="42" t="str">
        <f>Matematika!J30</f>
        <v/>
      </c>
      <c r="E36" s="33"/>
      <c r="F36" s="34" t="str">
        <f>Matematika!M30</f>
        <v/>
      </c>
      <c r="G36" s="35" t="str">
        <f>IF(Matematika!P30="","",Matematika!P30)</f>
        <v/>
      </c>
      <c r="H36" s="36"/>
      <c r="I36" s="37" t="str">
        <f>'Evidencija Matematika-1'!K36</f>
        <v/>
      </c>
      <c r="J36" s="38"/>
    </row>
    <row r="37" spans="1:10" ht="21" customHeight="1">
      <c r="A37" s="39" t="str">
        <f>Matematika!B31</f>
        <v>13/2016</v>
      </c>
      <c r="B37" s="31" t="str">
        <f>Matematika!C31</f>
        <v>Bukilić Pavle</v>
      </c>
      <c r="C37" s="40">
        <f>Matematika!G31</f>
        <v>0</v>
      </c>
      <c r="D37" s="42" t="str">
        <f>Matematika!J31</f>
        <v/>
      </c>
      <c r="E37" s="33"/>
      <c r="F37" s="34" t="str">
        <f>Matematika!M31</f>
        <v/>
      </c>
      <c r="G37" s="35" t="str">
        <f>IF(Matematika!P31="","",Matematika!P31)</f>
        <v/>
      </c>
      <c r="H37" s="36"/>
      <c r="I37" s="41">
        <f>'Evidencija Matematika-1'!K37</f>
        <v>0</v>
      </c>
      <c r="J37" s="35" t="str">
        <f t="shared" ref="J37:J45" si="0">IF(I37&gt;90,"A",IF(I37&gt;80,"B",IF(I37&gt;70,"C",IF(I37&gt;60,"D",IF(I37&gt;46,"E","F")))))</f>
        <v>F</v>
      </c>
    </row>
    <row r="38" spans="1:10" ht="21" customHeight="1">
      <c r="A38" s="39" t="str">
        <f>Matematika!B32</f>
        <v>15/2016</v>
      </c>
      <c r="B38" s="31" t="str">
        <f>Matematika!C32</f>
        <v>Ćatović Samra</v>
      </c>
      <c r="C38" s="40">
        <f>Matematika!G32</f>
        <v>1</v>
      </c>
      <c r="D38" s="40">
        <f>Matematika!J32</f>
        <v>0</v>
      </c>
      <c r="E38" s="33"/>
      <c r="F38" s="34" t="str">
        <f>Matematika!M32</f>
        <v/>
      </c>
      <c r="G38" s="35" t="str">
        <f>IF(Matematika!P32="","",Matematika!P32)</f>
        <v/>
      </c>
      <c r="H38" s="36"/>
      <c r="I38" s="41">
        <f>'Evidencija Matematika-1'!K38</f>
        <v>0</v>
      </c>
      <c r="J38" s="35" t="str">
        <f t="shared" si="0"/>
        <v>F</v>
      </c>
    </row>
    <row r="39" spans="1:10" ht="21" customHeight="1">
      <c r="A39" s="39" t="str">
        <f>Matematika!B33</f>
        <v>18/2016</v>
      </c>
      <c r="B39" s="31" t="str">
        <f>Matematika!C33</f>
        <v>Đuričković Maja</v>
      </c>
      <c r="C39" s="40">
        <f>Matematika!G33</f>
        <v>11</v>
      </c>
      <c r="D39" s="40">
        <f>Matematika!J33</f>
        <v>12.5</v>
      </c>
      <c r="E39" s="33"/>
      <c r="F39" s="45">
        <f>Matematika!M33</f>
        <v>4</v>
      </c>
      <c r="G39" s="36">
        <f>IF(Matematika!P33="","",Matematika!P33)</f>
        <v>5</v>
      </c>
      <c r="H39" s="36"/>
      <c r="I39" s="41">
        <f>'Evidencija Matematika-1'!K39</f>
        <v>16.5</v>
      </c>
      <c r="J39" s="35" t="str">
        <f t="shared" si="0"/>
        <v>F</v>
      </c>
    </row>
    <row r="40" spans="1:10" ht="21" customHeight="1">
      <c r="A40" s="39" t="str">
        <f>Matematika!B34</f>
        <v>19/2016</v>
      </c>
      <c r="B40" s="31" t="str">
        <f>Matematika!C34</f>
        <v>Pepđonović Marija</v>
      </c>
      <c r="C40" s="40">
        <f>Matematika!G34</f>
        <v>10</v>
      </c>
      <c r="D40" s="40">
        <f>Matematika!J34</f>
        <v>9.5</v>
      </c>
      <c r="E40" s="33"/>
      <c r="F40" s="34" t="str">
        <f>Matematika!M34</f>
        <v/>
      </c>
      <c r="G40" s="36">
        <f>IF(Matematika!P34="","",Matematika!P34)</f>
        <v>19</v>
      </c>
      <c r="H40" s="36"/>
      <c r="I40" s="41">
        <f>'Evidencija Matematika-1'!K40</f>
        <v>9.5</v>
      </c>
      <c r="J40" s="35" t="str">
        <f t="shared" si="0"/>
        <v>F</v>
      </c>
    </row>
    <row r="41" spans="1:10" ht="21" customHeight="1">
      <c r="A41" s="39" t="str">
        <f>Matematika!B35</f>
        <v>20/2016</v>
      </c>
      <c r="B41" s="31" t="str">
        <f>Matematika!C35</f>
        <v>Vučetić Anđela</v>
      </c>
      <c r="C41" s="40">
        <f>Matematika!G35</f>
        <v>3</v>
      </c>
      <c r="D41" s="40">
        <f>Matematika!J35</f>
        <v>1</v>
      </c>
      <c r="E41" s="33"/>
      <c r="F41" s="34" t="str">
        <f>Matematika!M35</f>
        <v/>
      </c>
      <c r="G41" s="35" t="str">
        <f>IF(Matematika!P35="","",Matematika!P35)</f>
        <v/>
      </c>
      <c r="H41" s="36"/>
      <c r="I41" s="41">
        <f>'Evidencija Matematika-1'!K41</f>
        <v>1</v>
      </c>
      <c r="J41" s="35" t="str">
        <f t="shared" si="0"/>
        <v>F</v>
      </c>
    </row>
    <row r="42" spans="1:10" ht="21" customHeight="1">
      <c r="A42" s="39" t="str">
        <f>Matematika!B36</f>
        <v>22/2016</v>
      </c>
      <c r="B42" s="31" t="str">
        <f>Matematika!C36</f>
        <v>Radojičić Maja</v>
      </c>
      <c r="C42" s="40">
        <f>Matematika!G36</f>
        <v>8</v>
      </c>
      <c r="D42" s="40">
        <f>Matematika!J36</f>
        <v>9</v>
      </c>
      <c r="E42" s="33"/>
      <c r="F42" s="45">
        <f>Matematika!M36</f>
        <v>2</v>
      </c>
      <c r="G42" s="35" t="str">
        <f>IF(Matematika!P36="","",Matematika!P36)</f>
        <v/>
      </c>
      <c r="H42" s="36"/>
      <c r="I42" s="41">
        <f>'Evidencija Matematika-1'!K42</f>
        <v>11</v>
      </c>
      <c r="J42" s="35" t="str">
        <f t="shared" si="0"/>
        <v>F</v>
      </c>
    </row>
    <row r="43" spans="1:10" ht="21" customHeight="1">
      <c r="A43" s="39" t="str">
        <f>Matematika!B37</f>
        <v>24/2016</v>
      </c>
      <c r="B43" s="31" t="str">
        <f>Matematika!C37</f>
        <v>Tomić Mladen</v>
      </c>
      <c r="C43" s="40">
        <f>Matematika!G37</f>
        <v>5</v>
      </c>
      <c r="D43" s="40">
        <f>Matematika!J37</f>
        <v>15.5</v>
      </c>
      <c r="E43" s="33"/>
      <c r="F43" s="34" t="str">
        <f>Matematika!M37</f>
        <v/>
      </c>
      <c r="G43" s="35" t="str">
        <f>IF(Matematika!P37="","",Matematika!P37)</f>
        <v/>
      </c>
      <c r="H43" s="36"/>
      <c r="I43" s="41">
        <f>'Evidencija Matematika-1'!K43</f>
        <v>15.5</v>
      </c>
      <c r="J43" s="35" t="str">
        <f t="shared" si="0"/>
        <v>F</v>
      </c>
    </row>
    <row r="44" spans="1:10" ht="21" customHeight="1">
      <c r="A44" s="39" t="str">
        <f>Matematika!B38</f>
        <v>25/2016</v>
      </c>
      <c r="B44" s="31" t="str">
        <f>Matematika!C38</f>
        <v>Popović Miloš</v>
      </c>
      <c r="C44" s="42" t="str">
        <f>Matematika!G38</f>
        <v/>
      </c>
      <c r="D44" s="40">
        <f>Matematika!J38</f>
        <v>3</v>
      </c>
      <c r="E44" s="33"/>
      <c r="F44" s="34" t="str">
        <f>Matematika!M38</f>
        <v/>
      </c>
      <c r="G44" s="35" t="str">
        <f>IF(Matematika!P38="","",Matematika!P38)</f>
        <v/>
      </c>
      <c r="H44" s="36"/>
      <c r="I44" s="41">
        <f>'Evidencija Matematika-1'!K44</f>
        <v>3</v>
      </c>
      <c r="J44" s="35" t="str">
        <f t="shared" si="0"/>
        <v>F</v>
      </c>
    </row>
    <row r="45" spans="1:10" ht="21" customHeight="1">
      <c r="A45" s="39" t="str">
        <f>Matematika!B39</f>
        <v>28/2016</v>
      </c>
      <c r="B45" s="31" t="str">
        <f>Matematika!C39</f>
        <v>Savić Ivana</v>
      </c>
      <c r="C45" s="40">
        <f>Matematika!G39</f>
        <v>3</v>
      </c>
      <c r="D45" s="40">
        <f>Matematika!J39</f>
        <v>1</v>
      </c>
      <c r="E45" s="33"/>
      <c r="F45" s="34" t="str">
        <f>Matematika!M39</f>
        <v/>
      </c>
      <c r="G45" s="35" t="str">
        <f>IF(Matematika!P39="","",Matematika!P39)</f>
        <v/>
      </c>
      <c r="H45" s="36"/>
      <c r="I45" s="41">
        <f>'Evidencija Matematika-1'!K45</f>
        <v>1</v>
      </c>
      <c r="J45" s="35" t="str">
        <f t="shared" si="0"/>
        <v>F</v>
      </c>
    </row>
    <row r="46" spans="1:10" ht="21" customHeight="1">
      <c r="A46" s="39" t="str">
        <f>Matematika!B40</f>
        <v>29/2016</v>
      </c>
      <c r="B46" s="31" t="str">
        <f>Matematika!C40</f>
        <v>Sekulović Milutin</v>
      </c>
      <c r="C46" s="42" t="str">
        <f>Matematika!G40</f>
        <v/>
      </c>
      <c r="D46" s="42" t="str">
        <f>Matematika!J40</f>
        <v/>
      </c>
      <c r="E46" s="33"/>
      <c r="F46" s="34" t="str">
        <f>Matematika!M40</f>
        <v/>
      </c>
      <c r="G46" s="35" t="str">
        <f>IF(Matematika!P40="","",Matematika!P40)</f>
        <v/>
      </c>
      <c r="H46" s="36"/>
      <c r="I46" s="37" t="str">
        <f>'Evidencija Matematika-1'!K46</f>
        <v/>
      </c>
      <c r="J46" s="38"/>
    </row>
    <row r="47" spans="1:10" ht="21" customHeight="1">
      <c r="A47" s="39" t="str">
        <f>Matematika!B41</f>
        <v>1/2015</v>
      </c>
      <c r="B47" s="31" t="str">
        <f>Matematika!C41</f>
        <v>Popović Dragana</v>
      </c>
      <c r="C47" s="42" t="str">
        <f>Matematika!G41</f>
        <v/>
      </c>
      <c r="D47" s="42" t="str">
        <f>Matematika!J41</f>
        <v/>
      </c>
      <c r="E47" s="33"/>
      <c r="F47" s="34" t="str">
        <f>Matematika!M41</f>
        <v/>
      </c>
      <c r="G47" s="35" t="str">
        <f>IF(Matematika!P41="","",Matematika!P41)</f>
        <v/>
      </c>
      <c r="H47" s="36"/>
      <c r="I47" s="37" t="str">
        <f>'Evidencija Matematika-1'!K47</f>
        <v/>
      </c>
      <c r="J47" s="38"/>
    </row>
    <row r="48" spans="1:10" ht="21" customHeight="1">
      <c r="A48" s="39" t="str">
        <f>Matematika!B42</f>
        <v>4/2015</v>
      </c>
      <c r="B48" s="31" t="str">
        <f>Matematika!C42</f>
        <v>Vesković Anida</v>
      </c>
      <c r="C48" s="40">
        <f>Matematika!G42</f>
        <v>11</v>
      </c>
      <c r="D48" s="40">
        <f>Matematika!J42</f>
        <v>14</v>
      </c>
      <c r="E48" s="33"/>
      <c r="F48" s="45">
        <f>Matematika!M42</f>
        <v>9</v>
      </c>
      <c r="G48" s="36">
        <f>IF(Matematika!P42="","",Matematika!P42)</f>
        <v>9</v>
      </c>
      <c r="H48" s="36"/>
      <c r="I48" s="41">
        <f>'Evidencija Matematika-1'!K48</f>
        <v>23</v>
      </c>
      <c r="J48" s="35" t="str">
        <f>IF(I48&gt;90,"A",IF(I48&gt;80,"B",IF(I48&gt;70,"C",IF(I48&gt;60,"D",IF(I48&gt;46,"E","F")))))</f>
        <v>F</v>
      </c>
    </row>
    <row r="49" spans="1:10" ht="21" customHeight="1">
      <c r="A49" s="39" t="str">
        <f>Matematika!B43</f>
        <v>11/2015</v>
      </c>
      <c r="B49" s="31" t="str">
        <f>Matematika!C43</f>
        <v>Ašćerić Samira</v>
      </c>
      <c r="C49" s="40">
        <f>Matematika!G43</f>
        <v>0</v>
      </c>
      <c r="D49" s="42" t="str">
        <f>Matematika!J43</f>
        <v/>
      </c>
      <c r="E49" s="33"/>
      <c r="F49" s="34" t="str">
        <f>Matematika!M43</f>
        <v/>
      </c>
      <c r="G49" s="35" t="str">
        <f>IF(Matematika!P43="","",Matematika!P43)</f>
        <v/>
      </c>
      <c r="H49" s="36"/>
      <c r="I49" s="41">
        <f>'Evidencija Matematika-1'!K49</f>
        <v>0</v>
      </c>
      <c r="J49" s="35" t="str">
        <f>IF(I49&gt;90,"A",IF(I49&gt;80,"B",IF(I49&gt;70,"C",IF(I49&gt;60,"D",IF(I49&gt;46,"E","F")))))</f>
        <v>F</v>
      </c>
    </row>
    <row r="50" spans="1:10" ht="21" customHeight="1">
      <c r="A50" s="39" t="str">
        <f>Matematika!B44</f>
        <v>12/2015</v>
      </c>
      <c r="B50" s="31" t="str">
        <f>Matematika!C44</f>
        <v>Omerović Zilha</v>
      </c>
      <c r="C50" s="42" t="str">
        <f>Matematika!G44</f>
        <v/>
      </c>
      <c r="D50" s="42" t="str">
        <f>Matematika!J44</f>
        <v/>
      </c>
      <c r="E50" s="33"/>
      <c r="F50" s="34" t="str">
        <f>Matematika!M44</f>
        <v/>
      </c>
      <c r="G50" s="35" t="str">
        <f>IF(Matematika!P44="","",Matematika!P44)</f>
        <v/>
      </c>
      <c r="H50" s="36"/>
      <c r="I50" s="37" t="str">
        <f>'Evidencija Matematika-1'!K50</f>
        <v/>
      </c>
      <c r="J50" s="38"/>
    </row>
    <row r="51" spans="1:10" ht="21" customHeight="1">
      <c r="A51" s="39" t="str">
        <f>Matematika!B45</f>
        <v>17/2015</v>
      </c>
      <c r="B51" s="31" t="str">
        <f>Matematika!C45</f>
        <v>Minić Aleksa</v>
      </c>
      <c r="C51" s="40">
        <f>Matematika!G45</f>
        <v>13</v>
      </c>
      <c r="D51" s="40">
        <f>Matematika!J45</f>
        <v>4.5</v>
      </c>
      <c r="E51" s="33"/>
      <c r="F51" s="34" t="str">
        <f>Matematika!M45</f>
        <v/>
      </c>
      <c r="G51" s="35" t="str">
        <f>IF(Matematika!P45="","",Matematika!P45)</f>
        <v/>
      </c>
      <c r="H51" s="36"/>
      <c r="I51" s="41">
        <f>'Evidencija Matematika-1'!K51</f>
        <v>4.5</v>
      </c>
      <c r="J51" s="35" t="str">
        <f>IF(I51&gt;90,"A",IF(I51&gt;80,"B",IF(I51&gt;70,"C",IF(I51&gt;60,"D",IF(I51&gt;46,"E","F")))))</f>
        <v>F</v>
      </c>
    </row>
    <row r="52" spans="1:10" ht="21" customHeight="1">
      <c r="A52" s="39" t="str">
        <f>Matematika!B46</f>
        <v>18/2015</v>
      </c>
      <c r="B52" s="31" t="str">
        <f>Matematika!C46</f>
        <v>Komarica Sandra</v>
      </c>
      <c r="C52" s="42" t="str">
        <f>Matematika!G46</f>
        <v/>
      </c>
      <c r="D52" s="42" t="str">
        <f>Matematika!J46</f>
        <v/>
      </c>
      <c r="E52" s="33"/>
      <c r="F52" s="34" t="str">
        <f>Matematika!M46</f>
        <v/>
      </c>
      <c r="G52" s="35" t="str">
        <f>IF(Matematika!P46="","",Matematika!P46)</f>
        <v/>
      </c>
      <c r="H52" s="36"/>
      <c r="I52" s="37" t="str">
        <f>'Evidencija Matematika-1'!K52</f>
        <v/>
      </c>
      <c r="J52" s="38"/>
    </row>
    <row r="53" spans="1:10" ht="21" customHeight="1">
      <c r="A53" s="39" t="str">
        <f>Matematika!B47</f>
        <v>22/2015</v>
      </c>
      <c r="B53" s="31" t="str">
        <f>Matematika!C47</f>
        <v>Dragojević Stefan</v>
      </c>
      <c r="C53" s="42" t="str">
        <f>Matematika!G47</f>
        <v/>
      </c>
      <c r="D53" s="42" t="str">
        <f>Matematika!J47</f>
        <v/>
      </c>
      <c r="E53" s="33"/>
      <c r="F53" s="34" t="str">
        <f>Matematika!M47</f>
        <v/>
      </c>
      <c r="G53" s="35" t="str">
        <f>IF(Matematika!P47="","",Matematika!P47)</f>
        <v/>
      </c>
      <c r="H53" s="36"/>
      <c r="I53" s="37" t="str">
        <f>'Evidencija Matematika-1'!K53</f>
        <v/>
      </c>
      <c r="J53" s="38"/>
    </row>
    <row r="54" spans="1:10" ht="21" customHeight="1">
      <c r="A54" s="39" t="str">
        <f>Matematika!B48</f>
        <v>31/2015</v>
      </c>
      <c r="B54" s="31" t="str">
        <f>Matematika!C48</f>
        <v>Ćetković Milena</v>
      </c>
      <c r="C54" s="42" t="str">
        <f>Matematika!G48</f>
        <v/>
      </c>
      <c r="D54" s="40">
        <f>Matematika!J48</f>
        <v>3.5</v>
      </c>
      <c r="E54" s="33"/>
      <c r="F54" s="34" t="str">
        <f>Matematika!M48</f>
        <v/>
      </c>
      <c r="G54" s="35" t="str">
        <f>IF(Matematika!P48="","",Matematika!P48)</f>
        <v/>
      </c>
      <c r="H54" s="36"/>
      <c r="I54" s="41">
        <f>'Evidencija Matematika-1'!K54</f>
        <v>3.5</v>
      </c>
      <c r="J54" s="35" t="str">
        <f>IF(I54&gt;90,"A",IF(I54&gt;80,"B",IF(I54&gt;70,"C",IF(I54&gt;60,"D",IF(I54&gt;46,"E","F")))))</f>
        <v>F</v>
      </c>
    </row>
    <row r="55" spans="1:10" ht="21" customHeight="1">
      <c r="A55" s="39" t="str">
        <f>Matematika!B49</f>
        <v>6/2014</v>
      </c>
      <c r="B55" s="31" t="str">
        <f>Matematika!C49</f>
        <v>Omerović Selma</v>
      </c>
      <c r="C55" s="42" t="str">
        <f>Matematika!G49</f>
        <v/>
      </c>
      <c r="D55" s="42" t="str">
        <f>Matematika!J49</f>
        <v/>
      </c>
      <c r="E55" s="33"/>
      <c r="F55" s="34" t="str">
        <f>Matematika!M49</f>
        <v/>
      </c>
      <c r="G55" s="35" t="str">
        <f>IF(Matematika!P49="","",Matematika!P49)</f>
        <v/>
      </c>
      <c r="H55" s="36"/>
      <c r="I55" s="37" t="str">
        <f>'Evidencija Matematika-1'!K55</f>
        <v/>
      </c>
      <c r="J55" s="38"/>
    </row>
    <row r="56" spans="1:10" ht="21" customHeight="1">
      <c r="A56" s="39" t="str">
        <f>Matematika!B50</f>
        <v>8/2014</v>
      </c>
      <c r="B56" s="31" t="str">
        <f>Matematika!C50</f>
        <v>Vukićević Aleksa</v>
      </c>
      <c r="C56" s="40">
        <f>Matematika!G50</f>
        <v>2</v>
      </c>
      <c r="D56" s="40">
        <f>Matematika!J50</f>
        <v>0</v>
      </c>
      <c r="E56" s="33"/>
      <c r="F56" s="34" t="str">
        <f>Matematika!M50</f>
        <v/>
      </c>
      <c r="G56" s="35" t="str">
        <f>IF(Matematika!P50="","",Matematika!P50)</f>
        <v/>
      </c>
      <c r="H56" s="36"/>
      <c r="I56" s="41">
        <f>'Evidencija Matematika-1'!K56</f>
        <v>0</v>
      </c>
      <c r="J56" s="35" t="str">
        <f>IF(I56&gt;90,"A",IF(I56&gt;80,"B",IF(I56&gt;70,"C",IF(I56&gt;60,"D",IF(I56&gt;46,"E","F")))))</f>
        <v>F</v>
      </c>
    </row>
    <row r="57" spans="1:10" ht="21" customHeight="1">
      <c r="A57" s="39" t="str">
        <f>Matematika!B51</f>
        <v>16/2014</v>
      </c>
      <c r="B57" s="31" t="str">
        <f>Matematika!C51</f>
        <v>Milović Tamara</v>
      </c>
      <c r="C57" s="40">
        <f>Matematika!G51</f>
        <v>8</v>
      </c>
      <c r="D57" s="40">
        <f>Matematika!J51</f>
        <v>12</v>
      </c>
      <c r="E57" s="33"/>
      <c r="F57" s="45">
        <f>Matematika!M51</f>
        <v>0</v>
      </c>
      <c r="G57" s="35" t="str">
        <f>IF(Matematika!P51="","",Matematika!P51)</f>
        <v/>
      </c>
      <c r="H57" s="36"/>
      <c r="I57" s="41">
        <f>'Evidencija Matematika-1'!K57</f>
        <v>12</v>
      </c>
      <c r="J57" s="35" t="str">
        <f>IF(I57&gt;90,"A",IF(I57&gt;80,"B",IF(I57&gt;70,"C",IF(I57&gt;60,"D",IF(I57&gt;46,"E","F")))))</f>
        <v>F</v>
      </c>
    </row>
    <row r="58" spans="1:10" ht="21" customHeight="1">
      <c r="A58" s="39" t="str">
        <f>Matematika!B52</f>
        <v>19/2014</v>
      </c>
      <c r="B58" s="31" t="str">
        <f>Matematika!C52</f>
        <v>Bulajić Miloš</v>
      </c>
      <c r="C58" s="42" t="str">
        <f>Matematika!G52</f>
        <v/>
      </c>
      <c r="D58" s="42" t="str">
        <f>Matematika!J52</f>
        <v/>
      </c>
      <c r="E58" s="33"/>
      <c r="F58" s="34" t="str">
        <f>Matematika!M52</f>
        <v/>
      </c>
      <c r="G58" s="35" t="str">
        <f>IF(Matematika!P52="","",Matematika!P52)</f>
        <v/>
      </c>
      <c r="H58" s="36"/>
      <c r="I58" s="37" t="str">
        <f>'Evidencija Matematika-1'!K58</f>
        <v/>
      </c>
      <c r="J58" s="38"/>
    </row>
    <row r="59" spans="1:10" ht="21" customHeight="1">
      <c r="A59" s="39" t="str">
        <f>Matematika!B53</f>
        <v>30/2014</v>
      </c>
      <c r="B59" s="31" t="str">
        <f>Matematika!C53</f>
        <v>Omerović Nerma</v>
      </c>
      <c r="C59" s="42" t="str">
        <f>Matematika!G53</f>
        <v/>
      </c>
      <c r="D59" s="42" t="str">
        <f>Matematika!J53</f>
        <v/>
      </c>
      <c r="E59" s="33"/>
      <c r="F59" s="34" t="str">
        <f>Matematika!M53</f>
        <v/>
      </c>
      <c r="G59" s="35" t="str">
        <f>IF(Matematika!P53="","",Matematika!P53)</f>
        <v/>
      </c>
      <c r="H59" s="36"/>
      <c r="I59" s="37" t="str">
        <f>'Evidencija Matematika-1'!K59</f>
        <v/>
      </c>
      <c r="J59" s="38"/>
    </row>
    <row r="60" spans="1:10" ht="21" customHeight="1">
      <c r="A60" s="39" t="str">
        <f>Matematika!B54</f>
        <v>2/2013</v>
      </c>
      <c r="B60" s="31" t="str">
        <f>Matematika!C54</f>
        <v>Đukanović Milica</v>
      </c>
      <c r="C60" s="40">
        <f>Matematika!G54</f>
        <v>6</v>
      </c>
      <c r="D60" s="40">
        <f>Matematika!J54</f>
        <v>4</v>
      </c>
      <c r="E60" s="33"/>
      <c r="F60" s="34" t="str">
        <f>Matematika!M54</f>
        <v/>
      </c>
      <c r="G60" s="35" t="str">
        <f>IF(Matematika!P54="","",Matematika!P54)</f>
        <v/>
      </c>
      <c r="H60" s="36"/>
      <c r="I60" s="41">
        <f>'Evidencija Matematika-1'!K60</f>
        <v>4</v>
      </c>
      <c r="J60" s="35" t="str">
        <f>IF(I60&gt;90,"A",IF(I60&gt;80,"B",IF(I60&gt;70,"C",IF(I60&gt;60,"D",IF(I60&gt;46,"E","F")))))</f>
        <v>F</v>
      </c>
    </row>
    <row r="61" spans="1:10" ht="21" customHeight="1">
      <c r="A61" s="39" t="str">
        <f>Matematika!B55</f>
        <v>25/2013</v>
      </c>
      <c r="B61" s="31" t="str">
        <f>Matematika!C55</f>
        <v>Stožinić Ana</v>
      </c>
      <c r="C61" s="42" t="str">
        <f>Matematika!G55</f>
        <v/>
      </c>
      <c r="D61" s="42" t="str">
        <f>Matematika!J55</f>
        <v/>
      </c>
      <c r="E61" s="33"/>
      <c r="F61" s="34" t="str">
        <f>Matematika!M55</f>
        <v/>
      </c>
      <c r="G61" s="35" t="str">
        <f>IF(Matematika!P55="","",Matematika!P55)</f>
        <v/>
      </c>
      <c r="H61" s="36"/>
      <c r="I61" s="37" t="str">
        <f>'Evidencija Matematika-1'!K61</f>
        <v/>
      </c>
      <c r="J61" s="38"/>
    </row>
    <row r="62" spans="1:10" ht="21" customHeight="1">
      <c r="A62" s="39" t="str">
        <f>Matematika!B56</f>
        <v>8/2012</v>
      </c>
      <c r="B62" s="31" t="str">
        <f>Matematika!C56</f>
        <v>Drpljanin Almina</v>
      </c>
      <c r="C62" s="40">
        <f>Matematika!G56</f>
        <v>5</v>
      </c>
      <c r="D62" s="40">
        <f>Matematika!J56</f>
        <v>9.5</v>
      </c>
      <c r="E62" s="33"/>
      <c r="F62" s="34" t="str">
        <f>Matematika!M56</f>
        <v/>
      </c>
      <c r="G62" s="36">
        <f>IF(Matematika!P56="","",Matematika!P56)</f>
        <v>1</v>
      </c>
      <c r="H62" s="36"/>
      <c r="I62" s="41">
        <f>'Evidencija Matematika-1'!K62</f>
        <v>9.5</v>
      </c>
      <c r="J62" s="35" t="str">
        <f>IF(I62&gt;90,"A",IF(I62&gt;80,"B",IF(I62&gt;70,"C",IF(I62&gt;60,"D",IF(I62&gt;46,"E","F")))))</f>
        <v>F</v>
      </c>
    </row>
    <row r="63" spans="1:10" ht="21" customHeight="1">
      <c r="A63" s="39" t="str">
        <f>Matematika!B57</f>
        <v>19/2012</v>
      </c>
      <c r="B63" s="31" t="str">
        <f>Matematika!C57</f>
        <v>Bošković Jasna</v>
      </c>
      <c r="C63" s="42" t="str">
        <f>Matematika!G57</f>
        <v/>
      </c>
      <c r="D63" s="42" t="str">
        <f>Matematika!J57</f>
        <v/>
      </c>
      <c r="E63" s="33"/>
      <c r="F63" s="34" t="str">
        <f>Matematika!M57</f>
        <v/>
      </c>
      <c r="G63" s="35" t="str">
        <f>IF(Matematika!P57="","",Matematika!P57)</f>
        <v/>
      </c>
      <c r="H63" s="36"/>
      <c r="I63" s="37" t="str">
        <f>'Evidencija Matematika-1'!K63</f>
        <v/>
      </c>
      <c r="J63" s="38"/>
    </row>
    <row r="64" spans="1:10" ht="21" customHeight="1">
      <c r="A64" s="39" t="str">
        <f>Matematika!B58</f>
        <v>21/2012</v>
      </c>
      <c r="B64" s="31" t="str">
        <f>Matematika!C58</f>
        <v>Kuč Denisa</v>
      </c>
      <c r="C64" s="42" t="str">
        <f>Matematika!G58</f>
        <v/>
      </c>
      <c r="D64" s="42" t="str">
        <f>Matematika!J58</f>
        <v/>
      </c>
      <c r="E64" s="33"/>
      <c r="F64" s="34" t="str">
        <f>Matematika!M58</f>
        <v/>
      </c>
      <c r="G64" s="35" t="str">
        <f>IF(Matematika!P58="","",Matematika!P58)</f>
        <v/>
      </c>
      <c r="H64" s="36"/>
      <c r="I64" s="37" t="str">
        <f>'Evidencija Matematika-1'!K64</f>
        <v/>
      </c>
      <c r="J64" s="38"/>
    </row>
    <row r="65" spans="1:10" ht="21" customHeight="1">
      <c r="A65" s="39" t="str">
        <f>Matematika!B59</f>
        <v>5/2011</v>
      </c>
      <c r="B65" s="31" t="str">
        <f>Matematika!C59</f>
        <v>Nedić Milica</v>
      </c>
      <c r="C65" s="40">
        <f>Matematika!G59</f>
        <v>23</v>
      </c>
      <c r="D65" s="42" t="str">
        <f>Matematika!J59</f>
        <v/>
      </c>
      <c r="E65" s="33"/>
      <c r="F65" s="45">
        <f>Matematika!M59</f>
        <v>9</v>
      </c>
      <c r="G65" s="36">
        <f>IF(Matematika!P59="","",Matematika!P59)</f>
        <v>10</v>
      </c>
      <c r="H65" s="36"/>
      <c r="I65" s="41">
        <f>'Evidencija Matematika-1'!K65</f>
        <v>32</v>
      </c>
      <c r="J65" s="35" t="str">
        <f>IF(I65&gt;90,"A",IF(I65&gt;80,"B",IF(I65&gt;70,"C",IF(I65&gt;60,"D",IF(I65&gt;46,"E","F")))))</f>
        <v>F</v>
      </c>
    </row>
    <row r="66" spans="1:10" ht="21" customHeight="1">
      <c r="A66" s="39" t="str">
        <f>Matematika!B60</f>
        <v>7/2011</v>
      </c>
      <c r="B66" s="31" t="str">
        <f>Matematika!C60</f>
        <v>Delić Maša</v>
      </c>
      <c r="C66" s="40">
        <f>Matematika!G60</f>
        <v>8</v>
      </c>
      <c r="D66" s="40">
        <f>Matematika!J60</f>
        <v>22</v>
      </c>
      <c r="E66" s="33"/>
      <c r="F66" s="45">
        <f>Matematika!M60</f>
        <v>14</v>
      </c>
      <c r="G66" s="36">
        <f>IF(Matematika!P60="","",Matematika!P60)</f>
        <v>34</v>
      </c>
      <c r="H66" s="36"/>
      <c r="I66" s="41">
        <f>'Evidencija Matematika-1'!K66</f>
        <v>36</v>
      </c>
      <c r="J66" s="35" t="str">
        <f>IF(I66&gt;90,"A",IF(I66&gt;80,"B",IF(I66&gt;70,"C",IF(I66&gt;60,"D",IF(I66&gt;46,"E","F")))))</f>
        <v>F</v>
      </c>
    </row>
    <row r="67" spans="1:10" ht="18" customHeight="1">
      <c r="A67" s="46"/>
      <c r="B67" s="46"/>
      <c r="C67" s="46"/>
      <c r="D67" s="46"/>
      <c r="E67" s="46"/>
      <c r="F67" s="46"/>
      <c r="G67" s="78" t="s">
        <v>297</v>
      </c>
      <c r="H67" s="79"/>
      <c r="I67" s="47"/>
      <c r="J67" s="46"/>
    </row>
  </sheetData>
  <mergeCells count="13">
    <mergeCell ref="G67:H67"/>
    <mergeCell ref="F2:J2"/>
    <mergeCell ref="D3:F3"/>
    <mergeCell ref="C5:H5"/>
    <mergeCell ref="G1:J1"/>
    <mergeCell ref="C6:E6"/>
    <mergeCell ref="I5:I7"/>
    <mergeCell ref="F6:H6"/>
    <mergeCell ref="A1:F1"/>
    <mergeCell ref="J5:J7"/>
    <mergeCell ref="B5:B7"/>
    <mergeCell ref="G3:J3"/>
    <mergeCell ref="A5:A7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3"/>
  <sheetViews>
    <sheetView showGridLines="0" workbookViewId="0">
      <pane ySplit="4" topLeftCell="A5" activePane="bottomLeft" state="frozen"/>
      <selection pane="bottomLeft"/>
    </sheetView>
  </sheetViews>
  <sheetFormatPr defaultColWidth="16.28515625" defaultRowHeight="18" customHeight="1"/>
  <cols>
    <col min="1" max="1" width="13.28515625" style="48" customWidth="1"/>
    <col min="2" max="2" width="27" style="48" customWidth="1"/>
    <col min="3" max="3" width="12.28515625" style="48" customWidth="1"/>
    <col min="4" max="4" width="11.7109375" style="48" customWidth="1"/>
    <col min="5" max="5" width="10.7109375" style="48" customWidth="1"/>
    <col min="6" max="6" width="13" style="48" customWidth="1"/>
    <col min="7" max="7" width="12" style="48" customWidth="1"/>
    <col min="8" max="8" width="12.85546875" style="48" customWidth="1"/>
    <col min="9" max="9" width="11" style="48" customWidth="1"/>
    <col min="10" max="10" width="11.5703125" style="48" customWidth="1"/>
    <col min="11" max="256" width="16.28515625" style="48" customWidth="1"/>
  </cols>
  <sheetData>
    <row r="1" spans="1:10" ht="22.7" customHeight="1">
      <c r="A1" s="96" t="s">
        <v>277</v>
      </c>
      <c r="B1" s="97"/>
      <c r="C1" s="98"/>
      <c r="D1" s="99"/>
      <c r="E1" s="100"/>
      <c r="F1" s="99"/>
      <c r="G1" s="88" t="s">
        <v>278</v>
      </c>
      <c r="H1" s="89"/>
      <c r="I1" s="90"/>
      <c r="J1" s="91"/>
    </row>
    <row r="2" spans="1:10" ht="21" customHeight="1">
      <c r="A2" s="17" t="s">
        <v>298</v>
      </c>
      <c r="B2" s="18"/>
      <c r="C2" s="19"/>
      <c r="D2" s="19"/>
      <c r="E2" s="20"/>
      <c r="F2" s="80" t="s">
        <v>280</v>
      </c>
      <c r="G2" s="81"/>
      <c r="H2" s="81"/>
      <c r="I2" s="82"/>
      <c r="J2" s="82"/>
    </row>
    <row r="3" spans="1:10" ht="35.65" customHeight="1">
      <c r="A3" s="21" t="s">
        <v>281</v>
      </c>
      <c r="B3" s="18"/>
      <c r="C3" s="22" t="s">
        <v>282</v>
      </c>
      <c r="D3" s="83" t="s">
        <v>283</v>
      </c>
      <c r="E3" s="84"/>
      <c r="F3" s="85"/>
      <c r="G3" s="105" t="s">
        <v>284</v>
      </c>
      <c r="H3" s="106"/>
      <c r="I3" s="81"/>
      <c r="J3" s="107"/>
    </row>
    <row r="4" spans="1:10" ht="10.35" customHeight="1">
      <c r="A4" s="23"/>
      <c r="B4" s="24"/>
      <c r="C4" s="25"/>
      <c r="D4" s="25"/>
      <c r="E4" s="25"/>
      <c r="F4" s="26"/>
      <c r="G4" s="25"/>
      <c r="H4" s="25"/>
      <c r="I4" s="25"/>
      <c r="J4" s="27"/>
    </row>
    <row r="5" spans="1:10" ht="24.2" customHeight="1">
      <c r="A5" s="108" t="s">
        <v>285</v>
      </c>
      <c r="B5" s="92" t="s">
        <v>286</v>
      </c>
      <c r="C5" s="86" t="s">
        <v>287</v>
      </c>
      <c r="D5" s="87"/>
      <c r="E5" s="87"/>
      <c r="F5" s="87"/>
      <c r="G5" s="87"/>
      <c r="H5" s="87"/>
      <c r="I5" s="93" t="s">
        <v>288</v>
      </c>
      <c r="J5" s="101" t="s">
        <v>289</v>
      </c>
    </row>
    <row r="6" spans="1:10" ht="27.75" customHeight="1">
      <c r="A6" s="109"/>
      <c r="B6" s="87"/>
      <c r="C6" s="92" t="s">
        <v>290</v>
      </c>
      <c r="D6" s="87"/>
      <c r="E6" s="87"/>
      <c r="F6" s="86" t="s">
        <v>291</v>
      </c>
      <c r="G6" s="87"/>
      <c r="H6" s="87"/>
      <c r="I6" s="94"/>
      <c r="J6" s="102"/>
    </row>
    <row r="7" spans="1:10" ht="15.6" customHeight="1">
      <c r="A7" s="110"/>
      <c r="B7" s="104"/>
      <c r="C7" s="28" t="s">
        <v>292</v>
      </c>
      <c r="D7" s="28" t="s">
        <v>293</v>
      </c>
      <c r="E7" s="29" t="s">
        <v>299</v>
      </c>
      <c r="F7" s="29" t="s">
        <v>295</v>
      </c>
      <c r="G7" s="29" t="s">
        <v>296</v>
      </c>
      <c r="H7" s="29" t="s">
        <v>299</v>
      </c>
      <c r="I7" s="95"/>
      <c r="J7" s="103"/>
    </row>
    <row r="8" spans="1:10" ht="21" customHeight="1">
      <c r="A8" s="30" t="str">
        <f>'Matem. i racunarske nauke'!B2</f>
        <v>1/2017</v>
      </c>
      <c r="B8" s="31" t="str">
        <f>'Matem. i racunarske nauke'!C2</f>
        <v>Ljuljić Marina</v>
      </c>
      <c r="C8" s="49">
        <f>'Matem. i racunarske nauke'!G2</f>
        <v>16</v>
      </c>
      <c r="D8" s="49">
        <f>'Matem. i racunarske nauke'!J2</f>
        <v>13.5</v>
      </c>
      <c r="E8" s="50">
        <f t="shared" ref="E8:E39" si="0">IF(D8="",C8,D8)</f>
        <v>13.5</v>
      </c>
      <c r="F8" s="45">
        <f>'Matem. i racunarske nauke'!M2</f>
        <v>5</v>
      </c>
      <c r="G8" s="36">
        <f>IF('Matem. i racunarske nauke'!P2="","",'Matem. i racunarske nauke'!P2)</f>
        <v>8</v>
      </c>
      <c r="H8" s="36">
        <f t="shared" ref="H8:H39" si="1">IF(G8="",F8,G8)</f>
        <v>8</v>
      </c>
      <c r="I8" s="41">
        <f t="shared" ref="I8:I39" si="2">IF(E8="",IF(H8="","",H8),IF(H8="",E8,E8+H8))</f>
        <v>21.5</v>
      </c>
      <c r="J8" s="35" t="str">
        <f t="shared" ref="J8:J14" si="3">IF(I8&gt;90,"A",IF(I8&gt;80,"B",IF(I8&gt;70,"C",IF(I8&gt;60,"D",IF(I8&gt;46,"E","F")))))</f>
        <v>F</v>
      </c>
    </row>
    <row r="9" spans="1:10" ht="21" customHeight="1">
      <c r="A9" s="39" t="str">
        <f>'Matem. i racunarske nauke'!B3</f>
        <v>2/2017</v>
      </c>
      <c r="B9" s="31" t="str">
        <f>'Matem. i racunarske nauke'!C3</f>
        <v>Rađenović Ksenija</v>
      </c>
      <c r="C9" s="40">
        <f>'Matem. i racunarske nauke'!G3</f>
        <v>2</v>
      </c>
      <c r="D9" s="40">
        <f>'Matem. i racunarske nauke'!J3</f>
        <v>0</v>
      </c>
      <c r="E9" s="50">
        <f t="shared" si="0"/>
        <v>0</v>
      </c>
      <c r="F9" s="34" t="str">
        <f>'Matem. i racunarske nauke'!M3</f>
        <v/>
      </c>
      <c r="G9" s="35" t="str">
        <f>IF('Matem. i racunarske nauke'!P3="","",'Matem. i racunarske nauke'!P3)</f>
        <v/>
      </c>
      <c r="H9" s="35" t="str">
        <f t="shared" si="1"/>
        <v/>
      </c>
      <c r="I9" s="41">
        <f t="shared" si="2"/>
        <v>0</v>
      </c>
      <c r="J9" s="35" t="str">
        <f t="shared" si="3"/>
        <v>F</v>
      </c>
    </row>
    <row r="10" spans="1:10" ht="21" customHeight="1">
      <c r="A10" s="39" t="str">
        <f>'Matem. i racunarske nauke'!B4</f>
        <v>4/2017</v>
      </c>
      <c r="B10" s="31" t="str">
        <f>'Matem. i racunarske nauke'!C4</f>
        <v>Beljkaš Jana</v>
      </c>
      <c r="C10" s="40">
        <f>'Matem. i racunarske nauke'!G4</f>
        <v>6</v>
      </c>
      <c r="D10" s="40">
        <f>'Matem. i racunarske nauke'!J4</f>
        <v>18</v>
      </c>
      <c r="E10" s="50">
        <f t="shared" si="0"/>
        <v>18</v>
      </c>
      <c r="F10" s="45">
        <f>'Matem. i racunarske nauke'!M4</f>
        <v>14</v>
      </c>
      <c r="G10" s="36">
        <f>IF('Matem. i racunarske nauke'!P4="","",'Matem. i racunarske nauke'!P4)</f>
        <v>25</v>
      </c>
      <c r="H10" s="36">
        <f t="shared" si="1"/>
        <v>25</v>
      </c>
      <c r="I10" s="41">
        <f t="shared" si="2"/>
        <v>43</v>
      </c>
      <c r="J10" s="35" t="str">
        <f t="shared" si="3"/>
        <v>F</v>
      </c>
    </row>
    <row r="11" spans="1:10" ht="21" customHeight="1">
      <c r="A11" s="39" t="str">
        <f>'Matem. i racunarske nauke'!B5</f>
        <v>5/2017</v>
      </c>
      <c r="B11" s="31" t="str">
        <f>'Matem. i racunarske nauke'!C5</f>
        <v>Đukanović Marija</v>
      </c>
      <c r="C11" s="40">
        <f>'Matem. i racunarske nauke'!G5</f>
        <v>29</v>
      </c>
      <c r="D11" s="42" t="str">
        <f>'Matem. i racunarske nauke'!J5</f>
        <v/>
      </c>
      <c r="E11" s="50">
        <f t="shared" si="0"/>
        <v>29</v>
      </c>
      <c r="F11" s="45">
        <f>'Matem. i racunarske nauke'!M5</f>
        <v>14</v>
      </c>
      <c r="G11" s="36">
        <f>IF('Matem. i racunarske nauke'!P5="","",'Matem. i racunarske nauke'!P5)</f>
        <v>41</v>
      </c>
      <c r="H11" s="36">
        <f t="shared" si="1"/>
        <v>41</v>
      </c>
      <c r="I11" s="51">
        <f t="shared" si="2"/>
        <v>70</v>
      </c>
      <c r="J11" s="35" t="str">
        <f t="shared" si="3"/>
        <v>D</v>
      </c>
    </row>
    <row r="12" spans="1:10" ht="21" customHeight="1">
      <c r="A12" s="39" t="str">
        <f>'Matem. i racunarske nauke'!B6</f>
        <v>6/2017</v>
      </c>
      <c r="B12" s="31" t="str">
        <f>'Matem. i racunarske nauke'!C6</f>
        <v>Bulajić Ana</v>
      </c>
      <c r="C12" s="40">
        <f>'Matem. i racunarske nauke'!G6</f>
        <v>32</v>
      </c>
      <c r="D12" s="42" t="str">
        <f>'Matem. i racunarske nauke'!J6</f>
        <v/>
      </c>
      <c r="E12" s="50">
        <f t="shared" si="0"/>
        <v>32</v>
      </c>
      <c r="F12" s="45">
        <f>'Matem. i racunarske nauke'!M6</f>
        <v>9</v>
      </c>
      <c r="G12" s="36">
        <f>IF('Matem. i racunarske nauke'!P6="","",'Matem. i racunarske nauke'!P6)</f>
        <v>23</v>
      </c>
      <c r="H12" s="36">
        <f t="shared" si="1"/>
        <v>23</v>
      </c>
      <c r="I12" s="44">
        <f t="shared" si="2"/>
        <v>55</v>
      </c>
      <c r="J12" s="35" t="str">
        <f t="shared" si="3"/>
        <v>E</v>
      </c>
    </row>
    <row r="13" spans="1:10" ht="21" customHeight="1">
      <c r="A13" s="39" t="str">
        <f>'Matem. i racunarske nauke'!B7</f>
        <v>7/2017</v>
      </c>
      <c r="B13" s="31" t="str">
        <f>'Matem. i racunarske nauke'!C7</f>
        <v>Šikmanović Nikolina</v>
      </c>
      <c r="C13" s="40">
        <f>'Matem. i racunarske nauke'!G7</f>
        <v>5</v>
      </c>
      <c r="D13" s="40">
        <f>'Matem. i racunarske nauke'!J7</f>
        <v>13.5</v>
      </c>
      <c r="E13" s="50">
        <f t="shared" si="0"/>
        <v>13.5</v>
      </c>
      <c r="F13" s="34" t="str">
        <f>'Matem. i racunarske nauke'!M7</f>
        <v/>
      </c>
      <c r="G13" s="35" t="str">
        <f>IF('Matem. i racunarske nauke'!P7="","",'Matem. i racunarske nauke'!P7)</f>
        <v/>
      </c>
      <c r="H13" s="35" t="str">
        <f t="shared" si="1"/>
        <v/>
      </c>
      <c r="I13" s="41">
        <f t="shared" si="2"/>
        <v>13.5</v>
      </c>
      <c r="J13" s="35" t="str">
        <f t="shared" si="3"/>
        <v>F</v>
      </c>
    </row>
    <row r="14" spans="1:10" ht="21" customHeight="1">
      <c r="A14" s="39" t="str">
        <f>'Matem. i racunarske nauke'!B8</f>
        <v>8/2017</v>
      </c>
      <c r="B14" s="31" t="str">
        <f>'Matem. i racunarske nauke'!C8</f>
        <v>Popović Dijana</v>
      </c>
      <c r="C14" s="42" t="str">
        <f>'Matem. i racunarske nauke'!G8</f>
        <v/>
      </c>
      <c r="D14" s="40">
        <f>'Matem. i racunarske nauke'!J8</f>
        <v>2.5</v>
      </c>
      <c r="E14" s="50">
        <f t="shared" si="0"/>
        <v>2.5</v>
      </c>
      <c r="F14" s="34" t="str">
        <f>'Matem. i racunarske nauke'!M8</f>
        <v/>
      </c>
      <c r="G14" s="35" t="str">
        <f>IF('Matem. i racunarske nauke'!P8="","",'Matem. i racunarske nauke'!P8)</f>
        <v/>
      </c>
      <c r="H14" s="35" t="str">
        <f t="shared" si="1"/>
        <v/>
      </c>
      <c r="I14" s="41">
        <f t="shared" si="2"/>
        <v>2.5</v>
      </c>
      <c r="J14" s="35" t="str">
        <f t="shared" si="3"/>
        <v>F</v>
      </c>
    </row>
    <row r="15" spans="1:10" ht="21" customHeight="1">
      <c r="A15" s="39" t="str">
        <f>'Matem. i racunarske nauke'!B9</f>
        <v>9/2017</v>
      </c>
      <c r="B15" s="31" t="str">
        <f>'Matem. i racunarske nauke'!C9</f>
        <v>Zakšek Ana</v>
      </c>
      <c r="C15" s="42" t="str">
        <f>'Matem. i racunarske nauke'!G9</f>
        <v/>
      </c>
      <c r="D15" s="42" t="str">
        <f>'Matem. i racunarske nauke'!J9</f>
        <v/>
      </c>
      <c r="E15" s="52" t="str">
        <f t="shared" si="0"/>
        <v/>
      </c>
      <c r="F15" s="34" t="str">
        <f>'Matem. i racunarske nauke'!M9</f>
        <v/>
      </c>
      <c r="G15" s="35" t="str">
        <f>IF('Matem. i racunarske nauke'!P9="","",'Matem. i racunarske nauke'!P9)</f>
        <v/>
      </c>
      <c r="H15" s="35" t="str">
        <f t="shared" si="1"/>
        <v/>
      </c>
      <c r="I15" s="37" t="str">
        <f t="shared" si="2"/>
        <v/>
      </c>
      <c r="J15" s="38"/>
    </row>
    <row r="16" spans="1:10" ht="21" customHeight="1">
      <c r="A16" s="39" t="str">
        <f>'Matem. i racunarske nauke'!B10</f>
        <v>10/2017</v>
      </c>
      <c r="B16" s="31" t="str">
        <f>'Matem. i racunarske nauke'!C10</f>
        <v>Tadić Jovana</v>
      </c>
      <c r="C16" s="42" t="str">
        <f>'Matem. i racunarske nauke'!G10</f>
        <v/>
      </c>
      <c r="D16" s="40">
        <f>'Matem. i racunarske nauke'!J10</f>
        <v>5</v>
      </c>
      <c r="E16" s="50">
        <f t="shared" si="0"/>
        <v>5</v>
      </c>
      <c r="F16" s="45">
        <f>'Matem. i racunarske nauke'!M10</f>
        <v>0</v>
      </c>
      <c r="G16" s="35" t="str">
        <f>IF('Matem. i racunarske nauke'!P10="","",'Matem. i racunarske nauke'!P10)</f>
        <v/>
      </c>
      <c r="H16" s="36">
        <f t="shared" si="1"/>
        <v>0</v>
      </c>
      <c r="I16" s="41">
        <f t="shared" si="2"/>
        <v>5</v>
      </c>
      <c r="J16" s="35" t="str">
        <f>IF(I16&gt;90,"A",IF(I16&gt;80,"B",IF(I16&gt;70,"C",IF(I16&gt;60,"D",IF(I16&gt;46,"E","F")))))</f>
        <v>F</v>
      </c>
    </row>
    <row r="17" spans="1:10" ht="21" customHeight="1">
      <c r="A17" s="39" t="str">
        <f>'Matem. i racunarske nauke'!B11</f>
        <v>11/2017</v>
      </c>
      <c r="B17" s="31" t="str">
        <f>'Matem. i racunarske nauke'!C11</f>
        <v>Stamatović Dušan</v>
      </c>
      <c r="C17" s="40">
        <f>'Matem. i racunarske nauke'!G11</f>
        <v>7</v>
      </c>
      <c r="D17" s="40">
        <f>'Matem. i racunarske nauke'!J11</f>
        <v>17.5</v>
      </c>
      <c r="E17" s="50">
        <f t="shared" si="0"/>
        <v>17.5</v>
      </c>
      <c r="F17" s="34" t="str">
        <f>'Matem. i racunarske nauke'!M11</f>
        <v/>
      </c>
      <c r="G17" s="35" t="str">
        <f>IF('Matem. i racunarske nauke'!P11="","",'Matem. i racunarske nauke'!P11)</f>
        <v/>
      </c>
      <c r="H17" s="35" t="str">
        <f t="shared" si="1"/>
        <v/>
      </c>
      <c r="I17" s="41">
        <f t="shared" si="2"/>
        <v>17.5</v>
      </c>
      <c r="J17" s="35" t="str">
        <f>IF(I17&gt;90,"A",IF(I17&gt;80,"B",IF(I17&gt;70,"C",IF(I17&gt;60,"D",IF(I17&gt;46,"E","F")))))</f>
        <v>F</v>
      </c>
    </row>
    <row r="18" spans="1:10" ht="21" customHeight="1">
      <c r="A18" s="39" t="str">
        <f>'Matem. i racunarske nauke'!B12</f>
        <v>12/2017</v>
      </c>
      <c r="B18" s="31" t="str">
        <f>'Matem. i racunarske nauke'!C12</f>
        <v>Golubović Mia</v>
      </c>
      <c r="C18" s="42" t="str">
        <f>'Matem. i racunarske nauke'!G12</f>
        <v/>
      </c>
      <c r="D18" s="42" t="str">
        <f>'Matem. i racunarske nauke'!J12</f>
        <v/>
      </c>
      <c r="E18" s="52" t="str">
        <f t="shared" si="0"/>
        <v/>
      </c>
      <c r="F18" s="34" t="str">
        <f>'Matem. i racunarske nauke'!M12</f>
        <v/>
      </c>
      <c r="G18" s="35" t="str">
        <f>IF('Matem. i racunarske nauke'!P12="","",'Matem. i racunarske nauke'!P12)</f>
        <v/>
      </c>
      <c r="H18" s="35" t="str">
        <f t="shared" si="1"/>
        <v/>
      </c>
      <c r="I18" s="37" t="str">
        <f t="shared" si="2"/>
        <v/>
      </c>
      <c r="J18" s="38"/>
    </row>
    <row r="19" spans="1:10" ht="21" customHeight="1">
      <c r="A19" s="39" t="str">
        <f>'Matem. i racunarske nauke'!B13</f>
        <v>13/2017</v>
      </c>
      <c r="B19" s="31" t="str">
        <f>'Matem. i racunarske nauke'!C13</f>
        <v>Danilović Bobana</v>
      </c>
      <c r="C19" s="40">
        <f>'Matem. i racunarske nauke'!G13</f>
        <v>1</v>
      </c>
      <c r="D19" s="40">
        <f>'Matem. i racunarske nauke'!J13</f>
        <v>5.5</v>
      </c>
      <c r="E19" s="50">
        <f t="shared" si="0"/>
        <v>5.5</v>
      </c>
      <c r="F19" s="45">
        <f>'Matem. i racunarske nauke'!M13</f>
        <v>0</v>
      </c>
      <c r="G19" s="35" t="str">
        <f>IF('Matem. i racunarske nauke'!P13="","",'Matem. i racunarske nauke'!P13)</f>
        <v/>
      </c>
      <c r="H19" s="36">
        <f t="shared" si="1"/>
        <v>0</v>
      </c>
      <c r="I19" s="41">
        <f t="shared" si="2"/>
        <v>5.5</v>
      </c>
      <c r="J19" s="35" t="str">
        <f t="shared" ref="J19:J24" si="4">IF(I19&gt;90,"A",IF(I19&gt;80,"B",IF(I19&gt;70,"C",IF(I19&gt;60,"D",IF(I19&gt;46,"E","F")))))</f>
        <v>F</v>
      </c>
    </row>
    <row r="20" spans="1:10" ht="21" customHeight="1">
      <c r="A20" s="39" t="str">
        <f>'Matem. i racunarske nauke'!B14</f>
        <v>14/2017</v>
      </c>
      <c r="B20" s="31" t="str">
        <f>'Matem. i racunarske nauke'!C14</f>
        <v>Adrović Džefika</v>
      </c>
      <c r="C20" s="40">
        <f>'Matem. i racunarske nauke'!G14</f>
        <v>0</v>
      </c>
      <c r="D20" s="40">
        <f>'Matem. i racunarske nauke'!J14</f>
        <v>3</v>
      </c>
      <c r="E20" s="50">
        <f t="shared" si="0"/>
        <v>3</v>
      </c>
      <c r="F20" s="34" t="str">
        <f>'Matem. i racunarske nauke'!M14</f>
        <v/>
      </c>
      <c r="G20" s="35" t="str">
        <f>IF('Matem. i racunarske nauke'!P14="","",'Matem. i racunarske nauke'!P14)</f>
        <v/>
      </c>
      <c r="H20" s="35" t="str">
        <f t="shared" si="1"/>
        <v/>
      </c>
      <c r="I20" s="41">
        <f t="shared" si="2"/>
        <v>3</v>
      </c>
      <c r="J20" s="35" t="str">
        <f t="shared" si="4"/>
        <v>F</v>
      </c>
    </row>
    <row r="21" spans="1:10" ht="21" customHeight="1">
      <c r="A21" s="39" t="str">
        <f>'Matem. i racunarske nauke'!B15</f>
        <v>15/2017</v>
      </c>
      <c r="B21" s="31" t="str">
        <f>'Matem. i racunarske nauke'!C15</f>
        <v>Jovović Vuk</v>
      </c>
      <c r="C21" s="40">
        <f>'Matem. i racunarske nauke'!G15</f>
        <v>45</v>
      </c>
      <c r="D21" s="42" t="str">
        <f>'Matem. i racunarske nauke'!J15</f>
        <v/>
      </c>
      <c r="E21" s="50">
        <f t="shared" si="0"/>
        <v>45</v>
      </c>
      <c r="F21" s="45">
        <f>'Matem. i racunarske nauke'!M15</f>
        <v>36</v>
      </c>
      <c r="G21" s="35" t="str">
        <f>IF('Matem. i racunarske nauke'!P15="","",'Matem. i racunarske nauke'!P15)</f>
        <v/>
      </c>
      <c r="H21" s="36">
        <f t="shared" si="1"/>
        <v>36</v>
      </c>
      <c r="I21" s="41">
        <f t="shared" si="2"/>
        <v>81</v>
      </c>
      <c r="J21" s="35" t="str">
        <f t="shared" si="4"/>
        <v>B</v>
      </c>
    </row>
    <row r="22" spans="1:10" ht="21" customHeight="1">
      <c r="A22" s="39" t="str">
        <f>'Matem. i racunarske nauke'!B16</f>
        <v>16/2017</v>
      </c>
      <c r="B22" s="31" t="str">
        <f>'Matem. i racunarske nauke'!C16</f>
        <v>Rakočević Marijana</v>
      </c>
      <c r="C22" s="40">
        <f>'Matem. i racunarske nauke'!G16</f>
        <v>5</v>
      </c>
      <c r="D22" s="40">
        <f>'Matem. i racunarske nauke'!J16</f>
        <v>23.5</v>
      </c>
      <c r="E22" s="50">
        <f t="shared" si="0"/>
        <v>23.5</v>
      </c>
      <c r="F22" s="45">
        <f>'Matem. i racunarske nauke'!M16</f>
        <v>9</v>
      </c>
      <c r="G22" s="36">
        <f>IF('Matem. i racunarske nauke'!P16="","",'Matem. i racunarske nauke'!P16)</f>
        <v>26</v>
      </c>
      <c r="H22" s="36">
        <f t="shared" si="1"/>
        <v>26</v>
      </c>
      <c r="I22" s="41">
        <f t="shared" si="2"/>
        <v>49.5</v>
      </c>
      <c r="J22" s="35" t="str">
        <f t="shared" si="4"/>
        <v>E</v>
      </c>
    </row>
    <row r="23" spans="1:10" ht="21" customHeight="1">
      <c r="A23" s="39" t="str">
        <f>'Matem. i racunarske nauke'!B17</f>
        <v>17/2017</v>
      </c>
      <c r="B23" s="31" t="str">
        <f>'Matem. i racunarske nauke'!C17</f>
        <v>Osmanović Imrana</v>
      </c>
      <c r="C23" s="40">
        <f>'Matem. i racunarske nauke'!G17</f>
        <v>0</v>
      </c>
      <c r="D23" s="40">
        <f>'Matem. i racunarske nauke'!J17</f>
        <v>4</v>
      </c>
      <c r="E23" s="50">
        <f t="shared" si="0"/>
        <v>4</v>
      </c>
      <c r="F23" s="34" t="str">
        <f>'Matem. i racunarske nauke'!M17</f>
        <v/>
      </c>
      <c r="G23" s="35" t="str">
        <f>IF('Matem. i racunarske nauke'!P17="","",'Matem. i racunarske nauke'!P17)</f>
        <v/>
      </c>
      <c r="H23" s="35" t="str">
        <f t="shared" si="1"/>
        <v/>
      </c>
      <c r="I23" s="41">
        <f t="shared" si="2"/>
        <v>4</v>
      </c>
      <c r="J23" s="35" t="str">
        <f t="shared" si="4"/>
        <v>F</v>
      </c>
    </row>
    <row r="24" spans="1:10" ht="21" customHeight="1">
      <c r="A24" s="39" t="str">
        <f>'Matem. i racunarske nauke'!B18</f>
        <v>19/2017</v>
      </c>
      <c r="B24" s="31" t="str">
        <f>'Matem. i racunarske nauke'!C18</f>
        <v>Murišić Nikola</v>
      </c>
      <c r="C24" s="40">
        <f>'Matem. i racunarske nauke'!G18</f>
        <v>5</v>
      </c>
      <c r="D24" s="40">
        <f>'Matem. i racunarske nauke'!J18</f>
        <v>0</v>
      </c>
      <c r="E24" s="50">
        <f t="shared" si="0"/>
        <v>0</v>
      </c>
      <c r="F24" s="34" t="str">
        <f>'Matem. i racunarske nauke'!M18</f>
        <v/>
      </c>
      <c r="G24" s="35" t="str">
        <f>IF('Matem. i racunarske nauke'!P18="","",'Matem. i racunarske nauke'!P18)</f>
        <v/>
      </c>
      <c r="H24" s="35" t="str">
        <f t="shared" si="1"/>
        <v/>
      </c>
      <c r="I24" s="41">
        <f t="shared" si="2"/>
        <v>0</v>
      </c>
      <c r="J24" s="35" t="str">
        <f t="shared" si="4"/>
        <v>F</v>
      </c>
    </row>
    <row r="25" spans="1:10" ht="21" customHeight="1">
      <c r="A25" s="39" t="str">
        <f>'Matem. i racunarske nauke'!B19</f>
        <v>20/2017</v>
      </c>
      <c r="B25" s="31" t="str">
        <f>'Matem. i racunarske nauke'!C19</f>
        <v>Lalović Lenka</v>
      </c>
      <c r="C25" s="42" t="str">
        <f>'Matem. i racunarske nauke'!G19</f>
        <v/>
      </c>
      <c r="D25" s="42" t="str">
        <f>'Matem. i racunarske nauke'!J19</f>
        <v/>
      </c>
      <c r="E25" s="52" t="str">
        <f t="shared" si="0"/>
        <v/>
      </c>
      <c r="F25" s="34" t="str">
        <f>'Matem. i racunarske nauke'!M19</f>
        <v/>
      </c>
      <c r="G25" s="35" t="str">
        <f>IF('Matem. i racunarske nauke'!P19="","",'Matem. i racunarske nauke'!P19)</f>
        <v/>
      </c>
      <c r="H25" s="35" t="str">
        <f t="shared" si="1"/>
        <v/>
      </c>
      <c r="I25" s="37" t="str">
        <f t="shared" si="2"/>
        <v/>
      </c>
      <c r="J25" s="38"/>
    </row>
    <row r="26" spans="1:10" ht="21" customHeight="1">
      <c r="A26" s="39" t="str">
        <f>'Matem. i racunarske nauke'!B20</f>
        <v>21/2017</v>
      </c>
      <c r="B26" s="31" t="str">
        <f>'Matem. i racunarske nauke'!C20</f>
        <v>Papović Milica</v>
      </c>
      <c r="C26" s="42" t="str">
        <f>'Matem. i racunarske nauke'!G20</f>
        <v/>
      </c>
      <c r="D26" s="42" t="str">
        <f>'Matem. i racunarske nauke'!J20</f>
        <v/>
      </c>
      <c r="E26" s="52" t="str">
        <f t="shared" si="0"/>
        <v/>
      </c>
      <c r="F26" s="34" t="str">
        <f>'Matem. i racunarske nauke'!M20</f>
        <v/>
      </c>
      <c r="G26" s="35" t="str">
        <f>IF('Matem. i racunarske nauke'!P20="","",'Matem. i racunarske nauke'!P20)</f>
        <v/>
      </c>
      <c r="H26" s="35" t="str">
        <f t="shared" si="1"/>
        <v/>
      </c>
      <c r="I26" s="37" t="str">
        <f t="shared" si="2"/>
        <v/>
      </c>
      <c r="J26" s="38"/>
    </row>
    <row r="27" spans="1:10" ht="21" customHeight="1">
      <c r="A27" s="39" t="str">
        <f>'Matem. i racunarske nauke'!B21</f>
        <v>22/2017</v>
      </c>
      <c r="B27" s="31" t="str">
        <f>'Matem. i racunarske nauke'!C21</f>
        <v>Bulajić Nina</v>
      </c>
      <c r="C27" s="40">
        <f>'Matem. i racunarske nauke'!G21</f>
        <v>0</v>
      </c>
      <c r="D27" s="40">
        <f>'Matem. i racunarske nauke'!J21</f>
        <v>3</v>
      </c>
      <c r="E27" s="50">
        <f t="shared" si="0"/>
        <v>3</v>
      </c>
      <c r="F27" s="34" t="str">
        <f>'Matem. i racunarske nauke'!M21</f>
        <v/>
      </c>
      <c r="G27" s="35" t="str">
        <f>IF('Matem. i racunarske nauke'!P21="","",'Matem. i racunarske nauke'!P21)</f>
        <v/>
      </c>
      <c r="H27" s="35" t="str">
        <f t="shared" si="1"/>
        <v/>
      </c>
      <c r="I27" s="41">
        <f t="shared" si="2"/>
        <v>3</v>
      </c>
      <c r="J27" s="35" t="str">
        <f>IF(I27&gt;90,"A",IF(I27&gt;80,"B",IF(I27&gt;70,"C",IF(I27&gt;60,"D",IF(I27&gt;46,"E","F")))))</f>
        <v>F</v>
      </c>
    </row>
    <row r="28" spans="1:10" ht="21" customHeight="1">
      <c r="A28" s="39" t="str">
        <f>'Matem. i racunarske nauke'!B22</f>
        <v>23/2017</v>
      </c>
      <c r="B28" s="31" t="str">
        <f>'Matem. i racunarske nauke'!C22</f>
        <v>Jovović Lana</v>
      </c>
      <c r="C28" s="42" t="str">
        <f>'Matem. i racunarske nauke'!G22</f>
        <v/>
      </c>
      <c r="D28" s="42" t="str">
        <f>'Matem. i racunarske nauke'!J22</f>
        <v/>
      </c>
      <c r="E28" s="52" t="str">
        <f t="shared" si="0"/>
        <v/>
      </c>
      <c r="F28" s="34" t="str">
        <f>'Matem. i racunarske nauke'!M22</f>
        <v/>
      </c>
      <c r="G28" s="35" t="str">
        <f>IF('Matem. i racunarske nauke'!P22="","",'Matem. i racunarske nauke'!P22)</f>
        <v/>
      </c>
      <c r="H28" s="35" t="str">
        <f t="shared" si="1"/>
        <v/>
      </c>
      <c r="I28" s="37" t="str">
        <f t="shared" si="2"/>
        <v/>
      </c>
      <c r="J28" s="38"/>
    </row>
    <row r="29" spans="1:10" ht="21" customHeight="1">
      <c r="A29" s="39" t="str">
        <f>'Matem. i racunarske nauke'!B23</f>
        <v>24/2017</v>
      </c>
      <c r="B29" s="31" t="str">
        <f>'Matem. i racunarske nauke'!C23</f>
        <v>Božović Anđela</v>
      </c>
      <c r="C29" s="40">
        <f>'Matem. i racunarske nauke'!G23</f>
        <v>6</v>
      </c>
      <c r="D29" s="40">
        <f>'Matem. i racunarske nauke'!J23</f>
        <v>18</v>
      </c>
      <c r="E29" s="50">
        <f t="shared" si="0"/>
        <v>18</v>
      </c>
      <c r="F29" s="45">
        <f>'Matem. i racunarske nauke'!M23</f>
        <v>12</v>
      </c>
      <c r="G29" s="35" t="str">
        <f>IF('Matem. i racunarske nauke'!P23="","",'Matem. i racunarske nauke'!P23)</f>
        <v/>
      </c>
      <c r="H29" s="36">
        <f t="shared" si="1"/>
        <v>12</v>
      </c>
      <c r="I29" s="41">
        <f t="shared" si="2"/>
        <v>30</v>
      </c>
      <c r="J29" s="35" t="str">
        <f t="shared" ref="J29:J37" si="5">IF(I29&gt;90,"A",IF(I29&gt;80,"B",IF(I29&gt;70,"C",IF(I29&gt;60,"D",IF(I29&gt;46,"E","F")))))</f>
        <v>F</v>
      </c>
    </row>
    <row r="30" spans="1:10" ht="21" customHeight="1">
      <c r="A30" s="39" t="str">
        <f>'Matem. i racunarske nauke'!B24</f>
        <v>26/2017</v>
      </c>
      <c r="B30" s="31" t="str">
        <f>'Matem. i racunarske nauke'!C24</f>
        <v>Lalić Ana</v>
      </c>
      <c r="C30" s="40">
        <f>'Matem. i racunarske nauke'!G24</f>
        <v>7</v>
      </c>
      <c r="D30" s="40">
        <f>'Matem. i racunarske nauke'!J24</f>
        <v>12</v>
      </c>
      <c r="E30" s="50">
        <f t="shared" si="0"/>
        <v>12</v>
      </c>
      <c r="F30" s="34" t="str">
        <f>'Matem. i racunarske nauke'!M24</f>
        <v/>
      </c>
      <c r="G30" s="35" t="str">
        <f>IF('Matem. i racunarske nauke'!P24="","",'Matem. i racunarske nauke'!P24)</f>
        <v/>
      </c>
      <c r="H30" s="35" t="str">
        <f t="shared" si="1"/>
        <v/>
      </c>
      <c r="I30" s="41">
        <f t="shared" si="2"/>
        <v>12</v>
      </c>
      <c r="J30" s="35" t="str">
        <f t="shared" si="5"/>
        <v>F</v>
      </c>
    </row>
    <row r="31" spans="1:10" ht="21" customHeight="1">
      <c r="A31" s="39" t="str">
        <f>'Matem. i racunarske nauke'!B25</f>
        <v>27/2017</v>
      </c>
      <c r="B31" s="31" t="str">
        <f>'Matem. i racunarske nauke'!C25</f>
        <v>Jovićević Milica</v>
      </c>
      <c r="C31" s="42" t="str">
        <f>'Matem. i racunarske nauke'!G25</f>
        <v/>
      </c>
      <c r="D31" s="40">
        <f>'Matem. i racunarske nauke'!J25</f>
        <v>0</v>
      </c>
      <c r="E31" s="50">
        <f t="shared" si="0"/>
        <v>0</v>
      </c>
      <c r="F31" s="34" t="str">
        <f>'Matem. i racunarske nauke'!M25</f>
        <v/>
      </c>
      <c r="G31" s="35" t="str">
        <f>IF('Matem. i racunarske nauke'!P25="","",'Matem. i racunarske nauke'!P25)</f>
        <v/>
      </c>
      <c r="H31" s="35" t="str">
        <f t="shared" si="1"/>
        <v/>
      </c>
      <c r="I31" s="41">
        <f t="shared" si="2"/>
        <v>0</v>
      </c>
      <c r="J31" s="35" t="str">
        <f t="shared" si="5"/>
        <v>F</v>
      </c>
    </row>
    <row r="32" spans="1:10" ht="21" customHeight="1">
      <c r="A32" s="39" t="str">
        <f>'Matem. i racunarske nauke'!B26</f>
        <v>29/2017</v>
      </c>
      <c r="B32" s="31" t="str">
        <f>'Matem. i racunarske nauke'!C26</f>
        <v>Marinković Anđela</v>
      </c>
      <c r="C32" s="40">
        <f>'Matem. i racunarske nauke'!G26</f>
        <v>14</v>
      </c>
      <c r="D32" s="40">
        <f>'Matem. i racunarske nauke'!J26</f>
        <v>25</v>
      </c>
      <c r="E32" s="50">
        <f t="shared" si="0"/>
        <v>25</v>
      </c>
      <c r="F32" s="45">
        <f>'Matem. i racunarske nauke'!M26</f>
        <v>15</v>
      </c>
      <c r="G32" s="36">
        <f>IF('Matem. i racunarske nauke'!P26="","",'Matem. i racunarske nauke'!P26)</f>
        <v>26</v>
      </c>
      <c r="H32" s="36">
        <f t="shared" si="1"/>
        <v>26</v>
      </c>
      <c r="I32" s="41">
        <f t="shared" si="2"/>
        <v>51</v>
      </c>
      <c r="J32" s="35" t="str">
        <f t="shared" si="5"/>
        <v>E</v>
      </c>
    </row>
    <row r="33" spans="1:10" ht="21" customHeight="1">
      <c r="A33" s="39" t="str">
        <f>'Matem. i racunarske nauke'!B27</f>
        <v>30/2017</v>
      </c>
      <c r="B33" s="31" t="str">
        <f>'Matem. i racunarske nauke'!C27</f>
        <v>Obradović Jana</v>
      </c>
      <c r="C33" s="40">
        <f>'Matem. i racunarske nauke'!G27</f>
        <v>16</v>
      </c>
      <c r="D33" s="40">
        <f>'Matem. i racunarske nauke'!J27</f>
        <v>29.5</v>
      </c>
      <c r="E33" s="50">
        <f t="shared" si="0"/>
        <v>29.5</v>
      </c>
      <c r="F33" s="45">
        <f>'Matem. i racunarske nauke'!M27</f>
        <v>21</v>
      </c>
      <c r="G33" s="35" t="str">
        <f>IF('Matem. i racunarske nauke'!P27="","",'Matem. i racunarske nauke'!P27)</f>
        <v/>
      </c>
      <c r="H33" s="36">
        <f t="shared" si="1"/>
        <v>21</v>
      </c>
      <c r="I33" s="41">
        <f t="shared" si="2"/>
        <v>50.5</v>
      </c>
      <c r="J33" s="35" t="str">
        <f t="shared" si="5"/>
        <v>E</v>
      </c>
    </row>
    <row r="34" spans="1:10" ht="21" customHeight="1">
      <c r="A34" s="39" t="str">
        <f>'Matem. i racunarske nauke'!B28</f>
        <v>31/2017</v>
      </c>
      <c r="B34" s="31" t="str">
        <f>'Matem. i racunarske nauke'!C28</f>
        <v>Erović Edo</v>
      </c>
      <c r="C34" s="40">
        <f>'Matem. i racunarske nauke'!G28</f>
        <v>0</v>
      </c>
      <c r="D34" s="40">
        <f>'Matem. i racunarske nauke'!J28</f>
        <v>0</v>
      </c>
      <c r="E34" s="50">
        <f t="shared" si="0"/>
        <v>0</v>
      </c>
      <c r="F34" s="34" t="str">
        <f>'Matem. i racunarske nauke'!M28</f>
        <v/>
      </c>
      <c r="G34" s="35" t="str">
        <f>IF('Matem. i racunarske nauke'!P28="","",'Matem. i racunarske nauke'!P28)</f>
        <v/>
      </c>
      <c r="H34" s="35" t="str">
        <f t="shared" si="1"/>
        <v/>
      </c>
      <c r="I34" s="41">
        <f t="shared" si="2"/>
        <v>0</v>
      </c>
      <c r="J34" s="35" t="str">
        <f t="shared" si="5"/>
        <v>F</v>
      </c>
    </row>
    <row r="35" spans="1:10" ht="21" customHeight="1">
      <c r="A35" s="39" t="str">
        <f>'Matem. i racunarske nauke'!B29</f>
        <v>32/2017</v>
      </c>
      <c r="B35" s="31" t="str">
        <f>'Matem. i racunarske nauke'!C29</f>
        <v>Janjušević Jovan</v>
      </c>
      <c r="C35" s="40">
        <f>'Matem. i racunarske nauke'!G29</f>
        <v>7</v>
      </c>
      <c r="D35" s="40">
        <f>'Matem. i racunarske nauke'!J29</f>
        <v>8.5</v>
      </c>
      <c r="E35" s="50">
        <f t="shared" si="0"/>
        <v>8.5</v>
      </c>
      <c r="F35" s="45">
        <f>'Matem. i racunarske nauke'!M29</f>
        <v>5</v>
      </c>
      <c r="G35" s="36">
        <f>IF('Matem. i racunarske nauke'!P29="","",'Matem. i racunarske nauke'!P29)</f>
        <v>1</v>
      </c>
      <c r="H35" s="36">
        <f t="shared" si="1"/>
        <v>1</v>
      </c>
      <c r="I35" s="41">
        <f t="shared" si="2"/>
        <v>9.5</v>
      </c>
      <c r="J35" s="35" t="str">
        <f t="shared" si="5"/>
        <v>F</v>
      </c>
    </row>
    <row r="36" spans="1:10" ht="21" customHeight="1">
      <c r="A36" s="39" t="str">
        <f>'Matem. i racunarske nauke'!B30</f>
        <v>33/2017</v>
      </c>
      <c r="B36" s="31" t="str">
        <f>'Matem. i racunarske nauke'!C30</f>
        <v>Živković Tanja</v>
      </c>
      <c r="C36" s="40">
        <f>'Matem. i racunarske nauke'!G30</f>
        <v>18</v>
      </c>
      <c r="D36" s="40">
        <f>'Matem. i racunarske nauke'!J30</f>
        <v>32.5</v>
      </c>
      <c r="E36" s="50">
        <f t="shared" si="0"/>
        <v>32.5</v>
      </c>
      <c r="F36" s="45">
        <f>'Matem. i racunarske nauke'!M30</f>
        <v>25</v>
      </c>
      <c r="G36" s="35" t="str">
        <f>IF('Matem. i racunarske nauke'!P30="","",'Matem. i racunarske nauke'!P30)</f>
        <v/>
      </c>
      <c r="H36" s="36">
        <f t="shared" si="1"/>
        <v>25</v>
      </c>
      <c r="I36" s="41">
        <f t="shared" si="2"/>
        <v>57.5</v>
      </c>
      <c r="J36" s="35" t="str">
        <f t="shared" si="5"/>
        <v>E</v>
      </c>
    </row>
    <row r="37" spans="1:10" ht="21" customHeight="1">
      <c r="A37" s="39" t="str">
        <f>'Matem. i racunarske nauke'!B31</f>
        <v>34/2017</v>
      </c>
      <c r="B37" s="31" t="str">
        <f>'Matem. i racunarske nauke'!C31</f>
        <v>Komnenović Miloš</v>
      </c>
      <c r="C37" s="40">
        <f>'Matem. i racunarske nauke'!G31</f>
        <v>7</v>
      </c>
      <c r="D37" s="40">
        <f>'Matem. i racunarske nauke'!J31</f>
        <v>8.5</v>
      </c>
      <c r="E37" s="50">
        <f t="shared" si="0"/>
        <v>8.5</v>
      </c>
      <c r="F37" s="34" t="str">
        <f>'Matem. i racunarske nauke'!M31</f>
        <v/>
      </c>
      <c r="G37" s="35" t="str">
        <f>IF('Matem. i racunarske nauke'!P31="","",'Matem. i racunarske nauke'!P31)</f>
        <v/>
      </c>
      <c r="H37" s="35" t="str">
        <f t="shared" si="1"/>
        <v/>
      </c>
      <c r="I37" s="41">
        <f t="shared" si="2"/>
        <v>8.5</v>
      </c>
      <c r="J37" s="35" t="str">
        <f t="shared" si="5"/>
        <v>F</v>
      </c>
    </row>
    <row r="38" spans="1:10" ht="21" customHeight="1">
      <c r="A38" s="39" t="str">
        <f>'Matem. i racunarske nauke'!B32</f>
        <v>36/2017</v>
      </c>
      <c r="B38" s="31" t="str">
        <f>'Matem. i racunarske nauke'!C32</f>
        <v>Brnović Marija</v>
      </c>
      <c r="C38" s="42" t="str">
        <f>'Matem. i racunarske nauke'!G32</f>
        <v/>
      </c>
      <c r="D38" s="42" t="str">
        <f>'Matem. i racunarske nauke'!J32</f>
        <v/>
      </c>
      <c r="E38" s="52" t="str">
        <f t="shared" si="0"/>
        <v/>
      </c>
      <c r="F38" s="34" t="str">
        <f>'Matem. i racunarske nauke'!M32</f>
        <v/>
      </c>
      <c r="G38" s="35" t="str">
        <f>IF('Matem. i racunarske nauke'!P32="","",'Matem. i racunarske nauke'!P32)</f>
        <v/>
      </c>
      <c r="H38" s="35" t="str">
        <f t="shared" si="1"/>
        <v/>
      </c>
      <c r="I38" s="37" t="str">
        <f t="shared" si="2"/>
        <v/>
      </c>
      <c r="J38" s="38"/>
    </row>
    <row r="39" spans="1:10" ht="21" customHeight="1">
      <c r="A39" s="39" t="str">
        <f>'Matem. i racunarske nauke'!B33</f>
        <v>37/2017</v>
      </c>
      <c r="B39" s="31" t="str">
        <f>'Matem. i racunarske nauke'!C33</f>
        <v>Petrone Luka</v>
      </c>
      <c r="C39" s="42" t="str">
        <f>'Matem. i racunarske nauke'!G33</f>
        <v/>
      </c>
      <c r="D39" s="42" t="str">
        <f>'Matem. i racunarske nauke'!J33</f>
        <v/>
      </c>
      <c r="E39" s="52" t="str">
        <f t="shared" si="0"/>
        <v/>
      </c>
      <c r="F39" s="34" t="str">
        <f>'Matem. i racunarske nauke'!M33</f>
        <v/>
      </c>
      <c r="G39" s="35" t="str">
        <f>IF('Matem. i racunarske nauke'!P33="","",'Matem. i racunarske nauke'!P33)</f>
        <v/>
      </c>
      <c r="H39" s="35" t="str">
        <f t="shared" si="1"/>
        <v/>
      </c>
      <c r="I39" s="37" t="str">
        <f t="shared" si="2"/>
        <v/>
      </c>
      <c r="J39" s="38"/>
    </row>
    <row r="40" spans="1:10" ht="21" customHeight="1">
      <c r="A40" s="39" t="str">
        <f>'Matem. i racunarske nauke'!B34</f>
        <v>39/2017</v>
      </c>
      <c r="B40" s="31" t="str">
        <f>'Matem. i racunarske nauke'!C34</f>
        <v>Kuzman Nikolina</v>
      </c>
      <c r="C40" s="40">
        <f>'Matem. i racunarske nauke'!G34</f>
        <v>6</v>
      </c>
      <c r="D40" s="40">
        <f>'Matem. i racunarske nauke'!J34</f>
        <v>5</v>
      </c>
      <c r="E40" s="50">
        <f t="shared" ref="E40:E71" si="6">IF(D40="",C40,D40)</f>
        <v>5</v>
      </c>
      <c r="F40" s="34" t="str">
        <f>'Matem. i racunarske nauke'!M34</f>
        <v/>
      </c>
      <c r="G40" s="35" t="str">
        <f>IF('Matem. i racunarske nauke'!P34="","",'Matem. i racunarske nauke'!P34)</f>
        <v/>
      </c>
      <c r="H40" s="35" t="str">
        <f t="shared" ref="H40:H71" si="7">IF(G40="",F40,G40)</f>
        <v/>
      </c>
      <c r="I40" s="41">
        <f t="shared" ref="I40:I71" si="8">IF(E40="",IF(H40="","",H40),IF(H40="",E40,E40+H40))</f>
        <v>5</v>
      </c>
      <c r="J40" s="35" t="str">
        <f t="shared" ref="J40:J49" si="9">IF(I40&gt;90,"A",IF(I40&gt;80,"B",IF(I40&gt;70,"C",IF(I40&gt;60,"D",IF(I40&gt;46,"E","F")))))</f>
        <v>F</v>
      </c>
    </row>
    <row r="41" spans="1:10" ht="21" customHeight="1">
      <c r="A41" s="39" t="str">
        <f>'Matem. i racunarske nauke'!B35</f>
        <v>40/2017</v>
      </c>
      <c r="B41" s="31" t="str">
        <f>'Matem. i racunarske nauke'!C35</f>
        <v>Milatović Aleksandar</v>
      </c>
      <c r="C41" s="40">
        <f>'Matem. i racunarske nauke'!G35</f>
        <v>29</v>
      </c>
      <c r="D41" s="40">
        <f>'Matem. i racunarske nauke'!J35</f>
        <v>23</v>
      </c>
      <c r="E41" s="50">
        <f t="shared" si="6"/>
        <v>23</v>
      </c>
      <c r="F41" s="34" t="str">
        <f>'Matem. i racunarske nauke'!M35</f>
        <v/>
      </c>
      <c r="G41" s="35" t="str">
        <f>IF('Matem. i racunarske nauke'!P35="","",'Matem. i racunarske nauke'!P35)</f>
        <v/>
      </c>
      <c r="H41" s="35" t="str">
        <f t="shared" si="7"/>
        <v/>
      </c>
      <c r="I41" s="41">
        <f t="shared" si="8"/>
        <v>23</v>
      </c>
      <c r="J41" s="35" t="str">
        <f t="shared" si="9"/>
        <v>F</v>
      </c>
    </row>
    <row r="42" spans="1:10" ht="21" customHeight="1">
      <c r="A42" s="39" t="str">
        <f>'Matem. i racunarske nauke'!B36</f>
        <v>1/2016</v>
      </c>
      <c r="B42" s="31" t="str">
        <f>'Matem. i racunarske nauke'!C36</f>
        <v>Radović Miljan</v>
      </c>
      <c r="C42" s="40">
        <f>'Matem. i racunarske nauke'!G36</f>
        <v>16</v>
      </c>
      <c r="D42" s="40">
        <f>'Matem. i racunarske nauke'!J36</f>
        <v>13</v>
      </c>
      <c r="E42" s="50">
        <f t="shared" si="6"/>
        <v>13</v>
      </c>
      <c r="F42" s="45">
        <f>'Matem. i racunarske nauke'!M36</f>
        <v>20</v>
      </c>
      <c r="G42" s="36">
        <f>IF('Matem. i racunarske nauke'!P36="","",'Matem. i racunarske nauke'!P36)</f>
        <v>27</v>
      </c>
      <c r="H42" s="36">
        <f t="shared" si="7"/>
        <v>27</v>
      </c>
      <c r="I42" s="41">
        <f t="shared" si="8"/>
        <v>40</v>
      </c>
      <c r="J42" s="35" t="str">
        <f t="shared" si="9"/>
        <v>F</v>
      </c>
    </row>
    <row r="43" spans="1:10" ht="21" customHeight="1">
      <c r="A43" s="39" t="str">
        <f>'Matem. i racunarske nauke'!B37</f>
        <v>2/2016</v>
      </c>
      <c r="B43" s="31" t="str">
        <f>'Matem. i racunarske nauke'!C37</f>
        <v>Bogavac Tijana</v>
      </c>
      <c r="C43" s="40">
        <f>'Matem. i racunarske nauke'!G37</f>
        <v>13</v>
      </c>
      <c r="D43" s="40">
        <f>'Matem. i racunarske nauke'!J37</f>
        <v>13</v>
      </c>
      <c r="E43" s="50">
        <f t="shared" si="6"/>
        <v>13</v>
      </c>
      <c r="F43" s="34" t="str">
        <f>'Matem. i racunarske nauke'!M37</f>
        <v/>
      </c>
      <c r="G43" s="35" t="str">
        <f>IF('Matem. i racunarske nauke'!P37="","",'Matem. i racunarske nauke'!P37)</f>
        <v/>
      </c>
      <c r="H43" s="35" t="str">
        <f t="shared" si="7"/>
        <v/>
      </c>
      <c r="I43" s="41">
        <f t="shared" si="8"/>
        <v>13</v>
      </c>
      <c r="J43" s="35" t="str">
        <f t="shared" si="9"/>
        <v>F</v>
      </c>
    </row>
    <row r="44" spans="1:10" ht="21" customHeight="1">
      <c r="A44" s="39" t="str">
        <f>'Matem. i racunarske nauke'!B38</f>
        <v>4/2016</v>
      </c>
      <c r="B44" s="31" t="str">
        <f>'Matem. i racunarske nauke'!C38</f>
        <v>Martinović Marina</v>
      </c>
      <c r="C44" s="40">
        <f>'Matem. i racunarske nauke'!G38</f>
        <v>8</v>
      </c>
      <c r="D44" s="40">
        <f>'Matem. i racunarske nauke'!J38</f>
        <v>19.5</v>
      </c>
      <c r="E44" s="50">
        <f t="shared" si="6"/>
        <v>19.5</v>
      </c>
      <c r="F44" s="45">
        <f>'Matem. i racunarske nauke'!M38</f>
        <v>30.5</v>
      </c>
      <c r="G44" s="35" t="str">
        <f>IF('Matem. i racunarske nauke'!P38="","",'Matem. i racunarske nauke'!P38)</f>
        <v/>
      </c>
      <c r="H44" s="36">
        <f t="shared" si="7"/>
        <v>30.5</v>
      </c>
      <c r="I44" s="41">
        <f t="shared" si="8"/>
        <v>50</v>
      </c>
      <c r="J44" s="35" t="str">
        <f t="shared" si="9"/>
        <v>E</v>
      </c>
    </row>
    <row r="45" spans="1:10" ht="21" customHeight="1">
      <c r="A45" s="39" t="str">
        <f>'Matem. i racunarske nauke'!B39</f>
        <v>7/2016</v>
      </c>
      <c r="B45" s="31" t="str">
        <f>'Matem. i racunarske nauke'!C39</f>
        <v>Popović Ivana</v>
      </c>
      <c r="C45" s="42" t="str">
        <f>'Matem. i racunarske nauke'!G39</f>
        <v/>
      </c>
      <c r="D45" s="40">
        <f>'Matem. i racunarske nauke'!J39</f>
        <v>0</v>
      </c>
      <c r="E45" s="50">
        <f t="shared" si="6"/>
        <v>0</v>
      </c>
      <c r="F45" s="34" t="str">
        <f>'Matem. i racunarske nauke'!M39</f>
        <v/>
      </c>
      <c r="G45" s="35" t="str">
        <f>IF('Matem. i racunarske nauke'!P39="","",'Matem. i racunarske nauke'!P39)</f>
        <v/>
      </c>
      <c r="H45" s="35" t="str">
        <f t="shared" si="7"/>
        <v/>
      </c>
      <c r="I45" s="41">
        <f t="shared" si="8"/>
        <v>0</v>
      </c>
      <c r="J45" s="35" t="str">
        <f t="shared" si="9"/>
        <v>F</v>
      </c>
    </row>
    <row r="46" spans="1:10" ht="21" customHeight="1">
      <c r="A46" s="39" t="str">
        <f>'Matem. i racunarske nauke'!B40</f>
        <v>9/2016</v>
      </c>
      <c r="B46" s="31" t="str">
        <f>'Matem. i racunarske nauke'!C40</f>
        <v>Dacić Ivana</v>
      </c>
      <c r="C46" s="40">
        <f>'Matem. i racunarske nauke'!G40</f>
        <v>0</v>
      </c>
      <c r="D46" s="40">
        <f>'Matem. i racunarske nauke'!J40</f>
        <v>1</v>
      </c>
      <c r="E46" s="50">
        <f t="shared" si="6"/>
        <v>1</v>
      </c>
      <c r="F46" s="34" t="str">
        <f>'Matem. i racunarske nauke'!M40</f>
        <v/>
      </c>
      <c r="G46" s="35" t="str">
        <f>IF('Matem. i racunarske nauke'!P40="","",'Matem. i racunarske nauke'!P40)</f>
        <v/>
      </c>
      <c r="H46" s="35" t="str">
        <f t="shared" si="7"/>
        <v/>
      </c>
      <c r="I46" s="41">
        <f t="shared" si="8"/>
        <v>1</v>
      </c>
      <c r="J46" s="35" t="str">
        <f t="shared" si="9"/>
        <v>F</v>
      </c>
    </row>
    <row r="47" spans="1:10" ht="21" customHeight="1">
      <c r="A47" s="39" t="str">
        <f>'Matem. i racunarske nauke'!B41</f>
        <v>14/2016</v>
      </c>
      <c r="B47" s="31" t="str">
        <f>'Matem. i racunarske nauke'!C41</f>
        <v>Radunović Ivona</v>
      </c>
      <c r="C47" s="40">
        <f>'Matem. i racunarske nauke'!G41</f>
        <v>3</v>
      </c>
      <c r="D47" s="40">
        <f>'Matem. i racunarske nauke'!J41</f>
        <v>4</v>
      </c>
      <c r="E47" s="50">
        <f t="shared" si="6"/>
        <v>4</v>
      </c>
      <c r="F47" s="34" t="str">
        <f>'Matem. i racunarske nauke'!M41</f>
        <v/>
      </c>
      <c r="G47" s="35" t="str">
        <f>IF('Matem. i racunarske nauke'!P41="","",'Matem. i racunarske nauke'!P41)</f>
        <v/>
      </c>
      <c r="H47" s="35" t="str">
        <f t="shared" si="7"/>
        <v/>
      </c>
      <c r="I47" s="41">
        <f t="shared" si="8"/>
        <v>4</v>
      </c>
      <c r="J47" s="35" t="str">
        <f t="shared" si="9"/>
        <v>F</v>
      </c>
    </row>
    <row r="48" spans="1:10" ht="21" customHeight="1">
      <c r="A48" s="39" t="str">
        <f>'Matem. i racunarske nauke'!B42</f>
        <v>17/2016</v>
      </c>
      <c r="B48" s="31" t="str">
        <f>'Matem. i racunarske nauke'!C42</f>
        <v>Tvrdišić Danijela</v>
      </c>
      <c r="C48" s="40">
        <f>'Matem. i racunarske nauke'!G42</f>
        <v>8</v>
      </c>
      <c r="D48" s="40">
        <f>'Matem. i racunarske nauke'!J42</f>
        <v>5.5</v>
      </c>
      <c r="E48" s="50">
        <f t="shared" si="6"/>
        <v>5.5</v>
      </c>
      <c r="F48" s="45">
        <f>'Matem. i racunarske nauke'!M42</f>
        <v>7</v>
      </c>
      <c r="G48" s="35" t="str">
        <f>IF('Matem. i racunarske nauke'!P42="","",'Matem. i racunarske nauke'!P42)</f>
        <v/>
      </c>
      <c r="H48" s="36">
        <f t="shared" si="7"/>
        <v>7</v>
      </c>
      <c r="I48" s="41">
        <f t="shared" si="8"/>
        <v>12.5</v>
      </c>
      <c r="J48" s="35" t="str">
        <f t="shared" si="9"/>
        <v>F</v>
      </c>
    </row>
    <row r="49" spans="1:10" ht="21" customHeight="1">
      <c r="A49" s="39" t="str">
        <f>'Matem. i racunarske nauke'!B43</f>
        <v>19/2016</v>
      </c>
      <c r="B49" s="31" t="str">
        <f>'Matem. i racunarske nauke'!C43</f>
        <v>Dragnić Tijana</v>
      </c>
      <c r="C49" s="40">
        <f>'Matem. i racunarske nauke'!G43</f>
        <v>26</v>
      </c>
      <c r="D49" s="42" t="str">
        <f>'Matem. i racunarske nauke'!J43</f>
        <v/>
      </c>
      <c r="E49" s="50">
        <f t="shared" si="6"/>
        <v>26</v>
      </c>
      <c r="F49" s="45">
        <f>'Matem. i racunarske nauke'!M43</f>
        <v>9</v>
      </c>
      <c r="G49" s="36">
        <f>IF('Matem. i racunarske nauke'!P43="","",'Matem. i racunarske nauke'!P43)</f>
        <v>21</v>
      </c>
      <c r="H49" s="36">
        <f t="shared" si="7"/>
        <v>21</v>
      </c>
      <c r="I49" s="41">
        <f t="shared" si="8"/>
        <v>47</v>
      </c>
      <c r="J49" s="35" t="str">
        <f t="shared" si="9"/>
        <v>E</v>
      </c>
    </row>
    <row r="50" spans="1:10" ht="21" customHeight="1">
      <c r="A50" s="39" t="str">
        <f>'Matem. i racunarske nauke'!B44</f>
        <v>21/2016</v>
      </c>
      <c r="B50" s="31" t="str">
        <f>'Matem. i racunarske nauke'!C44</f>
        <v>Milinković Anđela</v>
      </c>
      <c r="C50" s="42" t="str">
        <f>'Matem. i racunarske nauke'!G44</f>
        <v/>
      </c>
      <c r="D50" s="42" t="str">
        <f>'Matem. i racunarske nauke'!J44</f>
        <v/>
      </c>
      <c r="E50" s="52" t="str">
        <f t="shared" si="6"/>
        <v/>
      </c>
      <c r="F50" s="34" t="str">
        <f>'Matem. i racunarske nauke'!M44</f>
        <v/>
      </c>
      <c r="G50" s="35" t="str">
        <f>IF('Matem. i racunarske nauke'!P44="","",'Matem. i racunarske nauke'!P44)</f>
        <v/>
      </c>
      <c r="H50" s="35" t="str">
        <f t="shared" si="7"/>
        <v/>
      </c>
      <c r="I50" s="37" t="str">
        <f t="shared" si="8"/>
        <v/>
      </c>
      <c r="J50" s="38"/>
    </row>
    <row r="51" spans="1:10" ht="21" customHeight="1">
      <c r="A51" s="39" t="str">
        <f>'Matem. i racunarske nauke'!B45</f>
        <v>23/2016</v>
      </c>
      <c r="B51" s="31" t="str">
        <f>'Matem. i racunarske nauke'!C45</f>
        <v>Joksimović Dragana</v>
      </c>
      <c r="C51" s="40">
        <f>'Matem. i racunarske nauke'!G45</f>
        <v>2</v>
      </c>
      <c r="D51" s="42" t="str">
        <f>'Matem. i racunarske nauke'!J45</f>
        <v/>
      </c>
      <c r="E51" s="50">
        <f t="shared" si="6"/>
        <v>2</v>
      </c>
      <c r="F51" s="34" t="str">
        <f>'Matem. i racunarske nauke'!M45</f>
        <v/>
      </c>
      <c r="G51" s="35" t="str">
        <f>IF('Matem. i racunarske nauke'!P45="","",'Matem. i racunarske nauke'!P45)</f>
        <v/>
      </c>
      <c r="H51" s="35" t="str">
        <f t="shared" si="7"/>
        <v/>
      </c>
      <c r="I51" s="41">
        <f t="shared" si="8"/>
        <v>2</v>
      </c>
      <c r="J51" s="35" t="str">
        <f>IF(I51&gt;90,"A",IF(I51&gt;80,"B",IF(I51&gt;70,"C",IF(I51&gt;60,"D",IF(I51&gt;46,"E","F")))))</f>
        <v>F</v>
      </c>
    </row>
    <row r="52" spans="1:10" ht="21" customHeight="1">
      <c r="A52" s="39" t="str">
        <f>'Matem. i racunarske nauke'!B46</f>
        <v>24/2016</v>
      </c>
      <c r="B52" s="31" t="str">
        <f>'Matem. i racunarske nauke'!C46</f>
        <v>Stanišić Vuk</v>
      </c>
      <c r="C52" s="40">
        <f>'Matem. i racunarske nauke'!G46</f>
        <v>14</v>
      </c>
      <c r="D52" s="40">
        <f>'Matem. i racunarske nauke'!J46</f>
        <v>22</v>
      </c>
      <c r="E52" s="50">
        <f t="shared" si="6"/>
        <v>22</v>
      </c>
      <c r="F52" s="45">
        <f>'Matem. i racunarske nauke'!M46</f>
        <v>14</v>
      </c>
      <c r="G52" s="36">
        <f>IF('Matem. i racunarske nauke'!P46="","",'Matem. i racunarske nauke'!P46)</f>
        <v>15</v>
      </c>
      <c r="H52" s="36">
        <f t="shared" si="7"/>
        <v>15</v>
      </c>
      <c r="I52" s="41">
        <f t="shared" si="8"/>
        <v>37</v>
      </c>
      <c r="J52" s="35" t="str">
        <f>IF(I52&gt;90,"A",IF(I52&gt;80,"B",IF(I52&gt;70,"C",IF(I52&gt;60,"D",IF(I52&gt;46,"E","F")))))</f>
        <v>F</v>
      </c>
    </row>
    <row r="53" spans="1:10" ht="21" customHeight="1">
      <c r="A53" s="39" t="str">
        <f>'Matem. i racunarske nauke'!B47</f>
        <v>25/2016</v>
      </c>
      <c r="B53" s="31" t="str">
        <f>'Matem. i racunarske nauke'!C47</f>
        <v>Doderović Magdalena</v>
      </c>
      <c r="C53" s="42" t="str">
        <f>'Matem. i racunarske nauke'!G47</f>
        <v/>
      </c>
      <c r="D53" s="42" t="str">
        <f>'Matem. i racunarske nauke'!J47</f>
        <v/>
      </c>
      <c r="E53" s="52" t="str">
        <f t="shared" si="6"/>
        <v/>
      </c>
      <c r="F53" s="45">
        <f>'Matem. i racunarske nauke'!M47</f>
        <v>8</v>
      </c>
      <c r="G53" s="36">
        <f>IF('Matem. i racunarske nauke'!P47="","",'Matem. i racunarske nauke'!P47)</f>
        <v>11</v>
      </c>
      <c r="H53" s="36">
        <f t="shared" si="7"/>
        <v>11</v>
      </c>
      <c r="I53" s="41">
        <f t="shared" si="8"/>
        <v>11</v>
      </c>
      <c r="J53" s="35" t="str">
        <f>IF(I53&gt;90,"A",IF(I53&gt;80,"B",IF(I53&gt;70,"C",IF(I53&gt;60,"D",IF(I53&gt;46,"E","F")))))</f>
        <v>F</v>
      </c>
    </row>
    <row r="54" spans="1:10" ht="21" customHeight="1">
      <c r="A54" s="39" t="str">
        <f>'Matem. i racunarske nauke'!B48</f>
        <v>27/2016</v>
      </c>
      <c r="B54" s="31" t="str">
        <f>'Matem. i racunarske nauke'!C48</f>
        <v>Božović Darinka</v>
      </c>
      <c r="C54" s="40">
        <f>'Matem. i racunarske nauke'!G48</f>
        <v>7</v>
      </c>
      <c r="D54" s="40">
        <f>'Matem. i racunarske nauke'!J48</f>
        <v>11.5</v>
      </c>
      <c r="E54" s="50">
        <f t="shared" si="6"/>
        <v>11.5</v>
      </c>
      <c r="F54" s="45">
        <f>'Matem. i racunarske nauke'!M48</f>
        <v>9</v>
      </c>
      <c r="G54" s="36">
        <f>IF('Matem. i racunarske nauke'!P48="","",'Matem. i racunarske nauke'!P48)</f>
        <v>13</v>
      </c>
      <c r="H54" s="36">
        <f t="shared" si="7"/>
        <v>13</v>
      </c>
      <c r="I54" s="41">
        <f t="shared" si="8"/>
        <v>24.5</v>
      </c>
      <c r="J54" s="35" t="str">
        <f>IF(I54&gt;90,"A",IF(I54&gt;80,"B",IF(I54&gt;70,"C",IF(I54&gt;60,"D",IF(I54&gt;46,"E","F")))))</f>
        <v>F</v>
      </c>
    </row>
    <row r="55" spans="1:10" ht="21" customHeight="1">
      <c r="A55" s="39" t="str">
        <f>'Matem. i racunarske nauke'!B49</f>
        <v>28/2016</v>
      </c>
      <c r="B55" s="31" t="str">
        <f>'Matem. i racunarske nauke'!C49</f>
        <v>Damjanović Jovana</v>
      </c>
      <c r="C55" s="42" t="str">
        <f>'Matem. i racunarske nauke'!G49</f>
        <v/>
      </c>
      <c r="D55" s="42" t="str">
        <f>'Matem. i racunarske nauke'!J49</f>
        <v/>
      </c>
      <c r="E55" s="52" t="str">
        <f t="shared" si="6"/>
        <v/>
      </c>
      <c r="F55" s="34" t="str">
        <f>'Matem. i racunarske nauke'!M49</f>
        <v/>
      </c>
      <c r="G55" s="35" t="str">
        <f>IF('Matem. i racunarske nauke'!P49="","",'Matem. i racunarske nauke'!P49)</f>
        <v/>
      </c>
      <c r="H55" s="35" t="str">
        <f t="shared" si="7"/>
        <v/>
      </c>
      <c r="I55" s="37" t="str">
        <f t="shared" si="8"/>
        <v/>
      </c>
      <c r="J55" s="38"/>
    </row>
    <row r="56" spans="1:10" ht="21" customHeight="1">
      <c r="A56" s="39" t="str">
        <f>'Matem. i racunarske nauke'!B50</f>
        <v>30/2016</v>
      </c>
      <c r="B56" s="31" t="str">
        <f>'Matem. i racunarske nauke'!C50</f>
        <v>Kljajić Martin</v>
      </c>
      <c r="C56" s="40">
        <f>'Matem. i racunarske nauke'!G50</f>
        <v>10</v>
      </c>
      <c r="D56" s="40">
        <f>'Matem. i racunarske nauke'!J50</f>
        <v>10</v>
      </c>
      <c r="E56" s="50">
        <f t="shared" si="6"/>
        <v>10</v>
      </c>
      <c r="F56" s="45">
        <f>'Matem. i racunarske nauke'!M50</f>
        <v>0</v>
      </c>
      <c r="G56" s="35" t="str">
        <f>IF('Matem. i racunarske nauke'!P50="","",'Matem. i racunarske nauke'!P50)</f>
        <v/>
      </c>
      <c r="H56" s="36">
        <f t="shared" si="7"/>
        <v>0</v>
      </c>
      <c r="I56" s="41">
        <f t="shared" si="8"/>
        <v>10</v>
      </c>
      <c r="J56" s="35" t="str">
        <f>IF(I56&gt;90,"A",IF(I56&gt;80,"B",IF(I56&gt;70,"C",IF(I56&gt;60,"D",IF(I56&gt;46,"E","F")))))</f>
        <v>F</v>
      </c>
    </row>
    <row r="57" spans="1:10" ht="21" customHeight="1">
      <c r="A57" s="39" t="str">
        <f>'Matem. i racunarske nauke'!B51</f>
        <v>31/2016</v>
      </c>
      <c r="B57" s="31" t="str">
        <f>'Matem. i racunarske nauke'!C51</f>
        <v>Jelovac Nikolina</v>
      </c>
      <c r="C57" s="40">
        <f>'Matem. i racunarske nauke'!G51</f>
        <v>2</v>
      </c>
      <c r="D57" s="40">
        <f>'Matem. i racunarske nauke'!J51</f>
        <v>6.5</v>
      </c>
      <c r="E57" s="50">
        <f t="shared" si="6"/>
        <v>6.5</v>
      </c>
      <c r="F57" s="34" t="str">
        <f>'Matem. i racunarske nauke'!M51</f>
        <v/>
      </c>
      <c r="G57" s="35" t="str">
        <f>IF('Matem. i racunarske nauke'!P51="","",'Matem. i racunarske nauke'!P51)</f>
        <v/>
      </c>
      <c r="H57" s="35" t="str">
        <f t="shared" si="7"/>
        <v/>
      </c>
      <c r="I57" s="41">
        <f t="shared" si="8"/>
        <v>6.5</v>
      </c>
      <c r="J57" s="35" t="str">
        <f>IF(I57&gt;90,"A",IF(I57&gt;80,"B",IF(I57&gt;70,"C",IF(I57&gt;60,"D",IF(I57&gt;46,"E","F")))))</f>
        <v>F</v>
      </c>
    </row>
    <row r="58" spans="1:10" ht="21" customHeight="1">
      <c r="A58" s="39" t="str">
        <f>'Matem. i racunarske nauke'!B52</f>
        <v>32/2016</v>
      </c>
      <c r="B58" s="31" t="str">
        <f>'Matem. i racunarske nauke'!C52</f>
        <v>Rakonjac Marija</v>
      </c>
      <c r="C58" s="40">
        <f>'Matem. i racunarske nauke'!G52</f>
        <v>7</v>
      </c>
      <c r="D58" s="40">
        <f>'Matem. i racunarske nauke'!J52</f>
        <v>3</v>
      </c>
      <c r="E58" s="50">
        <f t="shared" si="6"/>
        <v>3</v>
      </c>
      <c r="F58" s="34" t="str">
        <f>'Matem. i racunarske nauke'!M52</f>
        <v/>
      </c>
      <c r="G58" s="35" t="str">
        <f>IF('Matem. i racunarske nauke'!P52="","",'Matem. i racunarske nauke'!P52)</f>
        <v/>
      </c>
      <c r="H58" s="35" t="str">
        <f t="shared" si="7"/>
        <v/>
      </c>
      <c r="I58" s="41">
        <f t="shared" si="8"/>
        <v>3</v>
      </c>
      <c r="J58" s="35" t="str">
        <f>IF(I58&gt;90,"A",IF(I58&gt;80,"B",IF(I58&gt;70,"C",IF(I58&gt;60,"D",IF(I58&gt;46,"E","F")))))</f>
        <v>F</v>
      </c>
    </row>
    <row r="59" spans="1:10" ht="21" customHeight="1">
      <c r="A59" s="39" t="str">
        <f>'Matem. i racunarske nauke'!B53</f>
        <v>33/2016</v>
      </c>
      <c r="B59" s="31" t="str">
        <f>'Matem. i racunarske nauke'!C53</f>
        <v>Pudar Jelena</v>
      </c>
      <c r="C59" s="42" t="str">
        <f>'Matem. i racunarske nauke'!G53</f>
        <v/>
      </c>
      <c r="D59" s="42" t="str">
        <f>'Matem. i racunarske nauke'!J53</f>
        <v/>
      </c>
      <c r="E59" s="52" t="str">
        <f t="shared" si="6"/>
        <v/>
      </c>
      <c r="F59" s="34" t="str">
        <f>'Matem. i racunarske nauke'!M53</f>
        <v/>
      </c>
      <c r="G59" s="35" t="str">
        <f>IF('Matem. i racunarske nauke'!P53="","",'Matem. i racunarske nauke'!P53)</f>
        <v/>
      </c>
      <c r="H59" s="35" t="str">
        <f t="shared" si="7"/>
        <v/>
      </c>
      <c r="I59" s="37" t="str">
        <f t="shared" si="8"/>
        <v/>
      </c>
      <c r="J59" s="38"/>
    </row>
    <row r="60" spans="1:10" ht="21" customHeight="1">
      <c r="A60" s="39" t="str">
        <f>'Matem. i racunarske nauke'!B54</f>
        <v>34/2016</v>
      </c>
      <c r="B60" s="31" t="str">
        <f>'Matem. i racunarske nauke'!C54</f>
        <v>Nikolić Kristina</v>
      </c>
      <c r="C60" s="40">
        <f>'Matem. i racunarske nauke'!G54</f>
        <v>0</v>
      </c>
      <c r="D60" s="42" t="str">
        <f>'Matem. i racunarske nauke'!J54</f>
        <v/>
      </c>
      <c r="E60" s="50">
        <f t="shared" si="6"/>
        <v>0</v>
      </c>
      <c r="F60" s="34" t="str">
        <f>'Matem. i racunarske nauke'!M54</f>
        <v/>
      </c>
      <c r="G60" s="35" t="str">
        <f>IF('Matem. i racunarske nauke'!P54="","",'Matem. i racunarske nauke'!P54)</f>
        <v/>
      </c>
      <c r="H60" s="35" t="str">
        <f t="shared" si="7"/>
        <v/>
      </c>
      <c r="I60" s="41">
        <f t="shared" si="8"/>
        <v>0</v>
      </c>
      <c r="J60" s="35" t="str">
        <f>IF(I60&gt;90,"A",IF(I60&gt;80,"B",IF(I60&gt;70,"C",IF(I60&gt;60,"D",IF(I60&gt;46,"E","F")))))</f>
        <v>F</v>
      </c>
    </row>
    <row r="61" spans="1:10" ht="21" customHeight="1">
      <c r="A61" s="39" t="str">
        <f>'Matem. i racunarske nauke'!B55</f>
        <v>36/2016</v>
      </c>
      <c r="B61" s="31" t="str">
        <f>'Matem. i racunarske nauke'!C55</f>
        <v>Đurić Slađana</v>
      </c>
      <c r="C61" s="42" t="str">
        <f>'Matem. i racunarske nauke'!G55</f>
        <v/>
      </c>
      <c r="D61" s="42" t="str">
        <f>'Matem. i racunarske nauke'!J55</f>
        <v/>
      </c>
      <c r="E61" s="52" t="str">
        <f t="shared" si="6"/>
        <v/>
      </c>
      <c r="F61" s="34" t="str">
        <f>'Matem. i racunarske nauke'!M55</f>
        <v/>
      </c>
      <c r="G61" s="35" t="str">
        <f>IF('Matem. i racunarske nauke'!P55="","",'Matem. i racunarske nauke'!P55)</f>
        <v/>
      </c>
      <c r="H61" s="35" t="str">
        <f t="shared" si="7"/>
        <v/>
      </c>
      <c r="I61" s="37" t="str">
        <f t="shared" si="8"/>
        <v/>
      </c>
      <c r="J61" s="38"/>
    </row>
    <row r="62" spans="1:10" ht="21" customHeight="1">
      <c r="A62" s="39" t="str">
        <f>'Matem. i racunarske nauke'!B56</f>
        <v>38/2016</v>
      </c>
      <c r="B62" s="31" t="str">
        <f>'Matem. i racunarske nauke'!C56</f>
        <v>Rakonjac Bogdan</v>
      </c>
      <c r="C62" s="40">
        <f>'Matem. i racunarske nauke'!G56</f>
        <v>20</v>
      </c>
      <c r="D62" s="40">
        <f>'Matem. i racunarske nauke'!J56</f>
        <v>10</v>
      </c>
      <c r="E62" s="50">
        <f t="shared" si="6"/>
        <v>10</v>
      </c>
      <c r="F62" s="45">
        <f>'Matem. i racunarske nauke'!M56</f>
        <v>2</v>
      </c>
      <c r="G62" s="36">
        <f>IF('Matem. i racunarske nauke'!P56="","",'Matem. i racunarske nauke'!P56)</f>
        <v>20</v>
      </c>
      <c r="H62" s="36">
        <f t="shared" si="7"/>
        <v>20</v>
      </c>
      <c r="I62" s="41">
        <f t="shared" si="8"/>
        <v>30</v>
      </c>
      <c r="J62" s="35" t="str">
        <f>IF(I62&gt;90,"A",IF(I62&gt;80,"B",IF(I62&gt;70,"C",IF(I62&gt;60,"D",IF(I62&gt;46,"E","F")))))</f>
        <v>F</v>
      </c>
    </row>
    <row r="63" spans="1:10" ht="21" customHeight="1">
      <c r="A63" s="39" t="str">
        <f>'Matem. i racunarske nauke'!B57</f>
        <v>40/2016</v>
      </c>
      <c r="B63" s="31" t="str">
        <f>'Matem. i racunarske nauke'!C57</f>
        <v>Popović Nikolina</v>
      </c>
      <c r="C63" s="42" t="str">
        <f>'Matem. i racunarske nauke'!G57</f>
        <v/>
      </c>
      <c r="D63" s="40">
        <f>'Matem. i racunarske nauke'!J57</f>
        <v>3</v>
      </c>
      <c r="E63" s="50">
        <f t="shared" si="6"/>
        <v>3</v>
      </c>
      <c r="F63" s="34" t="str">
        <f>'Matem. i racunarske nauke'!M57</f>
        <v/>
      </c>
      <c r="G63" s="35" t="str">
        <f>IF('Matem. i racunarske nauke'!P57="","",'Matem. i racunarske nauke'!P57)</f>
        <v/>
      </c>
      <c r="H63" s="35" t="str">
        <f t="shared" si="7"/>
        <v/>
      </c>
      <c r="I63" s="41">
        <f t="shared" si="8"/>
        <v>3</v>
      </c>
      <c r="J63" s="35" t="str">
        <f>IF(I63&gt;90,"A",IF(I63&gt;80,"B",IF(I63&gt;70,"C",IF(I63&gt;60,"D",IF(I63&gt;46,"E","F")))))</f>
        <v>F</v>
      </c>
    </row>
    <row r="64" spans="1:10" ht="21" customHeight="1">
      <c r="A64" s="39" t="str">
        <f>'Matem. i racunarske nauke'!B58</f>
        <v>44/2016</v>
      </c>
      <c r="B64" s="31" t="str">
        <f>'Matem. i racunarske nauke'!C58</f>
        <v>Zeković Slaviša</v>
      </c>
      <c r="C64" s="40">
        <f>'Matem. i racunarske nauke'!G58</f>
        <v>2</v>
      </c>
      <c r="D64" s="40">
        <f>'Matem. i racunarske nauke'!J58</f>
        <v>8</v>
      </c>
      <c r="E64" s="50">
        <f t="shared" si="6"/>
        <v>8</v>
      </c>
      <c r="F64" s="34" t="str">
        <f>'Matem. i racunarske nauke'!M58</f>
        <v/>
      </c>
      <c r="G64" s="35" t="str">
        <f>IF('Matem. i racunarske nauke'!P58="","",'Matem. i racunarske nauke'!P58)</f>
        <v/>
      </c>
      <c r="H64" s="35" t="str">
        <f t="shared" si="7"/>
        <v/>
      </c>
      <c r="I64" s="41">
        <f t="shared" si="8"/>
        <v>8</v>
      </c>
      <c r="J64" s="35" t="str">
        <f>IF(I64&gt;90,"A",IF(I64&gt;80,"B",IF(I64&gt;70,"C",IF(I64&gt;60,"D",IF(I64&gt;46,"E","F")))))</f>
        <v>F</v>
      </c>
    </row>
    <row r="65" spans="1:10" ht="21" customHeight="1">
      <c r="A65" s="39" t="str">
        <f>'Matem. i racunarske nauke'!B59</f>
        <v>6/2015</v>
      </c>
      <c r="B65" s="31" t="str">
        <f>'Matem. i racunarske nauke'!C59</f>
        <v>Đorđević Ksenija</v>
      </c>
      <c r="C65" s="42" t="str">
        <f>'Matem. i racunarske nauke'!G59</f>
        <v/>
      </c>
      <c r="D65" s="42" t="str">
        <f>'Matem. i racunarske nauke'!J59</f>
        <v/>
      </c>
      <c r="E65" s="52" t="str">
        <f t="shared" si="6"/>
        <v/>
      </c>
      <c r="F65" s="34" t="str">
        <f>'Matem. i racunarske nauke'!M59</f>
        <v/>
      </c>
      <c r="G65" s="35" t="str">
        <f>IF('Matem. i racunarske nauke'!P59="","",'Matem. i racunarske nauke'!P59)</f>
        <v/>
      </c>
      <c r="H65" s="35" t="str">
        <f t="shared" si="7"/>
        <v/>
      </c>
      <c r="I65" s="37" t="str">
        <f t="shared" si="8"/>
        <v/>
      </c>
      <c r="J65" s="38"/>
    </row>
    <row r="66" spans="1:10" ht="21" customHeight="1">
      <c r="A66" s="39" t="str">
        <f>'Matem. i racunarske nauke'!B60</f>
        <v>11/2015</v>
      </c>
      <c r="B66" s="31" t="str">
        <f>'Matem. i racunarske nauke'!C60</f>
        <v>Peročević Jasmina</v>
      </c>
      <c r="C66" s="40">
        <f>'Matem. i racunarske nauke'!G60</f>
        <v>4</v>
      </c>
      <c r="D66" s="40">
        <f>'Matem. i racunarske nauke'!J60</f>
        <v>4</v>
      </c>
      <c r="E66" s="50">
        <f t="shared" si="6"/>
        <v>4</v>
      </c>
      <c r="F66" s="45">
        <f>'Matem. i racunarske nauke'!M60</f>
        <v>1</v>
      </c>
      <c r="G66" s="36">
        <f>IF('Matem. i racunarske nauke'!P60="","",'Matem. i racunarske nauke'!P60)</f>
        <v>5</v>
      </c>
      <c r="H66" s="36">
        <f t="shared" si="7"/>
        <v>5</v>
      </c>
      <c r="I66" s="41">
        <f t="shared" si="8"/>
        <v>9</v>
      </c>
      <c r="J66" s="35" t="str">
        <f>IF(I66&gt;90,"A",IF(I66&gt;80,"B",IF(I66&gt;70,"C",IF(I66&gt;60,"D",IF(I66&gt;46,"E","F")))))</f>
        <v>F</v>
      </c>
    </row>
    <row r="67" spans="1:10" ht="21" customHeight="1">
      <c r="A67" s="39" t="str">
        <f>'Matem. i racunarske nauke'!B61</f>
        <v>12/2015</v>
      </c>
      <c r="B67" s="31" t="str">
        <f>'Matem. i racunarske nauke'!C61</f>
        <v>Zlatičanin Snežana</v>
      </c>
      <c r="C67" s="42" t="str">
        <f>'Matem. i racunarske nauke'!G61</f>
        <v/>
      </c>
      <c r="D67" s="40">
        <f>'Matem. i racunarske nauke'!J61</f>
        <v>2</v>
      </c>
      <c r="E67" s="50">
        <f t="shared" si="6"/>
        <v>2</v>
      </c>
      <c r="F67" s="34" t="str">
        <f>'Matem. i racunarske nauke'!M61</f>
        <v/>
      </c>
      <c r="G67" s="35" t="str">
        <f>IF('Matem. i racunarske nauke'!P61="","",'Matem. i racunarske nauke'!P61)</f>
        <v/>
      </c>
      <c r="H67" s="35" t="str">
        <f t="shared" si="7"/>
        <v/>
      </c>
      <c r="I67" s="41">
        <f t="shared" si="8"/>
        <v>2</v>
      </c>
      <c r="J67" s="35" t="str">
        <f>IF(I67&gt;90,"A",IF(I67&gt;80,"B",IF(I67&gt;70,"C",IF(I67&gt;60,"D",IF(I67&gt;46,"E","F")))))</f>
        <v>F</v>
      </c>
    </row>
    <row r="68" spans="1:10" ht="21" customHeight="1">
      <c r="A68" s="39" t="str">
        <f>'Matem. i racunarske nauke'!B62</f>
        <v>18/2015</v>
      </c>
      <c r="B68" s="31" t="str">
        <f>'Matem. i racunarske nauke'!C62</f>
        <v>Damjanović Anđela</v>
      </c>
      <c r="C68" s="42" t="str">
        <f>'Matem. i racunarske nauke'!G62</f>
        <v/>
      </c>
      <c r="D68" s="42" t="str">
        <f>'Matem. i racunarske nauke'!J62</f>
        <v/>
      </c>
      <c r="E68" s="52" t="str">
        <f t="shared" si="6"/>
        <v/>
      </c>
      <c r="F68" s="34" t="str">
        <f>'Matem. i racunarske nauke'!M62</f>
        <v/>
      </c>
      <c r="G68" s="35" t="str">
        <f>IF('Matem. i racunarske nauke'!P62="","",'Matem. i racunarske nauke'!P62)</f>
        <v/>
      </c>
      <c r="H68" s="35" t="str">
        <f t="shared" si="7"/>
        <v/>
      </c>
      <c r="I68" s="37" t="str">
        <f t="shared" si="8"/>
        <v/>
      </c>
      <c r="J68" s="38"/>
    </row>
    <row r="69" spans="1:10" ht="21" customHeight="1">
      <c r="A69" s="39" t="str">
        <f>'Matem. i racunarske nauke'!B63</f>
        <v>21/2015</v>
      </c>
      <c r="B69" s="31" t="str">
        <f>'Matem. i racunarske nauke'!C63</f>
        <v>Bašić Rada</v>
      </c>
      <c r="C69" s="40">
        <f>'Matem. i racunarske nauke'!G63</f>
        <v>29</v>
      </c>
      <c r="D69" s="42" t="str">
        <f>'Matem. i racunarske nauke'!J63</f>
        <v/>
      </c>
      <c r="E69" s="50">
        <f t="shared" si="6"/>
        <v>29</v>
      </c>
      <c r="F69" s="45">
        <f>'Matem. i racunarske nauke'!M63</f>
        <v>5</v>
      </c>
      <c r="G69" s="36">
        <f>IF('Matem. i racunarske nauke'!P63="","",'Matem. i racunarske nauke'!P63)</f>
        <v>9</v>
      </c>
      <c r="H69" s="36">
        <f t="shared" si="7"/>
        <v>9</v>
      </c>
      <c r="I69" s="41">
        <f t="shared" si="8"/>
        <v>38</v>
      </c>
      <c r="J69" s="35" t="str">
        <f t="shared" ref="J69:J74" si="10">IF(I69&gt;90,"A",IF(I69&gt;80,"B",IF(I69&gt;70,"C",IF(I69&gt;60,"D",IF(I69&gt;46,"E","F")))))</f>
        <v>F</v>
      </c>
    </row>
    <row r="70" spans="1:10" ht="21" customHeight="1">
      <c r="A70" s="39" t="str">
        <f>'Matem. i racunarske nauke'!B64</f>
        <v>22/2015</v>
      </c>
      <c r="B70" s="31" t="str">
        <f>'Matem. i racunarske nauke'!C64</f>
        <v>Kovačević Slavica</v>
      </c>
      <c r="C70" s="40">
        <f>'Matem. i racunarske nauke'!G64</f>
        <v>15</v>
      </c>
      <c r="D70" s="40">
        <f>'Matem. i racunarske nauke'!J64</f>
        <v>10.5</v>
      </c>
      <c r="E70" s="50">
        <f t="shared" si="6"/>
        <v>10.5</v>
      </c>
      <c r="F70" s="34" t="str">
        <f>'Matem. i racunarske nauke'!M64</f>
        <v/>
      </c>
      <c r="G70" s="35" t="str">
        <f>IF('Matem. i racunarske nauke'!P64="","",'Matem. i racunarske nauke'!P64)</f>
        <v/>
      </c>
      <c r="H70" s="35" t="str">
        <f t="shared" si="7"/>
        <v/>
      </c>
      <c r="I70" s="41">
        <f t="shared" si="8"/>
        <v>10.5</v>
      </c>
      <c r="J70" s="35" t="str">
        <f t="shared" si="10"/>
        <v>F</v>
      </c>
    </row>
    <row r="71" spans="1:10" ht="21" customHeight="1">
      <c r="A71" s="39" t="str">
        <f>'Matem. i racunarske nauke'!B65</f>
        <v>23/2015</v>
      </c>
      <c r="B71" s="31" t="str">
        <f>'Matem. i racunarske nauke'!C65</f>
        <v>Hadžibegović Elma</v>
      </c>
      <c r="C71" s="40">
        <f>'Matem. i racunarske nauke'!G65</f>
        <v>1</v>
      </c>
      <c r="D71" s="40">
        <f>'Matem. i racunarske nauke'!J65</f>
        <v>2</v>
      </c>
      <c r="E71" s="50">
        <f t="shared" si="6"/>
        <v>2</v>
      </c>
      <c r="F71" s="34" t="str">
        <f>'Matem. i racunarske nauke'!M65</f>
        <v/>
      </c>
      <c r="G71" s="35" t="str">
        <f>IF('Matem. i racunarske nauke'!P65="","",'Matem. i racunarske nauke'!P65)</f>
        <v/>
      </c>
      <c r="H71" s="35" t="str">
        <f t="shared" si="7"/>
        <v/>
      </c>
      <c r="I71" s="41">
        <f t="shared" si="8"/>
        <v>2</v>
      </c>
      <c r="J71" s="35" t="str">
        <f t="shared" si="10"/>
        <v>F</v>
      </c>
    </row>
    <row r="72" spans="1:10" ht="21" customHeight="1">
      <c r="A72" s="39" t="str">
        <f>'Matem. i racunarske nauke'!B66</f>
        <v>25/2015</v>
      </c>
      <c r="B72" s="31" t="str">
        <f>'Matem. i racunarske nauke'!C66</f>
        <v>Krunić Andrea</v>
      </c>
      <c r="C72" s="40">
        <f>'Matem. i racunarske nauke'!G66</f>
        <v>3</v>
      </c>
      <c r="D72" s="40">
        <f>'Matem. i racunarske nauke'!J66</f>
        <v>3</v>
      </c>
      <c r="E72" s="50">
        <f t="shared" ref="E72:E92" si="11">IF(D72="",C72,D72)</f>
        <v>3</v>
      </c>
      <c r="F72" s="45">
        <f>'Matem. i racunarske nauke'!M66</f>
        <v>4</v>
      </c>
      <c r="G72" s="35" t="str">
        <f>IF('Matem. i racunarske nauke'!P66="","",'Matem. i racunarske nauke'!P66)</f>
        <v/>
      </c>
      <c r="H72" s="36">
        <f t="shared" ref="H72:H82" si="12">IF(G72="",F72,G72)</f>
        <v>4</v>
      </c>
      <c r="I72" s="41">
        <f t="shared" ref="I72:I92" si="13">IF(E72="",IF(H72="","",H72),IF(H72="",E72,E72+H72))</f>
        <v>7</v>
      </c>
      <c r="J72" s="35" t="str">
        <f t="shared" si="10"/>
        <v>F</v>
      </c>
    </row>
    <row r="73" spans="1:10" ht="21" customHeight="1">
      <c r="A73" s="39" t="str">
        <f>'Matem. i racunarske nauke'!B67</f>
        <v>33/2015</v>
      </c>
      <c r="B73" s="31" t="str">
        <f>'Matem. i racunarske nauke'!C67</f>
        <v>Đurašić Aleksandra</v>
      </c>
      <c r="C73" s="40">
        <f>'Matem. i racunarske nauke'!G67</f>
        <v>6</v>
      </c>
      <c r="D73" s="40">
        <f>'Matem. i racunarske nauke'!J67</f>
        <v>20</v>
      </c>
      <c r="E73" s="50">
        <f t="shared" si="11"/>
        <v>20</v>
      </c>
      <c r="F73" s="45">
        <f>'Matem. i racunarske nauke'!M67</f>
        <v>1</v>
      </c>
      <c r="G73" s="36">
        <f>IF('Matem. i racunarske nauke'!P67="","",'Matem. i racunarske nauke'!P67)</f>
        <v>18</v>
      </c>
      <c r="H73" s="36">
        <f t="shared" si="12"/>
        <v>18</v>
      </c>
      <c r="I73" s="41">
        <f t="shared" si="13"/>
        <v>38</v>
      </c>
      <c r="J73" s="35" t="str">
        <f t="shared" si="10"/>
        <v>F</v>
      </c>
    </row>
    <row r="74" spans="1:10" ht="21" customHeight="1">
      <c r="A74" s="39" t="str">
        <f>'Matem. i racunarske nauke'!B68</f>
        <v>39/2015</v>
      </c>
      <c r="B74" s="31" t="str">
        <f>'Matem. i racunarske nauke'!C68</f>
        <v>Tomović Anastasija</v>
      </c>
      <c r="C74" s="40">
        <f>'Matem. i racunarske nauke'!G68</f>
        <v>0</v>
      </c>
      <c r="D74" s="40">
        <f>'Matem. i racunarske nauke'!J68</f>
        <v>0</v>
      </c>
      <c r="E74" s="50">
        <f t="shared" si="11"/>
        <v>0</v>
      </c>
      <c r="F74" s="34" t="str">
        <f>'Matem. i racunarske nauke'!M68</f>
        <v/>
      </c>
      <c r="G74" s="35" t="str">
        <f>IF('Matem. i racunarske nauke'!P68="","",'Matem. i racunarske nauke'!P68)</f>
        <v/>
      </c>
      <c r="H74" s="35" t="str">
        <f t="shared" si="12"/>
        <v/>
      </c>
      <c r="I74" s="41">
        <f t="shared" si="13"/>
        <v>0</v>
      </c>
      <c r="J74" s="35" t="str">
        <f t="shared" si="10"/>
        <v>F</v>
      </c>
    </row>
    <row r="75" spans="1:10" ht="21" customHeight="1">
      <c r="A75" s="39" t="str">
        <f>'Matem. i racunarske nauke'!B69</f>
        <v>40/2015</v>
      </c>
      <c r="B75" s="31" t="str">
        <f>'Matem. i racunarske nauke'!C69</f>
        <v>Vukčević Tijana</v>
      </c>
      <c r="C75" s="42" t="str">
        <f>'Matem. i racunarske nauke'!G69</f>
        <v/>
      </c>
      <c r="D75" s="42" t="str">
        <f>'Matem. i racunarske nauke'!J69</f>
        <v/>
      </c>
      <c r="E75" s="52" t="str">
        <f t="shared" si="11"/>
        <v/>
      </c>
      <c r="F75" s="34" t="str">
        <f>'Matem. i racunarske nauke'!M69</f>
        <v/>
      </c>
      <c r="G75" s="35" t="str">
        <f>IF('Matem. i racunarske nauke'!P69="","",'Matem. i racunarske nauke'!P69)</f>
        <v/>
      </c>
      <c r="H75" s="35" t="str">
        <f t="shared" si="12"/>
        <v/>
      </c>
      <c r="I75" s="37" t="str">
        <f t="shared" si="13"/>
        <v/>
      </c>
      <c r="J75" s="38"/>
    </row>
    <row r="76" spans="1:10" ht="21" customHeight="1">
      <c r="A76" s="39" t="str">
        <f>'Matem. i racunarske nauke'!B70</f>
        <v>4/2014</v>
      </c>
      <c r="B76" s="31" t="str">
        <f>'Matem. i racunarske nauke'!C70</f>
        <v>Popović Marina</v>
      </c>
      <c r="C76" s="42" t="str">
        <f>'Matem. i racunarske nauke'!G70</f>
        <v/>
      </c>
      <c r="D76" s="42" t="str">
        <f>'Matem. i racunarske nauke'!J70</f>
        <v/>
      </c>
      <c r="E76" s="52" t="str">
        <f t="shared" si="11"/>
        <v/>
      </c>
      <c r="F76" s="34" t="str">
        <f>'Matem. i racunarske nauke'!M70</f>
        <v/>
      </c>
      <c r="G76" s="35" t="str">
        <f>IF('Matem. i racunarske nauke'!P70="","",'Matem. i racunarske nauke'!P70)</f>
        <v/>
      </c>
      <c r="H76" s="35" t="str">
        <f t="shared" si="12"/>
        <v/>
      </c>
      <c r="I76" s="37" t="str">
        <f t="shared" si="13"/>
        <v/>
      </c>
      <c r="J76" s="38"/>
    </row>
    <row r="77" spans="1:10" ht="21" customHeight="1">
      <c r="A77" s="39" t="str">
        <f>'Matem. i racunarske nauke'!B71</f>
        <v>6/2014</v>
      </c>
      <c r="B77" s="31" t="str">
        <f>'Matem. i racunarske nauke'!C71</f>
        <v>Sinđić Nataša</v>
      </c>
      <c r="C77" s="40">
        <f>'Matem. i racunarske nauke'!G71</f>
        <v>0</v>
      </c>
      <c r="D77" s="42" t="str">
        <f>'Matem. i racunarske nauke'!J71</f>
        <v/>
      </c>
      <c r="E77" s="50">
        <f t="shared" si="11"/>
        <v>0</v>
      </c>
      <c r="F77" s="34" t="str">
        <f>'Matem. i racunarske nauke'!M71</f>
        <v/>
      </c>
      <c r="G77" s="35" t="str">
        <f>IF('Matem. i racunarske nauke'!P71="","",'Matem. i racunarske nauke'!P71)</f>
        <v/>
      </c>
      <c r="H77" s="35" t="str">
        <f t="shared" si="12"/>
        <v/>
      </c>
      <c r="I77" s="41">
        <f t="shared" si="13"/>
        <v>0</v>
      </c>
      <c r="J77" s="35" t="str">
        <f>IF(I77&gt;90,"A",IF(I77&gt;80,"B",IF(I77&gt;70,"C",IF(I77&gt;60,"D",IF(I77&gt;46,"E","F")))))</f>
        <v>F</v>
      </c>
    </row>
    <row r="78" spans="1:10" ht="21" customHeight="1">
      <c r="A78" s="39" t="str">
        <f>'Matem. i racunarske nauke'!B72</f>
        <v>10/2014</v>
      </c>
      <c r="B78" s="31" t="str">
        <f>'Matem. i racunarske nauke'!C72</f>
        <v>Boričić Milica</v>
      </c>
      <c r="C78" s="40">
        <f>'Matem. i racunarske nauke'!G72</f>
        <v>4</v>
      </c>
      <c r="D78" s="40">
        <f>'Matem. i racunarske nauke'!J72</f>
        <v>6.5</v>
      </c>
      <c r="E78" s="50">
        <f t="shared" si="11"/>
        <v>6.5</v>
      </c>
      <c r="F78" s="34" t="str">
        <f>'Matem. i racunarske nauke'!M72</f>
        <v/>
      </c>
      <c r="G78" s="35" t="str">
        <f>IF('Matem. i racunarske nauke'!P72="","",'Matem. i racunarske nauke'!P72)</f>
        <v/>
      </c>
      <c r="H78" s="35" t="str">
        <f t="shared" si="12"/>
        <v/>
      </c>
      <c r="I78" s="41">
        <f t="shared" si="13"/>
        <v>6.5</v>
      </c>
      <c r="J78" s="35" t="str">
        <f>IF(I78&gt;90,"A",IF(I78&gt;80,"B",IF(I78&gt;70,"C",IF(I78&gt;60,"D",IF(I78&gt;46,"E","F")))))</f>
        <v>F</v>
      </c>
    </row>
    <row r="79" spans="1:10" ht="21" customHeight="1">
      <c r="A79" s="39" t="str">
        <f>'Matem. i racunarske nauke'!B73</f>
        <v>15/2014</v>
      </c>
      <c r="B79" s="31" t="str">
        <f>'Matem. i racunarske nauke'!C73</f>
        <v>Palamar Almir</v>
      </c>
      <c r="C79" s="40">
        <f>'Matem. i racunarske nauke'!G73</f>
        <v>6</v>
      </c>
      <c r="D79" s="42" t="str">
        <f>'Matem. i racunarske nauke'!J73</f>
        <v/>
      </c>
      <c r="E79" s="50">
        <f t="shared" si="11"/>
        <v>6</v>
      </c>
      <c r="F79" s="34" t="str">
        <f>'Matem. i racunarske nauke'!M73</f>
        <v/>
      </c>
      <c r="G79" s="35" t="str">
        <f>IF('Matem. i racunarske nauke'!P73="","",'Matem. i racunarske nauke'!P73)</f>
        <v/>
      </c>
      <c r="H79" s="35" t="str">
        <f t="shared" si="12"/>
        <v/>
      </c>
      <c r="I79" s="41">
        <f t="shared" si="13"/>
        <v>6</v>
      </c>
      <c r="J79" s="35" t="str">
        <f>IF(I79&gt;90,"A",IF(I79&gt;80,"B",IF(I79&gt;70,"C",IF(I79&gt;60,"D",IF(I79&gt;46,"E","F")))))</f>
        <v>F</v>
      </c>
    </row>
    <row r="80" spans="1:10" ht="21" customHeight="1">
      <c r="A80" s="39" t="str">
        <f>'Matem. i racunarske nauke'!B74</f>
        <v>24/2014</v>
      </c>
      <c r="B80" s="31" t="str">
        <f>'Matem. i racunarske nauke'!C74</f>
        <v>Rajković Radmila</v>
      </c>
      <c r="C80" s="42" t="str">
        <f>'Matem. i racunarske nauke'!G74</f>
        <v/>
      </c>
      <c r="D80" s="42" t="str">
        <f>'Matem. i racunarske nauke'!J74</f>
        <v/>
      </c>
      <c r="E80" s="52" t="str">
        <f t="shared" si="11"/>
        <v/>
      </c>
      <c r="F80" s="34" t="str">
        <f>'Matem. i racunarske nauke'!M74</f>
        <v/>
      </c>
      <c r="G80" s="35" t="str">
        <f>IF('Matem. i racunarske nauke'!P74="","",'Matem. i racunarske nauke'!P74)</f>
        <v/>
      </c>
      <c r="H80" s="35" t="str">
        <f t="shared" si="12"/>
        <v/>
      </c>
      <c r="I80" s="37" t="str">
        <f t="shared" si="13"/>
        <v/>
      </c>
      <c r="J80" s="38"/>
    </row>
    <row r="81" spans="1:10" ht="21" customHeight="1">
      <c r="A81" s="39" t="str">
        <f>'Matem. i racunarske nauke'!B75</f>
        <v>28/2014</v>
      </c>
      <c r="B81" s="31" t="str">
        <f>'Matem. i racunarske nauke'!C75</f>
        <v>Bulatović Milica</v>
      </c>
      <c r="C81" s="40">
        <f>'Matem. i racunarske nauke'!G75</f>
        <v>2</v>
      </c>
      <c r="D81" s="42" t="str">
        <f>'Matem. i racunarske nauke'!J75</f>
        <v/>
      </c>
      <c r="E81" s="50">
        <f t="shared" si="11"/>
        <v>2</v>
      </c>
      <c r="F81" s="34" t="str">
        <f>'Matem. i racunarske nauke'!M75</f>
        <v/>
      </c>
      <c r="G81" s="35" t="str">
        <f>IF('Matem. i racunarske nauke'!P75="","",'Matem. i racunarske nauke'!P75)</f>
        <v/>
      </c>
      <c r="H81" s="35" t="str">
        <f t="shared" si="12"/>
        <v/>
      </c>
      <c r="I81" s="41">
        <f t="shared" si="13"/>
        <v>2</v>
      </c>
      <c r="J81" s="35" t="str">
        <f>IF(I81&gt;90,"A",IF(I81&gt;80,"B",IF(I81&gt;70,"C",IF(I81&gt;60,"D",IF(I81&gt;46,"E","F")))))</f>
        <v>F</v>
      </c>
    </row>
    <row r="82" spans="1:10" ht="21" customHeight="1">
      <c r="A82" s="39" t="str">
        <f>'Matem. i racunarske nauke'!B76</f>
        <v>32/2014</v>
      </c>
      <c r="B82" s="31" t="str">
        <f>'Matem. i racunarske nauke'!C76</f>
        <v>Božović Monika</v>
      </c>
      <c r="C82" s="40">
        <f>'Matem. i racunarske nauke'!G76</f>
        <v>3</v>
      </c>
      <c r="D82" s="40">
        <f>'Matem. i racunarske nauke'!J76</f>
        <v>7.5</v>
      </c>
      <c r="E82" s="50">
        <f t="shared" si="11"/>
        <v>7.5</v>
      </c>
      <c r="F82" s="34" t="str">
        <f>'Matem. i racunarske nauke'!M76</f>
        <v/>
      </c>
      <c r="G82" s="35" t="str">
        <f>IF('Matem. i racunarske nauke'!P76="","",'Matem. i racunarske nauke'!P76)</f>
        <v/>
      </c>
      <c r="H82" s="35" t="str">
        <f t="shared" si="12"/>
        <v/>
      </c>
      <c r="I82" s="41">
        <f t="shared" si="13"/>
        <v>7.5</v>
      </c>
      <c r="J82" s="35" t="str">
        <f>IF(I82&gt;90,"A",IF(I82&gt;80,"B",IF(I82&gt;70,"C",IF(I82&gt;60,"D",IF(I82&gt;46,"E","F")))))</f>
        <v>F</v>
      </c>
    </row>
    <row r="83" spans="1:10" ht="21" customHeight="1">
      <c r="A83" s="39" t="str">
        <f>'Matem. i racunarske nauke'!B77</f>
        <v>12/2013</v>
      </c>
      <c r="B83" s="31" t="str">
        <f>'Matem. i racunarske nauke'!C77</f>
        <v>Marković Milica</v>
      </c>
      <c r="C83" s="42" t="str">
        <f>'Matem. i racunarske nauke'!G77</f>
        <v/>
      </c>
      <c r="D83" s="40">
        <f>'Matem. i racunarske nauke'!J77</f>
        <v>3</v>
      </c>
      <c r="E83" s="50">
        <f t="shared" si="11"/>
        <v>3</v>
      </c>
      <c r="F83" s="34" t="str">
        <f>'Matem. i racunarske nauke'!M77</f>
        <v/>
      </c>
      <c r="G83" s="35" t="str">
        <f>IF('Matem. i racunarske nauke'!P77="","",'Matem. i racunarske nauke'!P77)</f>
        <v/>
      </c>
      <c r="H83" s="36"/>
      <c r="I83" s="41">
        <f t="shared" si="13"/>
        <v>3</v>
      </c>
      <c r="J83" s="35" t="str">
        <f>IF(I83&gt;90,"A",IF(I83&gt;80,"B",IF(I83&gt;70,"C",IF(I83&gt;60,"D",IF(I83&gt;46,"E","F")))))</f>
        <v>F</v>
      </c>
    </row>
    <row r="84" spans="1:10" ht="21" customHeight="1">
      <c r="A84" s="39" t="str">
        <f>'Matem. i racunarske nauke'!B78</f>
        <v>19/2013</v>
      </c>
      <c r="B84" s="31" t="str">
        <f>'Matem. i racunarske nauke'!C78</f>
        <v>Janketić Božidar</v>
      </c>
      <c r="C84" s="42" t="str">
        <f>'Matem. i racunarske nauke'!G78</f>
        <v/>
      </c>
      <c r="D84" s="42" t="str">
        <f>'Matem. i racunarske nauke'!J78</f>
        <v/>
      </c>
      <c r="E84" s="52" t="str">
        <f t="shared" si="11"/>
        <v/>
      </c>
      <c r="F84" s="34" t="str">
        <f>'Matem. i racunarske nauke'!M78</f>
        <v/>
      </c>
      <c r="G84" s="35" t="str">
        <f>IF('Matem. i racunarske nauke'!P78="","",'Matem. i racunarske nauke'!P78)</f>
        <v/>
      </c>
      <c r="H84" s="36"/>
      <c r="I84" s="37" t="str">
        <f t="shared" si="13"/>
        <v/>
      </c>
      <c r="J84" s="38"/>
    </row>
    <row r="85" spans="1:10" ht="21" customHeight="1">
      <c r="A85" s="39" t="str">
        <f>'Matem. i racunarske nauke'!B79</f>
        <v>20/2013</v>
      </c>
      <c r="B85" s="31" t="str">
        <f>'Matem. i racunarske nauke'!C79</f>
        <v>Skenderović Senada</v>
      </c>
      <c r="C85" s="42" t="str">
        <f>'Matem. i racunarske nauke'!G79</f>
        <v/>
      </c>
      <c r="D85" s="40">
        <f>'Matem. i racunarske nauke'!J79</f>
        <v>2</v>
      </c>
      <c r="E85" s="50">
        <f t="shared" si="11"/>
        <v>2</v>
      </c>
      <c r="F85" s="34" t="str">
        <f>'Matem. i racunarske nauke'!M79</f>
        <v/>
      </c>
      <c r="G85" s="35" t="str">
        <f>IF('Matem. i racunarske nauke'!P79="","",'Matem. i racunarske nauke'!P79)</f>
        <v/>
      </c>
      <c r="H85" s="36"/>
      <c r="I85" s="41">
        <f t="shared" si="13"/>
        <v>2</v>
      </c>
      <c r="J85" s="35" t="str">
        <f>IF(I85&gt;90,"A",IF(I85&gt;80,"B",IF(I85&gt;70,"C",IF(I85&gt;60,"D",IF(I85&gt;46,"E","F")))))</f>
        <v>F</v>
      </c>
    </row>
    <row r="86" spans="1:10" ht="21" customHeight="1">
      <c r="A86" s="39" t="str">
        <f>'Matem. i racunarske nauke'!B80</f>
        <v>27/2013</v>
      </c>
      <c r="B86" s="31" t="str">
        <f>'Matem. i racunarske nauke'!C80</f>
        <v>Grdinić Lidija</v>
      </c>
      <c r="C86" s="40">
        <f>'Matem. i racunarske nauke'!G80</f>
        <v>7</v>
      </c>
      <c r="D86" s="40">
        <f>'Matem. i racunarske nauke'!J80</f>
        <v>9.5</v>
      </c>
      <c r="E86" s="50">
        <f t="shared" si="11"/>
        <v>9.5</v>
      </c>
      <c r="F86" s="34" t="str">
        <f>'Matem. i racunarske nauke'!M80</f>
        <v/>
      </c>
      <c r="G86" s="35" t="str">
        <f>IF('Matem. i racunarske nauke'!P80="","",'Matem. i racunarske nauke'!P80)</f>
        <v/>
      </c>
      <c r="H86" s="36"/>
      <c r="I86" s="41">
        <f t="shared" si="13"/>
        <v>9.5</v>
      </c>
      <c r="J86" s="35" t="str">
        <f>IF(I86&gt;90,"A",IF(I86&gt;80,"B",IF(I86&gt;70,"C",IF(I86&gt;60,"D",IF(I86&gt;46,"E","F")))))</f>
        <v>F</v>
      </c>
    </row>
    <row r="87" spans="1:10" ht="21" customHeight="1">
      <c r="A87" s="39" t="str">
        <f>'Matem. i racunarske nauke'!B81</f>
        <v>38/2013</v>
      </c>
      <c r="B87" s="31" t="str">
        <f>'Matem. i racunarske nauke'!C81</f>
        <v>Lazarević Milo</v>
      </c>
      <c r="C87" s="42" t="str">
        <f>'Matem. i racunarske nauke'!G81</f>
        <v/>
      </c>
      <c r="D87" s="42" t="str">
        <f>'Matem. i racunarske nauke'!J81</f>
        <v/>
      </c>
      <c r="E87" s="52" t="str">
        <f t="shared" si="11"/>
        <v/>
      </c>
      <c r="F87" s="34" t="str">
        <f>'Matem. i racunarske nauke'!M81</f>
        <v/>
      </c>
      <c r="G87" s="35" t="str">
        <f>IF('Matem. i racunarske nauke'!P81="","",'Matem. i racunarske nauke'!P81)</f>
        <v/>
      </c>
      <c r="H87" s="36"/>
      <c r="I87" s="37" t="str">
        <f t="shared" si="13"/>
        <v/>
      </c>
      <c r="J87" s="38"/>
    </row>
    <row r="88" spans="1:10" ht="21" customHeight="1">
      <c r="A88" s="39" t="str">
        <f>'Matem. i racunarske nauke'!B82</f>
        <v>31/2012</v>
      </c>
      <c r="B88" s="31" t="str">
        <f>'Matem. i racunarske nauke'!C82</f>
        <v>Lučić Katarina</v>
      </c>
      <c r="C88" s="42" t="str">
        <f>'Matem. i racunarske nauke'!G82</f>
        <v/>
      </c>
      <c r="D88" s="42" t="str">
        <f>'Matem. i racunarske nauke'!J82</f>
        <v/>
      </c>
      <c r="E88" s="52" t="str">
        <f t="shared" si="11"/>
        <v/>
      </c>
      <c r="F88" s="34" t="str">
        <f>'Matem. i racunarske nauke'!M82</f>
        <v/>
      </c>
      <c r="G88" s="35" t="str">
        <f>IF('Matem. i racunarske nauke'!P82="","",'Matem. i racunarske nauke'!P82)</f>
        <v/>
      </c>
      <c r="H88" s="36"/>
      <c r="I88" s="37" t="str">
        <f t="shared" si="13"/>
        <v/>
      </c>
      <c r="J88" s="38"/>
    </row>
    <row r="89" spans="1:10" ht="21" customHeight="1">
      <c r="A89" s="39" t="str">
        <f>'Matem. i racunarske nauke'!B83</f>
        <v>21/2011</v>
      </c>
      <c r="B89" s="31" t="str">
        <f>'Matem. i racunarske nauke'!C83</f>
        <v>Jovanović Nataša</v>
      </c>
      <c r="C89" s="42" t="str">
        <f>'Matem. i racunarske nauke'!G83</f>
        <v/>
      </c>
      <c r="D89" s="40">
        <f>'Matem. i racunarske nauke'!J83</f>
        <v>5.5</v>
      </c>
      <c r="E89" s="50">
        <f t="shared" si="11"/>
        <v>5.5</v>
      </c>
      <c r="F89" s="34" t="str">
        <f>'Matem. i racunarske nauke'!M83</f>
        <v/>
      </c>
      <c r="G89" s="35" t="str">
        <f>IF('Matem. i racunarske nauke'!P83="","",'Matem. i racunarske nauke'!P83)</f>
        <v/>
      </c>
      <c r="H89" s="36"/>
      <c r="I89" s="41">
        <f t="shared" si="13"/>
        <v>5.5</v>
      </c>
      <c r="J89" s="35" t="str">
        <f>IF(I89&gt;90,"A",IF(I89&gt;80,"B",IF(I89&gt;70,"C",IF(I89&gt;60,"D",IF(I89&gt;46,"E","F")))))</f>
        <v>F</v>
      </c>
    </row>
    <row r="90" spans="1:10" ht="21" customHeight="1">
      <c r="A90" s="39" t="str">
        <f>'Matem. i racunarske nauke'!B84</f>
        <v>23/2011</v>
      </c>
      <c r="B90" s="31" t="str">
        <f>'Matem. i racunarske nauke'!C84</f>
        <v>Ćorac Jelena</v>
      </c>
      <c r="C90" s="42" t="str">
        <f>'Matem. i racunarske nauke'!G84</f>
        <v/>
      </c>
      <c r="D90" s="40">
        <f>'Matem. i racunarske nauke'!J84</f>
        <v>2</v>
      </c>
      <c r="E90" s="50">
        <f t="shared" si="11"/>
        <v>2</v>
      </c>
      <c r="F90" s="34" t="str">
        <f>'Matem. i racunarske nauke'!M84</f>
        <v/>
      </c>
      <c r="G90" s="35" t="str">
        <f>IF('Matem. i racunarske nauke'!P84="","",'Matem. i racunarske nauke'!P84)</f>
        <v/>
      </c>
      <c r="H90" s="36"/>
      <c r="I90" s="41">
        <f t="shared" si="13"/>
        <v>2</v>
      </c>
      <c r="J90" s="35" t="str">
        <f>IF(I90&gt;90,"A",IF(I90&gt;80,"B",IF(I90&gt;70,"C",IF(I90&gt;60,"D",IF(I90&gt;46,"E","F")))))</f>
        <v>F</v>
      </c>
    </row>
    <row r="91" spans="1:10" ht="21" customHeight="1">
      <c r="A91" s="39" t="str">
        <f>'Matem. i racunarske nauke'!B85</f>
        <v>34/2011</v>
      </c>
      <c r="B91" s="31" t="str">
        <f>'Matem. i racunarske nauke'!C85</f>
        <v>Jokmanović Milica</v>
      </c>
      <c r="C91" s="42" t="str">
        <f>'Matem. i racunarske nauke'!G85</f>
        <v/>
      </c>
      <c r="D91" s="42" t="str">
        <f>'Matem. i racunarske nauke'!J85</f>
        <v/>
      </c>
      <c r="E91" s="52" t="str">
        <f t="shared" si="11"/>
        <v/>
      </c>
      <c r="F91" s="34" t="str">
        <f>'Matem. i racunarske nauke'!M85</f>
        <v/>
      </c>
      <c r="G91" s="35" t="str">
        <f>IF('Matem. i racunarske nauke'!P85="","",'Matem. i racunarske nauke'!P85)</f>
        <v/>
      </c>
      <c r="H91" s="36"/>
      <c r="I91" s="37" t="str">
        <f t="shared" si="13"/>
        <v/>
      </c>
      <c r="J91" s="38"/>
    </row>
    <row r="92" spans="1:10" ht="21" customHeight="1">
      <c r="A92" s="39" t="str">
        <f>'Matem. i racunarske nauke'!B86</f>
        <v>4/2009</v>
      </c>
      <c r="B92" s="31" t="str">
        <f>'Matem. i racunarske nauke'!C86</f>
        <v>Božović Nikola</v>
      </c>
      <c r="C92" s="42" t="str">
        <f>'Matem. i racunarske nauke'!G86</f>
        <v/>
      </c>
      <c r="D92" s="42" t="str">
        <f>'Matem. i racunarske nauke'!J86</f>
        <v/>
      </c>
      <c r="E92" s="52" t="str">
        <f t="shared" si="11"/>
        <v/>
      </c>
      <c r="F92" s="34" t="str">
        <f>'Matem. i racunarske nauke'!M86</f>
        <v/>
      </c>
      <c r="G92" s="35" t="str">
        <f>IF('Matem. i racunarske nauke'!P86="","",'Matem. i racunarske nauke'!P86)</f>
        <v/>
      </c>
      <c r="H92" s="36"/>
      <c r="I92" s="37" t="str">
        <f t="shared" si="13"/>
        <v/>
      </c>
      <c r="J92" s="38"/>
    </row>
    <row r="93" spans="1:10" ht="18" customHeight="1">
      <c r="A93" s="46"/>
      <c r="B93" s="46"/>
      <c r="C93" s="46"/>
      <c r="D93" s="46"/>
      <c r="E93" s="46"/>
      <c r="F93" s="46"/>
      <c r="G93" s="78" t="s">
        <v>297</v>
      </c>
      <c r="H93" s="79"/>
      <c r="I93" s="47"/>
      <c r="J93" s="46"/>
    </row>
  </sheetData>
  <mergeCells count="13">
    <mergeCell ref="D3:F3"/>
    <mergeCell ref="C5:H5"/>
    <mergeCell ref="G93:H93"/>
    <mergeCell ref="G1:J1"/>
    <mergeCell ref="C6:E6"/>
    <mergeCell ref="I5:I7"/>
    <mergeCell ref="F6:H6"/>
    <mergeCell ref="A1:F1"/>
    <mergeCell ref="J5:J7"/>
    <mergeCell ref="B5:B7"/>
    <mergeCell ref="G3:J3"/>
    <mergeCell ref="A5:A7"/>
    <mergeCell ref="F2:J2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workbookViewId="0">
      <pane ySplit="1" topLeftCell="A2" activePane="bottomLeft" state="frozen"/>
      <selection pane="bottomLeft"/>
    </sheetView>
  </sheetViews>
  <sheetFormatPr defaultColWidth="16.28515625" defaultRowHeight="18" customHeight="1"/>
  <cols>
    <col min="1" max="1" width="8.140625" style="53" customWidth="1"/>
    <col min="2" max="2" width="8" style="53" customWidth="1"/>
    <col min="3" max="3" width="32.140625" style="53" customWidth="1"/>
    <col min="4" max="256" width="16.28515625" style="53" customWidth="1"/>
  </cols>
  <sheetData>
    <row r="1" spans="1:6" ht="40.700000000000003" customHeight="1">
      <c r="A1" s="111" t="s">
        <v>300</v>
      </c>
      <c r="B1" s="84"/>
      <c r="C1" s="84"/>
      <c r="D1" s="84"/>
      <c r="E1" s="85"/>
      <c r="F1" s="54" t="s">
        <v>301</v>
      </c>
    </row>
    <row r="2" spans="1:6" ht="29.1" customHeight="1">
      <c r="A2" s="55" t="s">
        <v>302</v>
      </c>
      <c r="B2" s="56"/>
      <c r="C2" s="57"/>
      <c r="D2" s="57"/>
      <c r="E2" s="57"/>
      <c r="F2" s="58"/>
    </row>
    <row r="3" spans="1:6" ht="26.85" customHeight="1">
      <c r="A3" s="55" t="s">
        <v>280</v>
      </c>
      <c r="B3" s="59"/>
      <c r="C3" s="60"/>
      <c r="D3" s="121" t="s">
        <v>303</v>
      </c>
      <c r="E3" s="122"/>
      <c r="F3" s="122"/>
    </row>
    <row r="4" spans="1:6" ht="24.6" customHeight="1">
      <c r="A4" s="61" t="s">
        <v>304</v>
      </c>
      <c r="B4" s="62"/>
      <c r="C4" s="63"/>
      <c r="D4" s="119" t="s">
        <v>305</v>
      </c>
      <c r="E4" s="120"/>
      <c r="F4" s="120"/>
    </row>
    <row r="5" spans="1:6" ht="9" customHeight="1">
      <c r="A5" s="64"/>
      <c r="B5" s="65"/>
      <c r="C5" s="66"/>
      <c r="D5" s="118"/>
      <c r="E5" s="118"/>
      <c r="F5" s="118"/>
    </row>
    <row r="6" spans="1:6" ht="21" customHeight="1">
      <c r="A6" s="116" t="s">
        <v>285</v>
      </c>
      <c r="B6" s="112" t="s">
        <v>306</v>
      </c>
      <c r="C6" s="114" t="s">
        <v>307</v>
      </c>
      <c r="D6" s="114" t="s">
        <v>308</v>
      </c>
      <c r="E6" s="115"/>
      <c r="F6" s="114" t="s">
        <v>309</v>
      </c>
    </row>
    <row r="7" spans="1:6" ht="33.75" customHeight="1">
      <c r="A7" s="117"/>
      <c r="B7" s="113"/>
      <c r="C7" s="115"/>
      <c r="D7" s="67" t="s">
        <v>310</v>
      </c>
      <c r="E7" s="68" t="s">
        <v>311</v>
      </c>
      <c r="F7" s="115"/>
    </row>
    <row r="8" spans="1:6" ht="14.45" customHeight="1">
      <c r="A8" s="69" t="s">
        <v>312</v>
      </c>
      <c r="B8" s="69" t="s">
        <v>313</v>
      </c>
      <c r="C8" s="70" t="s">
        <v>314</v>
      </c>
      <c r="D8" s="71">
        <v>2</v>
      </c>
      <c r="E8" s="71">
        <v>0</v>
      </c>
      <c r="F8" s="72" t="s">
        <v>315</v>
      </c>
    </row>
    <row r="9" spans="1:6" ht="14.45" customHeight="1">
      <c r="A9" s="69" t="s">
        <v>316</v>
      </c>
      <c r="B9" s="69" t="s">
        <v>313</v>
      </c>
      <c r="C9" s="70" t="s">
        <v>317</v>
      </c>
      <c r="D9" s="73">
        <v>24</v>
      </c>
      <c r="E9" s="73">
        <v>27</v>
      </c>
      <c r="F9" s="74" t="s">
        <v>318</v>
      </c>
    </row>
    <row r="10" spans="1:6" ht="14.45" customHeight="1">
      <c r="A10" s="69" t="s">
        <v>319</v>
      </c>
      <c r="B10" s="69" t="s">
        <v>313</v>
      </c>
      <c r="C10" s="70" t="s">
        <v>320</v>
      </c>
      <c r="D10" s="73">
        <v>2</v>
      </c>
      <c r="E10" s="73">
        <v>0</v>
      </c>
      <c r="F10" s="74" t="s">
        <v>315</v>
      </c>
    </row>
    <row r="11" spans="1:6" ht="14.45" customHeight="1">
      <c r="A11" s="69" t="s">
        <v>321</v>
      </c>
      <c r="B11" s="69" t="s">
        <v>313</v>
      </c>
      <c r="C11" s="70" t="s">
        <v>322</v>
      </c>
      <c r="D11" s="73">
        <v>19</v>
      </c>
      <c r="E11" s="73">
        <v>0</v>
      </c>
      <c r="F11" s="74" t="s">
        <v>315</v>
      </c>
    </row>
    <row r="12" spans="1:6" ht="14.45" customHeight="1">
      <c r="A12" s="69" t="s">
        <v>323</v>
      </c>
      <c r="B12" s="69" t="s">
        <v>313</v>
      </c>
      <c r="C12" s="70" t="s">
        <v>324</v>
      </c>
      <c r="D12" s="73">
        <v>23</v>
      </c>
      <c r="E12" s="73">
        <v>28</v>
      </c>
      <c r="F12" s="74" t="s">
        <v>318</v>
      </c>
    </row>
    <row r="13" spans="1:6" ht="14.45" customHeight="1">
      <c r="A13" s="69" t="s">
        <v>325</v>
      </c>
      <c r="B13" s="69" t="s">
        <v>313</v>
      </c>
      <c r="C13" s="70" t="s">
        <v>326</v>
      </c>
      <c r="D13" s="73">
        <v>3</v>
      </c>
      <c r="E13" s="73">
        <v>0</v>
      </c>
      <c r="F13" s="74" t="s">
        <v>315</v>
      </c>
    </row>
    <row r="14" spans="1:6" ht="14.45" customHeight="1">
      <c r="A14" s="69" t="s">
        <v>327</v>
      </c>
      <c r="B14" s="69" t="s">
        <v>313</v>
      </c>
      <c r="C14" s="70" t="s">
        <v>328</v>
      </c>
      <c r="D14" s="73">
        <v>20</v>
      </c>
      <c r="E14" s="73">
        <v>27</v>
      </c>
      <c r="F14" s="74" t="s">
        <v>318</v>
      </c>
    </row>
    <row r="15" spans="1:6" ht="14.45" customHeight="1">
      <c r="A15" s="69" t="s">
        <v>323</v>
      </c>
      <c r="B15" s="69" t="s">
        <v>329</v>
      </c>
      <c r="C15" s="70" t="s">
        <v>330</v>
      </c>
      <c r="D15" s="73">
        <v>16</v>
      </c>
      <c r="E15" s="73">
        <v>0</v>
      </c>
      <c r="F15" s="74" t="s">
        <v>315</v>
      </c>
    </row>
    <row r="16" spans="1:6" ht="14.45" customHeight="1">
      <c r="A16" s="69" t="s">
        <v>331</v>
      </c>
      <c r="B16" s="69" t="s">
        <v>332</v>
      </c>
      <c r="C16" s="70" t="s">
        <v>333</v>
      </c>
      <c r="D16" s="73">
        <v>0</v>
      </c>
      <c r="E16" s="73">
        <v>0</v>
      </c>
      <c r="F16" s="74" t="s">
        <v>315</v>
      </c>
    </row>
    <row r="17" spans="1:6" ht="14.45" customHeight="1">
      <c r="A17" s="69" t="s">
        <v>334</v>
      </c>
      <c r="B17" s="69" t="s">
        <v>332</v>
      </c>
      <c r="C17" s="70" t="s">
        <v>335</v>
      </c>
      <c r="D17" s="73">
        <v>11</v>
      </c>
      <c r="E17" s="73">
        <v>0</v>
      </c>
      <c r="F17" s="74" t="s">
        <v>315</v>
      </c>
    </row>
    <row r="18" spans="1:6" ht="14.45" customHeight="1">
      <c r="A18" s="69" t="s">
        <v>336</v>
      </c>
      <c r="B18" s="69" t="s">
        <v>332</v>
      </c>
      <c r="C18" s="70" t="s">
        <v>337</v>
      </c>
      <c r="D18" s="73">
        <v>2</v>
      </c>
      <c r="E18" s="73">
        <v>0</v>
      </c>
      <c r="F18" s="74" t="s">
        <v>315</v>
      </c>
    </row>
    <row r="19" spans="1:6" ht="14.45" customHeight="1">
      <c r="A19" s="69" t="s">
        <v>321</v>
      </c>
      <c r="B19" s="69" t="s">
        <v>332</v>
      </c>
      <c r="C19" s="70" t="s">
        <v>338</v>
      </c>
      <c r="D19" s="73">
        <v>2</v>
      </c>
      <c r="E19" s="73">
        <v>0</v>
      </c>
      <c r="F19" s="74" t="s">
        <v>315</v>
      </c>
    </row>
    <row r="20" spans="1:6" ht="14.45" customHeight="1">
      <c r="A20" s="69" t="s">
        <v>334</v>
      </c>
      <c r="B20" s="69" t="s">
        <v>339</v>
      </c>
      <c r="C20" s="70" t="s">
        <v>340</v>
      </c>
      <c r="D20" s="73">
        <v>8</v>
      </c>
      <c r="E20" s="73">
        <v>5</v>
      </c>
      <c r="F20" s="74" t="s">
        <v>315</v>
      </c>
    </row>
    <row r="21" spans="1:6" ht="14.45" customHeight="1">
      <c r="A21" s="69" t="s">
        <v>341</v>
      </c>
      <c r="B21" s="69" t="s">
        <v>339</v>
      </c>
      <c r="C21" s="70" t="s">
        <v>342</v>
      </c>
      <c r="D21" s="73">
        <v>0</v>
      </c>
      <c r="E21" s="73">
        <v>0</v>
      </c>
      <c r="F21" s="74" t="s">
        <v>315</v>
      </c>
    </row>
    <row r="22" spans="1:6" ht="14.45" customHeight="1">
      <c r="A22" s="69" t="s">
        <v>336</v>
      </c>
      <c r="B22" s="69" t="s">
        <v>339</v>
      </c>
      <c r="C22" s="70" t="s">
        <v>343</v>
      </c>
      <c r="D22" s="73">
        <v>14</v>
      </c>
      <c r="E22" s="73">
        <v>0</v>
      </c>
      <c r="F22" s="74" t="s">
        <v>315</v>
      </c>
    </row>
    <row r="23" spans="1:6" ht="14.45" customHeight="1">
      <c r="A23" s="69" t="s">
        <v>344</v>
      </c>
      <c r="B23" s="69" t="s">
        <v>345</v>
      </c>
      <c r="C23" s="70" t="s">
        <v>346</v>
      </c>
      <c r="D23" s="73">
        <v>6</v>
      </c>
      <c r="E23" s="73">
        <v>0</v>
      </c>
      <c r="F23" s="74" t="s">
        <v>315</v>
      </c>
    </row>
  </sheetData>
  <mergeCells count="9">
    <mergeCell ref="A1:E1"/>
    <mergeCell ref="B6:B7"/>
    <mergeCell ref="C6:C7"/>
    <mergeCell ref="A6:A7"/>
    <mergeCell ref="D5:F5"/>
    <mergeCell ref="D6:E6"/>
    <mergeCell ref="D4:F4"/>
    <mergeCell ref="F6:F7"/>
    <mergeCell ref="D3:F3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85546875" defaultRowHeight="15" customHeight="1"/>
  <cols>
    <col min="1" max="256" width="8.85546875" style="75" customWidth="1"/>
  </cols>
  <sheetData>
    <row r="1" spans="1:5" ht="15" customHeight="1">
      <c r="A1" s="6"/>
      <c r="B1" s="6"/>
      <c r="C1" s="6"/>
      <c r="D1" s="6"/>
      <c r="E1" s="6"/>
    </row>
    <row r="2" spans="1:5" ht="15" customHeight="1">
      <c r="A2" s="6"/>
      <c r="B2" s="6"/>
      <c r="C2" s="6"/>
      <c r="D2" s="6"/>
      <c r="E2" s="6"/>
    </row>
    <row r="3" spans="1:5" ht="15" customHeight="1">
      <c r="A3" s="6"/>
      <c r="B3" s="6"/>
      <c r="C3" s="6"/>
      <c r="D3" s="6"/>
      <c r="E3" s="6"/>
    </row>
    <row r="4" spans="1:5" ht="15" customHeight="1">
      <c r="A4" s="6"/>
      <c r="B4" s="6"/>
      <c r="C4" s="6"/>
      <c r="D4" s="6"/>
      <c r="E4" s="6"/>
    </row>
    <row r="5" spans="1:5" ht="15" customHeight="1">
      <c r="A5" s="6"/>
      <c r="B5" s="6"/>
      <c r="C5" s="6"/>
      <c r="D5" s="6"/>
      <c r="E5" s="6"/>
    </row>
    <row r="6" spans="1:5" ht="15" customHeight="1">
      <c r="A6" s="6"/>
      <c r="B6" s="6"/>
      <c r="C6" s="6"/>
      <c r="D6" s="6"/>
      <c r="E6" s="6"/>
    </row>
    <row r="7" spans="1:5" ht="15" customHeight="1">
      <c r="A7" s="6"/>
      <c r="B7" s="6"/>
      <c r="C7" s="6"/>
      <c r="D7" s="6"/>
      <c r="E7" s="6"/>
    </row>
    <row r="8" spans="1:5" ht="15" customHeight="1">
      <c r="A8" s="6"/>
      <c r="B8" s="6"/>
      <c r="C8" s="6"/>
      <c r="D8" s="6"/>
      <c r="E8" s="6"/>
    </row>
    <row r="9" spans="1:5" ht="15" customHeight="1">
      <c r="A9" s="6"/>
      <c r="B9" s="6"/>
      <c r="C9" s="6"/>
      <c r="D9" s="6"/>
      <c r="E9" s="6"/>
    </row>
    <row r="10" spans="1:5" ht="15" customHeight="1">
      <c r="A10" s="6"/>
      <c r="B10" s="6"/>
      <c r="C10" s="6"/>
      <c r="D10" s="6"/>
      <c r="E10" s="6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7"/>
  <sheetViews>
    <sheetView showGridLines="0" workbookViewId="0">
      <pane ySplit="4" topLeftCell="A5" activePane="bottomLeft" state="frozen"/>
      <selection pane="bottomLeft"/>
    </sheetView>
  </sheetViews>
  <sheetFormatPr defaultColWidth="16.28515625" defaultRowHeight="18" customHeight="1"/>
  <cols>
    <col min="1" max="1" width="13.28515625" style="76" customWidth="1"/>
    <col min="2" max="2" width="27" style="76" customWidth="1"/>
    <col min="3" max="3" width="12.28515625" style="76" customWidth="1"/>
    <col min="4" max="4" width="11.7109375" style="76" customWidth="1"/>
    <col min="5" max="5" width="10.7109375" style="76" customWidth="1"/>
    <col min="6" max="6" width="13" style="76" customWidth="1"/>
    <col min="7" max="7" width="12" style="76" customWidth="1"/>
    <col min="8" max="8" width="12.85546875" style="76" customWidth="1"/>
    <col min="9" max="11" width="11" style="76" customWidth="1"/>
    <col min="12" max="12" width="11.5703125" style="76" customWidth="1"/>
    <col min="13" max="256" width="16.28515625" style="76" customWidth="1"/>
  </cols>
  <sheetData>
    <row r="1" spans="1:12" ht="22.7" customHeight="1">
      <c r="A1" s="96" t="s">
        <v>277</v>
      </c>
      <c r="B1" s="97"/>
      <c r="C1" s="98"/>
      <c r="D1" s="99"/>
      <c r="E1" s="100"/>
      <c r="F1" s="99"/>
      <c r="G1" s="88" t="s">
        <v>278</v>
      </c>
      <c r="H1" s="89"/>
      <c r="I1" s="90"/>
      <c r="J1" s="90"/>
      <c r="K1" s="90"/>
      <c r="L1" s="91"/>
    </row>
    <row r="2" spans="1:12" ht="21" customHeight="1">
      <c r="A2" s="17" t="s">
        <v>279</v>
      </c>
      <c r="B2" s="18"/>
      <c r="C2" s="19"/>
      <c r="D2" s="19"/>
      <c r="E2" s="20"/>
      <c r="F2" s="80" t="s">
        <v>280</v>
      </c>
      <c r="G2" s="81"/>
      <c r="H2" s="81"/>
      <c r="I2" s="123"/>
      <c r="J2" s="123"/>
      <c r="K2" s="82"/>
      <c r="L2" s="82"/>
    </row>
    <row r="3" spans="1:12" ht="35.65" customHeight="1">
      <c r="A3" s="21" t="s">
        <v>281</v>
      </c>
      <c r="B3" s="18"/>
      <c r="C3" s="22" t="s">
        <v>282</v>
      </c>
      <c r="D3" s="83" t="s">
        <v>283</v>
      </c>
      <c r="E3" s="84"/>
      <c r="F3" s="85"/>
      <c r="G3" s="105" t="s">
        <v>284</v>
      </c>
      <c r="H3" s="106"/>
      <c r="I3" s="81"/>
      <c r="J3" s="81"/>
      <c r="K3" s="81"/>
      <c r="L3" s="107"/>
    </row>
    <row r="4" spans="1:12" ht="10.35" customHeight="1">
      <c r="A4" s="23"/>
      <c r="B4" s="24"/>
      <c r="C4" s="25"/>
      <c r="D4" s="25"/>
      <c r="E4" s="25"/>
      <c r="F4" s="26"/>
      <c r="G4" s="25"/>
      <c r="H4" s="25"/>
      <c r="I4" s="25"/>
      <c r="J4" s="25"/>
      <c r="K4" s="25"/>
      <c r="L4" s="27"/>
    </row>
    <row r="5" spans="1:12" ht="24.2" customHeight="1">
      <c r="A5" s="108" t="s">
        <v>285</v>
      </c>
      <c r="B5" s="92" t="s">
        <v>286</v>
      </c>
      <c r="C5" s="86" t="s">
        <v>287</v>
      </c>
      <c r="D5" s="87"/>
      <c r="E5" s="87"/>
      <c r="F5" s="87"/>
      <c r="G5" s="87"/>
      <c r="H5" s="87"/>
      <c r="I5" s="125" t="s">
        <v>347</v>
      </c>
      <c r="J5" s="125" t="s">
        <v>348</v>
      </c>
      <c r="K5" s="93" t="s">
        <v>288</v>
      </c>
      <c r="L5" s="101" t="s">
        <v>289</v>
      </c>
    </row>
    <row r="6" spans="1:12" ht="27.75" customHeight="1">
      <c r="A6" s="109"/>
      <c r="B6" s="87"/>
      <c r="C6" s="92" t="s">
        <v>290</v>
      </c>
      <c r="D6" s="87"/>
      <c r="E6" s="87"/>
      <c r="F6" s="86" t="s">
        <v>291</v>
      </c>
      <c r="G6" s="87"/>
      <c r="H6" s="87"/>
      <c r="I6" s="128"/>
      <c r="J6" s="126"/>
      <c r="K6" s="124"/>
      <c r="L6" s="102"/>
    </row>
    <row r="7" spans="1:12" ht="15.6" customHeight="1">
      <c r="A7" s="110"/>
      <c r="B7" s="104"/>
      <c r="C7" s="28" t="s">
        <v>292</v>
      </c>
      <c r="D7" s="28" t="s">
        <v>293</v>
      </c>
      <c r="E7" s="29" t="s">
        <v>294</v>
      </c>
      <c r="F7" s="29" t="s">
        <v>295</v>
      </c>
      <c r="G7" s="29" t="s">
        <v>296</v>
      </c>
      <c r="H7" s="29" t="s">
        <v>294</v>
      </c>
      <c r="I7" s="127"/>
      <c r="J7" s="127"/>
      <c r="K7" s="95"/>
      <c r="L7" s="103"/>
    </row>
    <row r="8" spans="1:12" ht="21" customHeight="1">
      <c r="A8" s="30" t="str">
        <f>Matematika!B2</f>
        <v>1/2017</v>
      </c>
      <c r="B8" s="31" t="str">
        <f>Matematika!C2</f>
        <v>Pejović Jovan</v>
      </c>
      <c r="C8" s="32"/>
      <c r="D8" s="32" t="str">
        <f>Matematika!J2</f>
        <v/>
      </c>
      <c r="E8" s="33"/>
      <c r="F8" s="34" t="str">
        <f>Matematika!M2</f>
        <v/>
      </c>
      <c r="G8" s="36"/>
      <c r="H8" s="36"/>
      <c r="I8" s="37">
        <f t="shared" ref="I8:I39" si="0">IF(D8="",C8,D8)</f>
        <v>0</v>
      </c>
      <c r="J8" s="37" t="str">
        <f t="shared" ref="J8:J39" si="1">IF(G8="",F8,G8)</f>
        <v/>
      </c>
      <c r="K8" s="37">
        <f t="shared" ref="K8:K39" si="2">IF(I8="",IF(J8="","",J8),IF(J8="",I8,I8+J8))</f>
        <v>0</v>
      </c>
      <c r="L8" s="38"/>
    </row>
    <row r="9" spans="1:12" ht="21" customHeight="1">
      <c r="A9" s="39" t="str">
        <f>Matematika!B3</f>
        <v>2/2017</v>
      </c>
      <c r="B9" s="31" t="str">
        <f>Matematika!C3</f>
        <v>Đokaj Edona</v>
      </c>
      <c r="C9" s="40">
        <f>Matematika!G3</f>
        <v>1</v>
      </c>
      <c r="D9" s="40">
        <f>Matematika!J3</f>
        <v>2</v>
      </c>
      <c r="E9" s="33"/>
      <c r="F9" s="34" t="str">
        <f>Matematika!M3</f>
        <v/>
      </c>
      <c r="G9" s="36"/>
      <c r="H9" s="36"/>
      <c r="I9" s="41">
        <f t="shared" si="0"/>
        <v>2</v>
      </c>
      <c r="J9" s="37" t="str">
        <f t="shared" si="1"/>
        <v/>
      </c>
      <c r="K9" s="41">
        <f t="shared" si="2"/>
        <v>2</v>
      </c>
      <c r="L9" s="35" t="str">
        <f>IF(K9&gt;90,"A",IF(K9&gt;80,"B",IF(K9&gt;70,"C",IF(K9&gt;60,"D",IF(K9&gt;46,"E","F")))))</f>
        <v>F</v>
      </c>
    </row>
    <row r="10" spans="1:12" ht="21" customHeight="1">
      <c r="A10" s="39" t="str">
        <f>Matematika!B4</f>
        <v>3/2017</v>
      </c>
      <c r="B10" s="31" t="str">
        <f>Matematika!C4</f>
        <v>Marić Vladimir</v>
      </c>
      <c r="C10" s="42" t="str">
        <f>Matematika!G4</f>
        <v/>
      </c>
      <c r="D10" s="42" t="str">
        <f>Matematika!J4</f>
        <v/>
      </c>
      <c r="E10" s="33"/>
      <c r="F10" s="34" t="str">
        <f>Matematika!M4</f>
        <v/>
      </c>
      <c r="G10" s="36"/>
      <c r="H10" s="36"/>
      <c r="I10" s="37" t="str">
        <f t="shared" si="0"/>
        <v/>
      </c>
      <c r="J10" s="37" t="str">
        <f t="shared" si="1"/>
        <v/>
      </c>
      <c r="K10" s="37" t="str">
        <f t="shared" si="2"/>
        <v/>
      </c>
      <c r="L10" s="38"/>
    </row>
    <row r="11" spans="1:12" ht="21" customHeight="1">
      <c r="A11" s="39" t="str">
        <f>Matematika!B5</f>
        <v>4/2017</v>
      </c>
      <c r="B11" s="31" t="str">
        <f>Matematika!C5</f>
        <v>Ostojić Anja</v>
      </c>
      <c r="C11" s="42" t="str">
        <f>Matematika!G5</f>
        <v/>
      </c>
      <c r="D11" s="42" t="str">
        <f>Matematika!J5</f>
        <v/>
      </c>
      <c r="E11" s="33"/>
      <c r="F11" s="34" t="str">
        <f>Matematika!M5</f>
        <v/>
      </c>
      <c r="G11" s="36"/>
      <c r="H11" s="36"/>
      <c r="I11" s="43" t="str">
        <f t="shared" si="0"/>
        <v/>
      </c>
      <c r="J11" s="43" t="str">
        <f t="shared" si="1"/>
        <v/>
      </c>
      <c r="K11" s="43" t="str">
        <f t="shared" si="2"/>
        <v/>
      </c>
      <c r="L11" s="38"/>
    </row>
    <row r="12" spans="1:12" ht="21" customHeight="1">
      <c r="A12" s="39" t="str">
        <f>Matematika!B6</f>
        <v>5/2017</v>
      </c>
      <c r="B12" s="31" t="str">
        <f>Matematika!C6</f>
        <v>Junčaj Marina</v>
      </c>
      <c r="C12" s="40">
        <f>Matematika!G6</f>
        <v>0</v>
      </c>
      <c r="D12" s="40">
        <f>Matematika!J6</f>
        <v>1</v>
      </c>
      <c r="E12" s="33"/>
      <c r="F12" s="34" t="str">
        <f>Matematika!M6</f>
        <v/>
      </c>
      <c r="G12" s="36"/>
      <c r="H12" s="36"/>
      <c r="I12" s="44">
        <f t="shared" si="0"/>
        <v>1</v>
      </c>
      <c r="J12" s="77" t="str">
        <f t="shared" si="1"/>
        <v/>
      </c>
      <c r="K12" s="44">
        <f t="shared" si="2"/>
        <v>1</v>
      </c>
      <c r="L12" s="35" t="str">
        <f>IF(K12&gt;90,"A",IF(K12&gt;80,"B",IF(K12&gt;70,"C",IF(K12&gt;60,"D",IF(K12&gt;46,"E","F")))))</f>
        <v>F</v>
      </c>
    </row>
    <row r="13" spans="1:12" ht="21" customHeight="1">
      <c r="A13" s="39" t="str">
        <f>Matematika!B7</f>
        <v>6/2017</v>
      </c>
      <c r="B13" s="31" t="str">
        <f>Matematika!C7</f>
        <v>Pavićević Maša</v>
      </c>
      <c r="C13" s="42" t="str">
        <f>Matematika!G7</f>
        <v/>
      </c>
      <c r="D13" s="42" t="str">
        <f>Matematika!J7</f>
        <v/>
      </c>
      <c r="E13" s="33"/>
      <c r="F13" s="34" t="str">
        <f>Matematika!M7</f>
        <v/>
      </c>
      <c r="G13" s="38"/>
      <c r="H13" s="38"/>
      <c r="I13" s="37" t="str">
        <f t="shared" si="0"/>
        <v/>
      </c>
      <c r="J13" s="37" t="str">
        <f t="shared" si="1"/>
        <v/>
      </c>
      <c r="K13" s="37" t="str">
        <f t="shared" si="2"/>
        <v/>
      </c>
      <c r="L13" s="38"/>
    </row>
    <row r="14" spans="1:12" ht="21" customHeight="1">
      <c r="A14" s="39" t="str">
        <f>Matematika!B8</f>
        <v>7/2017</v>
      </c>
      <c r="B14" s="31" t="str">
        <f>Matematika!C8</f>
        <v>Ćuković Sara</v>
      </c>
      <c r="C14" s="40">
        <f>Matematika!G8</f>
        <v>6</v>
      </c>
      <c r="D14" s="40">
        <f>Matematika!J8</f>
        <v>10</v>
      </c>
      <c r="E14" s="33"/>
      <c r="F14" s="34" t="str">
        <f>Matematika!M8</f>
        <v/>
      </c>
      <c r="G14" s="36"/>
      <c r="H14" s="36"/>
      <c r="I14" s="41">
        <f t="shared" si="0"/>
        <v>10</v>
      </c>
      <c r="J14" s="37" t="str">
        <f t="shared" si="1"/>
        <v/>
      </c>
      <c r="K14" s="41">
        <f t="shared" si="2"/>
        <v>10</v>
      </c>
      <c r="L14" s="35" t="str">
        <f>IF(K14&gt;90,"A",IF(K14&gt;80,"B",IF(K14&gt;70,"C",IF(K14&gt;60,"D",IF(K14&gt;46,"E","F")))))</f>
        <v>F</v>
      </c>
    </row>
    <row r="15" spans="1:12" ht="21" customHeight="1">
      <c r="A15" s="39" t="str">
        <f>Matematika!B9</f>
        <v>8/2017</v>
      </c>
      <c r="B15" s="31" t="str">
        <f>Matematika!C9</f>
        <v>Barjaktarović Danijela</v>
      </c>
      <c r="C15" s="42" t="str">
        <f>Matematika!G9</f>
        <v/>
      </c>
      <c r="D15" s="40">
        <f>Matematika!J9</f>
        <v>14.5</v>
      </c>
      <c r="E15" s="33"/>
      <c r="F15" s="34" t="str">
        <f>Matematika!M9</f>
        <v/>
      </c>
      <c r="G15" s="38"/>
      <c r="H15" s="38"/>
      <c r="I15" s="41">
        <f t="shared" si="0"/>
        <v>14.5</v>
      </c>
      <c r="J15" s="37" t="str">
        <f t="shared" si="1"/>
        <v/>
      </c>
      <c r="K15" s="41">
        <f t="shared" si="2"/>
        <v>14.5</v>
      </c>
      <c r="L15" s="35" t="str">
        <f>IF(K15&gt;90,"A",IF(K15&gt;80,"B",IF(K15&gt;70,"C",IF(K15&gt;60,"D",IF(K15&gt;46,"E","F")))))</f>
        <v>F</v>
      </c>
    </row>
    <row r="16" spans="1:12" ht="21" customHeight="1">
      <c r="A16" s="39" t="str">
        <f>Matematika!B10</f>
        <v>9/2017</v>
      </c>
      <c r="B16" s="31" t="str">
        <f>Matematika!C10</f>
        <v>Raičević Ivana</v>
      </c>
      <c r="C16" s="40">
        <f>Matematika!G10</f>
        <v>0</v>
      </c>
      <c r="D16" s="42" t="str">
        <f>Matematika!J10</f>
        <v/>
      </c>
      <c r="E16" s="33"/>
      <c r="F16" s="34" t="str">
        <f>Matematika!M10</f>
        <v/>
      </c>
      <c r="G16" s="38"/>
      <c r="H16" s="36"/>
      <c r="I16" s="41">
        <f t="shared" si="0"/>
        <v>0</v>
      </c>
      <c r="J16" s="37" t="str">
        <f t="shared" si="1"/>
        <v/>
      </c>
      <c r="K16" s="41">
        <f t="shared" si="2"/>
        <v>0</v>
      </c>
      <c r="L16" s="35" t="str">
        <f>IF(K16&gt;90,"A",IF(K16&gt;80,"B",IF(K16&gt;70,"C",IF(K16&gt;60,"D",IF(K16&gt;46,"E","F")))))</f>
        <v>F</v>
      </c>
    </row>
    <row r="17" spans="1:12" ht="21" customHeight="1">
      <c r="A17" s="39" t="str">
        <f>Matematika!B11</f>
        <v>10/2017</v>
      </c>
      <c r="B17" s="31" t="str">
        <f>Matematika!C11</f>
        <v>Strunjaš Sanja</v>
      </c>
      <c r="C17" s="40">
        <f>Matematika!G11</f>
        <v>1</v>
      </c>
      <c r="D17" s="40">
        <f>Matematika!J11</f>
        <v>5</v>
      </c>
      <c r="E17" s="33"/>
      <c r="F17" s="34" t="str">
        <f>Matematika!M11</f>
        <v/>
      </c>
      <c r="G17" s="38"/>
      <c r="H17" s="36"/>
      <c r="I17" s="41">
        <f t="shared" si="0"/>
        <v>5</v>
      </c>
      <c r="J17" s="37" t="str">
        <f t="shared" si="1"/>
        <v/>
      </c>
      <c r="K17" s="41">
        <f t="shared" si="2"/>
        <v>5</v>
      </c>
      <c r="L17" s="35" t="str">
        <f>IF(K17&gt;90,"A",IF(K17&gt;80,"B",IF(K17&gt;70,"C",IF(K17&gt;60,"D",IF(K17&gt;46,"E","F")))))</f>
        <v>F</v>
      </c>
    </row>
    <row r="18" spans="1:12" ht="21" customHeight="1">
      <c r="A18" s="39" t="str">
        <f>Matematika!B12</f>
        <v>11/2017</v>
      </c>
      <c r="B18" s="31" t="str">
        <f>Matematika!C12</f>
        <v>Junčaj Teuta</v>
      </c>
      <c r="C18" s="40">
        <f>Matematika!G12</f>
        <v>13</v>
      </c>
      <c r="D18" s="40">
        <f>Matematika!J12</f>
        <v>36.5</v>
      </c>
      <c r="E18" s="33"/>
      <c r="F18" s="45">
        <f>Matematika!M12</f>
        <v>28</v>
      </c>
      <c r="G18" s="38"/>
      <c r="H18" s="36"/>
      <c r="I18" s="41">
        <f t="shared" si="0"/>
        <v>36.5</v>
      </c>
      <c r="J18" s="41">
        <f t="shared" si="1"/>
        <v>28</v>
      </c>
      <c r="K18" s="41">
        <f t="shared" si="2"/>
        <v>64.5</v>
      </c>
      <c r="L18" s="35" t="str">
        <f>IF(K18&gt;90,"A",IF(K18&gt;80,"B",IF(K18&gt;70,"C",IF(K18&gt;60,"D",IF(K18&gt;46,"E","F")))))</f>
        <v>D</v>
      </c>
    </row>
    <row r="19" spans="1:12" ht="21" customHeight="1">
      <c r="A19" s="39" t="str">
        <f>Matematika!B13</f>
        <v>12/2017</v>
      </c>
      <c r="B19" s="31" t="str">
        <f>Matematika!C13</f>
        <v>Leković Vuk</v>
      </c>
      <c r="C19" s="42" t="str">
        <f>Matematika!G13</f>
        <v/>
      </c>
      <c r="D19" s="42" t="str">
        <f>Matematika!J13</f>
        <v/>
      </c>
      <c r="E19" s="33"/>
      <c r="F19" s="34" t="str">
        <f>Matematika!M13</f>
        <v/>
      </c>
      <c r="G19" s="38"/>
      <c r="H19" s="36"/>
      <c r="I19" s="37" t="str">
        <f t="shared" si="0"/>
        <v/>
      </c>
      <c r="J19" s="37" t="str">
        <f t="shared" si="1"/>
        <v/>
      </c>
      <c r="K19" s="37" t="str">
        <f t="shared" si="2"/>
        <v/>
      </c>
      <c r="L19" s="38"/>
    </row>
    <row r="20" spans="1:12" ht="21" customHeight="1">
      <c r="A20" s="39" t="str">
        <f>Matematika!B14</f>
        <v>13/2017</v>
      </c>
      <c r="B20" s="31" t="str">
        <f>Matematika!C14</f>
        <v>Perović Maja</v>
      </c>
      <c r="C20" s="42" t="str">
        <f>Matematika!G14</f>
        <v/>
      </c>
      <c r="D20" s="42" t="str">
        <f>Matematika!J14</f>
        <v/>
      </c>
      <c r="E20" s="33"/>
      <c r="F20" s="34" t="str">
        <f>Matematika!M14</f>
        <v/>
      </c>
      <c r="G20" s="38"/>
      <c r="H20" s="36"/>
      <c r="I20" s="37" t="str">
        <f t="shared" si="0"/>
        <v/>
      </c>
      <c r="J20" s="37" t="str">
        <f t="shared" si="1"/>
        <v/>
      </c>
      <c r="K20" s="37" t="str">
        <f t="shared" si="2"/>
        <v/>
      </c>
      <c r="L20" s="38"/>
    </row>
    <row r="21" spans="1:12" ht="21" customHeight="1">
      <c r="A21" s="39" t="str">
        <f>Matematika!B15</f>
        <v>14/2017</v>
      </c>
      <c r="B21" s="31" t="str">
        <f>Matematika!C15</f>
        <v>Drobnjak Andrija</v>
      </c>
      <c r="C21" s="42" t="str">
        <f>Matematika!G15</f>
        <v/>
      </c>
      <c r="D21" s="40">
        <f>Matematika!J15</f>
        <v>0</v>
      </c>
      <c r="E21" s="33"/>
      <c r="F21" s="34" t="str">
        <f>Matematika!M15</f>
        <v/>
      </c>
      <c r="G21" s="38"/>
      <c r="H21" s="36"/>
      <c r="I21" s="41">
        <f t="shared" si="0"/>
        <v>0</v>
      </c>
      <c r="J21" s="37" t="str">
        <f t="shared" si="1"/>
        <v/>
      </c>
      <c r="K21" s="41">
        <f t="shared" si="2"/>
        <v>0</v>
      </c>
      <c r="L21" s="35" t="str">
        <f>IF(K21&gt;90,"A",IF(K21&gt;80,"B",IF(K21&gt;70,"C",IF(K21&gt;60,"D",IF(K21&gt;46,"E","F")))))</f>
        <v>F</v>
      </c>
    </row>
    <row r="22" spans="1:12" ht="21" customHeight="1">
      <c r="A22" s="39" t="str">
        <f>Matematika!B16</f>
        <v>15/2017</v>
      </c>
      <c r="B22" s="31" t="str">
        <f>Matematika!C16</f>
        <v>Čekić Muzafera</v>
      </c>
      <c r="C22" s="42" t="str">
        <f>Matematika!G16</f>
        <v/>
      </c>
      <c r="D22" s="40">
        <f>Matematika!J16</f>
        <v>1</v>
      </c>
      <c r="E22" s="33"/>
      <c r="F22" s="34" t="str">
        <f>Matematika!M16</f>
        <v/>
      </c>
      <c r="G22" s="38"/>
      <c r="H22" s="36"/>
      <c r="I22" s="41">
        <f t="shared" si="0"/>
        <v>1</v>
      </c>
      <c r="J22" s="37" t="str">
        <f t="shared" si="1"/>
        <v/>
      </c>
      <c r="K22" s="41">
        <f t="shared" si="2"/>
        <v>1</v>
      </c>
      <c r="L22" s="35" t="str">
        <f>IF(K22&gt;90,"A",IF(K22&gt;80,"B",IF(K22&gt;70,"C",IF(K22&gt;60,"D",IF(K22&gt;46,"E","F")))))</f>
        <v>F</v>
      </c>
    </row>
    <row r="23" spans="1:12" ht="21" customHeight="1">
      <c r="A23" s="39" t="str">
        <f>Matematika!B17</f>
        <v>16/2017</v>
      </c>
      <c r="B23" s="31" t="str">
        <f>Matematika!C17</f>
        <v>Pejović Ana</v>
      </c>
      <c r="C23" s="40">
        <f>Matematika!G17</f>
        <v>8</v>
      </c>
      <c r="D23" s="40">
        <f>Matematika!J17</f>
        <v>9.5</v>
      </c>
      <c r="E23" s="33"/>
      <c r="F23" s="45">
        <f>Matematika!M17</f>
        <v>13</v>
      </c>
      <c r="G23" s="38"/>
      <c r="H23" s="36"/>
      <c r="I23" s="41">
        <f t="shared" si="0"/>
        <v>9.5</v>
      </c>
      <c r="J23" s="41">
        <f t="shared" si="1"/>
        <v>13</v>
      </c>
      <c r="K23" s="41">
        <f t="shared" si="2"/>
        <v>22.5</v>
      </c>
      <c r="L23" s="35" t="str">
        <f>IF(K23&gt;90,"A",IF(K23&gt;80,"B",IF(K23&gt;70,"C",IF(K23&gt;60,"D",IF(K23&gt;46,"E","F")))))</f>
        <v>F</v>
      </c>
    </row>
    <row r="24" spans="1:12" ht="21" customHeight="1">
      <c r="A24" s="39" t="str">
        <f>Matematika!B18</f>
        <v>17/2017</v>
      </c>
      <c r="B24" s="31" t="str">
        <f>Matematika!C18</f>
        <v>Krivokapić Aleksandra</v>
      </c>
      <c r="C24" s="42" t="str">
        <f>Matematika!G18</f>
        <v/>
      </c>
      <c r="D24" s="42" t="str">
        <f>Matematika!J18</f>
        <v/>
      </c>
      <c r="E24" s="33"/>
      <c r="F24" s="34" t="str">
        <f>Matematika!M18</f>
        <v/>
      </c>
      <c r="G24" s="38"/>
      <c r="H24" s="36"/>
      <c r="I24" s="37" t="str">
        <f t="shared" si="0"/>
        <v/>
      </c>
      <c r="J24" s="37" t="str">
        <f t="shared" si="1"/>
        <v/>
      </c>
      <c r="K24" s="37" t="str">
        <f t="shared" si="2"/>
        <v/>
      </c>
      <c r="L24" s="38"/>
    </row>
    <row r="25" spans="1:12" ht="21" customHeight="1">
      <c r="A25" s="39" t="str">
        <f>Matematika!B19</f>
        <v>18/2017</v>
      </c>
      <c r="B25" s="31" t="str">
        <f>Matematika!C19</f>
        <v>Krivokapić Marijeta</v>
      </c>
      <c r="C25" s="42" t="str">
        <f>Matematika!G19</f>
        <v/>
      </c>
      <c r="D25" s="42" t="str">
        <f>Matematika!J19</f>
        <v/>
      </c>
      <c r="E25" s="33"/>
      <c r="F25" s="34" t="str">
        <f>Matematika!M19</f>
        <v/>
      </c>
      <c r="G25" s="38"/>
      <c r="H25" s="36"/>
      <c r="I25" s="37" t="str">
        <f t="shared" si="0"/>
        <v/>
      </c>
      <c r="J25" s="37" t="str">
        <f t="shared" si="1"/>
        <v/>
      </c>
      <c r="K25" s="37" t="str">
        <f t="shared" si="2"/>
        <v/>
      </c>
      <c r="L25" s="38"/>
    </row>
    <row r="26" spans="1:12" ht="21" customHeight="1">
      <c r="A26" s="39" t="str">
        <f>Matematika!B20</f>
        <v>19/2017</v>
      </c>
      <c r="B26" s="31" t="str">
        <f>Matematika!C20</f>
        <v>Božović Ivana</v>
      </c>
      <c r="C26" s="42" t="str">
        <f>Matematika!G20</f>
        <v/>
      </c>
      <c r="D26" s="42" t="str">
        <f>Matematika!J20</f>
        <v/>
      </c>
      <c r="E26" s="33"/>
      <c r="F26" s="34" t="str">
        <f>Matematika!M20</f>
        <v/>
      </c>
      <c r="G26" s="38"/>
      <c r="H26" s="36"/>
      <c r="I26" s="37" t="str">
        <f t="shared" si="0"/>
        <v/>
      </c>
      <c r="J26" s="37" t="str">
        <f t="shared" si="1"/>
        <v/>
      </c>
      <c r="K26" s="37" t="str">
        <f t="shared" si="2"/>
        <v/>
      </c>
      <c r="L26" s="38"/>
    </row>
    <row r="27" spans="1:12" ht="21" customHeight="1">
      <c r="A27" s="39" t="str">
        <f>Matematika!B21</f>
        <v>20/2017</v>
      </c>
      <c r="B27" s="31" t="str">
        <f>Matematika!C21</f>
        <v>Čubrović Nikola</v>
      </c>
      <c r="C27" s="42" t="str">
        <f>Matematika!G21</f>
        <v/>
      </c>
      <c r="D27" s="42" t="str">
        <f>Matematika!J21</f>
        <v/>
      </c>
      <c r="E27" s="33"/>
      <c r="F27" s="34" t="str">
        <f>Matematika!M21</f>
        <v/>
      </c>
      <c r="G27" s="38"/>
      <c r="H27" s="36"/>
      <c r="I27" s="37" t="str">
        <f t="shared" si="0"/>
        <v/>
      </c>
      <c r="J27" s="37" t="str">
        <f t="shared" si="1"/>
        <v/>
      </c>
      <c r="K27" s="37" t="str">
        <f t="shared" si="2"/>
        <v/>
      </c>
      <c r="L27" s="38"/>
    </row>
    <row r="28" spans="1:12" ht="21" customHeight="1">
      <c r="A28" s="39" t="str">
        <f>Matematika!B22</f>
        <v>21/2017</v>
      </c>
      <c r="B28" s="31" t="str">
        <f>Matematika!C22</f>
        <v>Klikovac Jovana</v>
      </c>
      <c r="C28" s="40">
        <f>Matematika!G22</f>
        <v>0</v>
      </c>
      <c r="D28" s="40">
        <f>Matematika!J22</f>
        <v>3.5</v>
      </c>
      <c r="E28" s="33"/>
      <c r="F28" s="45">
        <f>Matematika!M22</f>
        <v>0</v>
      </c>
      <c r="G28" s="38"/>
      <c r="H28" s="36"/>
      <c r="I28" s="41">
        <f t="shared" si="0"/>
        <v>3.5</v>
      </c>
      <c r="J28" s="41">
        <f t="shared" si="1"/>
        <v>0</v>
      </c>
      <c r="K28" s="41">
        <f t="shared" si="2"/>
        <v>3.5</v>
      </c>
      <c r="L28" s="35" t="str">
        <f>IF(K28&gt;90,"A",IF(K28&gt;80,"B",IF(K28&gt;70,"C",IF(K28&gt;60,"D",IF(K28&gt;46,"E","F")))))</f>
        <v>F</v>
      </c>
    </row>
    <row r="29" spans="1:12" ht="21" customHeight="1">
      <c r="A29" s="39" t="str">
        <f>Matematika!B23</f>
        <v>22/2017</v>
      </c>
      <c r="B29" s="31" t="str">
        <f>Matematika!C23</f>
        <v>Fatić Ivana</v>
      </c>
      <c r="C29" s="40">
        <f>Matematika!G23</f>
        <v>0</v>
      </c>
      <c r="D29" s="40">
        <f>Matematika!J23</f>
        <v>2</v>
      </c>
      <c r="E29" s="33"/>
      <c r="F29" s="34" t="str">
        <f>Matematika!M23</f>
        <v/>
      </c>
      <c r="G29" s="38"/>
      <c r="H29" s="36"/>
      <c r="I29" s="41">
        <f t="shared" si="0"/>
        <v>2</v>
      </c>
      <c r="J29" s="37" t="str">
        <f t="shared" si="1"/>
        <v/>
      </c>
      <c r="K29" s="41">
        <f t="shared" si="2"/>
        <v>2</v>
      </c>
      <c r="L29" s="35" t="str">
        <f>IF(K29&gt;90,"A",IF(K29&gt;80,"B",IF(K29&gt;70,"C",IF(K29&gt;60,"D",IF(K29&gt;46,"E","F")))))</f>
        <v>F</v>
      </c>
    </row>
    <row r="30" spans="1:12" ht="21" customHeight="1">
      <c r="A30" s="39" t="str">
        <f>Matematika!B24</f>
        <v>23/2017</v>
      </c>
      <c r="B30" s="31" t="str">
        <f>Matematika!C24</f>
        <v>Đurović Mima</v>
      </c>
      <c r="C30" s="42" t="str">
        <f>Matematika!G24</f>
        <v/>
      </c>
      <c r="D30" s="42" t="str">
        <f>Matematika!J24</f>
        <v/>
      </c>
      <c r="E30" s="33"/>
      <c r="F30" s="34" t="str">
        <f>Matematika!M24</f>
        <v/>
      </c>
      <c r="G30" s="38"/>
      <c r="H30" s="36"/>
      <c r="I30" s="37" t="str">
        <f t="shared" si="0"/>
        <v/>
      </c>
      <c r="J30" s="37" t="str">
        <f t="shared" si="1"/>
        <v/>
      </c>
      <c r="K30" s="37" t="str">
        <f t="shared" si="2"/>
        <v/>
      </c>
      <c r="L30" s="38"/>
    </row>
    <row r="31" spans="1:12" ht="21" customHeight="1">
      <c r="A31" s="39" t="str">
        <f>Matematika!B25</f>
        <v>3/2016</v>
      </c>
      <c r="B31" s="31" t="str">
        <f>Matematika!C25</f>
        <v>Minić Milica</v>
      </c>
      <c r="C31" s="40">
        <f>Matematika!G25</f>
        <v>9</v>
      </c>
      <c r="D31" s="42" t="str">
        <f>Matematika!J25</f>
        <v/>
      </c>
      <c r="E31" s="33"/>
      <c r="F31" s="34" t="str">
        <f>Matematika!M25</f>
        <v/>
      </c>
      <c r="G31" s="38"/>
      <c r="H31" s="36"/>
      <c r="I31" s="41">
        <f t="shared" si="0"/>
        <v>9</v>
      </c>
      <c r="J31" s="37" t="str">
        <f t="shared" si="1"/>
        <v/>
      </c>
      <c r="K31" s="41">
        <f t="shared" si="2"/>
        <v>9</v>
      </c>
      <c r="L31" s="35" t="str">
        <f>IF(K31&gt;90,"A",IF(K31&gt;80,"B",IF(K31&gt;70,"C",IF(K31&gt;60,"D",IF(K31&gt;46,"E","F")))))</f>
        <v>F</v>
      </c>
    </row>
    <row r="32" spans="1:12" ht="21" customHeight="1">
      <c r="A32" s="39" t="str">
        <f>Matematika!B26</f>
        <v>4/2016</v>
      </c>
      <c r="B32" s="31" t="str">
        <f>Matematika!C26</f>
        <v>Obradović Milica</v>
      </c>
      <c r="C32" s="42" t="str">
        <f>Matematika!G26</f>
        <v/>
      </c>
      <c r="D32" s="42" t="str">
        <f>Matematika!J26</f>
        <v/>
      </c>
      <c r="E32" s="33"/>
      <c r="F32" s="34" t="str">
        <f>Matematika!M26</f>
        <v/>
      </c>
      <c r="G32" s="38"/>
      <c r="H32" s="36"/>
      <c r="I32" s="37" t="str">
        <f t="shared" si="0"/>
        <v/>
      </c>
      <c r="J32" s="37" t="str">
        <f t="shared" si="1"/>
        <v/>
      </c>
      <c r="K32" s="37" t="str">
        <f t="shared" si="2"/>
        <v/>
      </c>
      <c r="L32" s="38"/>
    </row>
    <row r="33" spans="1:12" ht="21" customHeight="1">
      <c r="A33" s="39" t="str">
        <f>Matematika!B27</f>
        <v>5/2016</v>
      </c>
      <c r="B33" s="31" t="str">
        <f>Matematika!C27</f>
        <v>Ćupić Radmila</v>
      </c>
      <c r="C33" s="40">
        <f>Matematika!G27</f>
        <v>22</v>
      </c>
      <c r="D33" s="42" t="str">
        <f>Matematika!J27</f>
        <v/>
      </c>
      <c r="E33" s="33"/>
      <c r="F33" s="45">
        <f>Matematika!M27</f>
        <v>11</v>
      </c>
      <c r="G33" s="38"/>
      <c r="H33" s="36"/>
      <c r="I33" s="41">
        <f t="shared" si="0"/>
        <v>22</v>
      </c>
      <c r="J33" s="41">
        <f t="shared" si="1"/>
        <v>11</v>
      </c>
      <c r="K33" s="41">
        <f t="shared" si="2"/>
        <v>33</v>
      </c>
      <c r="L33" s="35" t="str">
        <f>IF(K33&gt;90,"A",IF(K33&gt;80,"B",IF(K33&gt;70,"C",IF(K33&gt;60,"D",IF(K33&gt;46,"E","F")))))</f>
        <v>F</v>
      </c>
    </row>
    <row r="34" spans="1:12" ht="21" customHeight="1">
      <c r="A34" s="39" t="str">
        <f>Matematika!B28</f>
        <v>6/2016</v>
      </c>
      <c r="B34" s="31" t="str">
        <f>Matematika!C28</f>
        <v>Ćirić Marija</v>
      </c>
      <c r="C34" s="40">
        <f>Matematika!G28</f>
        <v>0</v>
      </c>
      <c r="D34" s="42" t="str">
        <f>Matematika!J28</f>
        <v/>
      </c>
      <c r="E34" s="33"/>
      <c r="F34" s="34" t="str">
        <f>Matematika!M28</f>
        <v/>
      </c>
      <c r="G34" s="38"/>
      <c r="H34" s="36"/>
      <c r="I34" s="41">
        <f t="shared" si="0"/>
        <v>0</v>
      </c>
      <c r="J34" s="37" t="str">
        <f t="shared" si="1"/>
        <v/>
      </c>
      <c r="K34" s="41">
        <f t="shared" si="2"/>
        <v>0</v>
      </c>
      <c r="L34" s="35" t="str">
        <f>IF(K34&gt;90,"A",IF(K34&gt;80,"B",IF(K34&gt;70,"C",IF(K34&gt;60,"D",IF(K34&gt;46,"E","F")))))</f>
        <v>F</v>
      </c>
    </row>
    <row r="35" spans="1:12" ht="21" customHeight="1">
      <c r="A35" s="39" t="str">
        <f>Matematika!B29</f>
        <v>9/2016</v>
      </c>
      <c r="B35" s="31" t="str">
        <f>Matematika!C29</f>
        <v>Husović Zilha</v>
      </c>
      <c r="C35" s="40">
        <f>Matematika!G29</f>
        <v>13</v>
      </c>
      <c r="D35" s="40">
        <f>Matematika!J29</f>
        <v>8</v>
      </c>
      <c r="E35" s="33"/>
      <c r="F35" s="34" t="str">
        <f>Matematika!M29</f>
        <v/>
      </c>
      <c r="G35" s="38"/>
      <c r="H35" s="36"/>
      <c r="I35" s="41">
        <f t="shared" si="0"/>
        <v>8</v>
      </c>
      <c r="J35" s="37" t="str">
        <f t="shared" si="1"/>
        <v/>
      </c>
      <c r="K35" s="41">
        <f t="shared" si="2"/>
        <v>8</v>
      </c>
      <c r="L35" s="35" t="str">
        <f>IF(K35&gt;90,"A",IF(K35&gt;80,"B",IF(K35&gt;70,"C",IF(K35&gt;60,"D",IF(K35&gt;46,"E","F")))))</f>
        <v>F</v>
      </c>
    </row>
    <row r="36" spans="1:12" ht="21" customHeight="1">
      <c r="A36" s="39" t="str">
        <f>Matematika!B30</f>
        <v>11/2016</v>
      </c>
      <c r="B36" s="31" t="str">
        <f>Matematika!C30</f>
        <v>Maraš Andrea</v>
      </c>
      <c r="C36" s="42" t="str">
        <f>Matematika!G30</f>
        <v/>
      </c>
      <c r="D36" s="42" t="str">
        <f>Matematika!J30</f>
        <v/>
      </c>
      <c r="E36" s="33"/>
      <c r="F36" s="34" t="str">
        <f>Matematika!M30</f>
        <v/>
      </c>
      <c r="G36" s="38"/>
      <c r="H36" s="36"/>
      <c r="I36" s="37" t="str">
        <f t="shared" si="0"/>
        <v/>
      </c>
      <c r="J36" s="37" t="str">
        <f t="shared" si="1"/>
        <v/>
      </c>
      <c r="K36" s="37" t="str">
        <f t="shared" si="2"/>
        <v/>
      </c>
      <c r="L36" s="38"/>
    </row>
    <row r="37" spans="1:12" ht="21" customHeight="1">
      <c r="A37" s="39" t="str">
        <f>Matematika!B31</f>
        <v>13/2016</v>
      </c>
      <c r="B37" s="31" t="str">
        <f>Matematika!C31</f>
        <v>Bukilić Pavle</v>
      </c>
      <c r="C37" s="40">
        <f>Matematika!G31</f>
        <v>0</v>
      </c>
      <c r="D37" s="42" t="str">
        <f>Matematika!J31</f>
        <v/>
      </c>
      <c r="E37" s="33"/>
      <c r="F37" s="34" t="str">
        <f>Matematika!M31</f>
        <v/>
      </c>
      <c r="G37" s="38"/>
      <c r="H37" s="36"/>
      <c r="I37" s="41">
        <f t="shared" si="0"/>
        <v>0</v>
      </c>
      <c r="J37" s="37" t="str">
        <f t="shared" si="1"/>
        <v/>
      </c>
      <c r="K37" s="41">
        <f t="shared" si="2"/>
        <v>0</v>
      </c>
      <c r="L37" s="35" t="str">
        <f t="shared" ref="L37:L45" si="3">IF(K37&gt;90,"A",IF(K37&gt;80,"B",IF(K37&gt;70,"C",IF(K37&gt;60,"D",IF(K37&gt;46,"E","F")))))</f>
        <v>F</v>
      </c>
    </row>
    <row r="38" spans="1:12" ht="21" customHeight="1">
      <c r="A38" s="39" t="str">
        <f>Matematika!B32</f>
        <v>15/2016</v>
      </c>
      <c r="B38" s="31" t="str">
        <f>Matematika!C32</f>
        <v>Ćatović Samra</v>
      </c>
      <c r="C38" s="40">
        <f>Matematika!G32</f>
        <v>1</v>
      </c>
      <c r="D38" s="40">
        <f>Matematika!J32</f>
        <v>0</v>
      </c>
      <c r="E38" s="33"/>
      <c r="F38" s="34" t="str">
        <f>Matematika!M32</f>
        <v/>
      </c>
      <c r="G38" s="38"/>
      <c r="H38" s="36"/>
      <c r="I38" s="41">
        <f t="shared" si="0"/>
        <v>0</v>
      </c>
      <c r="J38" s="37" t="str">
        <f t="shared" si="1"/>
        <v/>
      </c>
      <c r="K38" s="41">
        <f t="shared" si="2"/>
        <v>0</v>
      </c>
      <c r="L38" s="35" t="str">
        <f t="shared" si="3"/>
        <v>F</v>
      </c>
    </row>
    <row r="39" spans="1:12" ht="21" customHeight="1">
      <c r="A39" s="39" t="str">
        <f>Matematika!B33</f>
        <v>18/2016</v>
      </c>
      <c r="B39" s="31" t="str">
        <f>Matematika!C33</f>
        <v>Đuričković Maja</v>
      </c>
      <c r="C39" s="40">
        <f>Matematika!G33</f>
        <v>11</v>
      </c>
      <c r="D39" s="40">
        <f>Matematika!J33</f>
        <v>12.5</v>
      </c>
      <c r="E39" s="33"/>
      <c r="F39" s="45">
        <f>Matematika!M33</f>
        <v>4</v>
      </c>
      <c r="G39" s="38"/>
      <c r="H39" s="36"/>
      <c r="I39" s="41">
        <f t="shared" si="0"/>
        <v>12.5</v>
      </c>
      <c r="J39" s="41">
        <f t="shared" si="1"/>
        <v>4</v>
      </c>
      <c r="K39" s="41">
        <f t="shared" si="2"/>
        <v>16.5</v>
      </c>
      <c r="L39" s="35" t="str">
        <f t="shared" si="3"/>
        <v>F</v>
      </c>
    </row>
    <row r="40" spans="1:12" ht="21" customHeight="1">
      <c r="A40" s="39" t="str">
        <f>Matematika!B34</f>
        <v>19/2016</v>
      </c>
      <c r="B40" s="31" t="str">
        <f>Matematika!C34</f>
        <v>Pepđonović Marija</v>
      </c>
      <c r="C40" s="40">
        <f>Matematika!G34</f>
        <v>10</v>
      </c>
      <c r="D40" s="40">
        <f>Matematika!J34</f>
        <v>9.5</v>
      </c>
      <c r="E40" s="33"/>
      <c r="F40" s="34" t="str">
        <f>Matematika!M34</f>
        <v/>
      </c>
      <c r="G40" s="38"/>
      <c r="H40" s="36"/>
      <c r="I40" s="41">
        <f t="shared" ref="I40:I66" si="4">IF(D40="",C40,D40)</f>
        <v>9.5</v>
      </c>
      <c r="J40" s="37" t="str">
        <f t="shared" ref="J40:J66" si="5">IF(G40="",F40,G40)</f>
        <v/>
      </c>
      <c r="K40" s="41">
        <f t="shared" ref="K40:K66" si="6">IF(I40="",IF(J40="","",J40),IF(J40="",I40,I40+J40))</f>
        <v>9.5</v>
      </c>
      <c r="L40" s="35" t="str">
        <f t="shared" si="3"/>
        <v>F</v>
      </c>
    </row>
    <row r="41" spans="1:12" ht="21" customHeight="1">
      <c r="A41" s="39" t="str">
        <f>Matematika!B35</f>
        <v>20/2016</v>
      </c>
      <c r="B41" s="31" t="str">
        <f>Matematika!C35</f>
        <v>Vučetić Anđela</v>
      </c>
      <c r="C41" s="40">
        <f>Matematika!G35</f>
        <v>3</v>
      </c>
      <c r="D41" s="40">
        <f>Matematika!J35</f>
        <v>1</v>
      </c>
      <c r="E41" s="33"/>
      <c r="F41" s="34" t="str">
        <f>Matematika!M35</f>
        <v/>
      </c>
      <c r="G41" s="38"/>
      <c r="H41" s="36"/>
      <c r="I41" s="41">
        <f t="shared" si="4"/>
        <v>1</v>
      </c>
      <c r="J41" s="37" t="str">
        <f t="shared" si="5"/>
        <v/>
      </c>
      <c r="K41" s="41">
        <f t="shared" si="6"/>
        <v>1</v>
      </c>
      <c r="L41" s="35" t="str">
        <f t="shared" si="3"/>
        <v>F</v>
      </c>
    </row>
    <row r="42" spans="1:12" ht="21" customHeight="1">
      <c r="A42" s="39" t="str">
        <f>Matematika!B36</f>
        <v>22/2016</v>
      </c>
      <c r="B42" s="31" t="str">
        <f>Matematika!C36</f>
        <v>Radojičić Maja</v>
      </c>
      <c r="C42" s="40">
        <f>Matematika!G36</f>
        <v>8</v>
      </c>
      <c r="D42" s="40">
        <f>Matematika!J36</f>
        <v>9</v>
      </c>
      <c r="E42" s="33"/>
      <c r="F42" s="45">
        <f>Matematika!M36</f>
        <v>2</v>
      </c>
      <c r="G42" s="38"/>
      <c r="H42" s="36"/>
      <c r="I42" s="41">
        <f t="shared" si="4"/>
        <v>9</v>
      </c>
      <c r="J42" s="41">
        <f t="shared" si="5"/>
        <v>2</v>
      </c>
      <c r="K42" s="41">
        <f t="shared" si="6"/>
        <v>11</v>
      </c>
      <c r="L42" s="35" t="str">
        <f t="shared" si="3"/>
        <v>F</v>
      </c>
    </row>
    <row r="43" spans="1:12" ht="21" customHeight="1">
      <c r="A43" s="39" t="str">
        <f>Matematika!B37</f>
        <v>24/2016</v>
      </c>
      <c r="B43" s="31" t="str">
        <f>Matematika!C37</f>
        <v>Tomić Mladen</v>
      </c>
      <c r="C43" s="40">
        <f>Matematika!G37</f>
        <v>5</v>
      </c>
      <c r="D43" s="40">
        <f>Matematika!J37</f>
        <v>15.5</v>
      </c>
      <c r="E43" s="33"/>
      <c r="F43" s="34" t="str">
        <f>Matematika!M37</f>
        <v/>
      </c>
      <c r="G43" s="38"/>
      <c r="H43" s="36"/>
      <c r="I43" s="41">
        <f t="shared" si="4"/>
        <v>15.5</v>
      </c>
      <c r="J43" s="37" t="str">
        <f t="shared" si="5"/>
        <v/>
      </c>
      <c r="K43" s="41">
        <f t="shared" si="6"/>
        <v>15.5</v>
      </c>
      <c r="L43" s="35" t="str">
        <f t="shared" si="3"/>
        <v>F</v>
      </c>
    </row>
    <row r="44" spans="1:12" ht="21" customHeight="1">
      <c r="A44" s="39" t="str">
        <f>Matematika!B38</f>
        <v>25/2016</v>
      </c>
      <c r="B44" s="31" t="str">
        <f>Matematika!C38</f>
        <v>Popović Miloš</v>
      </c>
      <c r="C44" s="42" t="str">
        <f>Matematika!G38</f>
        <v/>
      </c>
      <c r="D44" s="40">
        <f>Matematika!J38</f>
        <v>3</v>
      </c>
      <c r="E44" s="33"/>
      <c r="F44" s="34" t="str">
        <f>Matematika!M38</f>
        <v/>
      </c>
      <c r="G44" s="38"/>
      <c r="H44" s="36"/>
      <c r="I44" s="41">
        <f t="shared" si="4"/>
        <v>3</v>
      </c>
      <c r="J44" s="37" t="str">
        <f t="shared" si="5"/>
        <v/>
      </c>
      <c r="K44" s="41">
        <f t="shared" si="6"/>
        <v>3</v>
      </c>
      <c r="L44" s="35" t="str">
        <f t="shared" si="3"/>
        <v>F</v>
      </c>
    </row>
    <row r="45" spans="1:12" ht="21" customHeight="1">
      <c r="A45" s="39" t="str">
        <f>Matematika!B39</f>
        <v>28/2016</v>
      </c>
      <c r="B45" s="31" t="str">
        <f>Matematika!C39</f>
        <v>Savić Ivana</v>
      </c>
      <c r="C45" s="40">
        <f>Matematika!G39</f>
        <v>3</v>
      </c>
      <c r="D45" s="40">
        <f>Matematika!J39</f>
        <v>1</v>
      </c>
      <c r="E45" s="33"/>
      <c r="F45" s="34" t="str">
        <f>Matematika!M39</f>
        <v/>
      </c>
      <c r="G45" s="38"/>
      <c r="H45" s="36"/>
      <c r="I45" s="41">
        <f t="shared" si="4"/>
        <v>1</v>
      </c>
      <c r="J45" s="37" t="str">
        <f t="shared" si="5"/>
        <v/>
      </c>
      <c r="K45" s="41">
        <f t="shared" si="6"/>
        <v>1</v>
      </c>
      <c r="L45" s="35" t="str">
        <f t="shared" si="3"/>
        <v>F</v>
      </c>
    </row>
    <row r="46" spans="1:12" ht="21" customHeight="1">
      <c r="A46" s="39" t="str">
        <f>Matematika!B40</f>
        <v>29/2016</v>
      </c>
      <c r="B46" s="31" t="str">
        <f>Matematika!C40</f>
        <v>Sekulović Milutin</v>
      </c>
      <c r="C46" s="42" t="str">
        <f>Matematika!G40</f>
        <v/>
      </c>
      <c r="D46" s="42" t="str">
        <f>Matematika!J40</f>
        <v/>
      </c>
      <c r="E46" s="33"/>
      <c r="F46" s="34" t="str">
        <f>Matematika!M40</f>
        <v/>
      </c>
      <c r="G46" s="38"/>
      <c r="H46" s="36"/>
      <c r="I46" s="37" t="str">
        <f t="shared" si="4"/>
        <v/>
      </c>
      <c r="J46" s="37" t="str">
        <f t="shared" si="5"/>
        <v/>
      </c>
      <c r="K46" s="37" t="str">
        <f t="shared" si="6"/>
        <v/>
      </c>
      <c r="L46" s="38"/>
    </row>
    <row r="47" spans="1:12" ht="21" customHeight="1">
      <c r="A47" s="39" t="str">
        <f>Matematika!B41</f>
        <v>1/2015</v>
      </c>
      <c r="B47" s="31" t="str">
        <f>Matematika!C41</f>
        <v>Popović Dragana</v>
      </c>
      <c r="C47" s="42" t="str">
        <f>Matematika!G41</f>
        <v/>
      </c>
      <c r="D47" s="42" t="str">
        <f>Matematika!J41</f>
        <v/>
      </c>
      <c r="E47" s="33"/>
      <c r="F47" s="34" t="str">
        <f>Matematika!M41</f>
        <v/>
      </c>
      <c r="G47" s="38"/>
      <c r="H47" s="36"/>
      <c r="I47" s="37" t="str">
        <f t="shared" si="4"/>
        <v/>
      </c>
      <c r="J47" s="37" t="str">
        <f t="shared" si="5"/>
        <v/>
      </c>
      <c r="K47" s="37" t="str">
        <f t="shared" si="6"/>
        <v/>
      </c>
      <c r="L47" s="38"/>
    </row>
    <row r="48" spans="1:12" ht="21" customHeight="1">
      <c r="A48" s="39" t="str">
        <f>Matematika!B42</f>
        <v>4/2015</v>
      </c>
      <c r="B48" s="31" t="str">
        <f>Matematika!C42</f>
        <v>Vesković Anida</v>
      </c>
      <c r="C48" s="40">
        <f>Matematika!G42</f>
        <v>11</v>
      </c>
      <c r="D48" s="40">
        <f>Matematika!J42</f>
        <v>14</v>
      </c>
      <c r="E48" s="33"/>
      <c r="F48" s="45">
        <f>Matematika!M42</f>
        <v>9</v>
      </c>
      <c r="G48" s="38"/>
      <c r="H48" s="36"/>
      <c r="I48" s="41">
        <f t="shared" si="4"/>
        <v>14</v>
      </c>
      <c r="J48" s="41">
        <f t="shared" si="5"/>
        <v>9</v>
      </c>
      <c r="K48" s="41">
        <f t="shared" si="6"/>
        <v>23</v>
      </c>
      <c r="L48" s="35" t="str">
        <f>IF(K48&gt;90,"A",IF(K48&gt;80,"B",IF(K48&gt;70,"C",IF(K48&gt;60,"D",IF(K48&gt;46,"E","F")))))</f>
        <v>F</v>
      </c>
    </row>
    <row r="49" spans="1:12" ht="21" customHeight="1">
      <c r="A49" s="39" t="str">
        <f>Matematika!B43</f>
        <v>11/2015</v>
      </c>
      <c r="B49" s="31" t="str">
        <f>Matematika!C43</f>
        <v>Ašćerić Samira</v>
      </c>
      <c r="C49" s="40">
        <f>Matematika!G43</f>
        <v>0</v>
      </c>
      <c r="D49" s="42" t="str">
        <f>Matematika!J43</f>
        <v/>
      </c>
      <c r="E49" s="33"/>
      <c r="F49" s="34" t="str">
        <f>Matematika!M43</f>
        <v/>
      </c>
      <c r="G49" s="38"/>
      <c r="H49" s="36"/>
      <c r="I49" s="41">
        <f t="shared" si="4"/>
        <v>0</v>
      </c>
      <c r="J49" s="37" t="str">
        <f t="shared" si="5"/>
        <v/>
      </c>
      <c r="K49" s="41">
        <f t="shared" si="6"/>
        <v>0</v>
      </c>
      <c r="L49" s="35" t="str">
        <f>IF(K49&gt;90,"A",IF(K49&gt;80,"B",IF(K49&gt;70,"C",IF(K49&gt;60,"D",IF(K49&gt;46,"E","F")))))</f>
        <v>F</v>
      </c>
    </row>
    <row r="50" spans="1:12" ht="21" customHeight="1">
      <c r="A50" s="39" t="str">
        <f>Matematika!B44</f>
        <v>12/2015</v>
      </c>
      <c r="B50" s="31" t="str">
        <f>Matematika!C44</f>
        <v>Omerović Zilha</v>
      </c>
      <c r="C50" s="42" t="str">
        <f>Matematika!G44</f>
        <v/>
      </c>
      <c r="D50" s="42" t="str">
        <f>Matematika!J44</f>
        <v/>
      </c>
      <c r="E50" s="33"/>
      <c r="F50" s="34" t="str">
        <f>Matematika!M44</f>
        <v/>
      </c>
      <c r="G50" s="38"/>
      <c r="H50" s="36"/>
      <c r="I50" s="37" t="str">
        <f t="shared" si="4"/>
        <v/>
      </c>
      <c r="J50" s="37" t="str">
        <f t="shared" si="5"/>
        <v/>
      </c>
      <c r="K50" s="37" t="str">
        <f t="shared" si="6"/>
        <v/>
      </c>
      <c r="L50" s="38"/>
    </row>
    <row r="51" spans="1:12" ht="21" customHeight="1">
      <c r="A51" s="39" t="str">
        <f>Matematika!B45</f>
        <v>17/2015</v>
      </c>
      <c r="B51" s="31" t="str">
        <f>Matematika!C45</f>
        <v>Minić Aleksa</v>
      </c>
      <c r="C51" s="40">
        <f>Matematika!G45</f>
        <v>13</v>
      </c>
      <c r="D51" s="40">
        <f>Matematika!J45</f>
        <v>4.5</v>
      </c>
      <c r="E51" s="33"/>
      <c r="F51" s="34" t="str">
        <f>Matematika!M45</f>
        <v/>
      </c>
      <c r="G51" s="38"/>
      <c r="H51" s="36"/>
      <c r="I51" s="41">
        <f t="shared" si="4"/>
        <v>4.5</v>
      </c>
      <c r="J51" s="37" t="str">
        <f t="shared" si="5"/>
        <v/>
      </c>
      <c r="K51" s="41">
        <f t="shared" si="6"/>
        <v>4.5</v>
      </c>
      <c r="L51" s="35" t="str">
        <f>IF(K51&gt;90,"A",IF(K51&gt;80,"B",IF(K51&gt;70,"C",IF(K51&gt;60,"D",IF(K51&gt;46,"E","F")))))</f>
        <v>F</v>
      </c>
    </row>
    <row r="52" spans="1:12" ht="21" customHeight="1">
      <c r="A52" s="39" t="str">
        <f>Matematika!B46</f>
        <v>18/2015</v>
      </c>
      <c r="B52" s="31" t="str">
        <f>Matematika!C46</f>
        <v>Komarica Sandra</v>
      </c>
      <c r="C52" s="42" t="str">
        <f>Matematika!G46</f>
        <v/>
      </c>
      <c r="D52" s="42" t="str">
        <f>Matematika!J46</f>
        <v/>
      </c>
      <c r="E52" s="33"/>
      <c r="F52" s="34" t="str">
        <f>Matematika!M46</f>
        <v/>
      </c>
      <c r="G52" s="38"/>
      <c r="H52" s="36"/>
      <c r="I52" s="37" t="str">
        <f t="shared" si="4"/>
        <v/>
      </c>
      <c r="J52" s="37" t="str">
        <f t="shared" si="5"/>
        <v/>
      </c>
      <c r="K52" s="37" t="str">
        <f t="shared" si="6"/>
        <v/>
      </c>
      <c r="L52" s="38"/>
    </row>
    <row r="53" spans="1:12" ht="21" customHeight="1">
      <c r="A53" s="39" t="str">
        <f>Matematika!B47</f>
        <v>22/2015</v>
      </c>
      <c r="B53" s="31" t="str">
        <f>Matematika!C47</f>
        <v>Dragojević Stefan</v>
      </c>
      <c r="C53" s="42" t="str">
        <f>Matematika!G47</f>
        <v/>
      </c>
      <c r="D53" s="42" t="str">
        <f>Matematika!J47</f>
        <v/>
      </c>
      <c r="E53" s="33"/>
      <c r="F53" s="34" t="str">
        <f>Matematika!M47</f>
        <v/>
      </c>
      <c r="G53" s="38"/>
      <c r="H53" s="36"/>
      <c r="I53" s="37" t="str">
        <f t="shared" si="4"/>
        <v/>
      </c>
      <c r="J53" s="37" t="str">
        <f t="shared" si="5"/>
        <v/>
      </c>
      <c r="K53" s="37" t="str">
        <f t="shared" si="6"/>
        <v/>
      </c>
      <c r="L53" s="38"/>
    </row>
    <row r="54" spans="1:12" ht="21" customHeight="1">
      <c r="A54" s="39" t="str">
        <f>Matematika!B48</f>
        <v>31/2015</v>
      </c>
      <c r="B54" s="31" t="str">
        <f>Matematika!C48</f>
        <v>Ćetković Milena</v>
      </c>
      <c r="C54" s="42" t="str">
        <f>Matematika!G48</f>
        <v/>
      </c>
      <c r="D54" s="40">
        <f>Matematika!J48</f>
        <v>3.5</v>
      </c>
      <c r="E54" s="33"/>
      <c r="F54" s="34" t="str">
        <f>Matematika!M48</f>
        <v/>
      </c>
      <c r="G54" s="38"/>
      <c r="H54" s="36"/>
      <c r="I54" s="41">
        <f t="shared" si="4"/>
        <v>3.5</v>
      </c>
      <c r="J54" s="37" t="str">
        <f t="shared" si="5"/>
        <v/>
      </c>
      <c r="K54" s="41">
        <f t="shared" si="6"/>
        <v>3.5</v>
      </c>
      <c r="L54" s="35" t="str">
        <f>IF(K54&gt;90,"A",IF(K54&gt;80,"B",IF(K54&gt;70,"C",IF(K54&gt;60,"D",IF(K54&gt;46,"E","F")))))</f>
        <v>F</v>
      </c>
    </row>
    <row r="55" spans="1:12" ht="21" customHeight="1">
      <c r="A55" s="39" t="str">
        <f>Matematika!B49</f>
        <v>6/2014</v>
      </c>
      <c r="B55" s="31" t="str">
        <f>Matematika!C49</f>
        <v>Omerović Selma</v>
      </c>
      <c r="C55" s="42" t="str">
        <f>Matematika!G49</f>
        <v/>
      </c>
      <c r="D55" s="42" t="str">
        <f>Matematika!J49</f>
        <v/>
      </c>
      <c r="E55" s="33"/>
      <c r="F55" s="34" t="str">
        <f>Matematika!M49</f>
        <v/>
      </c>
      <c r="G55" s="38"/>
      <c r="H55" s="36"/>
      <c r="I55" s="37" t="str">
        <f t="shared" si="4"/>
        <v/>
      </c>
      <c r="J55" s="37" t="str">
        <f t="shared" si="5"/>
        <v/>
      </c>
      <c r="K55" s="37" t="str">
        <f t="shared" si="6"/>
        <v/>
      </c>
      <c r="L55" s="38"/>
    </row>
    <row r="56" spans="1:12" ht="21" customHeight="1">
      <c r="A56" s="39" t="str">
        <f>Matematika!B50</f>
        <v>8/2014</v>
      </c>
      <c r="B56" s="31" t="str">
        <f>Matematika!C50</f>
        <v>Vukićević Aleksa</v>
      </c>
      <c r="C56" s="40">
        <f>Matematika!G50</f>
        <v>2</v>
      </c>
      <c r="D56" s="40">
        <f>Matematika!J50</f>
        <v>0</v>
      </c>
      <c r="E56" s="33"/>
      <c r="F56" s="34" t="str">
        <f>Matematika!M50</f>
        <v/>
      </c>
      <c r="G56" s="38"/>
      <c r="H56" s="36"/>
      <c r="I56" s="41">
        <f t="shared" si="4"/>
        <v>0</v>
      </c>
      <c r="J56" s="37" t="str">
        <f t="shared" si="5"/>
        <v/>
      </c>
      <c r="K56" s="41">
        <f t="shared" si="6"/>
        <v>0</v>
      </c>
      <c r="L56" s="35" t="str">
        <f>IF(K56&gt;90,"A",IF(K56&gt;80,"B",IF(K56&gt;70,"C",IF(K56&gt;60,"D",IF(K56&gt;46,"E","F")))))</f>
        <v>F</v>
      </c>
    </row>
    <row r="57" spans="1:12" ht="21" customHeight="1">
      <c r="A57" s="39" t="str">
        <f>Matematika!B51</f>
        <v>16/2014</v>
      </c>
      <c r="B57" s="31" t="str">
        <f>Matematika!C51</f>
        <v>Milović Tamara</v>
      </c>
      <c r="C57" s="40">
        <f>Matematika!G51</f>
        <v>8</v>
      </c>
      <c r="D57" s="40">
        <f>Matematika!J51</f>
        <v>12</v>
      </c>
      <c r="E57" s="33"/>
      <c r="F57" s="45">
        <f>Matematika!M51</f>
        <v>0</v>
      </c>
      <c r="G57" s="38"/>
      <c r="H57" s="36"/>
      <c r="I57" s="41">
        <f t="shared" si="4"/>
        <v>12</v>
      </c>
      <c r="J57" s="41">
        <f t="shared" si="5"/>
        <v>0</v>
      </c>
      <c r="K57" s="41">
        <f t="shared" si="6"/>
        <v>12</v>
      </c>
      <c r="L57" s="35" t="str">
        <f>IF(K57&gt;90,"A",IF(K57&gt;80,"B",IF(K57&gt;70,"C",IF(K57&gt;60,"D",IF(K57&gt;46,"E","F")))))</f>
        <v>F</v>
      </c>
    </row>
    <row r="58" spans="1:12" ht="21" customHeight="1">
      <c r="A58" s="39" t="str">
        <f>Matematika!B52</f>
        <v>19/2014</v>
      </c>
      <c r="B58" s="31" t="str">
        <f>Matematika!C52</f>
        <v>Bulajić Miloš</v>
      </c>
      <c r="C58" s="42" t="str">
        <f>Matematika!G52</f>
        <v/>
      </c>
      <c r="D58" s="42" t="str">
        <f>Matematika!J52</f>
        <v/>
      </c>
      <c r="E58" s="33"/>
      <c r="F58" s="34" t="str">
        <f>Matematika!M52</f>
        <v/>
      </c>
      <c r="G58" s="38"/>
      <c r="H58" s="36"/>
      <c r="I58" s="37" t="str">
        <f t="shared" si="4"/>
        <v/>
      </c>
      <c r="J58" s="37" t="str">
        <f t="shared" si="5"/>
        <v/>
      </c>
      <c r="K58" s="37" t="str">
        <f t="shared" si="6"/>
        <v/>
      </c>
      <c r="L58" s="38"/>
    </row>
    <row r="59" spans="1:12" ht="21" customHeight="1">
      <c r="A59" s="39" t="str">
        <f>Matematika!B53</f>
        <v>30/2014</v>
      </c>
      <c r="B59" s="31" t="str">
        <f>Matematika!C53</f>
        <v>Omerović Nerma</v>
      </c>
      <c r="C59" s="42" t="str">
        <f>Matematika!G53</f>
        <v/>
      </c>
      <c r="D59" s="42" t="str">
        <f>Matematika!J53</f>
        <v/>
      </c>
      <c r="E59" s="33"/>
      <c r="F59" s="34" t="str">
        <f>Matematika!M53</f>
        <v/>
      </c>
      <c r="G59" s="38"/>
      <c r="H59" s="36"/>
      <c r="I59" s="37" t="str">
        <f t="shared" si="4"/>
        <v/>
      </c>
      <c r="J59" s="37" t="str">
        <f t="shared" si="5"/>
        <v/>
      </c>
      <c r="K59" s="37" t="str">
        <f t="shared" si="6"/>
        <v/>
      </c>
      <c r="L59" s="38"/>
    </row>
    <row r="60" spans="1:12" ht="21" customHeight="1">
      <c r="A60" s="39" t="str">
        <f>Matematika!B54</f>
        <v>2/2013</v>
      </c>
      <c r="B60" s="31" t="str">
        <f>Matematika!C54</f>
        <v>Đukanović Milica</v>
      </c>
      <c r="C60" s="40">
        <f>Matematika!G54</f>
        <v>6</v>
      </c>
      <c r="D60" s="40">
        <f>Matematika!J54</f>
        <v>4</v>
      </c>
      <c r="E60" s="33"/>
      <c r="F60" s="34" t="str">
        <f>Matematika!M54</f>
        <v/>
      </c>
      <c r="G60" s="38"/>
      <c r="H60" s="36"/>
      <c r="I60" s="41">
        <f t="shared" si="4"/>
        <v>4</v>
      </c>
      <c r="J60" s="37" t="str">
        <f t="shared" si="5"/>
        <v/>
      </c>
      <c r="K60" s="41">
        <f t="shared" si="6"/>
        <v>4</v>
      </c>
      <c r="L60" s="35" t="str">
        <f>IF(K60&gt;90,"A",IF(K60&gt;80,"B",IF(K60&gt;70,"C",IF(K60&gt;60,"D",IF(K60&gt;46,"E","F")))))</f>
        <v>F</v>
      </c>
    </row>
    <row r="61" spans="1:12" ht="21" customHeight="1">
      <c r="A61" s="39" t="str">
        <f>Matematika!B55</f>
        <v>25/2013</v>
      </c>
      <c r="B61" s="31" t="str">
        <f>Matematika!C55</f>
        <v>Stožinić Ana</v>
      </c>
      <c r="C61" s="42" t="str">
        <f>Matematika!G55</f>
        <v/>
      </c>
      <c r="D61" s="42" t="str">
        <f>Matematika!J55</f>
        <v/>
      </c>
      <c r="E61" s="33"/>
      <c r="F61" s="34" t="str">
        <f>Matematika!M55</f>
        <v/>
      </c>
      <c r="G61" s="38"/>
      <c r="H61" s="36"/>
      <c r="I61" s="37" t="str">
        <f t="shared" si="4"/>
        <v/>
      </c>
      <c r="J61" s="37" t="str">
        <f t="shared" si="5"/>
        <v/>
      </c>
      <c r="K61" s="37" t="str">
        <f t="shared" si="6"/>
        <v/>
      </c>
      <c r="L61" s="38"/>
    </row>
    <row r="62" spans="1:12" ht="21" customHeight="1">
      <c r="A62" s="39" t="str">
        <f>Matematika!B56</f>
        <v>8/2012</v>
      </c>
      <c r="B62" s="31" t="str">
        <f>Matematika!C56</f>
        <v>Drpljanin Almina</v>
      </c>
      <c r="C62" s="40">
        <f>Matematika!G56</f>
        <v>5</v>
      </c>
      <c r="D62" s="40">
        <f>Matematika!J56</f>
        <v>9.5</v>
      </c>
      <c r="E62" s="33"/>
      <c r="F62" s="34" t="str">
        <f>Matematika!M56</f>
        <v/>
      </c>
      <c r="G62" s="38"/>
      <c r="H62" s="36"/>
      <c r="I62" s="41">
        <f t="shared" si="4"/>
        <v>9.5</v>
      </c>
      <c r="J62" s="37" t="str">
        <f t="shared" si="5"/>
        <v/>
      </c>
      <c r="K62" s="41">
        <f t="shared" si="6"/>
        <v>9.5</v>
      </c>
      <c r="L62" s="35" t="str">
        <f>IF(K62&gt;90,"A",IF(K62&gt;80,"B",IF(K62&gt;70,"C",IF(K62&gt;60,"D",IF(K62&gt;46,"E","F")))))</f>
        <v>F</v>
      </c>
    </row>
    <row r="63" spans="1:12" ht="21" customHeight="1">
      <c r="A63" s="39" t="str">
        <f>Matematika!B57</f>
        <v>19/2012</v>
      </c>
      <c r="B63" s="31" t="str">
        <f>Matematika!C57</f>
        <v>Bošković Jasna</v>
      </c>
      <c r="C63" s="42" t="str">
        <f>Matematika!G57</f>
        <v/>
      </c>
      <c r="D63" s="42" t="str">
        <f>Matematika!J57</f>
        <v/>
      </c>
      <c r="E63" s="33"/>
      <c r="F63" s="34" t="str">
        <f>Matematika!M57</f>
        <v/>
      </c>
      <c r="G63" s="38"/>
      <c r="H63" s="36"/>
      <c r="I63" s="37" t="str">
        <f t="shared" si="4"/>
        <v/>
      </c>
      <c r="J63" s="37" t="str">
        <f t="shared" si="5"/>
        <v/>
      </c>
      <c r="K63" s="37" t="str">
        <f t="shared" si="6"/>
        <v/>
      </c>
      <c r="L63" s="38"/>
    </row>
    <row r="64" spans="1:12" ht="21" customHeight="1">
      <c r="A64" s="39" t="str">
        <f>Matematika!B58</f>
        <v>21/2012</v>
      </c>
      <c r="B64" s="31" t="str">
        <f>Matematika!C58</f>
        <v>Kuč Denisa</v>
      </c>
      <c r="C64" s="42" t="str">
        <f>Matematika!G58</f>
        <v/>
      </c>
      <c r="D64" s="42" t="str">
        <f>Matematika!J58</f>
        <v/>
      </c>
      <c r="E64" s="33"/>
      <c r="F64" s="34" t="str">
        <f>Matematika!M58</f>
        <v/>
      </c>
      <c r="G64" s="38"/>
      <c r="H64" s="36"/>
      <c r="I64" s="37" t="str">
        <f t="shared" si="4"/>
        <v/>
      </c>
      <c r="J64" s="37" t="str">
        <f t="shared" si="5"/>
        <v/>
      </c>
      <c r="K64" s="37" t="str">
        <f t="shared" si="6"/>
        <v/>
      </c>
      <c r="L64" s="38"/>
    </row>
    <row r="65" spans="1:12" ht="21" customHeight="1">
      <c r="A65" s="39" t="str">
        <f>Matematika!B59</f>
        <v>5/2011</v>
      </c>
      <c r="B65" s="31" t="str">
        <f>Matematika!C59</f>
        <v>Nedić Milica</v>
      </c>
      <c r="C65" s="40">
        <f>Matematika!G59</f>
        <v>23</v>
      </c>
      <c r="D65" s="42" t="str">
        <f>Matematika!J59</f>
        <v/>
      </c>
      <c r="E65" s="33"/>
      <c r="F65" s="45">
        <f>Matematika!M59</f>
        <v>9</v>
      </c>
      <c r="G65" s="38"/>
      <c r="H65" s="36"/>
      <c r="I65" s="41">
        <f t="shared" si="4"/>
        <v>23</v>
      </c>
      <c r="J65" s="41">
        <f t="shared" si="5"/>
        <v>9</v>
      </c>
      <c r="K65" s="41">
        <f t="shared" si="6"/>
        <v>32</v>
      </c>
      <c r="L65" s="35" t="str">
        <f>IF(K65&gt;90,"A",IF(K65&gt;80,"B",IF(K65&gt;70,"C",IF(K65&gt;60,"D",IF(K65&gt;46,"E","F")))))</f>
        <v>F</v>
      </c>
    </row>
    <row r="66" spans="1:12" ht="21" customHeight="1">
      <c r="A66" s="39" t="str">
        <f>Matematika!B60</f>
        <v>7/2011</v>
      </c>
      <c r="B66" s="31" t="str">
        <f>Matematika!C60</f>
        <v>Delić Maša</v>
      </c>
      <c r="C66" s="40">
        <f>Matematika!G60</f>
        <v>8</v>
      </c>
      <c r="D66" s="40">
        <f>Matematika!J60</f>
        <v>22</v>
      </c>
      <c r="E66" s="33"/>
      <c r="F66" s="45">
        <f>Matematika!M60</f>
        <v>14</v>
      </c>
      <c r="G66" s="38"/>
      <c r="H66" s="36"/>
      <c r="I66" s="41">
        <f t="shared" si="4"/>
        <v>22</v>
      </c>
      <c r="J66" s="41">
        <f t="shared" si="5"/>
        <v>14</v>
      </c>
      <c r="K66" s="41">
        <f t="shared" si="6"/>
        <v>36</v>
      </c>
      <c r="L66" s="35" t="str">
        <f>IF(K66&gt;90,"A",IF(K66&gt;80,"B",IF(K66&gt;70,"C",IF(K66&gt;60,"D",IF(K66&gt;46,"E","F")))))</f>
        <v>F</v>
      </c>
    </row>
    <row r="67" spans="1:12" ht="18" customHeight="1">
      <c r="A67" s="46"/>
      <c r="B67" s="46"/>
      <c r="C67" s="46"/>
      <c r="D67" s="46"/>
      <c r="E67" s="46"/>
      <c r="F67" s="46"/>
      <c r="G67" s="78" t="s">
        <v>297</v>
      </c>
      <c r="H67" s="79"/>
      <c r="I67" s="47"/>
      <c r="J67" s="47"/>
      <c r="K67" s="47"/>
      <c r="L67" s="46"/>
    </row>
  </sheetData>
  <mergeCells count="15">
    <mergeCell ref="G67:H67"/>
    <mergeCell ref="F2:L2"/>
    <mergeCell ref="K5:K7"/>
    <mergeCell ref="A1:F1"/>
    <mergeCell ref="G3:L3"/>
    <mergeCell ref="A5:A7"/>
    <mergeCell ref="B5:B7"/>
    <mergeCell ref="J5:J7"/>
    <mergeCell ref="D3:F3"/>
    <mergeCell ref="C5:H5"/>
    <mergeCell ref="G1:L1"/>
    <mergeCell ref="I5:I7"/>
    <mergeCell ref="C6:E6"/>
    <mergeCell ref="L5:L7"/>
    <mergeCell ref="F6:H6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Matematika</vt:lpstr>
      <vt:lpstr>Matem. i racunarske nauke</vt:lpstr>
      <vt:lpstr>Evidencija Matematika</vt:lpstr>
      <vt:lpstr>Evidencija Matematika i Racunar</vt:lpstr>
      <vt:lpstr>Zakljucne ocjene-1</vt:lpstr>
      <vt:lpstr>Sheet3</vt:lpstr>
      <vt:lpstr>Evidencija Matematika-1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2018-06-25T00:09:06Z</dcterms:created>
  <dcterms:modified xsi:type="dcterms:W3CDTF">2018-06-25T23:59:57Z</dcterms:modified>
</cp:coreProperties>
</file>