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AC6652C6-8CC0-46AA-8D71-421E7C463CF6}" xr6:coauthVersionLast="36" xr6:coauthVersionMax="47" xr10:uidLastSave="{00000000-0000-0000-0000-000000000000}"/>
  <bookViews>
    <workbookView xWindow="0" yWindow="0" windowWidth="21576" windowHeight="7968" tabRatio="809" activeTab="1" xr2:uid="{00000000-000D-0000-FFFF-FFFF00000000}"/>
  </bookViews>
  <sheets>
    <sheet name="Matematika 1" sheetId="4" r:id="rId1"/>
    <sheet name="Matematika 3" sheetId="9" r:id="rId2"/>
  </sheets>
  <calcPr calcId="191029"/>
</workbook>
</file>

<file path=xl/calcChain.xml><?xml version="1.0" encoding="utf-8"?>
<calcChain xmlns="http://schemas.openxmlformats.org/spreadsheetml/2006/main">
  <c r="X6" i="4" l="1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5" i="4"/>
  <c r="M36" i="4"/>
  <c r="N36" i="4" s="1"/>
  <c r="E35" i="4"/>
  <c r="E13" i="9" l="1"/>
  <c r="M13" i="9" s="1"/>
  <c r="N13" i="9" s="1"/>
  <c r="E34" i="4"/>
  <c r="E33" i="4"/>
  <c r="M33" i="4" s="1"/>
  <c r="E32" i="4"/>
  <c r="M32" i="4" s="1"/>
  <c r="E31" i="4"/>
  <c r="E30" i="4"/>
  <c r="M30" i="4" s="1"/>
  <c r="E29" i="4"/>
  <c r="M29" i="4" s="1"/>
  <c r="N29" i="4" s="1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N34" i="4"/>
  <c r="M34" i="4"/>
  <c r="N33" i="4"/>
  <c r="N32" i="4"/>
  <c r="N31" i="4"/>
  <c r="M31" i="4"/>
  <c r="N30" i="4"/>
  <c r="M17" i="9" l="1"/>
  <c r="M38" i="4"/>
  <c r="M11" i="4"/>
  <c r="M7" i="4"/>
  <c r="E12" i="9"/>
  <c r="M12" i="9" s="1"/>
  <c r="N12" i="9" s="1"/>
  <c r="E11" i="9"/>
  <c r="M11" i="9" s="1"/>
  <c r="N11" i="9" s="1"/>
  <c r="N28" i="4"/>
  <c r="M28" i="4"/>
  <c r="N27" i="4"/>
  <c r="M27" i="4"/>
  <c r="N26" i="4"/>
  <c r="M26" i="4"/>
  <c r="N25" i="4"/>
  <c r="M25" i="4"/>
  <c r="M13" i="4"/>
  <c r="M12" i="4"/>
  <c r="M10" i="4"/>
  <c r="M9" i="4"/>
  <c r="M8" i="4"/>
  <c r="M6" i="4"/>
  <c r="E14" i="9"/>
  <c r="M14" i="9" s="1"/>
  <c r="E10" i="9"/>
  <c r="M10" i="9" s="1"/>
  <c r="E9" i="9"/>
  <c r="M9" i="9" s="1"/>
  <c r="E8" i="9"/>
  <c r="M8" i="9" s="1"/>
  <c r="E7" i="9"/>
  <c r="M7" i="9" s="1"/>
  <c r="E6" i="9"/>
  <c r="M6" i="9" s="1"/>
  <c r="M14" i="4"/>
  <c r="M15" i="4"/>
  <c r="M16" i="4"/>
  <c r="M17" i="4"/>
  <c r="M18" i="4"/>
  <c r="M19" i="4"/>
  <c r="M20" i="4"/>
  <c r="M21" i="4"/>
  <c r="M22" i="4"/>
  <c r="M23" i="4"/>
  <c r="M24" i="4"/>
  <c r="M35" i="4"/>
  <c r="E42" i="4" l="1"/>
  <c r="M42" i="4" s="1"/>
  <c r="E41" i="4"/>
  <c r="M41" i="4" s="1"/>
  <c r="E40" i="4"/>
  <c r="M40" i="4" s="1"/>
  <c r="E24" i="9"/>
  <c r="M24" i="9" s="1"/>
  <c r="E23" i="9"/>
  <c r="M23" i="9" s="1"/>
  <c r="E22" i="9"/>
  <c r="M22" i="9" s="1"/>
  <c r="E21" i="9"/>
  <c r="M21" i="9" s="1"/>
  <c r="E20" i="9"/>
  <c r="M20" i="9" s="1"/>
  <c r="E19" i="9"/>
  <c r="M19" i="9" s="1"/>
  <c r="U18" i="9" l="1"/>
  <c r="T18" i="9"/>
  <c r="S18" i="9"/>
  <c r="U5" i="9"/>
  <c r="T5" i="9"/>
  <c r="S5" i="9"/>
  <c r="U39" i="4" l="1"/>
  <c r="T39" i="4"/>
  <c r="S39" i="4"/>
  <c r="U5" i="4"/>
  <c r="T5" i="4"/>
  <c r="S5" i="4"/>
  <c r="N24" i="9" l="1"/>
  <c r="N23" i="9"/>
  <c r="N22" i="9"/>
  <c r="N42" i="4"/>
  <c r="N41" i="4"/>
  <c r="N21" i="9" l="1"/>
  <c r="N20" i="9"/>
  <c r="N19" i="9"/>
  <c r="N14" i="9"/>
  <c r="N10" i="9"/>
  <c r="N9" i="9"/>
  <c r="N8" i="9"/>
  <c r="N7" i="9"/>
  <c r="N6" i="9"/>
  <c r="M4" i="9"/>
  <c r="M4" i="4" l="1"/>
  <c r="N19" i="4"/>
  <c r="N18" i="4"/>
  <c r="N16" i="4"/>
  <c r="N40" i="4" l="1"/>
  <c r="N35" i="4"/>
  <c r="N24" i="4"/>
  <c r="N23" i="4"/>
  <c r="N22" i="4"/>
  <c r="N21" i="4"/>
  <c r="N20" i="4"/>
  <c r="N17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<sst xmlns="http://schemas.openxmlformats.org/spreadsheetml/2006/main" count="225" uniqueCount="116">
  <si>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</si>
  <si>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</si>
  <si>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</si>
  <si>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</si>
  <si>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</si>
  <si>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</si>
  <si>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</si>
  <si>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</si>
  <si>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</si>
  <si>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</si>
  <si>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</si>
  <si>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</si>
  <si>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</si>
  <si>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</si>
  <si>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</si>
  <si>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</si>
  <si>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</si>
  <si>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</si>
  <si>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</si>
  <si>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8/18</t>
  </si>
  <si>
    <t>10/18</t>
  </si>
  <si>
    <t>12/18</t>
  </si>
  <si>
    <t>S</t>
  </si>
  <si>
    <t>P</t>
  </si>
  <si>
    <t>12/16</t>
  </si>
  <si>
    <t>Aida Xhurretoviq</t>
  </si>
  <si>
    <t>11/15</t>
  </si>
  <si>
    <t>3/14</t>
  </si>
  <si>
    <t>10/10</t>
  </si>
  <si>
    <t>Emina Hakramaj</t>
  </si>
  <si>
    <t>Min.Pikë</t>
  </si>
  <si>
    <t>3/19</t>
  </si>
  <si>
    <t>6/19</t>
  </si>
  <si>
    <t>7/19</t>
  </si>
  <si>
    <t>B1</t>
  </si>
  <si>
    <t>S2</t>
  </si>
  <si>
    <t>B2</t>
  </si>
  <si>
    <t>10/07</t>
  </si>
  <si>
    <t>S1</t>
  </si>
  <si>
    <t>Leon Lucoviq</t>
  </si>
  <si>
    <t>4/21</t>
  </si>
  <si>
    <t>5/21</t>
  </si>
  <si>
    <t>8/21</t>
  </si>
  <si>
    <t>6/20</t>
  </si>
  <si>
    <t>8/20</t>
  </si>
  <si>
    <t>11/20</t>
  </si>
  <si>
    <t>12/20</t>
  </si>
  <si>
    <t>Gentiana Suliq</t>
  </si>
  <si>
    <t>Lindita Vulaj</t>
  </si>
  <si>
    <t>9/20</t>
  </si>
  <si>
    <t>10/06</t>
  </si>
  <si>
    <t>Amella Kajoshaj</t>
  </si>
  <si>
    <t>Armina Gjokoviq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</si>
  <si>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</si>
  <si>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</si>
  <si>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</si>
  <si>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</si>
  <si>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</si>
  <si>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</si>
  <si>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</si>
  <si>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</si>
  <si>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</si>
  <si>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</si>
  <si>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5/22</t>
  </si>
  <si>
    <t>7/22</t>
  </si>
  <si>
    <t>8/22</t>
  </si>
  <si>
    <t>9/22</t>
  </si>
  <si>
    <t>10/22</t>
  </si>
  <si>
    <t>11/22</t>
  </si>
  <si>
    <t>12/22</t>
  </si>
  <si>
    <t>Agnesa Dragovoja</t>
  </si>
  <si>
    <t>Ajla Resulbegović</t>
  </si>
  <si>
    <t>Mersiha Llesheviq</t>
  </si>
  <si>
    <t>Ardita Dibra</t>
  </si>
  <si>
    <t>Anesa Alošević</t>
  </si>
  <si>
    <t>Anida Kalabović</t>
  </si>
  <si>
    <t>Merisa Asllani</t>
  </si>
  <si>
    <t>Elvedina Aslanović</t>
  </si>
  <si>
    <t>Xheneta Beqoja</t>
  </si>
  <si>
    <t>Senada Çela</t>
  </si>
  <si>
    <t>Shejla Lesheviq</t>
  </si>
  <si>
    <t>Merita Mujeziq</t>
  </si>
  <si>
    <t>Rukije Katana</t>
  </si>
  <si>
    <t>Erlind Curoviq</t>
  </si>
  <si>
    <t>Edona Ulaj</t>
  </si>
  <si>
    <t>Denisa Haliloviq</t>
  </si>
  <si>
    <t>Blendisa Zeneli</t>
  </si>
  <si>
    <t>Anton Barloviq</t>
  </si>
  <si>
    <t>Amanda Barloviq</t>
  </si>
  <si>
    <t>Elodije Markoviq</t>
  </si>
  <si>
    <t>Sihana Pelingu</t>
  </si>
  <si>
    <t>Rejhana Taipoviq</t>
  </si>
  <si>
    <t>Nadire Sukaliq</t>
  </si>
  <si>
    <t>Ajeta Orahovac</t>
  </si>
  <si>
    <t>Fahreta Ljuljanaj</t>
  </si>
  <si>
    <t>Mejreme Sukaliq</t>
  </si>
  <si>
    <t>Ajdina Kajoshaj</t>
  </si>
  <si>
    <t>Besara Beqiraj</t>
  </si>
  <si>
    <t>Ljorita Ljuljanoviq</t>
  </si>
  <si>
    <t>Samira Ljuljanoviq</t>
  </si>
  <si>
    <t>7/10</t>
  </si>
  <si>
    <t>Violeta Nikpreljević</t>
  </si>
  <si>
    <t>1/22</t>
  </si>
  <si>
    <t>Ajlla Selita</t>
  </si>
  <si>
    <t>2/22</t>
  </si>
  <si>
    <t>Xhenita Peroviq</t>
  </si>
  <si>
    <t>3/22</t>
  </si>
  <si>
    <t>Bereta Dragoviq</t>
  </si>
  <si>
    <t>4/22</t>
  </si>
  <si>
    <t>Ilirijana Kovaçeviq</t>
  </si>
  <si>
    <t>6/22</t>
  </si>
  <si>
    <t>Blerta Halili</t>
  </si>
  <si>
    <t>3/21</t>
  </si>
  <si>
    <t>Asmira  Gjeçbitriq</t>
  </si>
  <si>
    <t>07/10</t>
  </si>
  <si>
    <t>Violeta Nikpreljevic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</si>
</sst>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" fillId="4" borderId="44" xfId="0" applyFon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2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X44"/>
  <sheetViews>
    <sheetView topLeftCell="A9" zoomScale="80" zoomScaleNormal="80" workbookViewId="0">
      <selection activeCell="X5" sqref="X5:X43"/>
    </sheetView>
  </sheetViews>
  <sheetFormatPr defaultRowHeight="14.4" x14ac:dyDescent="0.3"/>
  <cols>
    <col min="3" max="3" width="28.21875" customWidth="1"/>
    <col min="4" max="4" width="5.44140625" customWidth="1"/>
    <col min="5" max="5" width="8.21875" customWidth="1"/>
    <col min="13" max="13" width="9.77734375" customWidth="1"/>
    <col min="15" max="15" width="2.21875" customWidth="1"/>
  </cols>
  <sheetData>
    <row r="1" spans="1:24" x14ac:dyDescent="0.3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4" x14ac:dyDescent="0.3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4" ht="15" thickBot="1" x14ac:dyDescent="0.35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4" ht="15.6" thickBot="1" x14ac:dyDescent="0.35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80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22</v>
      </c>
      <c r="U4" s="61" t="s">
        <v>23</v>
      </c>
      <c r="V4" s="56"/>
    </row>
    <row r="5" spans="1:24" ht="18.75" customHeight="1" thickBot="1" x14ac:dyDescent="0.35">
      <c r="A5" s="55"/>
      <c r="B5" s="6" t="s">
        <v>0</v>
      </c>
      <c r="C5" s="7" t="s">
        <v>1</v>
      </c>
      <c r="D5" s="8" t="s">
        <v>2</v>
      </c>
      <c r="E5" s="67" t="s">
        <v>3</v>
      </c>
      <c r="F5" s="68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69" t="s">
        <v>9</v>
      </c>
      <c r="L5" s="70" t="s">
        <v>10</v>
      </c>
      <c r="M5" s="81" t="s">
        <v>11</v>
      </c>
      <c r="N5" s="71" t="s">
        <v>12</v>
      </c>
      <c r="O5" s="1"/>
      <c r="P5" s="15" t="s">
        <v>12</v>
      </c>
      <c r="Q5" s="16" t="s">
        <v>30</v>
      </c>
      <c r="R5" s="1"/>
      <c r="S5" s="62">
        <f>IF(COUNTIF($D$6:$D$35,CONCATENATE(S4,"1"))=0,"",COUNTIF($D$6:$D$35,CONCATENATE(S4,"1")))</f>
        <v>10</v>
      </c>
      <c r="T5" s="62" t="str">
        <f>IF(COUNTIF($D$6:$D$35,CONCATENATE(T4,"1"))=0,"",COUNTIF($D$6:$D$35,CONCATENATE(T4,"1")))</f>
        <v/>
      </c>
      <c r="U5" s="62">
        <f>IF(SUM(COUNTIF($D$6:$D$35,CONCATENATE(S4,"2")),COUNTIF($D$6:$D$35,CONCATENATE(T4,"2")))=0,"",SUM(COUNTIF($D$6:$D$35,CONCATENATE(S4,"2")),COUNTIF($D$6:$D$35,CONCATENATE(T4,"2"))))</f>
        <v>20</v>
      </c>
      <c r="V5" s="56"/>
      <c r="X5" t="e">
        <f>MAX(G5,I5)+MAX(H5,J5)+F5</f>
        <v>#VALUE!</v>
      </c>
    </row>
    <row r="6" spans="1:24" x14ac:dyDescent="0.3">
      <c r="A6" s="55"/>
      <c r="B6" s="17" t="s">
        <v>53</v>
      </c>
      <c r="C6" s="18" t="s">
        <v>70</v>
      </c>
      <c r="D6" s="19" t="s">
        <v>34</v>
      </c>
      <c r="E6" s="46">
        <f>IF(COUNT(G6,H6,I6,J6)=0,"",$E$4)</f>
        <v>3</v>
      </c>
      <c r="F6" s="47">
        <v>1.5</v>
      </c>
      <c r="G6" s="47">
        <v>4</v>
      </c>
      <c r="H6" s="48"/>
      <c r="I6" s="48">
        <v>4.5</v>
      </c>
      <c r="J6" s="48"/>
      <c r="K6" s="48">
        <v>8</v>
      </c>
      <c r="L6" s="85"/>
      <c r="M6" s="82">
        <f>IF(COUNT(E6:L6)=0,"",SUM(E6,F6,MAX(G6,I6),MAX(H6,J6),MAX(K6,L6)))</f>
        <v>17</v>
      </c>
      <c r="N6" s="72" t="str">
        <f t="shared" ref="N6:N35" si="0">IF(AND(K6="",L6=""),"",IF(M6&lt;$Q$6,"F",IF(M6&lt;$Q$7,"E",IF(M6&lt;$Q$8,"D",IF(M6&lt;$Q$9,"C",IF(M6&lt;$Q$10,"B",IF(M6&lt;=100,"A","")))))))</f>
        <v>F</v>
      </c>
      <c r="O6" s="1"/>
      <c r="P6" s="23" t="s">
        <v>14</v>
      </c>
      <c r="Q6" s="24">
        <v>40</v>
      </c>
      <c r="R6" s="1"/>
      <c r="S6" s="1"/>
      <c r="T6" s="1"/>
      <c r="U6" s="1"/>
      <c r="V6" s="56"/>
      <c r="X6">
        <f t="shared" ref="X6:X43" si="1">MAX(G6,I6)+MAX(H6,J6)+F6</f>
        <v>6</v>
      </c>
    </row>
    <row r="7" spans="1:24" x14ac:dyDescent="0.3">
      <c r="A7" s="55"/>
      <c r="B7" s="25" t="s">
        <v>54</v>
      </c>
      <c r="C7" s="26" t="s">
        <v>71</v>
      </c>
      <c r="D7" s="27" t="s">
        <v>34</v>
      </c>
      <c r="E7" s="28">
        <f t="shared" ref="E7:E35" si="2">IF(COUNT(G7,H7,I7,J7)=0,"",$E$4)</f>
        <v>3</v>
      </c>
      <c r="F7" s="29">
        <v>2.5</v>
      </c>
      <c r="G7" s="30">
        <v>1.5</v>
      </c>
      <c r="H7" s="30">
        <v>5.5</v>
      </c>
      <c r="I7" s="30"/>
      <c r="J7" s="30"/>
      <c r="K7" s="30">
        <v>8</v>
      </c>
      <c r="L7" s="86"/>
      <c r="M7" s="83">
        <f t="shared" ref="M7:M35" si="3">IF(COUNT(E7:L7)=0,"",SUM(E7,F7,MAX(G7,I7),MAX(H7,J7),MAX(K7,L7)))</f>
        <v>20.5</v>
      </c>
      <c r="N7" s="73" t="str">
        <f t="shared" si="0"/>
        <v>F</v>
      </c>
      <c r="O7" s="1"/>
      <c r="P7" s="31" t="s">
        <v>15</v>
      </c>
      <c r="Q7" s="32">
        <v>52</v>
      </c>
      <c r="R7" s="1"/>
      <c r="S7" s="1"/>
      <c r="T7" s="1"/>
      <c r="U7" s="1"/>
      <c r="V7" s="56"/>
      <c r="X7">
        <f t="shared" si="1"/>
        <v>9.5</v>
      </c>
    </row>
    <row r="8" spans="1:24" x14ac:dyDescent="0.3">
      <c r="A8" s="55"/>
      <c r="B8" s="25" t="s">
        <v>55</v>
      </c>
      <c r="C8" s="33" t="s">
        <v>72</v>
      </c>
      <c r="D8" s="34" t="s">
        <v>34</v>
      </c>
      <c r="E8" s="28">
        <f t="shared" si="2"/>
        <v>3</v>
      </c>
      <c r="F8" s="29">
        <v>1.5</v>
      </c>
      <c r="G8" s="30">
        <v>3</v>
      </c>
      <c r="H8" s="30">
        <v>3</v>
      </c>
      <c r="I8" s="30"/>
      <c r="J8" s="30"/>
      <c r="K8" s="30">
        <v>3</v>
      </c>
      <c r="L8" s="86"/>
      <c r="M8" s="83">
        <f t="shared" si="3"/>
        <v>13.5</v>
      </c>
      <c r="N8" s="73" t="str">
        <f t="shared" si="0"/>
        <v>F</v>
      </c>
      <c r="O8" s="1"/>
      <c r="P8" s="31" t="s">
        <v>16</v>
      </c>
      <c r="Q8" s="32">
        <v>64</v>
      </c>
      <c r="R8" s="1"/>
      <c r="S8" s="1"/>
      <c r="T8" s="1"/>
      <c r="U8" s="1"/>
      <c r="V8" s="56"/>
      <c r="X8">
        <f t="shared" si="1"/>
        <v>7.5</v>
      </c>
    </row>
    <row r="9" spans="1:24" x14ac:dyDescent="0.3">
      <c r="A9" s="55"/>
      <c r="B9" s="25" t="s">
        <v>56</v>
      </c>
      <c r="C9" s="33" t="s">
        <v>73</v>
      </c>
      <c r="D9" s="34" t="s">
        <v>34</v>
      </c>
      <c r="E9" s="28" t="str">
        <f t="shared" si="2"/>
        <v/>
      </c>
      <c r="F9" s="29"/>
      <c r="G9" s="30"/>
      <c r="H9" s="30"/>
      <c r="I9" s="30"/>
      <c r="J9" s="30"/>
      <c r="K9" s="30"/>
      <c r="L9" s="86"/>
      <c r="M9" s="83" t="str">
        <f t="shared" si="3"/>
        <v/>
      </c>
      <c r="N9" s="73" t="str">
        <f t="shared" si="0"/>
        <v/>
      </c>
      <c r="O9" s="1"/>
      <c r="P9" s="31" t="s">
        <v>17</v>
      </c>
      <c r="Q9" s="32">
        <v>76</v>
      </c>
      <c r="R9" s="1"/>
      <c r="S9" s="1"/>
      <c r="T9" s="1"/>
      <c r="U9" s="1"/>
      <c r="V9" s="56"/>
      <c r="X9">
        <f t="shared" si="1"/>
        <v>0</v>
      </c>
    </row>
    <row r="10" spans="1:24" ht="15" thickBot="1" x14ac:dyDescent="0.35">
      <c r="A10" s="55"/>
      <c r="B10" s="25" t="s">
        <v>57</v>
      </c>
      <c r="C10" s="33" t="s">
        <v>74</v>
      </c>
      <c r="D10" s="34" t="s">
        <v>34</v>
      </c>
      <c r="E10" s="28">
        <f t="shared" si="2"/>
        <v>3</v>
      </c>
      <c r="F10" s="29">
        <v>1.5</v>
      </c>
      <c r="G10" s="30">
        <v>3</v>
      </c>
      <c r="H10" s="30">
        <v>4.5</v>
      </c>
      <c r="I10" s="30"/>
      <c r="J10" s="30"/>
      <c r="K10" s="30"/>
      <c r="L10" s="86"/>
      <c r="M10" s="83">
        <f t="shared" si="3"/>
        <v>12</v>
      </c>
      <c r="N10" s="73" t="str">
        <f t="shared" si="0"/>
        <v/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  <c r="X10">
        <f t="shared" si="1"/>
        <v>9</v>
      </c>
    </row>
    <row r="11" spans="1:24" x14ac:dyDescent="0.3">
      <c r="A11" s="55"/>
      <c r="B11" s="25" t="s">
        <v>58</v>
      </c>
      <c r="C11" s="33" t="s">
        <v>75</v>
      </c>
      <c r="D11" s="34" t="s">
        <v>34</v>
      </c>
      <c r="E11" s="28">
        <f t="shared" si="2"/>
        <v>3</v>
      </c>
      <c r="F11" s="29">
        <v>1.5</v>
      </c>
      <c r="G11" s="30">
        <v>3</v>
      </c>
      <c r="H11" s="30">
        <v>4</v>
      </c>
      <c r="I11" s="30"/>
      <c r="J11" s="30"/>
      <c r="K11" s="30">
        <v>3</v>
      </c>
      <c r="L11" s="86"/>
      <c r="M11" s="83">
        <f t="shared" si="3"/>
        <v>14.5</v>
      </c>
      <c r="N11" s="73" t="str">
        <f t="shared" si="0"/>
        <v>F</v>
      </c>
      <c r="O11" s="1"/>
      <c r="P11" s="1"/>
      <c r="Q11" s="1"/>
      <c r="R11" s="1"/>
      <c r="S11" s="1"/>
      <c r="T11" s="1"/>
      <c r="U11" s="1"/>
      <c r="V11" s="56"/>
      <c r="X11">
        <f t="shared" si="1"/>
        <v>8.5</v>
      </c>
    </row>
    <row r="12" spans="1:24" x14ac:dyDescent="0.3">
      <c r="A12" s="55"/>
      <c r="B12" s="25" t="s">
        <v>59</v>
      </c>
      <c r="C12" s="33" t="s">
        <v>76</v>
      </c>
      <c r="D12" s="34" t="s">
        <v>34</v>
      </c>
      <c r="E12" s="28">
        <f t="shared" si="2"/>
        <v>3</v>
      </c>
      <c r="F12" s="29">
        <v>1.5</v>
      </c>
      <c r="G12" s="30">
        <v>5</v>
      </c>
      <c r="H12" s="30">
        <v>7</v>
      </c>
      <c r="I12" s="30"/>
      <c r="J12" s="30">
        <v>1.5</v>
      </c>
      <c r="K12" s="30">
        <v>10</v>
      </c>
      <c r="L12" s="86"/>
      <c r="M12" s="83">
        <f t="shared" si="3"/>
        <v>26.5</v>
      </c>
      <c r="N12" s="73" t="str">
        <f t="shared" si="0"/>
        <v>F</v>
      </c>
      <c r="O12" s="1"/>
      <c r="P12" s="1"/>
      <c r="Q12" s="1"/>
      <c r="R12" s="1"/>
      <c r="S12" s="1"/>
      <c r="T12" s="1"/>
      <c r="U12" s="1"/>
      <c r="V12" s="56"/>
      <c r="X12">
        <f t="shared" si="1"/>
        <v>13.5</v>
      </c>
    </row>
    <row r="13" spans="1:24" x14ac:dyDescent="0.3">
      <c r="A13" s="55"/>
      <c r="B13" s="25" t="s">
        <v>60</v>
      </c>
      <c r="C13" s="33" t="s">
        <v>77</v>
      </c>
      <c r="D13" s="34" t="s">
        <v>34</v>
      </c>
      <c r="E13" s="28">
        <f t="shared" si="2"/>
        <v>3</v>
      </c>
      <c r="F13" s="29">
        <v>1.5</v>
      </c>
      <c r="G13" s="30">
        <v>4.5</v>
      </c>
      <c r="H13" s="30">
        <v>5</v>
      </c>
      <c r="I13" s="30"/>
      <c r="J13" s="30">
        <v>0.5</v>
      </c>
      <c r="K13" s="30">
        <v>14</v>
      </c>
      <c r="L13" s="86"/>
      <c r="M13" s="83">
        <f t="shared" si="3"/>
        <v>28</v>
      </c>
      <c r="N13" s="73" t="str">
        <f t="shared" si="0"/>
        <v>F</v>
      </c>
      <c r="O13" s="1"/>
      <c r="P13" s="1"/>
      <c r="Q13" s="1"/>
      <c r="R13" s="1"/>
      <c r="S13" s="1"/>
      <c r="T13" s="1"/>
      <c r="U13" s="1"/>
      <c r="V13" s="56"/>
      <c r="X13">
        <f t="shared" si="1"/>
        <v>11</v>
      </c>
    </row>
    <row r="14" spans="1:24" x14ac:dyDescent="0.3">
      <c r="A14" s="55"/>
      <c r="B14" s="25" t="s">
        <v>61</v>
      </c>
      <c r="C14" s="33" t="s">
        <v>78</v>
      </c>
      <c r="D14" s="34" t="s">
        <v>34</v>
      </c>
      <c r="E14" s="28">
        <f t="shared" si="2"/>
        <v>3</v>
      </c>
      <c r="F14" s="29">
        <v>1.5</v>
      </c>
      <c r="G14" s="30">
        <v>2.5</v>
      </c>
      <c r="H14" s="30">
        <v>0.5</v>
      </c>
      <c r="I14" s="30"/>
      <c r="J14" s="30">
        <v>4</v>
      </c>
      <c r="K14" s="30">
        <v>13</v>
      </c>
      <c r="L14" s="86"/>
      <c r="M14" s="83">
        <f t="shared" si="3"/>
        <v>24</v>
      </c>
      <c r="N14" s="73" t="str">
        <f t="shared" si="0"/>
        <v>F</v>
      </c>
      <c r="O14" s="1"/>
      <c r="P14" s="1"/>
      <c r="Q14" s="1"/>
      <c r="R14" s="1"/>
      <c r="S14" s="1"/>
      <c r="T14" s="1"/>
      <c r="U14" s="1"/>
      <c r="V14" s="56"/>
      <c r="X14">
        <f t="shared" si="1"/>
        <v>8</v>
      </c>
    </row>
    <row r="15" spans="1:24" x14ac:dyDescent="0.3">
      <c r="A15" s="55"/>
      <c r="B15" s="25" t="s">
        <v>62</v>
      </c>
      <c r="C15" s="33" t="s">
        <v>79</v>
      </c>
      <c r="D15" s="34" t="s">
        <v>34</v>
      </c>
      <c r="E15" s="28">
        <f t="shared" si="2"/>
        <v>3</v>
      </c>
      <c r="F15" s="29">
        <v>1.5</v>
      </c>
      <c r="G15" s="30">
        <v>2</v>
      </c>
      <c r="H15" s="30">
        <v>4.5</v>
      </c>
      <c r="I15" s="30"/>
      <c r="J15" s="30"/>
      <c r="K15" s="30"/>
      <c r="L15" s="86"/>
      <c r="M15" s="83">
        <f t="shared" si="3"/>
        <v>11</v>
      </c>
      <c r="N15" s="73" t="str">
        <f t="shared" si="0"/>
        <v/>
      </c>
      <c r="O15" s="1"/>
      <c r="P15" s="1"/>
      <c r="Q15" s="1"/>
      <c r="R15" s="1"/>
      <c r="S15" s="1"/>
      <c r="T15" s="1"/>
      <c r="U15" s="1"/>
      <c r="V15" s="56"/>
      <c r="X15">
        <f t="shared" si="1"/>
        <v>8</v>
      </c>
    </row>
    <row r="16" spans="1:24" x14ac:dyDescent="0.3">
      <c r="A16" s="55"/>
      <c r="B16" s="25" t="s">
        <v>63</v>
      </c>
      <c r="C16" s="33" t="s">
        <v>80</v>
      </c>
      <c r="D16" s="34" t="s">
        <v>36</v>
      </c>
      <c r="E16" s="28" t="str">
        <f t="shared" si="2"/>
        <v/>
      </c>
      <c r="F16" s="29"/>
      <c r="G16" s="30"/>
      <c r="H16" s="30"/>
      <c r="I16" s="30"/>
      <c r="J16" s="30"/>
      <c r="K16" s="30"/>
      <c r="L16" s="86"/>
      <c r="M16" s="83" t="str">
        <f t="shared" si="3"/>
        <v/>
      </c>
      <c r="N16" s="73" t="str">
        <f t="shared" si="0"/>
        <v/>
      </c>
      <c r="O16" s="1"/>
      <c r="P16" s="1"/>
      <c r="Q16" s="1"/>
      <c r="R16" s="1"/>
      <c r="S16" s="1"/>
      <c r="T16" s="1"/>
      <c r="U16" s="1"/>
      <c r="V16" s="56"/>
      <c r="X16">
        <f t="shared" si="1"/>
        <v>0</v>
      </c>
    </row>
    <row r="17" spans="1:24" x14ac:dyDescent="0.3">
      <c r="A17" s="55"/>
      <c r="B17" s="25" t="s">
        <v>64</v>
      </c>
      <c r="C17" s="33" t="s">
        <v>81</v>
      </c>
      <c r="D17" s="34" t="s">
        <v>35</v>
      </c>
      <c r="E17" s="28">
        <f t="shared" si="2"/>
        <v>3</v>
      </c>
      <c r="F17" s="29">
        <v>2.5</v>
      </c>
      <c r="G17" s="30">
        <v>2</v>
      </c>
      <c r="H17" s="30"/>
      <c r="I17" s="30"/>
      <c r="J17" s="30">
        <v>4</v>
      </c>
      <c r="K17" s="30">
        <v>10</v>
      </c>
      <c r="L17" s="86"/>
      <c r="M17" s="83">
        <f t="shared" si="3"/>
        <v>21.5</v>
      </c>
      <c r="N17" s="73" t="str">
        <f t="shared" si="0"/>
        <v>F</v>
      </c>
      <c r="O17" s="1"/>
      <c r="P17" s="1"/>
      <c r="Q17" s="1"/>
      <c r="R17" s="1"/>
      <c r="S17" s="1"/>
      <c r="T17" s="1"/>
      <c r="U17" s="1"/>
      <c r="V17" s="56"/>
      <c r="X17">
        <f t="shared" si="1"/>
        <v>8.5</v>
      </c>
    </row>
    <row r="18" spans="1:24" x14ac:dyDescent="0.3">
      <c r="A18" s="55"/>
      <c r="B18" s="25" t="s">
        <v>65</v>
      </c>
      <c r="C18" s="33" t="s">
        <v>82</v>
      </c>
      <c r="D18" s="34" t="s">
        <v>35</v>
      </c>
      <c r="E18" s="28" t="str">
        <f t="shared" si="2"/>
        <v/>
      </c>
      <c r="F18" s="29"/>
      <c r="G18" s="30"/>
      <c r="H18" s="30"/>
      <c r="I18" s="30"/>
      <c r="J18" s="30"/>
      <c r="K18" s="30"/>
      <c r="L18" s="86"/>
      <c r="M18" s="83" t="str">
        <f t="shared" si="3"/>
        <v/>
      </c>
      <c r="N18" s="73" t="str">
        <f t="shared" si="0"/>
        <v/>
      </c>
      <c r="O18" s="1"/>
      <c r="P18" s="1"/>
      <c r="Q18" s="1"/>
      <c r="R18" s="1"/>
      <c r="S18" s="1"/>
      <c r="T18" s="1"/>
      <c r="U18" s="1"/>
      <c r="V18" s="56"/>
      <c r="X18">
        <f t="shared" si="1"/>
        <v>0</v>
      </c>
    </row>
    <row r="19" spans="1:24" x14ac:dyDescent="0.3">
      <c r="A19" s="55"/>
      <c r="B19" s="25" t="s">
        <v>66</v>
      </c>
      <c r="C19" s="33" t="s">
        <v>83</v>
      </c>
      <c r="D19" s="34" t="s">
        <v>35</v>
      </c>
      <c r="E19" s="28" t="str">
        <f t="shared" si="2"/>
        <v/>
      </c>
      <c r="F19" s="29"/>
      <c r="G19" s="30"/>
      <c r="H19" s="30"/>
      <c r="I19" s="30"/>
      <c r="J19" s="30"/>
      <c r="K19" s="30"/>
      <c r="L19" s="86"/>
      <c r="M19" s="83" t="str">
        <f t="shared" si="3"/>
        <v/>
      </c>
      <c r="N19" s="73" t="str">
        <f t="shared" si="0"/>
        <v/>
      </c>
      <c r="O19" s="1"/>
      <c r="P19" s="1"/>
      <c r="Q19" s="1"/>
      <c r="R19" s="1"/>
      <c r="S19" s="1"/>
      <c r="T19" s="1"/>
      <c r="U19" s="1"/>
      <c r="V19" s="56"/>
      <c r="X19">
        <f t="shared" si="1"/>
        <v>0</v>
      </c>
    </row>
    <row r="20" spans="1:24" x14ac:dyDescent="0.3">
      <c r="A20" s="55"/>
      <c r="B20" s="25" t="s">
        <v>67</v>
      </c>
      <c r="C20" s="33" t="s">
        <v>84</v>
      </c>
      <c r="D20" s="34" t="s">
        <v>35</v>
      </c>
      <c r="E20" s="28">
        <f t="shared" si="2"/>
        <v>3</v>
      </c>
      <c r="F20" s="29">
        <v>1.5</v>
      </c>
      <c r="G20" s="30"/>
      <c r="H20" s="30"/>
      <c r="I20" s="30"/>
      <c r="J20" s="30">
        <v>2</v>
      </c>
      <c r="K20" s="30"/>
      <c r="L20" s="86"/>
      <c r="M20" s="83">
        <f t="shared" si="3"/>
        <v>6.5</v>
      </c>
      <c r="N20" s="73" t="str">
        <f t="shared" si="0"/>
        <v/>
      </c>
      <c r="O20" s="1"/>
      <c r="P20" s="1"/>
      <c r="Q20" s="1"/>
      <c r="R20" s="1"/>
      <c r="S20" s="1"/>
      <c r="T20" s="1"/>
      <c r="U20" s="1"/>
      <c r="V20" s="56"/>
      <c r="X20">
        <f t="shared" si="1"/>
        <v>3.5</v>
      </c>
    </row>
    <row r="21" spans="1:24" x14ac:dyDescent="0.3">
      <c r="A21" s="55"/>
      <c r="B21" s="25" t="s">
        <v>68</v>
      </c>
      <c r="C21" s="33" t="s">
        <v>85</v>
      </c>
      <c r="D21" s="34" t="s">
        <v>36</v>
      </c>
      <c r="E21" s="28">
        <f t="shared" si="2"/>
        <v>3</v>
      </c>
      <c r="F21" s="29">
        <v>1.5</v>
      </c>
      <c r="G21" s="30">
        <v>2.5</v>
      </c>
      <c r="H21" s="30">
        <v>4</v>
      </c>
      <c r="I21" s="30">
        <v>3</v>
      </c>
      <c r="J21" s="30"/>
      <c r="K21" s="30">
        <v>15</v>
      </c>
      <c r="L21" s="86"/>
      <c r="M21" s="83">
        <f t="shared" si="3"/>
        <v>26.5</v>
      </c>
      <c r="N21" s="73" t="str">
        <f t="shared" si="0"/>
        <v>F</v>
      </c>
      <c r="O21" s="1"/>
      <c r="P21" s="1"/>
      <c r="Q21" s="1"/>
      <c r="R21" s="1"/>
      <c r="S21" s="1"/>
      <c r="T21" s="1"/>
      <c r="U21" s="1"/>
      <c r="V21" s="56"/>
      <c r="X21">
        <f t="shared" si="1"/>
        <v>8.5</v>
      </c>
    </row>
    <row r="22" spans="1:24" x14ac:dyDescent="0.3">
      <c r="A22" s="55"/>
      <c r="B22" s="25" t="s">
        <v>69</v>
      </c>
      <c r="C22" s="33" t="s">
        <v>86</v>
      </c>
      <c r="D22" s="34" t="s">
        <v>36</v>
      </c>
      <c r="E22" s="28">
        <f t="shared" si="2"/>
        <v>3</v>
      </c>
      <c r="F22" s="29">
        <v>1.5</v>
      </c>
      <c r="G22" s="30">
        <v>0</v>
      </c>
      <c r="H22" s="30">
        <v>4.5</v>
      </c>
      <c r="I22" s="30">
        <v>5</v>
      </c>
      <c r="J22" s="30"/>
      <c r="K22" s="30">
        <v>14</v>
      </c>
      <c r="L22" s="86"/>
      <c r="M22" s="83">
        <f t="shared" si="3"/>
        <v>28</v>
      </c>
      <c r="N22" s="73" t="str">
        <f t="shared" si="0"/>
        <v>F</v>
      </c>
      <c r="O22" s="1"/>
      <c r="P22" s="1"/>
      <c r="Q22" s="1"/>
      <c r="R22" s="1"/>
      <c r="S22" s="1"/>
      <c r="T22" s="1"/>
      <c r="U22" s="1"/>
      <c r="V22" s="56"/>
      <c r="X22">
        <f t="shared" si="1"/>
        <v>11</v>
      </c>
    </row>
    <row r="23" spans="1:24" x14ac:dyDescent="0.3">
      <c r="A23" s="55"/>
      <c r="B23" s="25" t="s">
        <v>40</v>
      </c>
      <c r="C23" s="33" t="s">
        <v>87</v>
      </c>
      <c r="D23" s="34" t="s">
        <v>35</v>
      </c>
      <c r="E23" s="28" t="str">
        <f t="shared" si="2"/>
        <v/>
      </c>
      <c r="F23" s="29"/>
      <c r="G23" s="30"/>
      <c r="H23" s="30"/>
      <c r="I23" s="30"/>
      <c r="J23" s="30"/>
      <c r="K23" s="30"/>
      <c r="L23" s="86"/>
      <c r="M23" s="83" t="str">
        <f t="shared" si="3"/>
        <v/>
      </c>
      <c r="N23" s="73" t="str">
        <f t="shared" si="0"/>
        <v/>
      </c>
      <c r="O23" s="1"/>
      <c r="P23" s="1"/>
      <c r="Q23" s="1"/>
      <c r="R23" s="1"/>
      <c r="S23" s="1"/>
      <c r="T23" s="1"/>
      <c r="U23" s="1"/>
      <c r="V23" s="56"/>
      <c r="X23">
        <f t="shared" si="1"/>
        <v>0</v>
      </c>
    </row>
    <row r="24" spans="1:24" x14ac:dyDescent="0.3">
      <c r="A24" s="55"/>
      <c r="B24" s="25" t="s">
        <v>41</v>
      </c>
      <c r="C24" s="33" t="s">
        <v>88</v>
      </c>
      <c r="D24" s="34" t="s">
        <v>35</v>
      </c>
      <c r="E24" s="28">
        <f t="shared" si="2"/>
        <v>3</v>
      </c>
      <c r="F24" s="29"/>
      <c r="G24" s="30">
        <v>1</v>
      </c>
      <c r="H24" s="30"/>
      <c r="I24" s="30"/>
      <c r="J24" s="30"/>
      <c r="K24" s="30"/>
      <c r="L24" s="86"/>
      <c r="M24" s="83">
        <f t="shared" si="3"/>
        <v>4</v>
      </c>
      <c r="N24" s="73" t="str">
        <f t="shared" si="0"/>
        <v/>
      </c>
      <c r="O24" s="1"/>
      <c r="P24" s="1"/>
      <c r="Q24" s="1"/>
      <c r="R24" s="1"/>
      <c r="S24" s="1"/>
      <c r="T24" s="1"/>
      <c r="U24" s="1"/>
      <c r="V24" s="56"/>
      <c r="X24">
        <f t="shared" si="1"/>
        <v>1</v>
      </c>
    </row>
    <row r="25" spans="1:24" x14ac:dyDescent="0.3">
      <c r="A25" s="55"/>
      <c r="B25" s="25" t="s">
        <v>42</v>
      </c>
      <c r="C25" s="33" t="s">
        <v>89</v>
      </c>
      <c r="D25" s="34" t="s">
        <v>35</v>
      </c>
      <c r="E25" s="28">
        <f t="shared" si="2"/>
        <v>3</v>
      </c>
      <c r="F25" s="29">
        <v>2.5</v>
      </c>
      <c r="G25" s="30">
        <v>2</v>
      </c>
      <c r="H25" s="30">
        <v>1</v>
      </c>
      <c r="I25" s="30"/>
      <c r="J25" s="30">
        <v>1.5</v>
      </c>
      <c r="K25" s="30">
        <v>3</v>
      </c>
      <c r="L25" s="86"/>
      <c r="M25" s="83">
        <f t="shared" si="3"/>
        <v>12</v>
      </c>
      <c r="N25" s="73" t="str">
        <f t="shared" si="0"/>
        <v>F</v>
      </c>
      <c r="O25" s="1"/>
      <c r="P25" s="1"/>
      <c r="Q25" s="1"/>
      <c r="R25" s="1"/>
      <c r="S25" s="1"/>
      <c r="T25" s="1"/>
      <c r="U25" s="1"/>
      <c r="V25" s="56"/>
      <c r="X25">
        <f t="shared" si="1"/>
        <v>6</v>
      </c>
    </row>
    <row r="26" spans="1:24" x14ac:dyDescent="0.3">
      <c r="A26" s="55"/>
      <c r="B26" s="25" t="s">
        <v>43</v>
      </c>
      <c r="C26" s="33" t="s">
        <v>90</v>
      </c>
      <c r="D26" s="34" t="s">
        <v>35</v>
      </c>
      <c r="E26" s="28" t="str">
        <f t="shared" si="2"/>
        <v/>
      </c>
      <c r="F26" s="29"/>
      <c r="G26" s="30"/>
      <c r="H26" s="30"/>
      <c r="I26" s="30"/>
      <c r="J26" s="30"/>
      <c r="K26" s="30"/>
      <c r="L26" s="86"/>
      <c r="M26" s="83" t="str">
        <f t="shared" si="3"/>
        <v/>
      </c>
      <c r="N26" s="73" t="str">
        <f t="shared" si="0"/>
        <v/>
      </c>
      <c r="O26" s="1"/>
      <c r="P26" s="1"/>
      <c r="Q26" s="1"/>
      <c r="R26" s="1"/>
      <c r="S26" s="1"/>
      <c r="T26" s="1"/>
      <c r="U26" s="1"/>
      <c r="V26" s="56"/>
      <c r="X26">
        <f t="shared" si="1"/>
        <v>0</v>
      </c>
    </row>
    <row r="27" spans="1:24" x14ac:dyDescent="0.3">
      <c r="A27" s="55"/>
      <c r="B27" s="25" t="s">
        <v>44</v>
      </c>
      <c r="C27" s="33" t="s">
        <v>91</v>
      </c>
      <c r="D27" s="34" t="s">
        <v>35</v>
      </c>
      <c r="E27" s="28" t="str">
        <f t="shared" si="2"/>
        <v/>
      </c>
      <c r="F27" s="29"/>
      <c r="G27" s="30"/>
      <c r="H27" s="30"/>
      <c r="I27" s="30"/>
      <c r="J27" s="30"/>
      <c r="K27" s="30"/>
      <c r="L27" s="86"/>
      <c r="M27" s="83" t="str">
        <f t="shared" si="3"/>
        <v/>
      </c>
      <c r="N27" s="73" t="str">
        <f t="shared" si="0"/>
        <v/>
      </c>
      <c r="O27" s="1"/>
      <c r="P27" s="1"/>
      <c r="Q27" s="1"/>
      <c r="R27" s="1"/>
      <c r="S27" s="1"/>
      <c r="T27" s="1"/>
      <c r="U27" s="1"/>
      <c r="V27" s="56"/>
      <c r="X27">
        <f t="shared" si="1"/>
        <v>0</v>
      </c>
    </row>
    <row r="28" spans="1:24" x14ac:dyDescent="0.3">
      <c r="A28" s="55"/>
      <c r="B28" s="25" t="s">
        <v>45</v>
      </c>
      <c r="C28" s="33" t="s">
        <v>92</v>
      </c>
      <c r="D28" s="34" t="s">
        <v>35</v>
      </c>
      <c r="E28" s="28" t="str">
        <f t="shared" si="2"/>
        <v/>
      </c>
      <c r="F28" s="29"/>
      <c r="G28" s="30"/>
      <c r="H28" s="30"/>
      <c r="I28" s="30"/>
      <c r="J28" s="30"/>
      <c r="K28" s="30"/>
      <c r="L28" s="86"/>
      <c r="M28" s="83" t="str">
        <f t="shared" si="3"/>
        <v/>
      </c>
      <c r="N28" s="73" t="str">
        <f t="shared" si="0"/>
        <v/>
      </c>
      <c r="O28" s="1"/>
      <c r="P28" s="1"/>
      <c r="Q28" s="1"/>
      <c r="R28" s="1"/>
      <c r="S28" s="1"/>
      <c r="T28" s="1"/>
      <c r="U28" s="1"/>
      <c r="V28" s="56"/>
      <c r="X28">
        <f t="shared" si="1"/>
        <v>0</v>
      </c>
    </row>
    <row r="29" spans="1:24" x14ac:dyDescent="0.3">
      <c r="A29" s="55"/>
      <c r="B29" s="25" t="s">
        <v>46</v>
      </c>
      <c r="C29" s="33" t="s">
        <v>93</v>
      </c>
      <c r="D29" s="34" t="s">
        <v>35</v>
      </c>
      <c r="E29" s="28">
        <f t="shared" si="2"/>
        <v>3</v>
      </c>
      <c r="F29" s="29">
        <v>2.5</v>
      </c>
      <c r="G29" s="30">
        <v>4</v>
      </c>
      <c r="H29" s="30">
        <v>6</v>
      </c>
      <c r="I29" s="30">
        <v>6.5</v>
      </c>
      <c r="J29" s="30"/>
      <c r="K29" s="30">
        <v>22</v>
      </c>
      <c r="L29" s="86"/>
      <c r="M29" s="83">
        <f t="shared" ref="M29:M33" si="4">IF(COUNT(E29:L29)=0,"",SUM(E29,F29,MAX(G29,I29),MAX(H29,J29),MAX(K29,L29)))</f>
        <v>40</v>
      </c>
      <c r="N29" s="73" t="str">
        <f t="shared" ref="N29:N33" si="5">IF(AND(K29="",L29=""),"",IF(M29&lt;$Q$6,"F",IF(M29&lt;$Q$7,"E",IF(M29&lt;$Q$8,"D",IF(M29&lt;$Q$9,"C",IF(M29&lt;$Q$10,"B",IF(M29&lt;=100,"A","")))))))</f>
        <v>E</v>
      </c>
      <c r="O29" s="1"/>
      <c r="P29" s="1"/>
      <c r="Q29" s="1"/>
      <c r="R29" s="1"/>
      <c r="S29" s="1"/>
      <c r="T29" s="1"/>
      <c r="U29" s="1"/>
      <c r="V29" s="56"/>
      <c r="X29">
        <f t="shared" si="1"/>
        <v>15</v>
      </c>
    </row>
    <row r="30" spans="1:24" x14ac:dyDescent="0.3">
      <c r="A30" s="55"/>
      <c r="B30" s="25" t="s">
        <v>31</v>
      </c>
      <c r="C30" s="33" t="s">
        <v>94</v>
      </c>
      <c r="D30" s="34" t="s">
        <v>35</v>
      </c>
      <c r="E30" s="28" t="str">
        <f t="shared" si="2"/>
        <v/>
      </c>
      <c r="F30" s="29"/>
      <c r="G30" s="30"/>
      <c r="H30" s="30"/>
      <c r="I30" s="30"/>
      <c r="J30" s="30"/>
      <c r="K30" s="30"/>
      <c r="L30" s="86"/>
      <c r="M30" s="83" t="str">
        <f t="shared" si="4"/>
        <v/>
      </c>
      <c r="N30" s="73" t="str">
        <f t="shared" si="5"/>
        <v/>
      </c>
      <c r="O30" s="1"/>
      <c r="P30" s="1"/>
      <c r="Q30" s="1"/>
      <c r="R30" s="1"/>
      <c r="S30" s="1"/>
      <c r="T30" s="1"/>
      <c r="U30" s="1"/>
      <c r="V30" s="56"/>
      <c r="X30">
        <f t="shared" si="1"/>
        <v>0</v>
      </c>
    </row>
    <row r="31" spans="1:24" x14ac:dyDescent="0.3">
      <c r="A31" s="55"/>
      <c r="B31" s="25" t="s">
        <v>32</v>
      </c>
      <c r="C31" s="33" t="s">
        <v>95</v>
      </c>
      <c r="D31" s="34" t="s">
        <v>35</v>
      </c>
      <c r="E31" s="28" t="str">
        <f t="shared" si="2"/>
        <v/>
      </c>
      <c r="F31" s="29"/>
      <c r="G31" s="30"/>
      <c r="H31" s="30"/>
      <c r="I31" s="30"/>
      <c r="J31" s="30"/>
      <c r="K31" s="30"/>
      <c r="L31" s="86"/>
      <c r="M31" s="83" t="str">
        <f t="shared" si="4"/>
        <v/>
      </c>
      <c r="N31" s="73" t="str">
        <f t="shared" si="5"/>
        <v/>
      </c>
      <c r="O31" s="1"/>
      <c r="P31" s="1"/>
      <c r="Q31" s="1"/>
      <c r="R31" s="1"/>
      <c r="S31" s="1"/>
      <c r="T31" s="1"/>
      <c r="U31" s="1"/>
      <c r="V31" s="56"/>
      <c r="X31">
        <f t="shared" si="1"/>
        <v>0</v>
      </c>
    </row>
    <row r="32" spans="1:24" x14ac:dyDescent="0.3">
      <c r="A32" s="55"/>
      <c r="B32" s="25" t="s">
        <v>33</v>
      </c>
      <c r="C32" s="33" t="s">
        <v>96</v>
      </c>
      <c r="D32" s="34" t="s">
        <v>35</v>
      </c>
      <c r="E32" s="28" t="str">
        <f t="shared" si="2"/>
        <v/>
      </c>
      <c r="F32" s="29"/>
      <c r="G32" s="30"/>
      <c r="H32" s="30"/>
      <c r="I32" s="30"/>
      <c r="J32" s="30"/>
      <c r="K32" s="30"/>
      <c r="L32" s="86"/>
      <c r="M32" s="83" t="str">
        <f t="shared" si="4"/>
        <v/>
      </c>
      <c r="N32" s="73" t="str">
        <f t="shared" si="5"/>
        <v/>
      </c>
      <c r="O32" s="1"/>
      <c r="P32" s="1"/>
      <c r="Q32" s="1"/>
      <c r="R32" s="1"/>
      <c r="S32" s="1"/>
      <c r="T32" s="1"/>
      <c r="U32" s="1"/>
      <c r="V32" s="56"/>
      <c r="X32">
        <f t="shared" si="1"/>
        <v>0</v>
      </c>
    </row>
    <row r="33" spans="1:24" x14ac:dyDescent="0.3">
      <c r="A33" s="55"/>
      <c r="B33" s="25" t="s">
        <v>19</v>
      </c>
      <c r="C33" s="33" t="s">
        <v>97</v>
      </c>
      <c r="D33" s="34" t="s">
        <v>35</v>
      </c>
      <c r="E33" s="28" t="str">
        <f t="shared" si="2"/>
        <v/>
      </c>
      <c r="F33" s="29"/>
      <c r="G33" s="30"/>
      <c r="H33" s="30"/>
      <c r="I33" s="30"/>
      <c r="J33" s="30"/>
      <c r="K33" s="30"/>
      <c r="L33" s="86"/>
      <c r="M33" s="83" t="str">
        <f t="shared" si="4"/>
        <v/>
      </c>
      <c r="N33" s="73" t="str">
        <f t="shared" si="5"/>
        <v/>
      </c>
      <c r="O33" s="1"/>
      <c r="P33" s="1"/>
      <c r="Q33" s="1"/>
      <c r="R33" s="1"/>
      <c r="S33" s="1"/>
      <c r="T33" s="1"/>
      <c r="U33" s="1"/>
      <c r="V33" s="56"/>
      <c r="X33">
        <f t="shared" si="1"/>
        <v>0</v>
      </c>
    </row>
    <row r="34" spans="1:24" x14ac:dyDescent="0.3">
      <c r="A34" s="55"/>
      <c r="B34" s="25" t="s">
        <v>20</v>
      </c>
      <c r="C34" s="33" t="s">
        <v>98</v>
      </c>
      <c r="D34" s="34" t="s">
        <v>35</v>
      </c>
      <c r="E34" s="28" t="str">
        <f t="shared" si="2"/>
        <v/>
      </c>
      <c r="F34" s="29"/>
      <c r="G34" s="30"/>
      <c r="H34" s="30"/>
      <c r="I34" s="30"/>
      <c r="J34" s="30"/>
      <c r="K34" s="30"/>
      <c r="L34" s="86"/>
      <c r="M34" s="83" t="str">
        <f t="shared" ref="M34" si="6">IF(COUNT(E34:L34)=0,"",SUM(E34,F34,MAX(G34,I34),MAX(H34,J34),MAX(K34,L34)))</f>
        <v/>
      </c>
      <c r="N34" s="73" t="str">
        <f t="shared" ref="N34" si="7">IF(AND(K34="",L34=""),"",IF(M34&lt;$Q$6,"F",IF(M34&lt;$Q$7,"E",IF(M34&lt;$Q$8,"D",IF(M34&lt;$Q$9,"C",IF(M34&lt;$Q$10,"B",IF(M34&lt;=100,"A","")))))))</f>
        <v/>
      </c>
      <c r="O34" s="1"/>
      <c r="P34" s="1"/>
      <c r="Q34" s="1"/>
      <c r="R34" s="1"/>
      <c r="S34" s="1"/>
      <c r="T34" s="1"/>
      <c r="U34" s="1"/>
      <c r="V34" s="56"/>
      <c r="X34">
        <f t="shared" si="1"/>
        <v>0</v>
      </c>
    </row>
    <row r="35" spans="1:24" ht="15" thickBot="1" x14ac:dyDescent="0.35">
      <c r="A35" s="55"/>
      <c r="B35" s="37" t="s">
        <v>21</v>
      </c>
      <c r="C35" s="38" t="s">
        <v>99</v>
      </c>
      <c r="D35" s="39" t="s">
        <v>35</v>
      </c>
      <c r="E35" s="40" t="str">
        <f t="shared" si="2"/>
        <v/>
      </c>
      <c r="F35" s="41"/>
      <c r="G35" s="42"/>
      <c r="H35" s="42"/>
      <c r="I35" s="42"/>
      <c r="J35" s="42"/>
      <c r="K35" s="42"/>
      <c r="L35" s="87"/>
      <c r="M35" s="84" t="str">
        <f t="shared" si="3"/>
        <v/>
      </c>
      <c r="N35" s="74" t="str">
        <f t="shared" si="0"/>
        <v/>
      </c>
      <c r="O35" s="1"/>
      <c r="P35" s="1"/>
      <c r="Q35" s="1"/>
      <c r="R35" s="1"/>
      <c r="S35" s="1"/>
      <c r="T35" s="1"/>
      <c r="U35" s="1"/>
      <c r="V35" s="56"/>
      <c r="X35">
        <f t="shared" si="1"/>
        <v>0</v>
      </c>
    </row>
    <row r="36" spans="1:24" ht="15" thickBot="1" x14ac:dyDescent="0.35">
      <c r="A36" s="55"/>
      <c r="B36" s="37" t="s">
        <v>114</v>
      </c>
      <c r="C36" s="38" t="s">
        <v>115</v>
      </c>
      <c r="D36" s="39" t="s">
        <v>35</v>
      </c>
      <c r="E36" s="40">
        <v>3</v>
      </c>
      <c r="F36" s="41"/>
      <c r="G36" s="42"/>
      <c r="H36" s="42"/>
      <c r="I36" s="42"/>
      <c r="J36" s="42"/>
      <c r="K36" s="42">
        <v>2</v>
      </c>
      <c r="L36" s="87"/>
      <c r="M36" s="84">
        <f t="shared" ref="M36" si="8">IF(COUNT(E36:L36)=0,"",SUM(E36,F36,MAX(G36,I36),MAX(H36,J36),MAX(K36,L36)))</f>
        <v>5</v>
      </c>
      <c r="N36" s="74" t="str">
        <f t="shared" ref="N36" si="9">IF(AND(K36="",L36=""),"",IF(M36&lt;$Q$6,"F",IF(M36&lt;$Q$7,"E",IF(M36&lt;$Q$8,"D",IF(M36&lt;$Q$9,"C",IF(M36&lt;$Q$10,"B",IF(M36&lt;=100,"A","")))))))</f>
        <v>F</v>
      </c>
      <c r="O36" s="1"/>
      <c r="P36" s="1"/>
      <c r="Q36" s="1"/>
      <c r="R36" s="1"/>
      <c r="S36" s="1"/>
      <c r="T36" s="1"/>
      <c r="U36" s="1"/>
      <c r="V36" s="56"/>
      <c r="X36">
        <f t="shared" si="1"/>
        <v>0</v>
      </c>
    </row>
    <row r="37" spans="1:24" ht="15" thickBot="1" x14ac:dyDescent="0.35">
      <c r="A37" s="5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56"/>
      <c r="X37">
        <f t="shared" si="1"/>
        <v>0</v>
      </c>
    </row>
    <row r="38" spans="1:24" ht="15.6" thickBot="1" x14ac:dyDescent="0.35">
      <c r="A38" s="55"/>
      <c r="B38" s="1"/>
      <c r="C38" s="1"/>
      <c r="D38" s="1"/>
      <c r="E38" s="2">
        <v>3</v>
      </c>
      <c r="F38" s="3">
        <v>3</v>
      </c>
      <c r="G38" s="3">
        <v>22</v>
      </c>
      <c r="H38" s="3">
        <v>22</v>
      </c>
      <c r="I38" s="3">
        <v>22</v>
      </c>
      <c r="J38" s="3">
        <v>22</v>
      </c>
      <c r="K38" s="3">
        <v>50</v>
      </c>
      <c r="L38" s="4">
        <v>50</v>
      </c>
      <c r="M38" s="51">
        <f>IF(COUNT(E38:L38)=0,"",SUM(E38,F38,MAX(G38,I38),MAX(H38,J38),MAX(K38,L38)))</f>
        <v>100</v>
      </c>
      <c r="N38" s="1"/>
      <c r="O38" s="1"/>
      <c r="P38" s="1"/>
      <c r="Q38" s="1"/>
      <c r="R38" s="1"/>
      <c r="S38" s="59" t="s">
        <v>13</v>
      </c>
      <c r="T38" s="60" t="s">
        <v>22</v>
      </c>
      <c r="U38" s="61" t="s">
        <v>23</v>
      </c>
      <c r="V38" s="56"/>
      <c r="X38">
        <f t="shared" si="1"/>
        <v>47</v>
      </c>
    </row>
    <row r="39" spans="1:24" ht="15.6" thickBot="1" x14ac:dyDescent="0.35">
      <c r="A39" s="55"/>
      <c r="B39" s="13" t="s">
        <v>0</v>
      </c>
      <c r="C39" s="50" t="s">
        <v>1</v>
      </c>
      <c r="D39" s="49" t="s">
        <v>2</v>
      </c>
      <c r="E39" s="9" t="s">
        <v>3</v>
      </c>
      <c r="F39" s="10" t="s">
        <v>4</v>
      </c>
      <c r="G39" s="11" t="s">
        <v>5</v>
      </c>
      <c r="H39" s="11" t="s">
        <v>6</v>
      </c>
      <c r="I39" s="11" t="s">
        <v>7</v>
      </c>
      <c r="J39" s="11" t="s">
        <v>8</v>
      </c>
      <c r="K39" s="11" t="s">
        <v>9</v>
      </c>
      <c r="L39" s="12" t="s">
        <v>10</v>
      </c>
      <c r="M39" s="6" t="s">
        <v>11</v>
      </c>
      <c r="N39" s="71" t="s">
        <v>12</v>
      </c>
      <c r="O39" s="1"/>
      <c r="P39" s="1"/>
      <c r="Q39" s="1"/>
      <c r="R39" s="1"/>
      <c r="S39" s="62" t="str">
        <f>IF(COUNTIF($D$40:$D$42,CONCATENATE(S38,"1"))=0,"",COUNTIF($D$40:$D$42,CONCATENATE(S38,"1")))</f>
        <v/>
      </c>
      <c r="T39" s="62" t="str">
        <f>IF(COUNTIF($D$40:$D$42,CONCATENATE(T38,"1"))=0,"",COUNTIF($D$40:$D$42,CONCATENATE(T38,"1")))</f>
        <v/>
      </c>
      <c r="U39" s="62">
        <f>IF(SUM(COUNTIF($D$40:$D$42,CONCATENATE(S38,"2")),COUNTIF($D$40:$D$42,CONCATENATE(T38,"2")))=0,"",SUM(COUNTIF($D$40:$D$42,CONCATENATE(S38,"2")),COUNTIF($D$40:$D$42,CONCATENATE(T38,"2"))))</f>
        <v>3</v>
      </c>
      <c r="V39" s="56"/>
      <c r="X39" t="e">
        <f t="shared" si="1"/>
        <v>#VALUE!</v>
      </c>
    </row>
    <row r="40" spans="1:24" x14ac:dyDescent="0.3">
      <c r="A40" s="55"/>
      <c r="B40" s="43" t="s">
        <v>24</v>
      </c>
      <c r="C40" s="44" t="s">
        <v>25</v>
      </c>
      <c r="D40" s="45" t="s">
        <v>35</v>
      </c>
      <c r="E40" s="20" t="str">
        <f>IF(COUNT(G40,H40,I40,J40)=0,"",$E$38)</f>
        <v/>
      </c>
      <c r="F40" s="21"/>
      <c r="G40" s="22"/>
      <c r="H40" s="22"/>
      <c r="I40" s="22"/>
      <c r="J40" s="22"/>
      <c r="K40" s="22"/>
      <c r="L40" s="66"/>
      <c r="M40" s="51" t="str">
        <f t="shared" ref="M40:M42" si="10">IF(COUNT(E40:L40)=0,"",SUM(E40,F40,MAX(G40,I40),MAX(H40,J40),MAX(K40,L40)))</f>
        <v/>
      </c>
      <c r="N40" s="72" t="str">
        <f t="shared" ref="N40:N42" si="11">IF(AND(K40="",L40=""),"",IF(M40&lt;$Q$6,"F",IF(M40&lt;$Q$7,"E",IF(M40&lt;$Q$8,"D",IF(M40&lt;$Q$9,"C",IF(M40&lt;$Q$10,"B",IF(M40&lt;=100,"A","")))))))</f>
        <v/>
      </c>
      <c r="O40" s="1"/>
      <c r="P40" s="1"/>
      <c r="Q40" s="1"/>
      <c r="R40" s="1"/>
      <c r="S40" s="1"/>
      <c r="T40" s="1"/>
      <c r="U40" s="1"/>
      <c r="V40" s="56"/>
      <c r="X40">
        <f t="shared" si="1"/>
        <v>0</v>
      </c>
    </row>
    <row r="41" spans="1:24" x14ac:dyDescent="0.3">
      <c r="A41" s="55"/>
      <c r="B41" s="25" t="s">
        <v>27</v>
      </c>
      <c r="C41" s="33" t="s">
        <v>48</v>
      </c>
      <c r="D41" s="34" t="s">
        <v>35</v>
      </c>
      <c r="E41" s="28">
        <f t="shared" ref="E41:E42" si="12">IF(COUNT(G41,H41,I41,J41)=0,"",$E$38)</f>
        <v>3</v>
      </c>
      <c r="F41" s="29"/>
      <c r="G41" s="30"/>
      <c r="H41" s="30">
        <v>0</v>
      </c>
      <c r="I41" s="30"/>
      <c r="J41" s="30"/>
      <c r="K41" s="30"/>
      <c r="L41" s="64"/>
      <c r="M41" s="75">
        <f t="shared" si="10"/>
        <v>3</v>
      </c>
      <c r="N41" s="77" t="str">
        <f t="shared" si="11"/>
        <v/>
      </c>
      <c r="O41" s="1"/>
      <c r="P41" s="1"/>
      <c r="Q41" s="1"/>
      <c r="R41" s="1"/>
      <c r="S41" s="1"/>
      <c r="T41" s="1"/>
      <c r="U41" s="1"/>
      <c r="V41" s="56"/>
      <c r="X41">
        <f t="shared" si="1"/>
        <v>0</v>
      </c>
    </row>
    <row r="42" spans="1:24" ht="15" thickBot="1" x14ac:dyDescent="0.35">
      <c r="A42" s="55"/>
      <c r="B42" s="37" t="s">
        <v>100</v>
      </c>
      <c r="C42" s="38" t="s">
        <v>101</v>
      </c>
      <c r="D42" s="39" t="s">
        <v>35</v>
      </c>
      <c r="E42" s="40">
        <f t="shared" si="12"/>
        <v>3</v>
      </c>
      <c r="F42" s="41"/>
      <c r="G42" s="42">
        <v>1</v>
      </c>
      <c r="H42" s="42"/>
      <c r="I42" s="42"/>
      <c r="J42" s="42"/>
      <c r="K42" s="42"/>
      <c r="L42" s="65"/>
      <c r="M42" s="76">
        <f t="shared" si="10"/>
        <v>4</v>
      </c>
      <c r="N42" s="78" t="str">
        <f t="shared" si="11"/>
        <v/>
      </c>
      <c r="O42" s="1"/>
      <c r="P42" s="1"/>
      <c r="Q42" s="1"/>
      <c r="R42" s="1"/>
      <c r="S42" s="1"/>
      <c r="T42" s="1"/>
      <c r="U42" s="1"/>
      <c r="V42" s="56"/>
      <c r="X42">
        <f t="shared" si="1"/>
        <v>1</v>
      </c>
    </row>
    <row r="43" spans="1:24" x14ac:dyDescent="0.3">
      <c r="A43" s="55"/>
      <c r="B43" s="5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56"/>
      <c r="X43">
        <f t="shared" si="1"/>
        <v>0</v>
      </c>
    </row>
    <row r="44" spans="1:24" x14ac:dyDescent="0.3">
      <c r="A44" s="52"/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4"/>
    </row>
  </sheetData>
  <sheetProtection formatCells="0" formatColumns="0" formatRows="0" insertColumns="0" insertRows="0" insertHyperlinks="0" deleteColumns="0" deleteRows="0" sort="0" autoFilter="0" pivotTables="0"/>
  <conditionalFormatting sqref="C6:D35 C40:D42">
    <cfRule type="expression" dxfId="11" priority="7">
      <formula>OR($D6="B2",$D6="S2")</formula>
    </cfRule>
    <cfRule type="expression" dxfId="10" priority="8">
      <formula>$D6="S1"</formula>
    </cfRule>
    <cfRule type="expression" dxfId="9" priority="9">
      <formula>$D6="B1"</formula>
    </cfRule>
  </conditionalFormatting>
  <conditionalFormatting sqref="M6:N35 M38 M40:N42">
    <cfRule type="expression" dxfId="8" priority="6">
      <formula>AND(NOT($N6="F"),NOT($N6=""))</formula>
    </cfRule>
  </conditionalFormatting>
  <conditionalFormatting sqref="C36:D36">
    <cfRule type="expression" dxfId="3" priority="2">
      <formula>OR($D36="B2",$D36="S2")</formula>
    </cfRule>
    <cfRule type="expression" dxfId="2" priority="3">
      <formula>$D36="S1"</formula>
    </cfRule>
    <cfRule type="expression" dxfId="1" priority="4">
      <formula>$D36="B1"</formula>
    </cfRule>
  </conditionalFormatting>
  <conditionalFormatting sqref="M36:N36">
    <cfRule type="expression" dxfId="0" priority="1">
      <formula>AND(NOT($N36="F"),NOT($N36=""))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V26"/>
  <sheetViews>
    <sheetView tabSelected="1" zoomScale="80" zoomScaleNormal="80" workbookViewId="0">
      <selection activeCell="K21" sqref="K21"/>
    </sheetView>
  </sheetViews>
  <sheetFormatPr defaultRowHeight="14.4" x14ac:dyDescent="0.3"/>
  <cols>
    <col min="3" max="3" width="28.21875" customWidth="1"/>
    <col min="4" max="4" width="5.44140625" customWidth="1"/>
    <col min="5" max="5" width="8.21875" customWidth="1"/>
    <col min="13" max="13" width="9.77734375" customWidth="1"/>
    <col min="15" max="15" width="2.21875" customWidth="1"/>
  </cols>
  <sheetData>
    <row r="1" spans="1:22" x14ac:dyDescent="0.3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x14ac:dyDescent="0.3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" thickBot="1" x14ac:dyDescent="0.35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5.6" thickBot="1" x14ac:dyDescent="0.35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22</v>
      </c>
      <c r="U4" s="61" t="s">
        <v>23</v>
      </c>
      <c r="V4" s="56"/>
    </row>
    <row r="5" spans="1:22" ht="18.75" customHeight="1" thickBot="1" x14ac:dyDescent="0.35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1" t="s">
        <v>12</v>
      </c>
      <c r="O5" s="1"/>
      <c r="P5" s="15" t="s">
        <v>12</v>
      </c>
      <c r="Q5" s="16" t="s">
        <v>30</v>
      </c>
      <c r="R5" s="1"/>
      <c r="S5" s="62">
        <f>IF(COUNTIF($D$6:$D$14,CONCATENATE(S4,"1"))=0,"",COUNTIF($D$6:$D$14,CONCATENATE(S4,"1")))</f>
        <v>5</v>
      </c>
      <c r="T5" s="62">
        <f>IF(COUNTIF($D$6:$D$14,CONCATENATE(T4,"1"))=0,"",COUNTIF($D$6:$D$14,CONCATENATE(T4,"1")))</f>
        <v>2</v>
      </c>
      <c r="U5" s="62">
        <f>IF(SUM(COUNTIF($D$6:$D$14,CONCATENATE(S4,"2")),COUNTIF($D$6:$D$14,CONCATENATE(T4,"2")))=0,"",SUM(COUNTIF($D$6:$D$14,CONCATENATE(S4,"2")),COUNTIF($D$6:$D$14,CONCATENATE(T4,"2"))))</f>
        <v>2</v>
      </c>
      <c r="V5" s="56"/>
    </row>
    <row r="6" spans="1:22" x14ac:dyDescent="0.3">
      <c r="A6" s="55"/>
      <c r="B6" s="17" t="s">
        <v>102</v>
      </c>
      <c r="C6" s="18" t="s">
        <v>103</v>
      </c>
      <c r="D6" s="19" t="s">
        <v>34</v>
      </c>
      <c r="E6" s="46">
        <f>IF(COUNT(G6,H6,I6,J6)=0,"",$E$4)</f>
        <v>3</v>
      </c>
      <c r="F6" s="47">
        <v>2.5</v>
      </c>
      <c r="G6" s="47">
        <v>2.5</v>
      </c>
      <c r="H6" s="48">
        <v>7</v>
      </c>
      <c r="I6" s="48">
        <v>4.5</v>
      </c>
      <c r="J6" s="48"/>
      <c r="K6" s="48">
        <v>14</v>
      </c>
      <c r="L6" s="63"/>
      <c r="M6" s="51">
        <f>IF(COUNT(E6:L6)=0,"",SUM(E6,F6,MAX(G6,I6),MAX(H6,J6),MAX(K6,L6)))</f>
        <v>31</v>
      </c>
      <c r="N6" s="72" t="str">
        <f t="shared" ref="N6:N14" si="0">IF(AND(K6="",L6=""),"",IF(M6&lt;$Q$6,"F",IF(M6&lt;$Q$7,"E",IF(M6&lt;$Q$8,"D",IF(M6&lt;$Q$9,"C",IF(M6&lt;$Q$10,"B",IF(M6&lt;=100,"A","")))))))</f>
        <v>F</v>
      </c>
      <c r="O6" s="1"/>
      <c r="P6" s="23" t="s">
        <v>14</v>
      </c>
      <c r="Q6" s="24">
        <v>40</v>
      </c>
      <c r="R6" s="1"/>
      <c r="S6" s="1"/>
      <c r="T6" s="1"/>
      <c r="U6" s="1"/>
      <c r="V6" s="56"/>
    </row>
    <row r="7" spans="1:22" x14ac:dyDescent="0.3">
      <c r="A7" s="55"/>
      <c r="B7" s="25" t="s">
        <v>104</v>
      </c>
      <c r="C7" s="26" t="s">
        <v>105</v>
      </c>
      <c r="D7" s="27" t="s">
        <v>34</v>
      </c>
      <c r="E7" s="28">
        <f t="shared" ref="E7:E14" si="1">IF(COUNT(G7,H7,I7,J7)=0,"",$E$4)</f>
        <v>3</v>
      </c>
      <c r="F7" s="29">
        <v>1.5</v>
      </c>
      <c r="G7" s="30">
        <v>4.5</v>
      </c>
      <c r="H7" s="30">
        <v>2</v>
      </c>
      <c r="I7" s="30"/>
      <c r="J7" s="30">
        <v>1.5</v>
      </c>
      <c r="K7" s="30">
        <v>5</v>
      </c>
      <c r="L7" s="64"/>
      <c r="M7" s="75">
        <f t="shared" ref="M7:M14" si="2">IF(COUNT(E7:L7)=0,"",SUM(E7,F7,MAX(G7,I7),MAX(H7,J7),MAX(K7,L7)))</f>
        <v>16</v>
      </c>
      <c r="N7" s="73" t="str">
        <f t="shared" si="0"/>
        <v>F</v>
      </c>
      <c r="O7" s="1"/>
      <c r="P7" s="31" t="s">
        <v>15</v>
      </c>
      <c r="Q7" s="32">
        <v>52</v>
      </c>
      <c r="R7" s="1"/>
      <c r="S7" s="1"/>
      <c r="T7" s="1"/>
      <c r="U7" s="1"/>
      <c r="V7" s="56"/>
    </row>
    <row r="8" spans="1:22" x14ac:dyDescent="0.3">
      <c r="A8" s="55"/>
      <c r="B8" s="25" t="s">
        <v>106</v>
      </c>
      <c r="C8" s="33" t="s">
        <v>107</v>
      </c>
      <c r="D8" s="34" t="s">
        <v>34</v>
      </c>
      <c r="E8" s="28">
        <f t="shared" si="1"/>
        <v>3</v>
      </c>
      <c r="F8" s="29">
        <v>1.5</v>
      </c>
      <c r="G8" s="30">
        <v>5</v>
      </c>
      <c r="H8" s="30">
        <v>9.5</v>
      </c>
      <c r="I8" s="30"/>
      <c r="J8" s="30"/>
      <c r="K8" s="30">
        <v>3</v>
      </c>
      <c r="L8" s="64"/>
      <c r="M8" s="75">
        <f t="shared" si="2"/>
        <v>22</v>
      </c>
      <c r="N8" s="73" t="str">
        <f t="shared" si="0"/>
        <v>F</v>
      </c>
      <c r="O8" s="1"/>
      <c r="P8" s="31" t="s">
        <v>16</v>
      </c>
      <c r="Q8" s="32">
        <v>64</v>
      </c>
      <c r="R8" s="1"/>
      <c r="S8" s="1"/>
      <c r="T8" s="1"/>
      <c r="U8" s="1"/>
      <c r="V8" s="56"/>
    </row>
    <row r="9" spans="1:22" x14ac:dyDescent="0.3">
      <c r="A9" s="55"/>
      <c r="B9" s="25" t="s">
        <v>108</v>
      </c>
      <c r="C9" s="33" t="s">
        <v>109</v>
      </c>
      <c r="D9" s="34" t="s">
        <v>34</v>
      </c>
      <c r="E9" s="28">
        <f t="shared" si="1"/>
        <v>3</v>
      </c>
      <c r="F9" s="29">
        <v>2.5</v>
      </c>
      <c r="G9" s="30">
        <v>9</v>
      </c>
      <c r="H9" s="30">
        <v>8</v>
      </c>
      <c r="I9" s="30"/>
      <c r="J9" s="30">
        <v>9</v>
      </c>
      <c r="K9" s="30">
        <v>32</v>
      </c>
      <c r="L9" s="64"/>
      <c r="M9" s="75">
        <f t="shared" si="2"/>
        <v>55.5</v>
      </c>
      <c r="N9" s="73" t="str">
        <f t="shared" si="0"/>
        <v>D</v>
      </c>
      <c r="O9" s="1"/>
      <c r="P9" s="31" t="s">
        <v>17</v>
      </c>
      <c r="Q9" s="32">
        <v>76</v>
      </c>
      <c r="R9" s="1"/>
      <c r="S9" s="1"/>
      <c r="T9" s="1"/>
      <c r="U9" s="1"/>
      <c r="V9" s="56"/>
    </row>
    <row r="10" spans="1:22" ht="15" thickBot="1" x14ac:dyDescent="0.35">
      <c r="A10" s="55"/>
      <c r="B10" s="25" t="s">
        <v>110</v>
      </c>
      <c r="C10" s="33" t="s">
        <v>111</v>
      </c>
      <c r="D10" s="34" t="s">
        <v>34</v>
      </c>
      <c r="E10" s="28">
        <f t="shared" si="1"/>
        <v>3</v>
      </c>
      <c r="F10" s="29">
        <v>2.5</v>
      </c>
      <c r="G10" s="30">
        <v>1</v>
      </c>
      <c r="H10" s="30">
        <v>2</v>
      </c>
      <c r="I10" s="30">
        <v>4</v>
      </c>
      <c r="J10" s="30"/>
      <c r="K10" s="30">
        <v>5</v>
      </c>
      <c r="L10" s="64"/>
      <c r="M10" s="75">
        <f t="shared" si="2"/>
        <v>16.5</v>
      </c>
      <c r="N10" s="73" t="str">
        <f t="shared" si="0"/>
        <v>F</v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 x14ac:dyDescent="0.3">
      <c r="A11" s="55"/>
      <c r="B11" s="25" t="s">
        <v>112</v>
      </c>
      <c r="C11" s="33" t="s">
        <v>113</v>
      </c>
      <c r="D11" s="34" t="s">
        <v>36</v>
      </c>
      <c r="E11" s="28">
        <f t="shared" ref="E11:E13" si="3">IF(COUNT(G11,H11,I11,J11)=0,"",$E$4)</f>
        <v>3</v>
      </c>
      <c r="F11" s="29">
        <v>1.5</v>
      </c>
      <c r="G11" s="30">
        <v>5.5</v>
      </c>
      <c r="H11" s="30">
        <v>3</v>
      </c>
      <c r="I11" s="30"/>
      <c r="J11" s="30">
        <v>3.5</v>
      </c>
      <c r="K11" s="30">
        <v>13</v>
      </c>
      <c r="L11" s="64"/>
      <c r="M11" s="75">
        <f t="shared" si="2"/>
        <v>26.5</v>
      </c>
      <c r="N11" s="73" t="str">
        <f t="shared" si="0"/>
        <v>F</v>
      </c>
      <c r="O11" s="1"/>
      <c r="P11" s="1"/>
      <c r="Q11" s="1"/>
      <c r="R11" s="1"/>
      <c r="S11" s="1"/>
      <c r="T11" s="1"/>
      <c r="U11" s="1"/>
      <c r="V11" s="56"/>
    </row>
    <row r="12" spans="1:22" x14ac:dyDescent="0.3">
      <c r="A12" s="55"/>
      <c r="B12" s="25" t="s">
        <v>49</v>
      </c>
      <c r="C12" s="33" t="s">
        <v>52</v>
      </c>
      <c r="D12" s="34" t="s">
        <v>35</v>
      </c>
      <c r="E12" s="28">
        <f t="shared" si="3"/>
        <v>3</v>
      </c>
      <c r="F12" s="29">
        <v>1.5</v>
      </c>
      <c r="G12" s="30"/>
      <c r="H12" s="30">
        <v>8</v>
      </c>
      <c r="I12" s="30">
        <v>3.5</v>
      </c>
      <c r="J12" s="30"/>
      <c r="K12" s="30"/>
      <c r="L12" s="64"/>
      <c r="M12" s="75">
        <f t="shared" si="2"/>
        <v>16</v>
      </c>
      <c r="N12" s="73" t="str">
        <f t="shared" si="0"/>
        <v/>
      </c>
      <c r="O12" s="1"/>
      <c r="P12" s="1"/>
      <c r="Q12" s="1"/>
      <c r="R12" s="1"/>
      <c r="S12" s="1"/>
      <c r="T12" s="1"/>
      <c r="U12" s="1"/>
      <c r="V12" s="56"/>
    </row>
    <row r="13" spans="1:22" x14ac:dyDescent="0.3">
      <c r="A13" s="55"/>
      <c r="B13" s="25" t="s">
        <v>19</v>
      </c>
      <c r="C13" s="33" t="s">
        <v>97</v>
      </c>
      <c r="D13" s="34" t="s">
        <v>38</v>
      </c>
      <c r="E13" s="28" t="str">
        <f t="shared" si="3"/>
        <v/>
      </c>
      <c r="F13" s="29"/>
      <c r="G13" s="30"/>
      <c r="H13" s="30"/>
      <c r="I13" s="30"/>
      <c r="J13" s="30"/>
      <c r="K13" s="30"/>
      <c r="L13" s="64"/>
      <c r="M13" s="75" t="str">
        <f t="shared" si="2"/>
        <v/>
      </c>
      <c r="N13" s="73" t="str">
        <f t="shared" si="0"/>
        <v/>
      </c>
      <c r="O13" s="1"/>
      <c r="P13" s="1"/>
      <c r="Q13" s="1"/>
      <c r="R13" s="1"/>
      <c r="S13" s="1"/>
      <c r="T13" s="1"/>
      <c r="U13" s="1"/>
      <c r="V13" s="56"/>
    </row>
    <row r="14" spans="1:22" ht="15" thickBot="1" x14ac:dyDescent="0.35">
      <c r="A14" s="55"/>
      <c r="B14" s="37" t="s">
        <v>21</v>
      </c>
      <c r="C14" s="38" t="s">
        <v>99</v>
      </c>
      <c r="D14" s="39" t="s">
        <v>38</v>
      </c>
      <c r="E14" s="40" t="str">
        <f t="shared" si="1"/>
        <v/>
      </c>
      <c r="F14" s="41"/>
      <c r="G14" s="42"/>
      <c r="H14" s="42"/>
      <c r="I14" s="42"/>
      <c r="J14" s="42"/>
      <c r="K14" s="42"/>
      <c r="L14" s="65"/>
      <c r="M14" s="76" t="str">
        <f t="shared" si="2"/>
        <v/>
      </c>
      <c r="N14" s="74" t="str">
        <f t="shared" si="0"/>
        <v/>
      </c>
      <c r="O14" s="1"/>
      <c r="P14" s="1"/>
      <c r="Q14" s="1"/>
      <c r="R14" s="1"/>
      <c r="S14" s="1"/>
      <c r="T14" s="1"/>
      <c r="U14" s="1"/>
      <c r="V14" s="56"/>
    </row>
    <row r="15" spans="1:22" x14ac:dyDescent="0.3">
      <c r="A15" s="5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56"/>
    </row>
    <row r="16" spans="1:22" ht="15" thickBot="1" x14ac:dyDescent="0.35">
      <c r="A16" s="5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56"/>
    </row>
    <row r="17" spans="1:22" ht="15.6" thickBot="1" x14ac:dyDescent="0.35">
      <c r="A17" s="55"/>
      <c r="B17" s="1"/>
      <c r="C17" s="1"/>
      <c r="D17" s="1"/>
      <c r="E17" s="2">
        <v>3</v>
      </c>
      <c r="F17" s="3">
        <v>3</v>
      </c>
      <c r="G17" s="3">
        <v>22</v>
      </c>
      <c r="H17" s="3">
        <v>22</v>
      </c>
      <c r="I17" s="3">
        <v>22</v>
      </c>
      <c r="J17" s="3">
        <v>22</v>
      </c>
      <c r="K17" s="3">
        <v>50</v>
      </c>
      <c r="L17" s="4">
        <v>50</v>
      </c>
      <c r="M17" s="51">
        <f>IF(COUNT(E17:L17)=0,"",SUM(E17,F17,MAX(G17,I17),MAX(H17,J17),MAX(K17,L17)))</f>
        <v>100</v>
      </c>
      <c r="N17" s="1"/>
      <c r="O17" s="1"/>
      <c r="P17" s="1"/>
      <c r="Q17" s="1"/>
      <c r="R17" s="1"/>
      <c r="S17" s="59" t="s">
        <v>13</v>
      </c>
      <c r="T17" s="60" t="s">
        <v>22</v>
      </c>
      <c r="U17" s="61" t="s">
        <v>23</v>
      </c>
      <c r="V17" s="56"/>
    </row>
    <row r="18" spans="1:22" ht="15.6" thickBot="1" x14ac:dyDescent="0.35">
      <c r="A18" s="55"/>
      <c r="B18" s="13" t="s">
        <v>0</v>
      </c>
      <c r="C18" s="50" t="s">
        <v>1</v>
      </c>
      <c r="D18" s="49" t="s">
        <v>2</v>
      </c>
      <c r="E18" s="9" t="s">
        <v>3</v>
      </c>
      <c r="F18" s="10" t="s">
        <v>4</v>
      </c>
      <c r="G18" s="11" t="s">
        <v>5</v>
      </c>
      <c r="H18" s="11" t="s">
        <v>6</v>
      </c>
      <c r="I18" s="11" t="s">
        <v>7</v>
      </c>
      <c r="J18" s="11" t="s">
        <v>8</v>
      </c>
      <c r="K18" s="11" t="s">
        <v>9</v>
      </c>
      <c r="L18" s="12" t="s">
        <v>10</v>
      </c>
      <c r="M18" s="6" t="s">
        <v>11</v>
      </c>
      <c r="N18" s="14" t="s">
        <v>12</v>
      </c>
      <c r="O18" s="1"/>
      <c r="P18" s="1"/>
      <c r="Q18" s="1"/>
      <c r="R18" s="1"/>
      <c r="S18" s="62" t="str">
        <f>IF(COUNTIF($D$19:$D$24,CONCATENATE(S17,"1"))=0,"",COUNTIF($D$19:$D$24,CONCATENATE(S17,"1")))</f>
        <v/>
      </c>
      <c r="T18" s="62" t="str">
        <f>IF(COUNTIF($D$19:$D$24,CONCATENATE(T17,"1"))=0,"",COUNTIF($D$19:$D$24,CONCATENATE(T17,"1")))</f>
        <v/>
      </c>
      <c r="U18" s="62">
        <f>IF(SUM(COUNTIF($D$19:$D$24,CONCATENATE(S17,"2")),COUNTIF($D$19:$D$24,CONCATENATE(T17,"2")))=0,"",SUM(COUNTIF($D$19:$D$24,CONCATENATE(S17,"2")),COUNTIF($D$19:$D$24,CONCATENATE(T17,"2"))))</f>
        <v>6</v>
      </c>
      <c r="V18" s="56"/>
    </row>
    <row r="19" spans="1:22" x14ac:dyDescent="0.3">
      <c r="A19" s="55"/>
      <c r="B19" s="17" t="s">
        <v>24</v>
      </c>
      <c r="C19" s="18" t="s">
        <v>25</v>
      </c>
      <c r="D19" s="79" t="s">
        <v>35</v>
      </c>
      <c r="E19" s="46" t="str">
        <f>IF(COUNT(G19,H19,I19,J19)=0,"",$E$17)</f>
        <v/>
      </c>
      <c r="F19" s="47"/>
      <c r="G19" s="48"/>
      <c r="H19" s="48"/>
      <c r="I19" s="48"/>
      <c r="J19" s="48"/>
      <c r="K19" s="48"/>
      <c r="L19" s="63"/>
      <c r="M19" s="51" t="str">
        <f t="shared" ref="M19:M24" si="4">IF(COUNT(E19:L19)=0,"",SUM(E19,F19,MAX(G19,I19),MAX(H19,J19),MAX(K19,L19)))</f>
        <v/>
      </c>
      <c r="N19" s="72" t="str">
        <f t="shared" ref="N19:N24" si="5">IF(AND(K19="",L19=""),"",IF(M19&lt;$Q$6,"F",IF(M19&lt;$Q$7,"E",IF(M19&lt;$Q$8,"D",IF(M19&lt;$Q$9,"C",IF(M19&lt;$Q$10,"B",IF(M19&lt;=100,"A","")))))))</f>
        <v/>
      </c>
      <c r="O19" s="1"/>
      <c r="P19" s="1"/>
      <c r="Q19" s="1"/>
      <c r="R19" s="1"/>
      <c r="S19" s="1"/>
      <c r="T19" s="1"/>
      <c r="U19" s="1"/>
      <c r="V19" s="56"/>
    </row>
    <row r="20" spans="1:22" x14ac:dyDescent="0.3">
      <c r="A20" s="55"/>
      <c r="B20" s="25" t="s">
        <v>26</v>
      </c>
      <c r="C20" s="33" t="s">
        <v>47</v>
      </c>
      <c r="D20" s="34" t="s">
        <v>35</v>
      </c>
      <c r="E20" s="28">
        <f t="shared" ref="E20:E24" si="6">IF(COUNT(G20,H20,I20,J20)=0,"",$E$17)</f>
        <v>3</v>
      </c>
      <c r="F20" s="29">
        <v>2</v>
      </c>
      <c r="G20" s="30">
        <v>5.5</v>
      </c>
      <c r="H20" s="30"/>
      <c r="I20" s="30"/>
      <c r="J20" s="30">
        <v>6</v>
      </c>
      <c r="K20" s="30"/>
      <c r="L20" s="64"/>
      <c r="M20" s="75">
        <f t="shared" si="4"/>
        <v>16.5</v>
      </c>
      <c r="N20" s="77" t="str">
        <f t="shared" si="5"/>
        <v/>
      </c>
      <c r="O20" s="1"/>
      <c r="P20" s="1"/>
      <c r="Q20" s="1"/>
      <c r="R20" s="1"/>
      <c r="S20" s="1"/>
      <c r="T20" s="1"/>
      <c r="U20" s="1"/>
      <c r="V20" s="56"/>
    </row>
    <row r="21" spans="1:22" x14ac:dyDescent="0.3">
      <c r="A21" s="55"/>
      <c r="B21" s="25" t="s">
        <v>100</v>
      </c>
      <c r="C21" s="33" t="s">
        <v>101</v>
      </c>
      <c r="D21" s="34" t="s">
        <v>35</v>
      </c>
      <c r="E21" s="28" t="str">
        <f t="shared" si="6"/>
        <v/>
      </c>
      <c r="F21" s="29"/>
      <c r="G21" s="30"/>
      <c r="H21" s="30"/>
      <c r="I21" s="30"/>
      <c r="J21" s="30"/>
      <c r="K21" s="30"/>
      <c r="L21" s="64"/>
      <c r="M21" s="75" t="str">
        <f t="shared" si="4"/>
        <v/>
      </c>
      <c r="N21" s="77" t="str">
        <f t="shared" si="5"/>
        <v/>
      </c>
      <c r="O21" s="1"/>
      <c r="P21" s="1"/>
      <c r="Q21" s="1"/>
      <c r="R21" s="1"/>
      <c r="S21" s="1"/>
      <c r="T21" s="1"/>
      <c r="U21" s="1"/>
      <c r="V21" s="56"/>
    </row>
    <row r="22" spans="1:22" x14ac:dyDescent="0.3">
      <c r="A22" s="55"/>
      <c r="B22" s="25" t="s">
        <v>28</v>
      </c>
      <c r="C22" s="33" t="s">
        <v>29</v>
      </c>
      <c r="D22" s="34" t="s">
        <v>35</v>
      </c>
      <c r="E22" s="28">
        <f t="shared" si="6"/>
        <v>3</v>
      </c>
      <c r="F22" s="29"/>
      <c r="G22" s="30"/>
      <c r="H22" s="30">
        <v>0</v>
      </c>
      <c r="I22" s="30"/>
      <c r="J22" s="30"/>
      <c r="K22" s="30"/>
      <c r="L22" s="64"/>
      <c r="M22" s="75">
        <f t="shared" si="4"/>
        <v>3</v>
      </c>
      <c r="N22" s="77" t="str">
        <f t="shared" si="5"/>
        <v/>
      </c>
      <c r="O22" s="1"/>
      <c r="P22" s="1"/>
      <c r="Q22" s="1"/>
      <c r="R22" s="1"/>
      <c r="S22" s="1"/>
      <c r="T22" s="1"/>
      <c r="U22" s="1"/>
      <c r="V22" s="56"/>
    </row>
    <row r="23" spans="1:22" x14ac:dyDescent="0.3">
      <c r="A23" s="55"/>
      <c r="B23" s="25" t="s">
        <v>37</v>
      </c>
      <c r="C23" s="33" t="s">
        <v>39</v>
      </c>
      <c r="D23" s="34" t="s">
        <v>35</v>
      </c>
      <c r="E23" s="28">
        <f t="shared" si="6"/>
        <v>3</v>
      </c>
      <c r="F23" s="29"/>
      <c r="G23" s="30"/>
      <c r="H23" s="30">
        <v>0</v>
      </c>
      <c r="I23" s="30"/>
      <c r="J23" s="30"/>
      <c r="K23" s="30"/>
      <c r="L23" s="64"/>
      <c r="M23" s="75">
        <f t="shared" si="4"/>
        <v>3</v>
      </c>
      <c r="N23" s="77" t="str">
        <f t="shared" si="5"/>
        <v/>
      </c>
      <c r="O23" s="1"/>
      <c r="P23" s="1"/>
      <c r="Q23" s="1"/>
      <c r="R23" s="1"/>
      <c r="S23" s="1"/>
      <c r="T23" s="1"/>
      <c r="U23" s="1"/>
      <c r="V23" s="56"/>
    </row>
    <row r="24" spans="1:22" ht="15" thickBot="1" x14ac:dyDescent="0.35">
      <c r="A24" s="55"/>
      <c r="B24" s="37" t="s">
        <v>50</v>
      </c>
      <c r="C24" s="38" t="s">
        <v>51</v>
      </c>
      <c r="D24" s="39" t="s">
        <v>35</v>
      </c>
      <c r="E24" s="40">
        <f t="shared" si="6"/>
        <v>3</v>
      </c>
      <c r="F24" s="41"/>
      <c r="G24" s="42"/>
      <c r="H24" s="42">
        <v>0</v>
      </c>
      <c r="I24" s="42"/>
      <c r="J24" s="42"/>
      <c r="K24" s="42"/>
      <c r="L24" s="65"/>
      <c r="M24" s="76">
        <f t="shared" si="4"/>
        <v>3</v>
      </c>
      <c r="N24" s="78" t="str">
        <f t="shared" si="5"/>
        <v/>
      </c>
      <c r="O24" s="1"/>
      <c r="P24" s="1"/>
      <c r="Q24" s="1"/>
      <c r="R24" s="1"/>
      <c r="S24" s="1"/>
      <c r="T24" s="1"/>
      <c r="U24" s="1"/>
      <c r="V24" s="56"/>
    </row>
    <row r="25" spans="1:22" x14ac:dyDescent="0.3">
      <c r="A25" s="55"/>
      <c r="B25" s="5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56"/>
    </row>
    <row r="26" spans="1:22" x14ac:dyDescent="0.3">
      <c r="A26" s="52"/>
      <c r="B26" s="5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</row>
  </sheetData>
  <sheetProtection formatCells="0" formatColumns="0" formatRows="0" insertColumns="0" insertRows="0" insertHyperlinks="0" deleteColumns="0" deleteRows="0" sort="0" autoFilter="0" pivotTables="0"/>
  <conditionalFormatting sqref="C6:D14 C19:D24">
    <cfRule type="expression" dxfId="7" priority="8">
      <formula>OR($D6="B2",$D6="S2")</formula>
    </cfRule>
    <cfRule type="expression" dxfId="6" priority="9">
      <formula>$D6="S1"</formula>
    </cfRule>
    <cfRule type="expression" dxfId="5" priority="10">
      <formula>$D6="B1"</formula>
    </cfRule>
  </conditionalFormatting>
  <conditionalFormatting sqref="M6:N14 M17 M19:N24">
    <cfRule type="expression" dxfId="4" priority="1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1</vt:lpstr>
      <vt:lpstr>Matematika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2024-01-29T07:23:21Z</dcterms:modified>
</cp:coreProperties>
</file>