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tabRatio="809"/>
  </bookViews>
  <sheets>
    <sheet name="Matematika 2" sheetId="4" r:id="rId1"/>
    <sheet name="Matematika 4" sheetId="9" r:id="rId2"/>
  </sheets>
  <calcPr calcId="124519"/>
</workbook>
</file>

<file path=xl/calcChain.xml><?xml version="1.0" encoding="utf-8"?>
<calcChain xmlns="http://schemas.openxmlformats.org/spreadsheetml/2006/main">
  <c r="E19" i="9"/>
  <c r="E18"/>
  <c r="E17"/>
  <c r="M17" s="1"/>
  <c r="E16"/>
  <c r="E15"/>
  <c r="E14"/>
  <c r="E13"/>
  <c r="E12"/>
  <c r="M12" s="1"/>
  <c r="E11"/>
  <c r="E10"/>
  <c r="E9"/>
  <c r="E8"/>
  <c r="E7"/>
  <c r="E6"/>
  <c r="N18"/>
  <c r="M18"/>
  <c r="N17"/>
  <c r="N16"/>
  <c r="M16"/>
  <c r="N15"/>
  <c r="M15"/>
  <c r="N14"/>
  <c r="M14"/>
  <c r="E39" i="4"/>
  <c r="E38"/>
  <c r="E37"/>
  <c r="E36"/>
  <c r="E35"/>
  <c r="E34"/>
  <c r="E33"/>
  <c r="E28"/>
  <c r="M28" s="1"/>
  <c r="N28" s="1"/>
  <c r="E27"/>
  <c r="E26"/>
  <c r="E25"/>
  <c r="M25" s="1"/>
  <c r="N25" s="1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N13" i="9"/>
  <c r="M13"/>
  <c r="N12"/>
  <c r="N11"/>
  <c r="M11"/>
  <c r="M27" i="4"/>
  <c r="N27" s="1"/>
  <c r="N26"/>
  <c r="M26"/>
  <c r="U5" i="9" l="1"/>
  <c r="T5"/>
  <c r="S5"/>
  <c r="U32" i="4" l="1"/>
  <c r="T32"/>
  <c r="S32"/>
  <c r="U5"/>
  <c r="T5"/>
  <c r="S5"/>
  <c r="N39" l="1"/>
  <c r="M39"/>
  <c r="N38"/>
  <c r="M38"/>
  <c r="N37"/>
  <c r="M37"/>
  <c r="N36"/>
  <c r="M36"/>
  <c r="N35"/>
  <c r="M35"/>
  <c r="N34"/>
  <c r="M34"/>
  <c r="N19" i="9" l="1"/>
  <c r="M19"/>
  <c r="N10"/>
  <c r="M10"/>
  <c r="N9"/>
  <c r="M9"/>
  <c r="N8"/>
  <c r="M8"/>
  <c r="N7"/>
  <c r="M7"/>
  <c r="N6"/>
  <c r="M6"/>
  <c r="M4"/>
  <c r="M31" i="4" l="1"/>
  <c r="M4" l="1"/>
  <c r="N24"/>
  <c r="N23"/>
  <c r="N22"/>
  <c r="N16"/>
  <c r="N10"/>
  <c r="M33" l="1"/>
  <c r="N33" s="1"/>
  <c r="M24"/>
  <c r="M23"/>
  <c r="M22"/>
  <c r="M21"/>
  <c r="N21" s="1"/>
  <c r="M20"/>
  <c r="N20" s="1"/>
  <c r="M19"/>
  <c r="N19" s="1"/>
  <c r="M18"/>
  <c r="N18" s="1"/>
  <c r="M17"/>
  <c r="N17" s="1"/>
  <c r="M16"/>
  <c r="M15"/>
  <c r="N15" s="1"/>
  <c r="M14"/>
  <c r="N14" s="1"/>
  <c r="M13"/>
  <c r="N13" s="1"/>
  <c r="M12"/>
  <c r="N12" s="1"/>
  <c r="M11"/>
  <c r="N11" s="1"/>
  <c r="M10"/>
  <c r="M9"/>
  <c r="N9" s="1"/>
  <c r="M8"/>
  <c r="N8" s="1"/>
  <c r="M7"/>
  <c r="N7" s="1"/>
  <c r="M6"/>
  <c r="N6" s="1"/>
</calcChain>
</file>

<file path=xl/sharedStrings.xml><?xml version="1.0" encoding="utf-8"?>
<sst xmlns="http://schemas.openxmlformats.org/spreadsheetml/2006/main" count="194" uniqueCount="104">
  <si>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</si>
  <si>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</si>
  <si>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</si>
  <si>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</si>
  <si>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</si>
  <si>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</si>
  <si>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</si>
  <si>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</si>
  <si>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</si>
  <si>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</si>
  <si>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</si>
  <si>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</si>
  <si>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</si>
  <si>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</si>
  <si>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</si>
  <si>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</si>
  <si>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</si>
  <si>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</si>
  <si>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</si>
  <si>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</si>
  <si>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</si>
  <si>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</si>
  <si>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</si>
  <si>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14/18</t>
  </si>
  <si>
    <t>Erzan Rexha</t>
  </si>
  <si>
    <t>3/17</t>
  </si>
  <si>
    <t>Genta Shabanoviq</t>
  </si>
  <si>
    <t>S</t>
  </si>
  <si>
    <t>P</t>
  </si>
  <si>
    <t>4/16</t>
  </si>
  <si>
    <t>Elira Hoxha</t>
  </si>
  <si>
    <t>6/16</t>
  </si>
  <si>
    <t>7/15</t>
  </si>
  <si>
    <t>3/14</t>
  </si>
  <si>
    <t>2/12</t>
  </si>
  <si>
    <t>Marinela Lajçaj</t>
  </si>
  <si>
    <t>10/10</t>
  </si>
  <si>
    <t>Emina Hakramaj</t>
  </si>
  <si>
    <t>11/09</t>
  </si>
  <si>
    <t>Bekim Kajosheviq</t>
  </si>
  <si>
    <t>Min.Pikë</t>
  </si>
  <si>
    <t>3/19</t>
  </si>
  <si>
    <t>Fahreta Ljuljanaj</t>
  </si>
  <si>
    <t>6/19</t>
  </si>
  <si>
    <t>Mejreme Sukaliq</t>
  </si>
  <si>
    <t>7/19</t>
  </si>
  <si>
    <t>Ajdina Kajoshaj</t>
  </si>
  <si>
    <t>9/16</t>
  </si>
  <si>
    <t>Arlinda Dragovoja</t>
  </si>
  <si>
    <t>B1</t>
  </si>
  <si>
    <t>S2</t>
  </si>
  <si>
    <t>B2</t>
  </si>
  <si>
    <t>10/07</t>
  </si>
  <si>
    <t>S1</t>
  </si>
  <si>
    <t>Leon Lucoviq</t>
  </si>
  <si>
    <t>1/20</t>
  </si>
  <si>
    <t>Martina Bulakaj</t>
  </si>
  <si>
    <t>2/20</t>
  </si>
  <si>
    <t>Almira Canoviq</t>
  </si>
  <si>
    <t>3/20</t>
  </si>
  <si>
    <t>Jetmire Curoviq</t>
  </si>
  <si>
    <t>4/20</t>
  </si>
  <si>
    <t>Nikoleta Dediq</t>
  </si>
  <si>
    <t>5/20</t>
  </si>
  <si>
    <t>Sabina Dermaja</t>
  </si>
  <si>
    <t>6/20</t>
  </si>
  <si>
    <t>Sihana Pelingu</t>
  </si>
  <si>
    <t>7/20</t>
  </si>
  <si>
    <t>Almedina Rexha</t>
  </si>
  <si>
    <t>8/20</t>
  </si>
  <si>
    <t>Rejhana Taipoviq</t>
  </si>
  <si>
    <t>9/20</t>
  </si>
  <si>
    <t>Armina Gjokoviq</t>
  </si>
  <si>
    <t>10/20</t>
  </si>
  <si>
    <t>Leonida Hoxhiq</t>
  </si>
  <si>
    <t>11/20</t>
  </si>
  <si>
    <t>Nadire Sukaliq</t>
  </si>
  <si>
    <t>12/20</t>
  </si>
  <si>
    <t>Ajeta Orahovac</t>
  </si>
  <si>
    <t>13/20</t>
  </si>
  <si>
    <t>Edita Ljuljanoviq</t>
  </si>
  <si>
    <t>14/20</t>
  </si>
  <si>
    <t>Beisa Haxhimuratoviq</t>
  </si>
  <si>
    <t>15/20</t>
  </si>
  <si>
    <t>Amina Nikoviq</t>
  </si>
  <si>
    <t>Elldina Beqoviq</t>
  </si>
  <si>
    <t>Lindita Vulaj</t>
  </si>
  <si>
    <t>6/09</t>
  </si>
  <si>
    <t>Emina Lulanoviq</t>
  </si>
  <si>
    <t>Florinda Bushatliq</t>
  </si>
  <si>
    <t>4/14</t>
  </si>
  <si>
    <t>Rasim Hakshabanoviq</t>
  </si>
  <si>
    <t>10/06</t>
  </si>
  <si>
    <t>Amella Kajoshaj</t>
  </si>
  <si>
    <t>13/05</t>
  </si>
  <si>
    <t>Flamur Zagoviq</t>
  </si>
  <si>
    <t>8/17</t>
  </si>
  <si>
    <t>Liridona Shabanoviq</t>
  </si>
  <si>
    <t>11/15</t>
  </si>
  <si>
    <t>Gentiana Suliq</t>
  </si>
  <si>
    <t>10/16</t>
  </si>
  <si>
    <t>Nihada Xhurretoviq</t>
  </si>
  <si>
    <t>14/06</t>
  </si>
  <si>
    <t>Besnik Kovaçi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</si>
</sst>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3:U39"/>
  <sheetViews>
    <sheetView tabSelected="1" zoomScale="80" zoomScaleNormal="80" workbookViewId="0">
      <selection activeCell="L1" sqref="L1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3" spans="2:21" ht="15.75" thickBot="1"/>
    <row r="4" spans="2:21" ht="15.75" thickBot="1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M4">
        <f>IF(COUNT(E4:L4)=0,"",SUM(E4,F4,MAX(G4,I4),MAX(H4,J4),MAX(K4,L4)))</f>
        <v>100</v>
      </c>
      <c r="S4" t="s">
        <v>13</v>
      </c>
      <c r="T4" t="s">
        <v>27</v>
      </c>
      <c r="U4" t="s">
        <v>28</v>
      </c>
    </row>
    <row r="5" spans="2:21" ht="18.75" customHeight="1" thickBo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P5" t="s">
        <v>12</v>
      </c>
      <c r="Q5" t="s">
        <v>40</v>
      </c>
      <c r="S5">
        <f>IF(COUNTIF($D$6:$D$28,CONCATENATE(S4,"1"))=0,"",COUNTIF($D$6:$D$28,CONCATENATE(S4,"1")))</f>
        <v>15</v>
      </c>
      <c r="T5" t="str">
        <f>IF(COUNTIF($D$6:$D$28,CONCATENATE(T4,"1"))=0,"",COUNTIF($D$6:$D$28,CONCATENATE(T4,"1")))</f>
        <v/>
      </c>
      <c r="U5">
        <f>IF(SUM(COUNTIF($D$6:$D$28,CONCATENATE(S4,"2")),COUNTIF($D$6:$D$28,CONCATENATE(T4,"2")))=0,"",SUM(COUNTIF($D$6:$D$28,CONCATENATE(S4,"2")),COUNTIF($D$6:$D$28,CONCATENATE(T4,"2"))))</f>
        <v>8</v>
      </c>
    </row>
    <row r="6" spans="2:21">
      <c r="B6" t="s">
        <v>55</v>
      </c>
      <c r="C6" t="s">
        <v>56</v>
      </c>
      <c r="D6" t="s">
        <v>49</v>
      </c>
      <c r="E6">
        <f>IF(COUNT(G6:L6)=0,"",3)</f>
        <v>3</v>
      </c>
      <c r="F6">
        <v>2</v>
      </c>
      <c r="H6">
        <v>3</v>
      </c>
      <c r="I6">
        <v>6</v>
      </c>
      <c r="K6">
        <v>8</v>
      </c>
      <c r="L6">
        <v>13</v>
      </c>
      <c r="M6">
        <f>IF(COUNT(E6:L6)=0,"",SUM(E6,F6,MAX(G6,I6),MAX(H6,J6),MAX(K6,L6)))</f>
        <v>27</v>
      </c>
      <c r="N6" t="str">
        <f t="shared" ref="N6:N24" si="0">IF(AND(K6="",L6=""),"",IF(M6&lt;$Q$6,"F",IF(M6&lt;$Q$7,"E",IF(M6&lt;$Q$8,"D",IF(M6&lt;$Q$9,"C",IF(M6&lt;$Q$10,"B",IF(M6&lt;=100,"A","")))))))</f>
        <v>F</v>
      </c>
      <c r="P6" t="s">
        <v>14</v>
      </c>
      <c r="Q6">
        <v>40</v>
      </c>
    </row>
    <row r="7" spans="2:21">
      <c r="B7" t="s">
        <v>57</v>
      </c>
      <c r="C7" t="s">
        <v>58</v>
      </c>
      <c r="D7" t="s">
        <v>49</v>
      </c>
      <c r="E7">
        <f t="shared" ref="E7:E28" si="1">IF(COUNT(G7:L7)=0,"",3)</f>
        <v>3</v>
      </c>
      <c r="F7">
        <v>2</v>
      </c>
      <c r="G7">
        <v>7</v>
      </c>
      <c r="H7">
        <v>6</v>
      </c>
      <c r="I7">
        <v>6</v>
      </c>
      <c r="K7">
        <v>0</v>
      </c>
      <c r="L7">
        <v>13</v>
      </c>
      <c r="M7">
        <f t="shared" ref="M7:M33" si="2">IF(COUNT(E7:L7)=0,"",SUM(E7,F7,MAX(G7,I7),MAX(H7,J7),MAX(K7,L7)))</f>
        <v>31</v>
      </c>
      <c r="N7" t="str">
        <f t="shared" si="0"/>
        <v>F</v>
      </c>
      <c r="P7" t="s">
        <v>15</v>
      </c>
      <c r="Q7">
        <v>52</v>
      </c>
    </row>
    <row r="8" spans="2:21">
      <c r="B8" t="s">
        <v>59</v>
      </c>
      <c r="C8" t="s">
        <v>60</v>
      </c>
      <c r="D8" t="s">
        <v>49</v>
      </c>
      <c r="E8">
        <f t="shared" si="1"/>
        <v>3</v>
      </c>
      <c r="F8">
        <v>2</v>
      </c>
      <c r="G8">
        <v>5</v>
      </c>
      <c r="H8">
        <v>3</v>
      </c>
      <c r="J8">
        <v>1.5</v>
      </c>
      <c r="K8">
        <v>0</v>
      </c>
      <c r="L8">
        <v>3</v>
      </c>
      <c r="M8">
        <f t="shared" si="2"/>
        <v>16</v>
      </c>
      <c r="N8" t="str">
        <f t="shared" si="0"/>
        <v>F</v>
      </c>
      <c r="P8" t="s">
        <v>16</v>
      </c>
      <c r="Q8">
        <v>64</v>
      </c>
    </row>
    <row r="9" spans="2:21">
      <c r="B9" t="s">
        <v>61</v>
      </c>
      <c r="C9" t="s">
        <v>62</v>
      </c>
      <c r="D9" t="s">
        <v>49</v>
      </c>
      <c r="E9">
        <f t="shared" si="1"/>
        <v>3</v>
      </c>
      <c r="F9">
        <v>2</v>
      </c>
      <c r="G9">
        <v>5</v>
      </c>
      <c r="H9">
        <v>7</v>
      </c>
      <c r="J9">
        <v>2.5</v>
      </c>
      <c r="K9">
        <v>15</v>
      </c>
      <c r="L9">
        <v>27</v>
      </c>
      <c r="M9">
        <f t="shared" si="2"/>
        <v>44</v>
      </c>
      <c r="N9" t="str">
        <f t="shared" si="0"/>
        <v>E</v>
      </c>
      <c r="P9" t="s">
        <v>19</v>
      </c>
      <c r="Q9">
        <v>76</v>
      </c>
    </row>
    <row r="10" spans="2:21" ht="15.75" thickBot="1">
      <c r="B10" t="s">
        <v>63</v>
      </c>
      <c r="C10" t="s">
        <v>64</v>
      </c>
      <c r="D10" t="s">
        <v>49</v>
      </c>
      <c r="E10" t="str">
        <f t="shared" si="1"/>
        <v/>
      </c>
      <c r="M10" t="str">
        <f t="shared" si="2"/>
        <v/>
      </c>
      <c r="N10" t="str">
        <f t="shared" si="0"/>
        <v/>
      </c>
      <c r="P10" t="s">
        <v>22</v>
      </c>
      <c r="Q10">
        <v>88</v>
      </c>
    </row>
    <row r="11" spans="2:21">
      <c r="B11" t="s">
        <v>65</v>
      </c>
      <c r="C11" t="s">
        <v>66</v>
      </c>
      <c r="D11" t="s">
        <v>49</v>
      </c>
      <c r="E11">
        <f t="shared" si="1"/>
        <v>3</v>
      </c>
      <c r="F11">
        <v>2</v>
      </c>
      <c r="G11">
        <v>5</v>
      </c>
      <c r="J11">
        <v>0</v>
      </c>
      <c r="M11">
        <f t="shared" si="2"/>
        <v>10</v>
      </c>
      <c r="N11" t="str">
        <f t="shared" si="0"/>
        <v/>
      </c>
    </row>
    <row r="12" spans="2:21">
      <c r="B12" t="s">
        <v>67</v>
      </c>
      <c r="C12" t="s">
        <v>68</v>
      </c>
      <c r="D12" t="s">
        <v>49</v>
      </c>
      <c r="E12" t="str">
        <f t="shared" si="1"/>
        <v/>
      </c>
      <c r="M12" t="str">
        <f t="shared" si="2"/>
        <v/>
      </c>
      <c r="N12" t="str">
        <f t="shared" si="0"/>
        <v/>
      </c>
    </row>
    <row r="13" spans="2:21">
      <c r="B13" t="s">
        <v>69</v>
      </c>
      <c r="C13" t="s">
        <v>70</v>
      </c>
      <c r="D13" t="s">
        <v>49</v>
      </c>
      <c r="E13">
        <f t="shared" si="1"/>
        <v>3</v>
      </c>
      <c r="F13">
        <v>2</v>
      </c>
      <c r="H13">
        <v>3.5</v>
      </c>
      <c r="M13">
        <f t="shared" si="2"/>
        <v>8.5</v>
      </c>
      <c r="N13" t="str">
        <f t="shared" si="0"/>
        <v/>
      </c>
    </row>
    <row r="14" spans="2:21">
      <c r="B14" t="s">
        <v>71</v>
      </c>
      <c r="C14" t="s">
        <v>72</v>
      </c>
      <c r="D14" t="s">
        <v>49</v>
      </c>
      <c r="E14">
        <f t="shared" si="1"/>
        <v>3</v>
      </c>
      <c r="F14">
        <v>2</v>
      </c>
      <c r="G14">
        <v>5</v>
      </c>
      <c r="J14">
        <v>6.5</v>
      </c>
      <c r="K14">
        <v>4</v>
      </c>
      <c r="L14">
        <v>25</v>
      </c>
      <c r="M14">
        <f t="shared" si="2"/>
        <v>41.5</v>
      </c>
      <c r="N14" t="str">
        <f t="shared" si="0"/>
        <v>E</v>
      </c>
    </row>
    <row r="15" spans="2:21">
      <c r="B15" t="s">
        <v>73</v>
      </c>
      <c r="C15" t="s">
        <v>74</v>
      </c>
      <c r="D15" t="s">
        <v>49</v>
      </c>
      <c r="E15">
        <f t="shared" si="1"/>
        <v>3</v>
      </c>
      <c r="F15">
        <v>2</v>
      </c>
      <c r="G15">
        <v>6</v>
      </c>
      <c r="H15">
        <v>8.5</v>
      </c>
      <c r="I15">
        <v>9</v>
      </c>
      <c r="K15">
        <v>10</v>
      </c>
      <c r="L15">
        <v>20</v>
      </c>
      <c r="M15">
        <f t="shared" si="2"/>
        <v>42.5</v>
      </c>
      <c r="N15" t="str">
        <f t="shared" si="0"/>
        <v>E</v>
      </c>
    </row>
    <row r="16" spans="2:21">
      <c r="B16" t="s">
        <v>75</v>
      </c>
      <c r="C16" t="s">
        <v>76</v>
      </c>
      <c r="D16" t="s">
        <v>49</v>
      </c>
      <c r="E16">
        <f t="shared" si="1"/>
        <v>3</v>
      </c>
      <c r="H16">
        <v>0</v>
      </c>
      <c r="M16">
        <f t="shared" si="2"/>
        <v>3</v>
      </c>
      <c r="N16" t="str">
        <f t="shared" si="0"/>
        <v/>
      </c>
    </row>
    <row r="17" spans="2:21">
      <c r="B17" t="s">
        <v>77</v>
      </c>
      <c r="C17" t="s">
        <v>78</v>
      </c>
      <c r="D17" t="s">
        <v>49</v>
      </c>
      <c r="E17">
        <f t="shared" si="1"/>
        <v>3</v>
      </c>
      <c r="F17">
        <v>2</v>
      </c>
      <c r="G17">
        <v>4</v>
      </c>
      <c r="H17">
        <v>7</v>
      </c>
      <c r="I17">
        <v>4</v>
      </c>
      <c r="K17">
        <v>2</v>
      </c>
      <c r="L17">
        <v>14</v>
      </c>
      <c r="M17">
        <f t="shared" si="2"/>
        <v>30</v>
      </c>
      <c r="N17" t="str">
        <f t="shared" si="0"/>
        <v>F</v>
      </c>
    </row>
    <row r="18" spans="2:21">
      <c r="B18" t="s">
        <v>79</v>
      </c>
      <c r="C18" t="s">
        <v>80</v>
      </c>
      <c r="D18" t="s">
        <v>49</v>
      </c>
      <c r="E18">
        <f t="shared" si="1"/>
        <v>3</v>
      </c>
      <c r="F18">
        <v>1.5</v>
      </c>
      <c r="G18">
        <v>8.5</v>
      </c>
      <c r="H18">
        <v>12</v>
      </c>
      <c r="K18">
        <v>23</v>
      </c>
      <c r="M18">
        <f t="shared" si="2"/>
        <v>48</v>
      </c>
      <c r="N18" t="str">
        <f t="shared" si="0"/>
        <v>E</v>
      </c>
    </row>
    <row r="19" spans="2:21">
      <c r="B19" t="s">
        <v>81</v>
      </c>
      <c r="C19" t="s">
        <v>82</v>
      </c>
      <c r="D19" t="s">
        <v>49</v>
      </c>
      <c r="E19">
        <f t="shared" si="1"/>
        <v>3</v>
      </c>
      <c r="F19">
        <v>2</v>
      </c>
      <c r="G19">
        <v>9.5</v>
      </c>
      <c r="H19">
        <v>7</v>
      </c>
      <c r="J19">
        <v>8</v>
      </c>
      <c r="K19">
        <v>18.5</v>
      </c>
      <c r="M19">
        <f t="shared" si="2"/>
        <v>41</v>
      </c>
      <c r="N19" t="str">
        <f t="shared" si="0"/>
        <v>E</v>
      </c>
    </row>
    <row r="20" spans="2:21">
      <c r="B20" t="s">
        <v>83</v>
      </c>
      <c r="C20" t="s">
        <v>84</v>
      </c>
      <c r="D20" t="s">
        <v>49</v>
      </c>
      <c r="E20">
        <f t="shared" si="1"/>
        <v>3</v>
      </c>
      <c r="F20">
        <v>2</v>
      </c>
      <c r="G20">
        <v>6</v>
      </c>
      <c r="H20">
        <v>6</v>
      </c>
      <c r="J20">
        <v>4.5</v>
      </c>
      <c r="K20">
        <v>10</v>
      </c>
      <c r="L20">
        <v>27</v>
      </c>
      <c r="M20">
        <f t="shared" si="2"/>
        <v>44</v>
      </c>
      <c r="N20" t="str">
        <f t="shared" si="0"/>
        <v>E</v>
      </c>
    </row>
    <row r="21" spans="2:21">
      <c r="B21" t="s">
        <v>41</v>
      </c>
      <c r="C21" t="s">
        <v>42</v>
      </c>
      <c r="D21" t="s">
        <v>51</v>
      </c>
      <c r="E21">
        <f t="shared" si="1"/>
        <v>3</v>
      </c>
      <c r="F21">
        <v>2</v>
      </c>
      <c r="G21">
        <v>0</v>
      </c>
      <c r="J21">
        <v>0</v>
      </c>
      <c r="K21">
        <v>3</v>
      </c>
      <c r="M21">
        <f t="shared" si="2"/>
        <v>8</v>
      </c>
      <c r="N21" t="str">
        <f t="shared" si="0"/>
        <v>F</v>
      </c>
    </row>
    <row r="22" spans="2:21">
      <c r="B22" t="s">
        <v>43</v>
      </c>
      <c r="C22" t="s">
        <v>44</v>
      </c>
      <c r="D22" t="s">
        <v>51</v>
      </c>
      <c r="E22" t="str">
        <f t="shared" si="1"/>
        <v/>
      </c>
      <c r="M22" t="str">
        <f t="shared" si="2"/>
        <v/>
      </c>
      <c r="N22" t="str">
        <f t="shared" si="0"/>
        <v/>
      </c>
    </row>
    <row r="23" spans="2:21">
      <c r="B23" t="s">
        <v>45</v>
      </c>
      <c r="C23" t="s">
        <v>46</v>
      </c>
      <c r="D23" t="s">
        <v>51</v>
      </c>
      <c r="E23">
        <f t="shared" si="1"/>
        <v>3</v>
      </c>
      <c r="F23">
        <v>2</v>
      </c>
      <c r="G23">
        <v>0</v>
      </c>
      <c r="J23">
        <v>0</v>
      </c>
      <c r="M23">
        <f t="shared" si="2"/>
        <v>5</v>
      </c>
      <c r="N23" t="str">
        <f t="shared" si="0"/>
        <v/>
      </c>
    </row>
    <row r="24" spans="2:21">
      <c r="B24" t="s">
        <v>17</v>
      </c>
      <c r="C24" t="s">
        <v>18</v>
      </c>
      <c r="D24" t="s">
        <v>50</v>
      </c>
      <c r="E24" t="str">
        <f t="shared" si="1"/>
        <v/>
      </c>
      <c r="M24" t="str">
        <f t="shared" si="2"/>
        <v/>
      </c>
      <c r="N24" t="str">
        <f t="shared" si="0"/>
        <v/>
      </c>
    </row>
    <row r="25" spans="2:21">
      <c r="B25" t="s">
        <v>20</v>
      </c>
      <c r="C25" t="s">
        <v>21</v>
      </c>
      <c r="D25" t="s">
        <v>50</v>
      </c>
      <c r="E25">
        <f t="shared" si="1"/>
        <v>3</v>
      </c>
      <c r="F25">
        <v>2</v>
      </c>
      <c r="G25">
        <v>6.5</v>
      </c>
      <c r="H25">
        <v>8</v>
      </c>
      <c r="K25">
        <v>6</v>
      </c>
      <c r="L25">
        <v>21</v>
      </c>
      <c r="M25">
        <f>IF(COUNT(E25:L25)=0,"",SUM(E25,F25,MAX(G25,I25),MAX(H25,J25),MAX(K25,L25)))</f>
        <v>40.5</v>
      </c>
      <c r="N25" t="str">
        <f>IF(AND(K25="",L25=""),"",IF(M25&lt;$Q$6,"F",IF(M25&lt;$Q$7,"E",IF(M25&lt;$Q$8,"D",IF(M25&lt;$Q$9,"C",IF(M25&lt;$Q$10,"B",IF(M25&lt;=100,"A","")))))))</f>
        <v>E</v>
      </c>
    </row>
    <row r="26" spans="2:21">
      <c r="B26" t="s">
        <v>23</v>
      </c>
      <c r="C26" t="s">
        <v>24</v>
      </c>
      <c r="D26" t="s">
        <v>50</v>
      </c>
      <c r="E26" t="str">
        <f t="shared" si="1"/>
        <v/>
      </c>
      <c r="M26" t="str">
        <f>IF(COUNT(E26:L26)=0,"",SUM(E26,F26,MAX(G26,I26),MAX(H26,J26),MAX(K26,L26)))</f>
        <v/>
      </c>
      <c r="N26" t="str">
        <f>IF(AND(K26="",L26=""),"",IF(M26&lt;$Q$6,"F",IF(M26&lt;$Q$7,"E",IF(M26&lt;$Q$8,"D",IF(M26&lt;$Q$9,"C",IF(M26&lt;$Q$10,"B",IF(M26&lt;=100,"A","")))))))</f>
        <v/>
      </c>
    </row>
    <row r="27" spans="2:21">
      <c r="B27" t="s">
        <v>25</v>
      </c>
      <c r="C27" t="s">
        <v>26</v>
      </c>
      <c r="D27" t="s">
        <v>50</v>
      </c>
      <c r="E27">
        <f t="shared" si="1"/>
        <v>3</v>
      </c>
      <c r="F27">
        <v>2</v>
      </c>
      <c r="G27">
        <v>7</v>
      </c>
      <c r="H27">
        <v>7</v>
      </c>
      <c r="K27">
        <v>12</v>
      </c>
      <c r="L27">
        <v>15</v>
      </c>
      <c r="M27">
        <f>IF(COUNT(E27:L27)=0,"",SUM(E27,F27,MAX(G27,I27),MAX(H27,J27),MAX(K27,L27)))</f>
        <v>34</v>
      </c>
      <c r="N27" t="str">
        <f>IF(AND(K27="",L27=""),"",IF(M27&lt;$Q$6,"F",IF(M27&lt;$Q$7,"E",IF(M27&lt;$Q$8,"D",IF(M27&lt;$Q$9,"C",IF(M27&lt;$Q$10,"B",IF(M27&lt;=100,"A","")))))))</f>
        <v>F</v>
      </c>
    </row>
    <row r="28" spans="2:21" ht="15.75" thickBot="1">
      <c r="B28" t="s">
        <v>96</v>
      </c>
      <c r="C28" t="s">
        <v>97</v>
      </c>
      <c r="D28" t="s">
        <v>50</v>
      </c>
      <c r="E28">
        <f t="shared" si="1"/>
        <v>3</v>
      </c>
      <c r="F28">
        <v>2</v>
      </c>
      <c r="G28">
        <v>5</v>
      </c>
      <c r="J28">
        <v>9.5</v>
      </c>
      <c r="K28">
        <v>14</v>
      </c>
      <c r="L28">
        <v>24</v>
      </c>
      <c r="M28">
        <f>IF(COUNT(E28:L28)=0,"",SUM(E28,F28,MAX(G28,I28),MAX(H28,J28),MAX(K28,L28)))</f>
        <v>43.5</v>
      </c>
      <c r="N28" t="str">
        <f>IF(AND(K28="",L28=""),"",IF(M28&lt;$Q$6,"F",IF(M28&lt;$Q$7,"E",IF(M28&lt;$Q$8,"D",IF(M28&lt;$Q$9,"C",IF(M28&lt;$Q$10,"B",IF(M28&lt;=100,"A","")))))))</f>
        <v>E</v>
      </c>
    </row>
    <row r="30" spans="2:21" ht="15.75" thickBot="1"/>
    <row r="31" spans="2:21" ht="15.75" thickBot="1">
      <c r="E31">
        <v>3</v>
      </c>
      <c r="F31">
        <v>3</v>
      </c>
      <c r="G31">
        <v>22</v>
      </c>
      <c r="H31">
        <v>22</v>
      </c>
      <c r="I31">
        <v>22</v>
      </c>
      <c r="J31">
        <v>22</v>
      </c>
      <c r="K31">
        <v>50</v>
      </c>
      <c r="L31">
        <v>50</v>
      </c>
      <c r="M31">
        <f>IF(COUNT(E31:L31)=0,"",SUM(E31,F31,MAX(G31,I31),MAX(H31,J31),MAX(K31,L31)))</f>
        <v>100</v>
      </c>
      <c r="S31" t="s">
        <v>13</v>
      </c>
      <c r="T31" t="s">
        <v>27</v>
      </c>
      <c r="U31" t="s">
        <v>28</v>
      </c>
    </row>
    <row r="32" spans="2:21" ht="15.75" thickBot="1">
      <c r="B32" t="s">
        <v>0</v>
      </c>
      <c r="C32" t="s">
        <v>1</v>
      </c>
      <c r="D32" t="s">
        <v>2</v>
      </c>
      <c r="E32" t="s">
        <v>3</v>
      </c>
      <c r="F32" t="s">
        <v>4</v>
      </c>
      <c r="G32" t="s">
        <v>5</v>
      </c>
      <c r="H32" t="s">
        <v>6</v>
      </c>
      <c r="I32" t="s">
        <v>7</v>
      </c>
      <c r="J32" t="s">
        <v>8</v>
      </c>
      <c r="K32" t="s">
        <v>9</v>
      </c>
      <c r="L32" t="s">
        <v>10</v>
      </c>
      <c r="M32" t="s">
        <v>11</v>
      </c>
      <c r="N32" t="s">
        <v>12</v>
      </c>
      <c r="S32" t="str">
        <f>IF(COUNTIF($D$33:$D$39,CONCATENATE(S31,"1"))=0,"",COUNTIF($D$33:$D$39,CONCATENATE(S31,"1")))</f>
        <v/>
      </c>
      <c r="T32" t="str">
        <f>IF(COUNTIF($D$33:$D$39,CONCATENATE(T31,"1"))=0,"",COUNTIF($D$33:$D$39,CONCATENATE(T31,"1")))</f>
        <v/>
      </c>
      <c r="U32">
        <f>IF(SUM(COUNTIF($D$33:$D$39,CONCATENATE(S31,"2")),COUNTIF($D$33:$D$39,CONCATENATE(T31,"2")))=0,"",SUM(COUNTIF($D$33:$D$39,CONCATENATE(S31,"2")),COUNTIF($D$33:$D$39,CONCATENATE(T31,"2"))))</f>
        <v>7</v>
      </c>
    </row>
    <row r="33" spans="2:14">
      <c r="B33" t="s">
        <v>29</v>
      </c>
      <c r="C33" t="s">
        <v>30</v>
      </c>
      <c r="D33" t="s">
        <v>50</v>
      </c>
      <c r="E33">
        <f t="shared" ref="E33:E39" si="3">IF(COUNT(G33:L33)=0,"",3)</f>
        <v>3</v>
      </c>
      <c r="F33">
        <v>2</v>
      </c>
      <c r="H33">
        <v>3</v>
      </c>
      <c r="L33">
        <v>10</v>
      </c>
      <c r="M33">
        <f t="shared" si="2"/>
        <v>18</v>
      </c>
      <c r="N33" t="str">
        <f>IF(AND(K33="",L33=""),"",IF(M33&lt;$Q$6,"F",IF(M33&lt;$Q$7,"E",IF(M33&lt;$Q$8,"D",IF(M33&lt;$Q$9,"C",IF(M33&lt;$Q$10,"B",IF(M33&lt;=100,"A","")))))))</f>
        <v>F</v>
      </c>
    </row>
    <row r="34" spans="2:14">
      <c r="B34" t="s">
        <v>32</v>
      </c>
      <c r="C34" t="s">
        <v>85</v>
      </c>
      <c r="D34" t="s">
        <v>50</v>
      </c>
      <c r="E34" t="str">
        <f t="shared" si="3"/>
        <v/>
      </c>
      <c r="M34" t="str">
        <f t="shared" ref="M34:M39" si="4">IF(COUNT(E34:L34)=0,"",SUM(E34,F34,MAX(G34,I34),MAX(H34,J34),MAX(K34,L34)))</f>
        <v/>
      </c>
      <c r="N34" t="str">
        <f t="shared" ref="N34:N39" si="5">IF(AND(K34="",L34=""),"",IF(M34&lt;$Q$6,"F",IF(M34&lt;$Q$7,"E",IF(M34&lt;$Q$8,"D",IF(M34&lt;$Q$9,"C",IF(M34&lt;$Q$10,"B",IF(M34&lt;=100,"A","")))))))</f>
        <v/>
      </c>
    </row>
    <row r="35" spans="2:14">
      <c r="B35" t="s">
        <v>98</v>
      </c>
      <c r="C35" t="s">
        <v>99</v>
      </c>
      <c r="D35" t="s">
        <v>50</v>
      </c>
      <c r="E35">
        <f t="shared" si="3"/>
        <v>3</v>
      </c>
      <c r="F35">
        <v>2</v>
      </c>
      <c r="G35">
        <v>6</v>
      </c>
      <c r="H35">
        <v>10.5</v>
      </c>
      <c r="K35">
        <v>10</v>
      </c>
      <c r="L35">
        <v>19</v>
      </c>
      <c r="M35">
        <f t="shared" si="4"/>
        <v>40.5</v>
      </c>
      <c r="N35" t="str">
        <f t="shared" si="5"/>
        <v>E</v>
      </c>
    </row>
    <row r="36" spans="2:14">
      <c r="B36" t="s">
        <v>33</v>
      </c>
      <c r="C36" t="s">
        <v>86</v>
      </c>
      <c r="D36" t="s">
        <v>50</v>
      </c>
      <c r="E36">
        <f t="shared" si="3"/>
        <v>3</v>
      </c>
      <c r="F36">
        <v>2</v>
      </c>
      <c r="H36">
        <v>1</v>
      </c>
      <c r="I36">
        <v>1</v>
      </c>
      <c r="L36">
        <v>16</v>
      </c>
      <c r="M36">
        <f t="shared" si="4"/>
        <v>23</v>
      </c>
      <c r="N36" t="str">
        <f t="shared" si="5"/>
        <v>F</v>
      </c>
    </row>
    <row r="37" spans="2:14">
      <c r="B37" t="s">
        <v>36</v>
      </c>
      <c r="C37" t="s">
        <v>37</v>
      </c>
      <c r="D37" t="s">
        <v>50</v>
      </c>
      <c r="E37">
        <f t="shared" si="3"/>
        <v>3</v>
      </c>
      <c r="F37">
        <v>2</v>
      </c>
      <c r="H37">
        <v>3</v>
      </c>
      <c r="I37">
        <v>2.5</v>
      </c>
      <c r="L37">
        <v>13</v>
      </c>
      <c r="M37">
        <f t="shared" si="4"/>
        <v>23.5</v>
      </c>
      <c r="N37" t="str">
        <f t="shared" si="5"/>
        <v>F</v>
      </c>
    </row>
    <row r="38" spans="2:14">
      <c r="B38" t="s">
        <v>87</v>
      </c>
      <c r="C38" t="s">
        <v>88</v>
      </c>
      <c r="D38" t="s">
        <v>50</v>
      </c>
      <c r="E38" t="str">
        <f t="shared" si="3"/>
        <v/>
      </c>
      <c r="M38" t="str">
        <f t="shared" si="4"/>
        <v/>
      </c>
      <c r="N38" t="str">
        <f t="shared" si="5"/>
        <v/>
      </c>
    </row>
    <row r="39" spans="2:14" ht="15.75" thickBot="1">
      <c r="B39" t="s">
        <v>38</v>
      </c>
      <c r="C39" t="s">
        <v>39</v>
      </c>
      <c r="D39" t="s">
        <v>50</v>
      </c>
      <c r="E39" t="str">
        <f t="shared" si="3"/>
        <v/>
      </c>
      <c r="M39" t="str">
        <f t="shared" si="4"/>
        <v/>
      </c>
      <c r="N39" t="str">
        <f t="shared" si="5"/>
        <v/>
      </c>
    </row>
  </sheetData>
  <sheetProtection formatCells="0" formatColumns="0" formatRows="0" insertColumns="0" insertRows="0" insertHyperlinks="0" deleteColumns="0" deleteRows="0" sort="0" autoFilter="0" pivotTables="0"/>
  <conditionalFormatting sqref="C33:D39 C6:D28">
    <cfRule type="expression" priority="8">
      <formula>OR($D6="B2",$D6="S2")</formula>
    </cfRule>
    <cfRule type="expression" priority="9">
      <formula>$D6="S1"</formula>
    </cfRule>
    <cfRule type="expression" priority="10">
      <formula>$D6="B1"</formula>
    </cfRule>
  </conditionalFormatting>
  <conditionalFormatting sqref="M33:N39 M6:N28">
    <cfRule type="expression" priority="6">
      <formula>AND($M6&gt;=30,$M6&lt;40)</formula>
    </cfRule>
    <cfRule type="expression" priority="7">
      <formula>AND(NOT($N6="F"),NOT($N6=""))</formula>
    </cfRule>
  </conditionalFormatting>
  <pageMargins left="0.7" right="0.7" top="0.75" bottom="0.75" header="0.3" footer="0.3"/>
  <pageSetup orientation="portrait" r:id="rId1"/>
  <ignoredErrors>
    <ignoredError sqref="E6:E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B3:U19"/>
  <sheetViews>
    <sheetView zoomScale="80" zoomScaleNormal="80" workbookViewId="0">
      <selection activeCell="L9" sqref="L9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3" spans="2:21" ht="15.75" thickBot="1"/>
    <row r="4" spans="2:21" ht="15.75" thickBot="1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M4">
        <f>IF(COUNT(E4:L4)=0,"",SUM(E4,F4,MAX(G4,I4),MAX(H4,J4),MAX(K4,L4)))</f>
        <v>100</v>
      </c>
      <c r="S4" t="s">
        <v>13</v>
      </c>
      <c r="T4" t="s">
        <v>27</v>
      </c>
      <c r="U4" t="s">
        <v>28</v>
      </c>
    </row>
    <row r="5" spans="2:21" ht="18.75" customHeight="1" thickBo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P5" t="s">
        <v>12</v>
      </c>
      <c r="Q5" t="s">
        <v>40</v>
      </c>
      <c r="S5" t="str">
        <f>IF(COUNTIF($D$6:$D$19,CONCATENATE(S4,"1"))=0,"",COUNTIF($D$6:$D$19,CONCATENATE(S4,"1")))</f>
        <v/>
      </c>
      <c r="T5">
        <f>IF(COUNTIF($D$6:$D$19,CONCATENATE(T4,"1"))=0,"",COUNTIF($D$6:$D$19,CONCATENATE(T4,"1")))</f>
        <v>6</v>
      </c>
      <c r="U5">
        <f>IF(SUM(COUNTIF($D$6:$D$19,CONCATENATE(S4,"2")),COUNTIF($D$6:$D$19,CONCATENATE(T4,"2")))=0,"",SUM(COUNTIF($D$6:$D$19,CONCATENATE(S4,"2")),COUNTIF($D$6:$D$19,CONCATENATE(T4,"2"))))</f>
        <v>8</v>
      </c>
    </row>
    <row r="6" spans="2:21">
      <c r="B6" t="s">
        <v>29</v>
      </c>
      <c r="C6" t="s">
        <v>30</v>
      </c>
      <c r="D6" t="s">
        <v>53</v>
      </c>
      <c r="E6">
        <f t="shared" ref="E6:E19" si="0">IF(COUNT(G6:L6)=0,"",3)</f>
        <v>3</v>
      </c>
      <c r="H6">
        <v>0</v>
      </c>
      <c r="M6">
        <f>IF(COUNT(E6:L6)=0,"",SUM(E6,F6,MAX(G6,I6),MAX(H6,J6),MAX(K6,L6)))</f>
        <v>3</v>
      </c>
      <c r="N6" t="str">
        <f t="shared" ref="N6:N19" si="1">IF(AND(K6="",L6=""),"",IF(M6&lt;$Q$6,"F",IF(M6&lt;$Q$7,"E",IF(M6&lt;$Q$8,"D",IF(M6&lt;$Q$9,"C",IF(M6&lt;$Q$10,"B",IF(M6&lt;=100,"A","")))))))</f>
        <v/>
      </c>
      <c r="P6" t="s">
        <v>14</v>
      </c>
      <c r="Q6">
        <v>40</v>
      </c>
    </row>
    <row r="7" spans="2:21">
      <c r="B7" t="s">
        <v>31</v>
      </c>
      <c r="C7" t="s">
        <v>89</v>
      </c>
      <c r="D7" t="s">
        <v>53</v>
      </c>
      <c r="E7">
        <f t="shared" si="0"/>
        <v>3</v>
      </c>
      <c r="H7">
        <v>0</v>
      </c>
      <c r="L7">
        <v>17</v>
      </c>
      <c r="M7">
        <f>IF(COUNT(E7:L7)=0,"",SUM(E7,F7,MAX(G7,I7),MAX(H7,J7),MAX(K7,L7)))</f>
        <v>20</v>
      </c>
      <c r="N7" t="str">
        <f t="shared" si="1"/>
        <v>F</v>
      </c>
      <c r="P7" t="s">
        <v>15</v>
      </c>
      <c r="Q7">
        <v>56</v>
      </c>
    </row>
    <row r="8" spans="2:21">
      <c r="B8" t="s">
        <v>47</v>
      </c>
      <c r="C8" t="s">
        <v>48</v>
      </c>
      <c r="D8" t="s">
        <v>50</v>
      </c>
      <c r="E8">
        <f t="shared" si="0"/>
        <v>3</v>
      </c>
      <c r="F8">
        <v>2</v>
      </c>
      <c r="G8">
        <v>3</v>
      </c>
      <c r="H8">
        <v>5</v>
      </c>
      <c r="I8">
        <v>8</v>
      </c>
      <c r="K8">
        <v>13</v>
      </c>
      <c r="L8">
        <v>22</v>
      </c>
      <c r="M8">
        <f>IF(COUNT(E8:L8)=0,"",SUM(E8,F8,MAX(G8,I8),MAX(H8,J8),MAX(K8,L8)))</f>
        <v>40</v>
      </c>
      <c r="N8" t="str">
        <f t="shared" si="1"/>
        <v>E</v>
      </c>
      <c r="P8" t="s">
        <v>16</v>
      </c>
      <c r="Q8">
        <v>67</v>
      </c>
    </row>
    <row r="9" spans="2:21">
      <c r="B9" t="s">
        <v>100</v>
      </c>
      <c r="C9" t="s">
        <v>101</v>
      </c>
      <c r="D9" t="s">
        <v>50</v>
      </c>
      <c r="E9">
        <f t="shared" si="0"/>
        <v>3</v>
      </c>
      <c r="F9">
        <v>2</v>
      </c>
      <c r="G9">
        <v>7</v>
      </c>
      <c r="H9">
        <v>0.5</v>
      </c>
      <c r="J9">
        <v>6.5</v>
      </c>
      <c r="K9">
        <v>17</v>
      </c>
      <c r="L9">
        <v>21.5</v>
      </c>
      <c r="M9">
        <f>IF(COUNT(E9:L9)=0,"",SUM(E9,F9,MAX(G9,I9),MAX(H9,J9),MAX(K9,L9)))</f>
        <v>40</v>
      </c>
      <c r="N9" t="str">
        <f t="shared" si="1"/>
        <v>E</v>
      </c>
      <c r="P9" t="s">
        <v>19</v>
      </c>
      <c r="Q9">
        <v>78</v>
      </c>
    </row>
    <row r="10" spans="2:21" ht="15.75" thickBot="1">
      <c r="B10" t="s">
        <v>33</v>
      </c>
      <c r="C10" t="s">
        <v>86</v>
      </c>
      <c r="D10" t="s">
        <v>53</v>
      </c>
      <c r="E10" t="str">
        <f t="shared" si="0"/>
        <v/>
      </c>
      <c r="M10" t="str">
        <f>IF(COUNT(E10:L10)=0,"",SUM(E10,F10,MAX(G10,I10),MAX(H10,J10),MAX(K10,L10)))</f>
        <v/>
      </c>
      <c r="N10" t="str">
        <f t="shared" si="1"/>
        <v/>
      </c>
      <c r="P10" t="s">
        <v>22</v>
      </c>
      <c r="Q10">
        <v>89</v>
      </c>
    </row>
    <row r="11" spans="2:21">
      <c r="B11" t="s">
        <v>90</v>
      </c>
      <c r="C11" t="s">
        <v>91</v>
      </c>
      <c r="D11" t="s">
        <v>53</v>
      </c>
      <c r="E11" t="str">
        <f t="shared" si="0"/>
        <v/>
      </c>
      <c r="M11" t="str">
        <f t="shared" ref="M11:M18" si="2">IF(COUNT(E11:L11)=0,"",SUM(E11,F11,MAX(G11,I11),MAX(H11,J11),MAX(K11,L11)))</f>
        <v/>
      </c>
      <c r="N11" t="str">
        <f t="shared" si="1"/>
        <v/>
      </c>
    </row>
    <row r="12" spans="2:21">
      <c r="B12" t="s">
        <v>34</v>
      </c>
      <c r="C12" t="s">
        <v>35</v>
      </c>
      <c r="D12" t="s">
        <v>50</v>
      </c>
      <c r="E12">
        <f t="shared" si="0"/>
        <v>3</v>
      </c>
      <c r="F12">
        <v>2</v>
      </c>
      <c r="H12">
        <v>3.5</v>
      </c>
      <c r="I12">
        <v>0</v>
      </c>
      <c r="L12">
        <v>5</v>
      </c>
      <c r="M12">
        <f t="shared" si="2"/>
        <v>13.5</v>
      </c>
      <c r="N12" t="str">
        <f t="shared" si="1"/>
        <v>F</v>
      </c>
    </row>
    <row r="13" spans="2:21">
      <c r="B13" t="s">
        <v>36</v>
      </c>
      <c r="C13" t="s">
        <v>37</v>
      </c>
      <c r="D13" t="s">
        <v>50</v>
      </c>
      <c r="E13" t="str">
        <f t="shared" si="0"/>
        <v/>
      </c>
      <c r="M13" t="str">
        <f t="shared" si="2"/>
        <v/>
      </c>
      <c r="N13" t="str">
        <f t="shared" si="1"/>
        <v/>
      </c>
    </row>
    <row r="14" spans="2:21">
      <c r="B14" t="s">
        <v>87</v>
      </c>
      <c r="C14" t="s">
        <v>88</v>
      </c>
      <c r="D14" t="s">
        <v>53</v>
      </c>
      <c r="E14" t="str">
        <f t="shared" si="0"/>
        <v/>
      </c>
      <c r="M14" t="str">
        <f t="shared" si="2"/>
        <v/>
      </c>
      <c r="N14" t="str">
        <f t="shared" si="1"/>
        <v/>
      </c>
    </row>
    <row r="15" spans="2:21">
      <c r="B15" t="s">
        <v>38</v>
      </c>
      <c r="C15" t="s">
        <v>39</v>
      </c>
      <c r="D15" t="s">
        <v>53</v>
      </c>
      <c r="E15" t="str">
        <f t="shared" si="0"/>
        <v/>
      </c>
      <c r="M15" t="str">
        <f t="shared" si="2"/>
        <v/>
      </c>
      <c r="N15" t="str">
        <f t="shared" si="1"/>
        <v/>
      </c>
    </row>
    <row r="16" spans="2:21">
      <c r="B16" t="s">
        <v>52</v>
      </c>
      <c r="C16" t="s">
        <v>54</v>
      </c>
      <c r="D16" t="s">
        <v>50</v>
      </c>
      <c r="E16" t="str">
        <f t="shared" si="0"/>
        <v/>
      </c>
      <c r="M16" t="str">
        <f t="shared" si="2"/>
        <v/>
      </c>
      <c r="N16" t="str">
        <f t="shared" si="1"/>
        <v/>
      </c>
    </row>
    <row r="17" spans="2:14">
      <c r="B17" t="s">
        <v>92</v>
      </c>
      <c r="C17" t="s">
        <v>93</v>
      </c>
      <c r="D17" t="s">
        <v>50</v>
      </c>
      <c r="E17" t="str">
        <f t="shared" si="0"/>
        <v/>
      </c>
      <c r="M17" t="str">
        <f t="shared" si="2"/>
        <v/>
      </c>
      <c r="N17" t="str">
        <f t="shared" si="1"/>
        <v/>
      </c>
    </row>
    <row r="18" spans="2:14">
      <c r="B18" t="s">
        <v>102</v>
      </c>
      <c r="C18" t="s">
        <v>103</v>
      </c>
      <c r="D18" t="s">
        <v>50</v>
      </c>
      <c r="E18" t="str">
        <f t="shared" si="0"/>
        <v/>
      </c>
      <c r="M18" t="str">
        <f t="shared" si="2"/>
        <v/>
      </c>
      <c r="N18" t="str">
        <f t="shared" si="1"/>
        <v/>
      </c>
    </row>
    <row r="19" spans="2:14" ht="15.75" thickBot="1">
      <c r="B19" t="s">
        <v>94</v>
      </c>
      <c r="C19" t="s">
        <v>95</v>
      </c>
      <c r="D19" t="s">
        <v>50</v>
      </c>
      <c r="E19" t="str">
        <f t="shared" si="0"/>
        <v/>
      </c>
      <c r="M19" t="str">
        <f>IF(COUNT(E19:L19)=0,"",SUM(E19,F19,MAX(G19,I19),MAX(H19,J19),MAX(K19,L19)))</f>
        <v/>
      </c>
      <c r="N19" t="str">
        <f t="shared" si="1"/>
        <v/>
      </c>
    </row>
  </sheetData>
  <sheetProtection formatCells="0" formatColumns="0" formatRows="0" insertColumns="0" insertRows="0" insertHyperlinks="0" deleteColumns="0" deleteRows="0" sort="0" autoFilter="0" pivotTables="0"/>
  <conditionalFormatting sqref="C6:D10 C19:D19">
    <cfRule type="expression" priority="28">
      <formula>OR($D6="B2",$D6="S2")</formula>
    </cfRule>
    <cfRule type="expression" priority="29">
      <formula>$D6="S1"</formula>
    </cfRule>
    <cfRule type="expression" priority="30">
      <formula>$D6="B1"</formula>
    </cfRule>
  </conditionalFormatting>
  <conditionalFormatting sqref="M6:N10 M19:N19">
    <cfRule type="expression" priority="26">
      <formula>AND($M6&gt;=30,$M6&lt;40)</formula>
    </cfRule>
    <cfRule type="expression" priority="27">
      <formula>AND(NOT($N6="F"),NOT($N6=""))</formula>
    </cfRule>
  </conditionalFormatting>
  <conditionalFormatting sqref="C11:D13">
    <cfRule type="expression" priority="23">
      <formula>OR($D11="B2",$D11="S2")</formula>
    </cfRule>
    <cfRule type="expression" priority="24">
      <formula>$D11="S1"</formula>
    </cfRule>
    <cfRule type="expression" priority="25">
      <formula>$D11="B1"</formula>
    </cfRule>
  </conditionalFormatting>
  <conditionalFormatting sqref="M11:N13">
    <cfRule type="expression" priority="21">
      <formula>AND($M11&gt;=30,$M11&lt;40)</formula>
    </cfRule>
    <cfRule type="expression" priority="22">
      <formula>AND(NOT($N11="F"),NOT($N11=""))</formula>
    </cfRule>
  </conditionalFormatting>
  <conditionalFormatting sqref="C14:D16">
    <cfRule type="expression" priority="8">
      <formula>OR($D14="B2",$D14="S2")</formula>
    </cfRule>
    <cfRule type="expression" priority="9">
      <formula>$D14="S1"</formula>
    </cfRule>
    <cfRule type="expression" priority="10">
      <formula>$D14="B1"</formula>
    </cfRule>
  </conditionalFormatting>
  <conditionalFormatting sqref="M14:N16">
    <cfRule type="expression" priority="6">
      <formula>AND($M14&gt;=30,$M14&lt;40)</formula>
    </cfRule>
    <cfRule type="expression" priority="7">
      <formula>AND(NOT($N14="F"),NOT($N14=""))</formula>
    </cfRule>
  </conditionalFormatting>
  <conditionalFormatting sqref="C17:D18">
    <cfRule type="expression" priority="3">
      <formula>OR($D17="B2",$D17="S2")</formula>
    </cfRule>
    <cfRule type="expression" priority="4">
      <formula>$D17="S1"</formula>
    </cfRule>
    <cfRule type="expression" priority="5">
      <formula>$D17="B1"</formula>
    </cfRule>
  </conditionalFormatting>
  <conditionalFormatting sqref="M17:N18">
    <cfRule type="expression" priority="1">
      <formula>AND($M17&gt;=30,$M17&lt;40)</formula>
    </cfRule>
    <cfRule type="expression" priority="2">
      <formula>AND(NOT($N17="F"),NOT($N17=""))</formula>
    </cfRule>
  </conditionalFormatting>
  <pageMargins left="0.7" right="0.7" top="0.75" bottom="0.75" header="0.3" footer="0.3"/>
  <pageSetup orientation="portrait" r:id="rId1"/>
  <ignoredErrors>
    <ignoredError sqref="E8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2</vt:lpstr>
      <vt:lpstr>Matematika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2021-07-03T07:57:16Z</dcterms:modified>
</cp:coreProperties>
</file>