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8_{8CD44843-6D72-4722-B2A4-01A0E0633D6F}" xr6:coauthVersionLast="36" xr6:coauthVersionMax="36" xr10:uidLastSave="{00000000-0000-0000-0000-000000000000}"/>
  <bookViews>
    <workbookView xWindow="-105" yWindow="-105" windowWidth="19425" windowHeight="10425" tabRatio="809" xr2:uid="{00000000-000D-0000-FFFF-FFFF00000000}"/>
  </bookViews>
  <sheets>
    <sheet name="Matematika 2" sheetId="4" r:id="rId1"/>
    <sheet name="Matematika 4" sheetId="9" r:id="rId2"/>
  </sheets>
  <definedNames>
    <definedName name="_xlnm._FilterDatabase" localSheetId="0" hidden="1">'Matematika 2'!$B$5:$N$33</definedName>
  </definedNames>
  <calcPr calcId="191029"/>
</workbook>
</file>

<file path=xl/calcChain.xml><?xml version="1.0" encoding="utf-8"?>
<calcChain xmlns="http://schemas.openxmlformats.org/spreadsheetml/2006/main">
  <c r="N40" i="4" l="1"/>
  <c r="E40" i="4"/>
  <c r="M40" i="4" s="1"/>
  <c r="E33" i="4"/>
  <c r="E32" i="4"/>
  <c r="M32" i="4" s="1"/>
  <c r="E31" i="4"/>
  <c r="E30" i="4"/>
  <c r="M30" i="4" s="1"/>
  <c r="E29" i="4"/>
  <c r="M29" i="4" s="1"/>
  <c r="N29" i="4" s="1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N32" i="4"/>
  <c r="N31" i="4"/>
  <c r="M31" i="4"/>
  <c r="N30" i="4"/>
  <c r="M36" i="4" l="1"/>
  <c r="M11" i="4"/>
  <c r="M7" i="4"/>
  <c r="N28" i="4"/>
  <c r="M28" i="4"/>
  <c r="M27" i="4"/>
  <c r="N27" i="4" s="1"/>
  <c r="N26" i="4"/>
  <c r="M26" i="4"/>
  <c r="M25" i="4"/>
  <c r="N25" i="4" s="1"/>
  <c r="M13" i="4"/>
  <c r="M12" i="4"/>
  <c r="M10" i="4"/>
  <c r="M9" i="4"/>
  <c r="M8" i="4"/>
  <c r="M6" i="4"/>
  <c r="E10" i="9"/>
  <c r="M10" i="9" s="1"/>
  <c r="E9" i="9"/>
  <c r="M9" i="9" s="1"/>
  <c r="E8" i="9"/>
  <c r="M8" i="9" s="1"/>
  <c r="E7" i="9"/>
  <c r="M7" i="9" s="1"/>
  <c r="E6" i="9"/>
  <c r="M6" i="9" s="1"/>
  <c r="M14" i="4"/>
  <c r="M15" i="4"/>
  <c r="M16" i="4"/>
  <c r="M17" i="4"/>
  <c r="M18" i="4"/>
  <c r="M19" i="4"/>
  <c r="M20" i="4"/>
  <c r="M21" i="4"/>
  <c r="M22" i="4"/>
  <c r="M23" i="4"/>
  <c r="M24" i="4"/>
  <c r="M33" i="4"/>
  <c r="E41" i="4" l="1"/>
  <c r="M41" i="4" s="1"/>
  <c r="E39" i="4"/>
  <c r="M39" i="4" s="1"/>
  <c r="E38" i="4"/>
  <c r="M38" i="4" s="1"/>
  <c r="U5" i="9" l="1"/>
  <c r="T5" i="9"/>
  <c r="S5" i="9"/>
  <c r="U37" i="4" l="1"/>
  <c r="T37" i="4"/>
  <c r="S37" i="4"/>
  <c r="U5" i="4"/>
  <c r="T5" i="4"/>
  <c r="S5" i="4"/>
  <c r="N41" i="4" l="1"/>
  <c r="N39" i="4"/>
  <c r="N10" i="9" l="1"/>
  <c r="N9" i="9"/>
  <c r="N8" i="9"/>
  <c r="N7" i="9"/>
  <c r="N6" i="9"/>
  <c r="M4" i="9"/>
  <c r="M4" i="4" l="1"/>
  <c r="N19" i="4"/>
  <c r="N18" i="4"/>
  <c r="N16" i="4"/>
  <c r="N38" i="4" l="1"/>
  <c r="N33" i="4"/>
  <c r="N24" i="4"/>
  <c r="N23" i="4"/>
  <c r="N22" i="4"/>
  <c r="N21" i="4"/>
  <c r="N20" i="4"/>
  <c r="N17" i="4"/>
  <c r="N15" i="4"/>
  <c r="N14" i="4"/>
  <c r="N13" i="4"/>
  <c r="N12" i="4"/>
  <c r="N11" i="4"/>
  <c r="N10" i="4"/>
  <c r="N9" i="4"/>
  <c r="N8" i="4"/>
  <c r="N7" i="4"/>
  <c r="N6" i="4"/>
</calcChain>
</file>

<file path=xl/sharedStrings.xml><?xml version="1.0" encoding="utf-8"?>
<sst xmlns="http://schemas.openxmlformats.org/spreadsheetml/2006/main" count="173" uniqueCount="93">
  <si>
    <t>Nr.id</t>
  </si>
  <si>
    <t>Studenti\ja</t>
  </si>
  <si>
    <t>Vid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</si>
  <si>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</si>
  <si>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</si>
  <si>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</si>
  <si>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</si>
  <si>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</si>
  <si>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</si>
  <si>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</si>
  <si>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</si>
  <si>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</si>
  <si>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</si>
  <si>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B</t>
  </si>
  <si>
    <t>Min.E</t>
  </si>
  <si>
    <t>Min.D</t>
  </si>
  <si>
    <t>Min.C</t>
  </si>
  <si>
    <t>Min.B</t>
  </si>
  <si>
    <t>Min.A</t>
  </si>
  <si>
    <t>8/18</t>
  </si>
  <si>
    <t>10/18</t>
  </si>
  <si>
    <t>12/18</t>
  </si>
  <si>
    <t>S</t>
  </si>
  <si>
    <t>P</t>
  </si>
  <si>
    <t>12/16</t>
  </si>
  <si>
    <t>Aida Xhurretoviq</t>
  </si>
  <si>
    <t>3/14</t>
  </si>
  <si>
    <t>10/10</t>
  </si>
  <si>
    <t>Emina Hakramaj</t>
  </si>
  <si>
    <t>Min.Pikë</t>
  </si>
  <si>
    <t>3/19</t>
  </si>
  <si>
    <t>6/19</t>
  </si>
  <si>
    <t>7/19</t>
  </si>
  <si>
    <t>B1</t>
  </si>
  <si>
    <t>S2</t>
  </si>
  <si>
    <t>B2</t>
  </si>
  <si>
    <t>10/07</t>
  </si>
  <si>
    <t>Leon Lucoviq</t>
  </si>
  <si>
    <t>4/21</t>
  </si>
  <si>
    <t>5/21</t>
  </si>
  <si>
    <t>8/21</t>
  </si>
  <si>
    <t>Lindita Vulaj</t>
  </si>
  <si>
    <t>10/06</t>
  </si>
  <si>
    <t>Amella Kajoshaj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</si>
  <si>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</si>
  <si>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</si>
  <si>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</si>
  <si>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</si>
  <si>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</si>
  <si>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</si>
  <si>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</si>
  <si>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</si>
  <si>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</si>
  <si>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</si>
  <si>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5/22</t>
  </si>
  <si>
    <t>7/22</t>
  </si>
  <si>
    <t>8/22</t>
  </si>
  <si>
    <t>9/22</t>
  </si>
  <si>
    <t>10/22</t>
  </si>
  <si>
    <t>11/22</t>
  </si>
  <si>
    <t>12/22</t>
  </si>
  <si>
    <t>Agnesa Dragovoja</t>
  </si>
  <si>
    <t>Ajla Resulbegović</t>
  </si>
  <si>
    <t>Mersiha Llesheviq</t>
  </si>
  <si>
    <t>Ardita Dibra</t>
  </si>
  <si>
    <t>Anesa Alošević</t>
  </si>
  <si>
    <t>Anida Kalabović</t>
  </si>
  <si>
    <t>Merisa Asllani</t>
  </si>
  <si>
    <t>Elvedina Aslanović</t>
  </si>
  <si>
    <t>Xheneta Beqoja</t>
  </si>
  <si>
    <t>Senada Çela</t>
  </si>
  <si>
    <t>Shejla Lesheviq</t>
  </si>
  <si>
    <t>Merita Mujeziq</t>
  </si>
  <si>
    <t>Rukije Katana</t>
  </si>
  <si>
    <t>Erlind Curoviq</t>
  </si>
  <si>
    <t>Edona Ulaj</t>
  </si>
  <si>
    <t>Denisa Haliloviq</t>
  </si>
  <si>
    <t>Blendisa Zeneli</t>
  </si>
  <si>
    <t>Anton Barloviq</t>
  </si>
  <si>
    <t>Amanda Barloviq</t>
  </si>
  <si>
    <t>Elodije Markoviq</t>
  </si>
  <si>
    <t>Fahreta Ljuljanaj</t>
  </si>
  <si>
    <t>Mejreme Sukaliq</t>
  </si>
  <si>
    <t>Ajdina Kajoshaj</t>
  </si>
  <si>
    <t>Besara Beqiraj</t>
  </si>
  <si>
    <t>Ljorita Ljuljanoviq</t>
  </si>
  <si>
    <t>Samira Ljuljanoviq</t>
  </si>
  <si>
    <t>7/10</t>
  </si>
  <si>
    <t>Violeta Nikpreljević</t>
  </si>
  <si>
    <t>2/20</t>
  </si>
  <si>
    <t>Almira Canoviq</t>
  </si>
  <si>
    <t>3/20</t>
  </si>
  <si>
    <t>Jetmire Curoviq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</si>
</sst>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3" borderId="0" xfId="0" applyFill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/>
      <protection hidden="1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1" fillId="4" borderId="1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4" borderId="20" xfId="0" applyNumberFormat="1" applyFont="1" applyFill="1" applyBorder="1" applyAlignment="1">
      <alignment horizontal="center" vertical="center"/>
    </xf>
    <xf numFmtId="49" fontId="1" fillId="4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1" fillId="4" borderId="26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49" fontId="1" fillId="0" borderId="35" xfId="0" applyNumberFormat="1" applyFont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horizontal="center" vertical="center"/>
      <protection hidden="1"/>
    </xf>
    <xf numFmtId="0" fontId="4" fillId="0" borderId="39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1" fillId="4" borderId="40" xfId="0" applyFont="1" applyFill="1" applyBorder="1" applyAlignment="1">
      <alignment horizontal="center" vertical="center"/>
    </xf>
    <xf numFmtId="0" fontId="1" fillId="4" borderId="41" xfId="0" applyFont="1" applyFill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/>
      <protection hidden="1"/>
    </xf>
    <xf numFmtId="0" fontId="0" fillId="2" borderId="21" xfId="0" applyFill="1" applyBorder="1"/>
    <xf numFmtId="0" fontId="0" fillId="2" borderId="20" xfId="0" applyFill="1" applyBorder="1"/>
    <xf numFmtId="0" fontId="0" fillId="2" borderId="23" xfId="0" applyFill="1" applyBorder="1"/>
    <xf numFmtId="0" fontId="0" fillId="3" borderId="42" xfId="0" applyFill="1" applyBorder="1"/>
    <xf numFmtId="0" fontId="0" fillId="3" borderId="43" xfId="0" applyFill="1" applyBorder="1"/>
    <xf numFmtId="49" fontId="0" fillId="3" borderId="0" xfId="0" applyNumberFormat="1" applyFill="1"/>
    <xf numFmtId="49" fontId="0" fillId="2" borderId="20" xfId="0" applyNumberFormat="1" applyFill="1" applyBorder="1"/>
    <xf numFmtId="0" fontId="6" fillId="5" borderId="24" xfId="0" applyFont="1" applyFill="1" applyBorder="1" applyAlignment="1">
      <alignment horizontal="center" vertical="center"/>
    </xf>
    <xf numFmtId="0" fontId="6" fillId="7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/>
      <protection locked="0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37" xfId="0" applyFont="1" applyBorder="1" applyAlignment="1" applyProtection="1">
      <alignment horizontal="center"/>
      <protection locked="0"/>
    </xf>
    <xf numFmtId="0" fontId="1" fillId="4" borderId="45" xfId="0" applyFont="1" applyFill="1" applyBorder="1" applyAlignment="1">
      <alignment horizontal="center" vertical="center"/>
    </xf>
    <xf numFmtId="0" fontId="1" fillId="4" borderId="4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5" fillId="0" borderId="49" xfId="0" applyFont="1" applyBorder="1" applyAlignment="1" applyProtection="1">
      <alignment horizontal="center"/>
      <protection hidden="1"/>
    </xf>
    <xf numFmtId="0" fontId="5" fillId="0" borderId="50" xfId="0" applyFont="1" applyBorder="1" applyAlignment="1" applyProtection="1">
      <alignment horizontal="center"/>
      <protection hidden="1"/>
    </xf>
    <xf numFmtId="0" fontId="5" fillId="0" borderId="51" xfId="0" applyFont="1" applyBorder="1" applyAlignment="1" applyProtection="1">
      <alignment horizontal="center"/>
      <protection hidden="1"/>
    </xf>
    <xf numFmtId="0" fontId="2" fillId="0" borderId="19" xfId="0" applyFont="1" applyBorder="1" applyAlignment="1" applyProtection="1">
      <alignment horizontal="center"/>
      <protection hidden="1"/>
    </xf>
    <xf numFmtId="0" fontId="2" fillId="0" borderId="29" xfId="0" applyFont="1" applyBorder="1" applyAlignment="1" applyProtection="1">
      <alignment horizontal="center"/>
      <protection hidden="1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2" fillId="0" borderId="52" xfId="0" applyFont="1" applyBorder="1" applyAlignment="1" applyProtection="1">
      <alignment horizontal="center"/>
      <protection hidden="1"/>
    </xf>
    <xf numFmtId="0" fontId="1" fillId="4" borderId="48" xfId="0" applyFont="1" applyFill="1" applyBorder="1" applyAlignment="1">
      <alignment horizontal="center" vertical="center"/>
    </xf>
    <xf numFmtId="0" fontId="2" fillId="0" borderId="49" xfId="0" applyFont="1" applyBorder="1" applyAlignment="1" applyProtection="1">
      <alignment horizontal="center"/>
      <protection hidden="1"/>
    </xf>
    <xf numFmtId="0" fontId="2" fillId="0" borderId="50" xfId="0" applyFont="1" applyBorder="1" applyAlignment="1" applyProtection="1">
      <alignment horizontal="center"/>
      <protection hidden="1"/>
    </xf>
    <xf numFmtId="0" fontId="2" fillId="0" borderId="51" xfId="0" applyFont="1" applyBorder="1" applyAlignment="1" applyProtection="1">
      <alignment horizontal="center"/>
      <protection hidden="1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center"/>
      <protection locked="0"/>
    </xf>
    <xf numFmtId="0" fontId="4" fillId="0" borderId="3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66FFFF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colors>
    <mruColors>
      <color rgb="FF003300"/>
      <color rgb="FF800000"/>
      <color rgb="FF006600"/>
      <color rgb="FF66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C00000"/>
  </sheetPr>
  <dimension ref="A1:V43"/>
  <sheetViews>
    <sheetView tabSelected="1" zoomScale="80" zoomScaleNormal="80" workbookViewId="0">
      <selection activeCell="L6" sqref="L6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x14ac:dyDescent="0.25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5"/>
    </row>
    <row r="3" spans="1:22" ht="15.75" thickBot="1" x14ac:dyDescent="0.3">
      <c r="A3" s="5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5"/>
    </row>
    <row r="4" spans="1:22" ht="16.5" thickBot="1" x14ac:dyDescent="0.3">
      <c r="A4" s="54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78">
        <f>IF(COUNT(E4:L4)=0,"",SUM(E4,F4,MAX(G4,I4),MAX(H4,J4),MAX(K4,L4)))</f>
        <v>100</v>
      </c>
      <c r="N4" s="1"/>
      <c r="O4" s="1"/>
      <c r="P4" s="1"/>
      <c r="Q4" s="1"/>
      <c r="R4" s="1"/>
      <c r="S4" s="58" t="s">
        <v>13</v>
      </c>
      <c r="T4" s="59" t="s">
        <v>22</v>
      </c>
      <c r="U4" s="60" t="s">
        <v>23</v>
      </c>
      <c r="V4" s="55"/>
    </row>
    <row r="5" spans="1:22" ht="18.75" customHeight="1" x14ac:dyDescent="0.25">
      <c r="A5" s="54"/>
      <c r="B5" s="6" t="s">
        <v>0</v>
      </c>
      <c r="C5" s="7" t="s">
        <v>1</v>
      </c>
      <c r="D5" s="8" t="s">
        <v>2</v>
      </c>
      <c r="E5" s="66" t="s">
        <v>3</v>
      </c>
      <c r="F5" s="67" t="s">
        <v>4</v>
      </c>
      <c r="G5" s="68" t="s">
        <v>5</v>
      </c>
      <c r="H5" s="68" t="s">
        <v>6</v>
      </c>
      <c r="I5" s="68" t="s">
        <v>7</v>
      </c>
      <c r="J5" s="68" t="s">
        <v>8</v>
      </c>
      <c r="K5" s="68" t="s">
        <v>9</v>
      </c>
      <c r="L5" s="69" t="s">
        <v>10</v>
      </c>
      <c r="M5" s="79" t="s">
        <v>11</v>
      </c>
      <c r="N5" s="70" t="s">
        <v>12</v>
      </c>
      <c r="O5" s="1"/>
      <c r="P5" s="14" t="s">
        <v>12</v>
      </c>
      <c r="Q5" s="15" t="s">
        <v>29</v>
      </c>
      <c r="R5" s="1"/>
      <c r="S5" s="61">
        <f>IF(COUNTIF($D$6:$D$33,CONCATENATE(S4,"1"))=0,"",COUNTIF($D$6:$D$33,CONCATENATE(S4,"1")))</f>
        <v>10</v>
      </c>
      <c r="T5" s="61" t="str">
        <f>IF(COUNTIF($D$6:$D$33,CONCATENATE(T4,"1"))=0,"",COUNTIF($D$6:$D$33,CONCATENATE(T4,"1")))</f>
        <v/>
      </c>
      <c r="U5" s="61">
        <f>IF(SUM(COUNTIF($D$6:$D$33,CONCATENATE(S4,"2")),COUNTIF($D$6:$D$33,CONCATENATE(T4,"2")))=0,"",SUM(COUNTIF($D$6:$D$33,CONCATENATE(S4,"2")),COUNTIF($D$6:$D$33,CONCATENATE(T4,"2"))))</f>
        <v>18</v>
      </c>
      <c r="V5" s="55"/>
    </row>
    <row r="6" spans="1:22" hidden="1" x14ac:dyDescent="0.25">
      <c r="A6" s="54"/>
      <c r="B6" s="16" t="s">
        <v>44</v>
      </c>
      <c r="C6" s="17" t="s">
        <v>61</v>
      </c>
      <c r="D6" s="18" t="s">
        <v>33</v>
      </c>
      <c r="E6" s="45">
        <f>IF(COUNT(G6,H6,I6,J6)=0,"",$E$4)</f>
        <v>3</v>
      </c>
      <c r="F6" s="46">
        <v>3</v>
      </c>
      <c r="G6" s="46">
        <v>0</v>
      </c>
      <c r="H6" s="47">
        <v>4.5</v>
      </c>
      <c r="I6" s="47">
        <v>8</v>
      </c>
      <c r="J6" s="47"/>
      <c r="K6" s="47"/>
      <c r="L6" s="83"/>
      <c r="M6" s="80">
        <f>IF(COUNT(E6:L6)=0,"",SUM(E6,F6,MAX(G6,I6),MAX(H6,J6),MAX(K6,L6)))</f>
        <v>18.5</v>
      </c>
      <c r="N6" s="71" t="str">
        <f t="shared" ref="N6:N33" si="0">IF(AND(K6="",L6=""),"",IF(M6&lt;$Q$6,"F",IF(M6&lt;$Q$7,"E",IF(M6&lt;$Q$8,"D",IF(M6&lt;$Q$9,"C",IF(M6&lt;$Q$10,"B",IF(M6&lt;=100,"A","")))))))</f>
        <v/>
      </c>
      <c r="O6" s="1"/>
      <c r="P6" s="22" t="s">
        <v>14</v>
      </c>
      <c r="Q6" s="23">
        <v>40</v>
      </c>
      <c r="R6" s="1"/>
      <c r="S6" s="1"/>
      <c r="T6" s="1"/>
      <c r="U6" s="1"/>
      <c r="V6" s="55"/>
    </row>
    <row r="7" spans="1:22" hidden="1" x14ac:dyDescent="0.25">
      <c r="A7" s="54"/>
      <c r="B7" s="24" t="s">
        <v>45</v>
      </c>
      <c r="C7" s="25" t="s">
        <v>62</v>
      </c>
      <c r="D7" s="26" t="s">
        <v>33</v>
      </c>
      <c r="E7" s="27">
        <f t="shared" ref="E7:E33" si="1">IF(COUNT(G7,H7,I7,J7)=0,"",$E$4)</f>
        <v>3</v>
      </c>
      <c r="F7" s="28">
        <v>3</v>
      </c>
      <c r="G7" s="29">
        <v>6</v>
      </c>
      <c r="H7" s="29">
        <v>6</v>
      </c>
      <c r="I7" s="29"/>
      <c r="J7" s="29"/>
      <c r="K7" s="29"/>
      <c r="L7" s="84"/>
      <c r="M7" s="81">
        <f t="shared" ref="M7:M33" si="2">IF(COUNT(E7:L7)=0,"",SUM(E7,F7,MAX(G7,I7),MAX(H7,J7),MAX(K7,L7)))</f>
        <v>18</v>
      </c>
      <c r="N7" s="72" t="str">
        <f t="shared" si="0"/>
        <v/>
      </c>
      <c r="O7" s="1"/>
      <c r="P7" s="30" t="s">
        <v>15</v>
      </c>
      <c r="Q7" s="31">
        <v>52</v>
      </c>
      <c r="R7" s="1"/>
      <c r="S7" s="1"/>
      <c r="T7" s="1"/>
      <c r="U7" s="1"/>
      <c r="V7" s="55"/>
    </row>
    <row r="8" spans="1:22" hidden="1" x14ac:dyDescent="0.25">
      <c r="A8" s="54"/>
      <c r="B8" s="24" t="s">
        <v>46</v>
      </c>
      <c r="C8" s="32" t="s">
        <v>63</v>
      </c>
      <c r="D8" s="33" t="s">
        <v>33</v>
      </c>
      <c r="E8" s="27">
        <f t="shared" si="1"/>
        <v>3</v>
      </c>
      <c r="F8" s="28">
        <v>3</v>
      </c>
      <c r="G8" s="29">
        <v>2.5</v>
      </c>
      <c r="H8" s="29">
        <v>4.5</v>
      </c>
      <c r="I8" s="29"/>
      <c r="J8" s="29"/>
      <c r="K8" s="29"/>
      <c r="L8" s="84"/>
      <c r="M8" s="81">
        <f t="shared" si="2"/>
        <v>13</v>
      </c>
      <c r="N8" s="72" t="str">
        <f t="shared" si="0"/>
        <v/>
      </c>
      <c r="O8" s="1"/>
      <c r="P8" s="30" t="s">
        <v>16</v>
      </c>
      <c r="Q8" s="31">
        <v>64</v>
      </c>
      <c r="R8" s="1"/>
      <c r="S8" s="1"/>
      <c r="T8" s="1"/>
      <c r="U8" s="1"/>
      <c r="V8" s="55"/>
    </row>
    <row r="9" spans="1:22" hidden="1" x14ac:dyDescent="0.25">
      <c r="A9" s="54"/>
      <c r="B9" s="24" t="s">
        <v>47</v>
      </c>
      <c r="C9" s="32" t="s">
        <v>64</v>
      </c>
      <c r="D9" s="33" t="s">
        <v>33</v>
      </c>
      <c r="E9" s="27" t="str">
        <f t="shared" si="1"/>
        <v/>
      </c>
      <c r="F9" s="28"/>
      <c r="G9" s="29"/>
      <c r="H9" s="29"/>
      <c r="I9" s="29"/>
      <c r="J9" s="29"/>
      <c r="K9" s="29"/>
      <c r="L9" s="84"/>
      <c r="M9" s="81" t="str">
        <f t="shared" si="2"/>
        <v/>
      </c>
      <c r="N9" s="72" t="str">
        <f t="shared" si="0"/>
        <v/>
      </c>
      <c r="O9" s="1"/>
      <c r="P9" s="30" t="s">
        <v>17</v>
      </c>
      <c r="Q9" s="31">
        <v>76</v>
      </c>
      <c r="R9" s="1"/>
      <c r="S9" s="1"/>
      <c r="T9" s="1"/>
      <c r="U9" s="1"/>
      <c r="V9" s="55"/>
    </row>
    <row r="10" spans="1:22" ht="15.75" hidden="1" thickBot="1" x14ac:dyDescent="0.3">
      <c r="A10" s="54"/>
      <c r="B10" s="24" t="s">
        <v>48</v>
      </c>
      <c r="C10" s="32" t="s">
        <v>65</v>
      </c>
      <c r="D10" s="33" t="s">
        <v>33</v>
      </c>
      <c r="E10" s="27">
        <f t="shared" si="1"/>
        <v>3</v>
      </c>
      <c r="F10" s="28">
        <v>3</v>
      </c>
      <c r="G10" s="29">
        <v>3.5</v>
      </c>
      <c r="H10" s="29">
        <v>4</v>
      </c>
      <c r="I10" s="29"/>
      <c r="J10" s="29"/>
      <c r="K10" s="29"/>
      <c r="L10" s="84"/>
      <c r="M10" s="81">
        <f t="shared" si="2"/>
        <v>13.5</v>
      </c>
      <c r="N10" s="72" t="str">
        <f t="shared" si="0"/>
        <v/>
      </c>
      <c r="O10" s="1"/>
      <c r="P10" s="34" t="s">
        <v>18</v>
      </c>
      <c r="Q10" s="35">
        <v>88</v>
      </c>
      <c r="R10" s="1"/>
      <c r="S10" s="1"/>
      <c r="T10" s="1"/>
      <c r="U10" s="1"/>
      <c r="V10" s="55"/>
    </row>
    <row r="11" spans="1:22" hidden="1" x14ac:dyDescent="0.25">
      <c r="A11" s="54"/>
      <c r="B11" s="24" t="s">
        <v>49</v>
      </c>
      <c r="C11" s="32" t="s">
        <v>66</v>
      </c>
      <c r="D11" s="33" t="s">
        <v>33</v>
      </c>
      <c r="E11" s="27">
        <f t="shared" si="1"/>
        <v>3</v>
      </c>
      <c r="F11" s="28">
        <v>3</v>
      </c>
      <c r="G11" s="29">
        <v>4.5</v>
      </c>
      <c r="H11" s="29">
        <v>4.5</v>
      </c>
      <c r="I11" s="29"/>
      <c r="J11" s="29"/>
      <c r="K11" s="29"/>
      <c r="L11" s="84"/>
      <c r="M11" s="81">
        <f t="shared" si="2"/>
        <v>15</v>
      </c>
      <c r="N11" s="72" t="str">
        <f t="shared" si="0"/>
        <v/>
      </c>
      <c r="O11" s="1"/>
      <c r="P11" s="1"/>
      <c r="Q11" s="1"/>
      <c r="R11" s="1"/>
      <c r="S11" s="1"/>
      <c r="T11" s="1"/>
      <c r="U11" s="1"/>
      <c r="V11" s="55"/>
    </row>
    <row r="12" spans="1:22" x14ac:dyDescent="0.25">
      <c r="A12" s="54"/>
      <c r="B12" s="24" t="s">
        <v>50</v>
      </c>
      <c r="C12" s="32" t="s">
        <v>67</v>
      </c>
      <c r="D12" s="33" t="s">
        <v>33</v>
      </c>
      <c r="E12" s="27">
        <f t="shared" si="1"/>
        <v>3</v>
      </c>
      <c r="F12" s="28">
        <v>1.5</v>
      </c>
      <c r="G12" s="29">
        <v>3</v>
      </c>
      <c r="H12" s="29">
        <v>6.5</v>
      </c>
      <c r="I12" s="29">
        <v>1</v>
      </c>
      <c r="J12" s="29"/>
      <c r="K12" s="29"/>
      <c r="L12" s="84">
        <v>14</v>
      </c>
      <c r="M12" s="81">
        <f t="shared" si="2"/>
        <v>28</v>
      </c>
      <c r="N12" s="72" t="str">
        <f t="shared" si="0"/>
        <v>F</v>
      </c>
      <c r="O12" s="1"/>
      <c r="P12" s="1"/>
      <c r="Q12" s="1"/>
      <c r="R12" s="1"/>
      <c r="S12" s="1"/>
      <c r="T12" s="1"/>
      <c r="U12" s="1"/>
      <c r="V12" s="55"/>
    </row>
    <row r="13" spans="1:22" x14ac:dyDescent="0.25">
      <c r="A13" s="54"/>
      <c r="B13" s="24" t="s">
        <v>51</v>
      </c>
      <c r="C13" s="32" t="s">
        <v>68</v>
      </c>
      <c r="D13" s="33" t="s">
        <v>33</v>
      </c>
      <c r="E13" s="27">
        <f t="shared" si="1"/>
        <v>3</v>
      </c>
      <c r="F13" s="28">
        <v>1.5</v>
      </c>
      <c r="G13" s="29">
        <v>3</v>
      </c>
      <c r="H13" s="29">
        <v>5.5</v>
      </c>
      <c r="I13" s="29">
        <v>5</v>
      </c>
      <c r="J13" s="29"/>
      <c r="K13" s="29"/>
      <c r="L13" s="84">
        <v>5</v>
      </c>
      <c r="M13" s="81">
        <f t="shared" si="2"/>
        <v>20</v>
      </c>
      <c r="N13" s="72" t="str">
        <f t="shared" si="0"/>
        <v>F</v>
      </c>
      <c r="O13" s="1"/>
      <c r="P13" s="1"/>
      <c r="Q13" s="1"/>
      <c r="R13" s="1"/>
      <c r="S13" s="1"/>
      <c r="T13" s="1"/>
      <c r="U13" s="1"/>
      <c r="V13" s="55"/>
    </row>
    <row r="14" spans="1:22" hidden="1" x14ac:dyDescent="0.25">
      <c r="A14" s="54"/>
      <c r="B14" s="24" t="s">
        <v>52</v>
      </c>
      <c r="C14" s="32" t="s">
        <v>69</v>
      </c>
      <c r="D14" s="33" t="s">
        <v>33</v>
      </c>
      <c r="E14" s="27">
        <f t="shared" si="1"/>
        <v>3</v>
      </c>
      <c r="F14" s="28">
        <v>3</v>
      </c>
      <c r="G14" s="29">
        <v>0.5</v>
      </c>
      <c r="H14" s="29"/>
      <c r="I14" s="29">
        <v>2.5</v>
      </c>
      <c r="J14" s="29"/>
      <c r="K14" s="29"/>
      <c r="L14" s="84"/>
      <c r="M14" s="81">
        <f t="shared" si="2"/>
        <v>8.5</v>
      </c>
      <c r="N14" s="72" t="str">
        <f t="shared" si="0"/>
        <v/>
      </c>
      <c r="O14" s="1"/>
      <c r="P14" s="1"/>
      <c r="Q14" s="1"/>
      <c r="R14" s="1"/>
      <c r="S14" s="1"/>
      <c r="T14" s="1"/>
      <c r="U14" s="1"/>
      <c r="V14" s="55"/>
    </row>
    <row r="15" spans="1:22" hidden="1" x14ac:dyDescent="0.25">
      <c r="A15" s="54"/>
      <c r="B15" s="24" t="s">
        <v>53</v>
      </c>
      <c r="C15" s="32" t="s">
        <v>70</v>
      </c>
      <c r="D15" s="33" t="s">
        <v>33</v>
      </c>
      <c r="E15" s="27">
        <f t="shared" si="1"/>
        <v>3</v>
      </c>
      <c r="F15" s="28">
        <v>3</v>
      </c>
      <c r="G15" s="29">
        <v>6</v>
      </c>
      <c r="H15" s="29">
        <v>6.5</v>
      </c>
      <c r="I15" s="29"/>
      <c r="J15" s="29"/>
      <c r="K15" s="29"/>
      <c r="L15" s="84"/>
      <c r="M15" s="81">
        <f t="shared" si="2"/>
        <v>18.5</v>
      </c>
      <c r="N15" s="72" t="str">
        <f t="shared" si="0"/>
        <v/>
      </c>
      <c r="O15" s="1"/>
      <c r="P15" s="1"/>
      <c r="Q15" s="1"/>
      <c r="R15" s="1"/>
      <c r="S15" s="1"/>
      <c r="T15" s="1"/>
      <c r="U15" s="1"/>
      <c r="V15" s="55"/>
    </row>
    <row r="16" spans="1:22" hidden="1" x14ac:dyDescent="0.25">
      <c r="A16" s="54"/>
      <c r="B16" s="24" t="s">
        <v>54</v>
      </c>
      <c r="C16" s="32" t="s">
        <v>71</v>
      </c>
      <c r="D16" s="33" t="s">
        <v>35</v>
      </c>
      <c r="E16" s="27" t="str">
        <f t="shared" si="1"/>
        <v/>
      </c>
      <c r="F16" s="28"/>
      <c r="G16" s="29"/>
      <c r="H16" s="29"/>
      <c r="I16" s="29"/>
      <c r="J16" s="29"/>
      <c r="K16" s="29"/>
      <c r="L16" s="84"/>
      <c r="M16" s="81" t="str">
        <f t="shared" si="2"/>
        <v/>
      </c>
      <c r="N16" s="72" t="str">
        <f t="shared" si="0"/>
        <v/>
      </c>
      <c r="O16" s="1"/>
      <c r="P16" s="1"/>
      <c r="Q16" s="1"/>
      <c r="R16" s="1"/>
      <c r="S16" s="1"/>
      <c r="T16" s="1"/>
      <c r="U16" s="1"/>
      <c r="V16" s="55"/>
    </row>
    <row r="17" spans="1:22" hidden="1" x14ac:dyDescent="0.25">
      <c r="A17" s="54"/>
      <c r="B17" s="24" t="s">
        <v>55</v>
      </c>
      <c r="C17" s="32" t="s">
        <v>72</v>
      </c>
      <c r="D17" s="33" t="s">
        <v>34</v>
      </c>
      <c r="E17" s="27" t="str">
        <f t="shared" si="1"/>
        <v/>
      </c>
      <c r="F17" s="28"/>
      <c r="G17" s="29"/>
      <c r="H17" s="29"/>
      <c r="I17" s="29"/>
      <c r="J17" s="29"/>
      <c r="K17" s="29"/>
      <c r="L17" s="84"/>
      <c r="M17" s="81" t="str">
        <f t="shared" si="2"/>
        <v/>
      </c>
      <c r="N17" s="72" t="str">
        <f t="shared" si="0"/>
        <v/>
      </c>
      <c r="O17" s="1"/>
      <c r="P17" s="1"/>
      <c r="Q17" s="1"/>
      <c r="R17" s="1"/>
      <c r="S17" s="1"/>
      <c r="T17" s="1"/>
      <c r="U17" s="1"/>
      <c r="V17" s="55"/>
    </row>
    <row r="18" spans="1:22" hidden="1" x14ac:dyDescent="0.25">
      <c r="A18" s="54"/>
      <c r="B18" s="24" t="s">
        <v>56</v>
      </c>
      <c r="C18" s="32" t="s">
        <v>73</v>
      </c>
      <c r="D18" s="33" t="s">
        <v>34</v>
      </c>
      <c r="E18" s="27" t="str">
        <f t="shared" si="1"/>
        <v/>
      </c>
      <c r="F18" s="28"/>
      <c r="G18" s="29"/>
      <c r="H18" s="29"/>
      <c r="I18" s="29"/>
      <c r="J18" s="29"/>
      <c r="K18" s="29"/>
      <c r="L18" s="84"/>
      <c r="M18" s="81" t="str">
        <f t="shared" si="2"/>
        <v/>
      </c>
      <c r="N18" s="72" t="str">
        <f t="shared" si="0"/>
        <v/>
      </c>
      <c r="O18" s="1"/>
      <c r="P18" s="1"/>
      <c r="Q18" s="1"/>
      <c r="R18" s="1"/>
      <c r="S18" s="1"/>
      <c r="T18" s="1"/>
      <c r="U18" s="1"/>
      <c r="V18" s="55"/>
    </row>
    <row r="19" spans="1:22" hidden="1" x14ac:dyDescent="0.25">
      <c r="A19" s="54"/>
      <c r="B19" s="24" t="s">
        <v>57</v>
      </c>
      <c r="C19" s="32" t="s">
        <v>74</v>
      </c>
      <c r="D19" s="33" t="s">
        <v>34</v>
      </c>
      <c r="E19" s="27" t="str">
        <f t="shared" si="1"/>
        <v/>
      </c>
      <c r="F19" s="28"/>
      <c r="G19" s="29"/>
      <c r="H19" s="29"/>
      <c r="I19" s="29"/>
      <c r="J19" s="29"/>
      <c r="K19" s="29"/>
      <c r="L19" s="84"/>
      <c r="M19" s="81" t="str">
        <f t="shared" si="2"/>
        <v/>
      </c>
      <c r="N19" s="72" t="str">
        <f t="shared" si="0"/>
        <v/>
      </c>
      <c r="O19" s="1"/>
      <c r="P19" s="1"/>
      <c r="Q19" s="1"/>
      <c r="R19" s="1"/>
      <c r="S19" s="1"/>
      <c r="T19" s="1"/>
      <c r="U19" s="1"/>
      <c r="V19" s="55"/>
    </row>
    <row r="20" spans="1:22" hidden="1" x14ac:dyDescent="0.25">
      <c r="A20" s="54"/>
      <c r="B20" s="24" t="s">
        <v>58</v>
      </c>
      <c r="C20" s="32" t="s">
        <v>75</v>
      </c>
      <c r="D20" s="33" t="s">
        <v>34</v>
      </c>
      <c r="E20" s="27" t="str">
        <f t="shared" si="1"/>
        <v/>
      </c>
      <c r="F20" s="28"/>
      <c r="G20" s="29"/>
      <c r="H20" s="29"/>
      <c r="I20" s="29"/>
      <c r="J20" s="29"/>
      <c r="K20" s="29"/>
      <c r="L20" s="84"/>
      <c r="M20" s="81" t="str">
        <f t="shared" si="2"/>
        <v/>
      </c>
      <c r="N20" s="72" t="str">
        <f t="shared" si="0"/>
        <v/>
      </c>
      <c r="O20" s="1"/>
      <c r="P20" s="1"/>
      <c r="Q20" s="1"/>
      <c r="R20" s="1"/>
      <c r="S20" s="1"/>
      <c r="T20" s="1"/>
      <c r="U20" s="1"/>
      <c r="V20" s="55"/>
    </row>
    <row r="21" spans="1:22" x14ac:dyDescent="0.25">
      <c r="A21" s="54"/>
      <c r="B21" s="24" t="s">
        <v>59</v>
      </c>
      <c r="C21" s="32" t="s">
        <v>76</v>
      </c>
      <c r="D21" s="33" t="s">
        <v>35</v>
      </c>
      <c r="E21" s="27">
        <f t="shared" si="1"/>
        <v>3</v>
      </c>
      <c r="F21" s="28">
        <v>3</v>
      </c>
      <c r="G21" s="29">
        <v>3</v>
      </c>
      <c r="H21" s="29">
        <v>5.5</v>
      </c>
      <c r="I21" s="29">
        <v>2.5</v>
      </c>
      <c r="J21" s="29"/>
      <c r="K21" s="29"/>
      <c r="L21" s="84">
        <v>7</v>
      </c>
      <c r="M21" s="81">
        <f t="shared" si="2"/>
        <v>21.5</v>
      </c>
      <c r="N21" s="72" t="str">
        <f t="shared" si="0"/>
        <v>F</v>
      </c>
      <c r="O21" s="1"/>
      <c r="P21" s="1"/>
      <c r="Q21" s="1"/>
      <c r="R21" s="1"/>
      <c r="S21" s="1"/>
      <c r="T21" s="1"/>
      <c r="U21" s="1"/>
      <c r="V21" s="55"/>
    </row>
    <row r="22" spans="1:22" hidden="1" x14ac:dyDescent="0.25">
      <c r="A22" s="54"/>
      <c r="B22" s="24" t="s">
        <v>60</v>
      </c>
      <c r="C22" s="32" t="s">
        <v>77</v>
      </c>
      <c r="D22" s="33" t="s">
        <v>35</v>
      </c>
      <c r="E22" s="27">
        <f t="shared" si="1"/>
        <v>3</v>
      </c>
      <c r="F22" s="28">
        <v>3</v>
      </c>
      <c r="G22" s="29">
        <v>4.5</v>
      </c>
      <c r="H22" s="29">
        <v>8</v>
      </c>
      <c r="I22" s="29"/>
      <c r="J22" s="29"/>
      <c r="K22" s="29"/>
      <c r="L22" s="84"/>
      <c r="M22" s="81">
        <f t="shared" si="2"/>
        <v>18.5</v>
      </c>
      <c r="N22" s="72" t="str">
        <f t="shared" si="0"/>
        <v/>
      </c>
      <c r="O22" s="1"/>
      <c r="P22" s="1"/>
      <c r="Q22" s="1"/>
      <c r="R22" s="1"/>
      <c r="S22" s="1"/>
      <c r="T22" s="1"/>
      <c r="U22" s="1"/>
      <c r="V22" s="55"/>
    </row>
    <row r="23" spans="1:22" hidden="1" x14ac:dyDescent="0.25">
      <c r="A23" s="54"/>
      <c r="B23" s="24" t="s">
        <v>38</v>
      </c>
      <c r="C23" s="32" t="s">
        <v>78</v>
      </c>
      <c r="D23" s="33" t="s">
        <v>34</v>
      </c>
      <c r="E23" s="27" t="str">
        <f t="shared" si="1"/>
        <v/>
      </c>
      <c r="F23" s="28"/>
      <c r="G23" s="29"/>
      <c r="H23" s="29"/>
      <c r="I23" s="29"/>
      <c r="J23" s="29"/>
      <c r="K23" s="29"/>
      <c r="L23" s="84"/>
      <c r="M23" s="81" t="str">
        <f t="shared" si="2"/>
        <v/>
      </c>
      <c r="N23" s="72" t="str">
        <f t="shared" si="0"/>
        <v/>
      </c>
      <c r="O23" s="1"/>
      <c r="P23" s="1"/>
      <c r="Q23" s="1"/>
      <c r="R23" s="1"/>
      <c r="S23" s="1"/>
      <c r="T23" s="1"/>
      <c r="U23" s="1"/>
      <c r="V23" s="55"/>
    </row>
    <row r="24" spans="1:22" hidden="1" x14ac:dyDescent="0.25">
      <c r="A24" s="54"/>
      <c r="B24" s="24" t="s">
        <v>39</v>
      </c>
      <c r="C24" s="32" t="s">
        <v>79</v>
      </c>
      <c r="D24" s="33" t="s">
        <v>34</v>
      </c>
      <c r="E24" s="27" t="str">
        <f t="shared" si="1"/>
        <v/>
      </c>
      <c r="F24" s="28"/>
      <c r="G24" s="29"/>
      <c r="H24" s="29"/>
      <c r="I24" s="29"/>
      <c r="J24" s="29"/>
      <c r="K24" s="29"/>
      <c r="L24" s="84"/>
      <c r="M24" s="81" t="str">
        <f t="shared" si="2"/>
        <v/>
      </c>
      <c r="N24" s="72" t="str">
        <f t="shared" si="0"/>
        <v/>
      </c>
      <c r="O24" s="1"/>
      <c r="P24" s="1"/>
      <c r="Q24" s="1"/>
      <c r="R24" s="1"/>
      <c r="S24" s="1"/>
      <c r="T24" s="1"/>
      <c r="U24" s="1"/>
      <c r="V24" s="55"/>
    </row>
    <row r="25" spans="1:22" hidden="1" x14ac:dyDescent="0.25">
      <c r="A25" s="54"/>
      <c r="B25" s="24" t="s">
        <v>40</v>
      </c>
      <c r="C25" s="32" t="s">
        <v>80</v>
      </c>
      <c r="D25" s="33" t="s">
        <v>34</v>
      </c>
      <c r="E25" s="27" t="str">
        <f t="shared" si="1"/>
        <v/>
      </c>
      <c r="F25" s="28"/>
      <c r="G25" s="29"/>
      <c r="H25" s="29"/>
      <c r="I25" s="29"/>
      <c r="J25" s="29"/>
      <c r="K25" s="29"/>
      <c r="L25" s="84"/>
      <c r="M25" s="81" t="str">
        <f t="shared" si="2"/>
        <v/>
      </c>
      <c r="N25" s="72" t="str">
        <f t="shared" si="0"/>
        <v/>
      </c>
      <c r="O25" s="1"/>
      <c r="P25" s="1"/>
      <c r="Q25" s="1"/>
      <c r="R25" s="1"/>
      <c r="S25" s="1"/>
      <c r="T25" s="1"/>
      <c r="U25" s="1"/>
      <c r="V25" s="55"/>
    </row>
    <row r="26" spans="1:22" hidden="1" x14ac:dyDescent="0.25">
      <c r="A26" s="54"/>
      <c r="B26" s="24" t="s">
        <v>89</v>
      </c>
      <c r="C26" s="32" t="s">
        <v>90</v>
      </c>
      <c r="D26" s="33" t="s">
        <v>34</v>
      </c>
      <c r="E26" s="27">
        <f t="shared" si="1"/>
        <v>3</v>
      </c>
      <c r="F26" s="28">
        <v>2.5</v>
      </c>
      <c r="G26" s="29"/>
      <c r="H26" s="29"/>
      <c r="I26" s="29">
        <v>6</v>
      </c>
      <c r="J26" s="29"/>
      <c r="K26" s="29"/>
      <c r="L26" s="84"/>
      <c r="M26" s="81">
        <f t="shared" si="2"/>
        <v>11.5</v>
      </c>
      <c r="N26" s="72" t="str">
        <f t="shared" si="0"/>
        <v/>
      </c>
      <c r="O26" s="1"/>
      <c r="P26" s="1"/>
      <c r="Q26" s="1"/>
      <c r="R26" s="1"/>
      <c r="S26" s="1"/>
      <c r="T26" s="1"/>
      <c r="U26" s="1"/>
      <c r="V26" s="55"/>
    </row>
    <row r="27" spans="1:22" x14ac:dyDescent="0.25">
      <c r="A27" s="54"/>
      <c r="B27" s="24" t="s">
        <v>91</v>
      </c>
      <c r="C27" s="32" t="s">
        <v>92</v>
      </c>
      <c r="D27" s="33" t="s">
        <v>34</v>
      </c>
      <c r="E27" s="27">
        <f t="shared" si="1"/>
        <v>3</v>
      </c>
      <c r="F27" s="28">
        <v>3</v>
      </c>
      <c r="G27" s="29">
        <v>5</v>
      </c>
      <c r="H27" s="29"/>
      <c r="I27" s="29"/>
      <c r="J27" s="29"/>
      <c r="K27" s="29"/>
      <c r="L27" s="84">
        <v>18</v>
      </c>
      <c r="M27" s="81">
        <f t="shared" si="2"/>
        <v>29</v>
      </c>
      <c r="N27" s="72" t="str">
        <f t="shared" si="0"/>
        <v>F</v>
      </c>
      <c r="O27" s="1"/>
      <c r="P27" s="1"/>
      <c r="Q27" s="1"/>
      <c r="R27" s="1"/>
      <c r="S27" s="1"/>
      <c r="T27" s="1"/>
      <c r="U27" s="1"/>
      <c r="V27" s="55"/>
    </row>
    <row r="28" spans="1:22" hidden="1" x14ac:dyDescent="0.25">
      <c r="A28" s="54"/>
      <c r="B28" s="24" t="s">
        <v>30</v>
      </c>
      <c r="C28" s="32" t="s">
        <v>81</v>
      </c>
      <c r="D28" s="33" t="s">
        <v>34</v>
      </c>
      <c r="E28" s="27" t="str">
        <f t="shared" si="1"/>
        <v/>
      </c>
      <c r="F28" s="28"/>
      <c r="G28" s="29"/>
      <c r="H28" s="29"/>
      <c r="I28" s="29"/>
      <c r="J28" s="29"/>
      <c r="K28" s="29"/>
      <c r="L28" s="84"/>
      <c r="M28" s="81" t="str">
        <f t="shared" si="2"/>
        <v/>
      </c>
      <c r="N28" s="72" t="str">
        <f t="shared" si="0"/>
        <v/>
      </c>
      <c r="O28" s="1"/>
      <c r="P28" s="1"/>
      <c r="Q28" s="1"/>
      <c r="R28" s="1"/>
      <c r="S28" s="1"/>
      <c r="T28" s="1"/>
      <c r="U28" s="1"/>
      <c r="V28" s="55"/>
    </row>
    <row r="29" spans="1:22" hidden="1" x14ac:dyDescent="0.25">
      <c r="A29" s="54"/>
      <c r="B29" s="24" t="s">
        <v>31</v>
      </c>
      <c r="C29" s="32" t="s">
        <v>82</v>
      </c>
      <c r="D29" s="33" t="s">
        <v>34</v>
      </c>
      <c r="E29" s="27">
        <f t="shared" si="1"/>
        <v>3</v>
      </c>
      <c r="F29" s="28">
        <v>3</v>
      </c>
      <c r="G29" s="29"/>
      <c r="H29" s="29">
        <v>4.5</v>
      </c>
      <c r="I29" s="29">
        <v>0</v>
      </c>
      <c r="J29" s="29"/>
      <c r="K29" s="29"/>
      <c r="L29" s="84"/>
      <c r="M29" s="81">
        <f t="shared" ref="M29:M32" si="3">IF(COUNT(E29:L29)=0,"",SUM(E29,F29,MAX(G29,I29),MAX(H29,J29),MAX(K29,L29)))</f>
        <v>10.5</v>
      </c>
      <c r="N29" s="72" t="str">
        <f t="shared" ref="N29:N32" si="4">IF(AND(K29="",L29=""),"",IF(M29&lt;$Q$6,"F",IF(M29&lt;$Q$7,"E",IF(M29&lt;$Q$8,"D",IF(M29&lt;$Q$9,"C",IF(M29&lt;$Q$10,"B",IF(M29&lt;=100,"A","")))))))</f>
        <v/>
      </c>
      <c r="O29" s="1"/>
      <c r="P29" s="1"/>
      <c r="Q29" s="1"/>
      <c r="R29" s="1"/>
      <c r="S29" s="1"/>
      <c r="T29" s="1"/>
      <c r="U29" s="1"/>
      <c r="V29" s="55"/>
    </row>
    <row r="30" spans="1:22" hidden="1" x14ac:dyDescent="0.25">
      <c r="A30" s="54"/>
      <c r="B30" s="24" t="s">
        <v>32</v>
      </c>
      <c r="C30" s="32" t="s">
        <v>83</v>
      </c>
      <c r="D30" s="33" t="s">
        <v>34</v>
      </c>
      <c r="E30" s="27">
        <f t="shared" si="1"/>
        <v>3</v>
      </c>
      <c r="F30" s="28"/>
      <c r="G30" s="29">
        <v>0</v>
      </c>
      <c r="H30" s="29"/>
      <c r="I30" s="29"/>
      <c r="J30" s="29"/>
      <c r="K30" s="29"/>
      <c r="L30" s="84"/>
      <c r="M30" s="81">
        <f t="shared" si="3"/>
        <v>3</v>
      </c>
      <c r="N30" s="72" t="str">
        <f t="shared" si="4"/>
        <v/>
      </c>
      <c r="O30" s="1"/>
      <c r="P30" s="1"/>
      <c r="Q30" s="1"/>
      <c r="R30" s="1"/>
      <c r="S30" s="1"/>
      <c r="T30" s="1"/>
      <c r="U30" s="1"/>
      <c r="V30" s="55"/>
    </row>
    <row r="31" spans="1:22" hidden="1" x14ac:dyDescent="0.25">
      <c r="A31" s="54"/>
      <c r="B31" s="24" t="s">
        <v>19</v>
      </c>
      <c r="C31" s="32" t="s">
        <v>84</v>
      </c>
      <c r="D31" s="33" t="s">
        <v>34</v>
      </c>
      <c r="E31" s="27" t="str">
        <f t="shared" si="1"/>
        <v/>
      </c>
      <c r="F31" s="28"/>
      <c r="G31" s="29"/>
      <c r="H31" s="29"/>
      <c r="I31" s="29"/>
      <c r="J31" s="29"/>
      <c r="K31" s="29"/>
      <c r="L31" s="84"/>
      <c r="M31" s="81" t="str">
        <f t="shared" si="3"/>
        <v/>
      </c>
      <c r="N31" s="72" t="str">
        <f t="shared" si="4"/>
        <v/>
      </c>
      <c r="O31" s="1"/>
      <c r="P31" s="1"/>
      <c r="Q31" s="1"/>
      <c r="R31" s="1"/>
      <c r="S31" s="1"/>
      <c r="T31" s="1"/>
      <c r="U31" s="1"/>
      <c r="V31" s="55"/>
    </row>
    <row r="32" spans="1:22" hidden="1" x14ac:dyDescent="0.25">
      <c r="A32" s="54"/>
      <c r="B32" s="24" t="s">
        <v>20</v>
      </c>
      <c r="C32" s="32" t="s">
        <v>85</v>
      </c>
      <c r="D32" s="33" t="s">
        <v>34</v>
      </c>
      <c r="E32" s="27" t="str">
        <f t="shared" si="1"/>
        <v/>
      </c>
      <c r="F32" s="28"/>
      <c r="G32" s="29"/>
      <c r="H32" s="29"/>
      <c r="I32" s="29"/>
      <c r="J32" s="29"/>
      <c r="K32" s="29"/>
      <c r="L32" s="84"/>
      <c r="M32" s="81" t="str">
        <f t="shared" si="3"/>
        <v/>
      </c>
      <c r="N32" s="72" t="str">
        <f t="shared" si="4"/>
        <v/>
      </c>
      <c r="O32" s="1"/>
      <c r="P32" s="1"/>
      <c r="Q32" s="1"/>
      <c r="R32" s="1"/>
      <c r="S32" s="1"/>
      <c r="T32" s="1"/>
      <c r="U32" s="1"/>
      <c r="V32" s="55"/>
    </row>
    <row r="33" spans="1:22" ht="15.75" hidden="1" thickBot="1" x14ac:dyDescent="0.3">
      <c r="A33" s="54"/>
      <c r="B33" s="36" t="s">
        <v>21</v>
      </c>
      <c r="C33" s="37" t="s">
        <v>86</v>
      </c>
      <c r="D33" s="38" t="s">
        <v>34</v>
      </c>
      <c r="E33" s="39" t="str">
        <f t="shared" si="1"/>
        <v/>
      </c>
      <c r="F33" s="40"/>
      <c r="G33" s="41"/>
      <c r="H33" s="41"/>
      <c r="I33" s="41"/>
      <c r="J33" s="41"/>
      <c r="K33" s="41"/>
      <c r="L33" s="85"/>
      <c r="M33" s="82" t="str">
        <f t="shared" si="2"/>
        <v/>
      </c>
      <c r="N33" s="73" t="str">
        <f t="shared" si="0"/>
        <v/>
      </c>
      <c r="O33" s="1"/>
      <c r="P33" s="1"/>
      <c r="Q33" s="1"/>
      <c r="R33" s="1"/>
      <c r="S33" s="1"/>
      <c r="T33" s="1"/>
      <c r="U33" s="1"/>
      <c r="V33" s="55"/>
    </row>
    <row r="34" spans="1:22" x14ac:dyDescent="0.25">
      <c r="A34" s="5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55"/>
    </row>
    <row r="35" spans="1:22" ht="15.75" thickBot="1" x14ac:dyDescent="0.3">
      <c r="A35" s="5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55"/>
    </row>
    <row r="36" spans="1:22" ht="16.5" thickBot="1" x14ac:dyDescent="0.3">
      <c r="A36" s="54"/>
      <c r="B36" s="1"/>
      <c r="C36" s="1"/>
      <c r="D36" s="1"/>
      <c r="E36" s="2">
        <v>3</v>
      </c>
      <c r="F36" s="3">
        <v>3</v>
      </c>
      <c r="G36" s="3">
        <v>22</v>
      </c>
      <c r="H36" s="3">
        <v>22</v>
      </c>
      <c r="I36" s="3">
        <v>22</v>
      </c>
      <c r="J36" s="3">
        <v>22</v>
      </c>
      <c r="K36" s="3">
        <v>50</v>
      </c>
      <c r="L36" s="4">
        <v>50</v>
      </c>
      <c r="M36" s="50">
        <f>IF(COUNT(E36:L36)=0,"",SUM(E36,F36,MAX(G36,I36),MAX(H36,J36),MAX(K36,L36)))</f>
        <v>100</v>
      </c>
      <c r="N36" s="1"/>
      <c r="O36" s="1"/>
      <c r="P36" s="1"/>
      <c r="Q36" s="1"/>
      <c r="R36" s="1"/>
      <c r="S36" s="58" t="s">
        <v>13</v>
      </c>
      <c r="T36" s="59" t="s">
        <v>22</v>
      </c>
      <c r="U36" s="60" t="s">
        <v>23</v>
      </c>
      <c r="V36" s="55"/>
    </row>
    <row r="37" spans="1:22" ht="16.5" thickBot="1" x14ac:dyDescent="0.3">
      <c r="A37" s="54"/>
      <c r="B37" s="13" t="s">
        <v>0</v>
      </c>
      <c r="C37" s="49" t="s">
        <v>1</v>
      </c>
      <c r="D37" s="48" t="s">
        <v>2</v>
      </c>
      <c r="E37" s="9" t="s">
        <v>3</v>
      </c>
      <c r="F37" s="10" t="s">
        <v>4</v>
      </c>
      <c r="G37" s="11" t="s">
        <v>5</v>
      </c>
      <c r="H37" s="11" t="s">
        <v>6</v>
      </c>
      <c r="I37" s="11" t="s">
        <v>7</v>
      </c>
      <c r="J37" s="11" t="s">
        <v>8</v>
      </c>
      <c r="K37" s="11" t="s">
        <v>9</v>
      </c>
      <c r="L37" s="12" t="s">
        <v>10</v>
      </c>
      <c r="M37" s="6" t="s">
        <v>11</v>
      </c>
      <c r="N37" s="70" t="s">
        <v>12</v>
      </c>
      <c r="O37" s="1"/>
      <c r="P37" s="1"/>
      <c r="Q37" s="1"/>
      <c r="R37" s="1"/>
      <c r="S37" s="61" t="str">
        <f>IF(COUNTIF($D$38:$D$41,CONCATENATE(S36,"1"))=0,"",COUNTIF($D$38:$D$41,CONCATENATE(S36,"1")))</f>
        <v/>
      </c>
      <c r="T37" s="61" t="str">
        <f>IF(COUNTIF($D$38:$D$41,CONCATENATE(T36,"1"))=0,"",COUNTIF($D$38:$D$41,CONCATENATE(T36,"1")))</f>
        <v/>
      </c>
      <c r="U37" s="61">
        <f>IF(SUM(COUNTIF($D$38:$D$41,CONCATENATE(S36,"2")),COUNTIF($D$38:$D$41,CONCATENATE(T36,"2")))=0,"",SUM(COUNTIF($D$38:$D$41,CONCATENATE(S36,"2")),COUNTIF($D$38:$D$41,CONCATENATE(T36,"2"))))</f>
        <v>4</v>
      </c>
      <c r="V37" s="55"/>
    </row>
    <row r="38" spans="1:22" x14ac:dyDescent="0.25">
      <c r="A38" s="54"/>
      <c r="B38" s="42" t="s">
        <v>24</v>
      </c>
      <c r="C38" s="43" t="s">
        <v>25</v>
      </c>
      <c r="D38" s="44" t="s">
        <v>34</v>
      </c>
      <c r="E38" s="19" t="str">
        <f>IF(COUNT(G38,H38,I38,J38)=0,"",$E$36)</f>
        <v/>
      </c>
      <c r="F38" s="20"/>
      <c r="G38" s="21"/>
      <c r="H38" s="21"/>
      <c r="I38" s="21"/>
      <c r="J38" s="21"/>
      <c r="K38" s="21"/>
      <c r="L38" s="65"/>
      <c r="M38" s="50" t="str">
        <f t="shared" ref="M38:M41" si="5">IF(COUNT(E38:L38)=0,"",SUM(E38,F38,MAX(G38,I38),MAX(H38,J38),MAX(K38,L38)))</f>
        <v/>
      </c>
      <c r="N38" s="71" t="str">
        <f t="shared" ref="N38:N41" si="6">IF(AND(K38="",L38=""),"",IF(M38&lt;$Q$6,"F",IF(M38&lt;$Q$7,"E",IF(M38&lt;$Q$8,"D",IF(M38&lt;$Q$9,"C",IF(M38&lt;$Q$10,"B",IF(M38&lt;=100,"A","")))))))</f>
        <v/>
      </c>
      <c r="O38" s="1"/>
      <c r="P38" s="1"/>
      <c r="Q38" s="1"/>
      <c r="R38" s="1"/>
      <c r="S38" s="1"/>
      <c r="T38" s="1"/>
      <c r="U38" s="1"/>
      <c r="V38" s="55"/>
    </row>
    <row r="39" spans="1:22" x14ac:dyDescent="0.25">
      <c r="A39" s="54"/>
      <c r="B39" s="24" t="s">
        <v>26</v>
      </c>
      <c r="C39" s="32" t="s">
        <v>41</v>
      </c>
      <c r="D39" s="33" t="s">
        <v>34</v>
      </c>
      <c r="E39" s="27" t="str">
        <f t="shared" ref="E39:E41" si="7">IF(COUNT(G39,H39,I39,J39)=0,"",$E$36)</f>
        <v/>
      </c>
      <c r="F39" s="28"/>
      <c r="G39" s="29"/>
      <c r="H39" s="29"/>
      <c r="I39" s="29"/>
      <c r="J39" s="29"/>
      <c r="K39" s="29"/>
      <c r="L39" s="63"/>
      <c r="M39" s="74" t="str">
        <f t="shared" si="5"/>
        <v/>
      </c>
      <c r="N39" s="76" t="str">
        <f t="shared" si="6"/>
        <v/>
      </c>
      <c r="O39" s="1"/>
      <c r="P39" s="1"/>
      <c r="Q39" s="1"/>
      <c r="R39" s="1"/>
      <c r="S39" s="1"/>
      <c r="T39" s="1"/>
      <c r="U39" s="1"/>
      <c r="V39" s="55"/>
    </row>
    <row r="40" spans="1:22" x14ac:dyDescent="0.25">
      <c r="A40" s="54"/>
      <c r="B40" s="24" t="s">
        <v>87</v>
      </c>
      <c r="C40" s="32" t="s">
        <v>88</v>
      </c>
      <c r="D40" s="33" t="s">
        <v>34</v>
      </c>
      <c r="E40" s="27" t="str">
        <f t="shared" ref="E40" si="8">IF(COUNT(G40,H40,I40,J40)=0,"",$E$36)</f>
        <v/>
      </c>
      <c r="F40" s="28"/>
      <c r="G40" s="29"/>
      <c r="H40" s="29"/>
      <c r="I40" s="29"/>
      <c r="J40" s="29"/>
      <c r="K40" s="29"/>
      <c r="L40" s="63"/>
      <c r="M40" s="74" t="str">
        <f t="shared" ref="M40" si="9">IF(COUNT(E40:L40)=0,"",SUM(E40,F40,MAX(G40,I40),MAX(H40,J40),MAX(K40,L40)))</f>
        <v/>
      </c>
      <c r="N40" s="76" t="str">
        <f t="shared" ref="N40" si="10">IF(AND(K40="",L40=""),"",IF(M40&lt;$Q$6,"F",IF(M40&lt;$Q$7,"E",IF(M40&lt;$Q$8,"D",IF(M40&lt;$Q$9,"C",IF(M40&lt;$Q$10,"B",IF(M40&lt;=100,"A","")))))))</f>
        <v/>
      </c>
      <c r="O40" s="1"/>
      <c r="P40" s="1"/>
      <c r="Q40" s="1"/>
      <c r="R40" s="1"/>
      <c r="S40" s="1"/>
      <c r="T40" s="1"/>
      <c r="U40" s="1"/>
      <c r="V40" s="55"/>
    </row>
    <row r="41" spans="1:22" ht="15.75" thickBot="1" x14ac:dyDescent="0.3">
      <c r="A41" s="54"/>
      <c r="B41" s="36" t="s">
        <v>27</v>
      </c>
      <c r="C41" s="37" t="s">
        <v>28</v>
      </c>
      <c r="D41" s="38" t="s">
        <v>34</v>
      </c>
      <c r="E41" s="39" t="str">
        <f t="shared" si="7"/>
        <v/>
      </c>
      <c r="F41" s="40"/>
      <c r="G41" s="41"/>
      <c r="H41" s="41"/>
      <c r="I41" s="41"/>
      <c r="J41" s="41"/>
      <c r="K41" s="41"/>
      <c r="L41" s="64"/>
      <c r="M41" s="75" t="str">
        <f t="shared" si="5"/>
        <v/>
      </c>
      <c r="N41" s="77" t="str">
        <f t="shared" si="6"/>
        <v/>
      </c>
      <c r="O41" s="1"/>
      <c r="P41" s="1"/>
      <c r="Q41" s="1"/>
      <c r="R41" s="1"/>
      <c r="S41" s="1"/>
      <c r="T41" s="1"/>
      <c r="U41" s="1"/>
      <c r="V41" s="55"/>
    </row>
    <row r="42" spans="1:22" x14ac:dyDescent="0.25">
      <c r="A42" s="54"/>
      <c r="B42" s="5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55"/>
    </row>
    <row r="43" spans="1:22" x14ac:dyDescent="0.25">
      <c r="A43" s="51"/>
      <c r="B43" s="5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3"/>
    </row>
  </sheetData>
  <sheetProtection formatCells="0" formatColumns="0" formatRows="0" insertColumns="0" insertRows="0" insertHyperlinks="0" deleteColumns="0" deleteRows="0" sort="0" autoFilter="0" pivotTables="0"/>
  <autoFilter ref="B5:N33" xr:uid="{C4F88992-CA2A-42A0-AE31-755D4E86D987}">
    <filterColumn colId="10">
      <customFilters>
        <customFilter operator="notEqual" val=" "/>
      </customFilters>
    </filterColumn>
  </autoFilter>
  <conditionalFormatting sqref="C6:D33 C38:D41">
    <cfRule type="expression" dxfId="7" priority="3">
      <formula>OR($D6="B2",$D6="S2")</formula>
    </cfRule>
    <cfRule type="expression" dxfId="6" priority="4">
      <formula>$D6="S1"</formula>
    </cfRule>
    <cfRule type="expression" dxfId="5" priority="5">
      <formula>$D6="B1"</formula>
    </cfRule>
  </conditionalFormatting>
  <conditionalFormatting sqref="M36 M6:N33 M38:N41">
    <cfRule type="expression" dxfId="4" priority="2">
      <formula>AND(NOT($N6="F"),NOT($N6=""))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V14"/>
  <sheetViews>
    <sheetView zoomScale="80" zoomScaleNormal="80" workbookViewId="0">
      <selection activeCell="D4" sqref="D4"/>
    </sheetView>
  </sheetViews>
  <sheetFormatPr defaultRowHeight="15" x14ac:dyDescent="0.25"/>
  <cols>
    <col min="3" max="3" width="28.140625" customWidth="1"/>
    <col min="4" max="4" width="5.42578125" customWidth="1"/>
    <col min="5" max="5" width="8.28515625" customWidth="1"/>
    <col min="13" max="13" width="9.85546875" customWidth="1"/>
    <col min="15" max="15" width="2.140625" customWidth="1"/>
  </cols>
  <sheetData>
    <row r="1" spans="1:22" x14ac:dyDescent="0.25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x14ac:dyDescent="0.25">
      <c r="A2" s="5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5"/>
    </row>
    <row r="3" spans="1:22" ht="15.75" thickBot="1" x14ac:dyDescent="0.3">
      <c r="A3" s="5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5"/>
    </row>
    <row r="4" spans="1:22" ht="16.5" thickBot="1" x14ac:dyDescent="0.3">
      <c r="A4" s="54"/>
      <c r="B4" s="1"/>
      <c r="C4" s="1"/>
      <c r="D4" s="1"/>
      <c r="E4" s="2">
        <v>3</v>
      </c>
      <c r="F4" s="3">
        <v>3</v>
      </c>
      <c r="G4" s="3">
        <v>22</v>
      </c>
      <c r="H4" s="3">
        <v>22</v>
      </c>
      <c r="I4" s="3">
        <v>22</v>
      </c>
      <c r="J4" s="3">
        <v>22</v>
      </c>
      <c r="K4" s="3">
        <v>50</v>
      </c>
      <c r="L4" s="4">
        <v>50</v>
      </c>
      <c r="M4" s="5">
        <f>IF(COUNT(E4:L4)=0,"",SUM(E4,F4,MAX(G4,I4),MAX(H4,J4),MAX(K4,L4)))</f>
        <v>100</v>
      </c>
      <c r="N4" s="1"/>
      <c r="O4" s="1"/>
      <c r="P4" s="1"/>
      <c r="Q4" s="1"/>
      <c r="R4" s="1"/>
      <c r="S4" s="58" t="s">
        <v>13</v>
      </c>
      <c r="T4" s="59" t="s">
        <v>22</v>
      </c>
      <c r="U4" s="60" t="s">
        <v>23</v>
      </c>
      <c r="V4" s="55"/>
    </row>
    <row r="5" spans="1:22" ht="18.75" customHeight="1" thickBot="1" x14ac:dyDescent="0.3">
      <c r="A5" s="54"/>
      <c r="B5" s="6" t="s">
        <v>0</v>
      </c>
      <c r="C5" s="7" t="s">
        <v>1</v>
      </c>
      <c r="D5" s="8" t="s">
        <v>2</v>
      </c>
      <c r="E5" s="9" t="s">
        <v>3</v>
      </c>
      <c r="F5" s="10" t="s">
        <v>4</v>
      </c>
      <c r="G5" s="11" t="s">
        <v>5</v>
      </c>
      <c r="H5" s="11" t="s">
        <v>6</v>
      </c>
      <c r="I5" s="11" t="s">
        <v>7</v>
      </c>
      <c r="J5" s="11" t="s">
        <v>8</v>
      </c>
      <c r="K5" s="11" t="s">
        <v>9</v>
      </c>
      <c r="L5" s="12" t="s">
        <v>10</v>
      </c>
      <c r="M5" s="6" t="s">
        <v>11</v>
      </c>
      <c r="N5" s="70" t="s">
        <v>12</v>
      </c>
      <c r="O5" s="1"/>
      <c r="P5" s="14" t="s">
        <v>12</v>
      </c>
      <c r="Q5" s="15" t="s">
        <v>29</v>
      </c>
      <c r="R5" s="1"/>
      <c r="S5" s="61" t="str">
        <f>IF(COUNTIF($D$6:$D$10,CONCATENATE(S4,"1"))=0,"",COUNTIF($D$6:$D$10,CONCATENATE(S4,"1")))</f>
        <v/>
      </c>
      <c r="T5" s="61" t="str">
        <f>IF(COUNTIF($D$6:$D$10,CONCATENATE(T4,"1"))=0,"",COUNTIF($D$6:$D$10,CONCATENATE(T4,"1")))</f>
        <v/>
      </c>
      <c r="U5" s="61">
        <f>IF(SUM(COUNTIF($D$6:$D$10,CONCATENATE(S4,"2")),COUNTIF($D$6:$D$10,CONCATENATE(T4,"2")))=0,"",SUM(COUNTIF($D$6:$D$10,CONCATENATE(S4,"2")),COUNTIF($D$6:$D$10,CONCATENATE(T4,"2"))))</f>
        <v>5</v>
      </c>
      <c r="V5" s="55"/>
    </row>
    <row r="6" spans="1:22" x14ac:dyDescent="0.25">
      <c r="A6" s="54"/>
      <c r="B6" s="16" t="s">
        <v>24</v>
      </c>
      <c r="C6" s="17" t="s">
        <v>25</v>
      </c>
      <c r="D6" s="18" t="s">
        <v>34</v>
      </c>
      <c r="E6" s="45" t="str">
        <f>IF(COUNT(G6,H6,I6,J6)=0,"",$E$4)</f>
        <v/>
      </c>
      <c r="F6" s="46"/>
      <c r="G6" s="46"/>
      <c r="H6" s="47"/>
      <c r="I6" s="47"/>
      <c r="J6" s="47"/>
      <c r="K6" s="47"/>
      <c r="L6" s="62"/>
      <c r="M6" s="50" t="str">
        <f>IF(COUNT(E6:L6)=0,"",SUM(E6,F6,MAX(G6,I6),MAX(H6,J6),MAX(K6,L6)))</f>
        <v/>
      </c>
      <c r="N6" s="71" t="str">
        <f t="shared" ref="N6:N10" si="0">IF(AND(K6="",L6=""),"",IF(M6&lt;$Q$6,"F",IF(M6&lt;$Q$7,"E",IF(M6&lt;$Q$8,"D",IF(M6&lt;$Q$9,"C",IF(M6&lt;$Q$10,"B",IF(M6&lt;=100,"A","")))))))</f>
        <v/>
      </c>
      <c r="O6" s="1"/>
      <c r="P6" s="22" t="s">
        <v>14</v>
      </c>
      <c r="Q6" s="23">
        <v>40</v>
      </c>
      <c r="R6" s="1"/>
      <c r="S6" s="1"/>
      <c r="T6" s="1"/>
      <c r="U6" s="1"/>
      <c r="V6" s="55"/>
    </row>
    <row r="7" spans="1:22" x14ac:dyDescent="0.25">
      <c r="A7" s="54"/>
      <c r="B7" s="24" t="s">
        <v>87</v>
      </c>
      <c r="C7" s="25" t="s">
        <v>88</v>
      </c>
      <c r="D7" s="26" t="s">
        <v>34</v>
      </c>
      <c r="E7" s="27" t="str">
        <f t="shared" ref="E7:E10" si="1">IF(COUNT(G7,H7,I7,J7)=0,"",$E$4)</f>
        <v/>
      </c>
      <c r="F7" s="28"/>
      <c r="G7" s="29"/>
      <c r="H7" s="29"/>
      <c r="I7" s="29"/>
      <c r="J7" s="29"/>
      <c r="K7" s="29"/>
      <c r="L7" s="63"/>
      <c r="M7" s="74" t="str">
        <f t="shared" ref="M7:M10" si="2">IF(COUNT(E7:L7)=0,"",SUM(E7,F7,MAX(G7,I7),MAX(H7,J7),MAX(K7,L7)))</f>
        <v/>
      </c>
      <c r="N7" s="72" t="str">
        <f t="shared" si="0"/>
        <v/>
      </c>
      <c r="O7" s="1"/>
      <c r="P7" s="30" t="s">
        <v>15</v>
      </c>
      <c r="Q7" s="31">
        <v>52</v>
      </c>
      <c r="R7" s="1"/>
      <c r="S7" s="1"/>
      <c r="T7" s="1"/>
      <c r="U7" s="1"/>
      <c r="V7" s="55"/>
    </row>
    <row r="8" spans="1:22" x14ac:dyDescent="0.25">
      <c r="A8" s="54"/>
      <c r="B8" s="24" t="s">
        <v>27</v>
      </c>
      <c r="C8" s="32" t="s">
        <v>28</v>
      </c>
      <c r="D8" s="33" t="s">
        <v>34</v>
      </c>
      <c r="E8" s="27" t="str">
        <f t="shared" si="1"/>
        <v/>
      </c>
      <c r="F8" s="28"/>
      <c r="G8" s="29"/>
      <c r="H8" s="29"/>
      <c r="I8" s="29"/>
      <c r="J8" s="29"/>
      <c r="K8" s="29"/>
      <c r="L8" s="63"/>
      <c r="M8" s="74" t="str">
        <f t="shared" si="2"/>
        <v/>
      </c>
      <c r="N8" s="72" t="str">
        <f t="shared" si="0"/>
        <v/>
      </c>
      <c r="O8" s="1"/>
      <c r="P8" s="30" t="s">
        <v>16</v>
      </c>
      <c r="Q8" s="31">
        <v>64</v>
      </c>
      <c r="R8" s="1"/>
      <c r="S8" s="1"/>
      <c r="T8" s="1"/>
      <c r="U8" s="1"/>
      <c r="V8" s="55"/>
    </row>
    <row r="9" spans="1:22" x14ac:dyDescent="0.25">
      <c r="A9" s="54"/>
      <c r="B9" s="24" t="s">
        <v>36</v>
      </c>
      <c r="C9" s="32" t="s">
        <v>37</v>
      </c>
      <c r="D9" s="33" t="s">
        <v>34</v>
      </c>
      <c r="E9" s="27" t="str">
        <f t="shared" si="1"/>
        <v/>
      </c>
      <c r="F9" s="28"/>
      <c r="G9" s="29"/>
      <c r="H9" s="29"/>
      <c r="I9" s="29"/>
      <c r="J9" s="29"/>
      <c r="K9" s="29"/>
      <c r="L9" s="63"/>
      <c r="M9" s="74" t="str">
        <f t="shared" si="2"/>
        <v/>
      </c>
      <c r="N9" s="72" t="str">
        <f t="shared" si="0"/>
        <v/>
      </c>
      <c r="O9" s="1"/>
      <c r="P9" s="30" t="s">
        <v>17</v>
      </c>
      <c r="Q9" s="31">
        <v>76</v>
      </c>
      <c r="R9" s="1"/>
      <c r="S9" s="1"/>
      <c r="T9" s="1"/>
      <c r="U9" s="1"/>
      <c r="V9" s="55"/>
    </row>
    <row r="10" spans="1:22" ht="15.75" thickBot="1" x14ac:dyDescent="0.3">
      <c r="A10" s="54"/>
      <c r="B10" s="36" t="s">
        <v>42</v>
      </c>
      <c r="C10" s="37" t="s">
        <v>43</v>
      </c>
      <c r="D10" s="38" t="s">
        <v>34</v>
      </c>
      <c r="E10" s="39" t="str">
        <f t="shared" si="1"/>
        <v/>
      </c>
      <c r="F10" s="40"/>
      <c r="G10" s="41"/>
      <c r="H10" s="41"/>
      <c r="I10" s="41"/>
      <c r="J10" s="41"/>
      <c r="K10" s="41"/>
      <c r="L10" s="64"/>
      <c r="M10" s="75" t="str">
        <f t="shared" si="2"/>
        <v/>
      </c>
      <c r="N10" s="73" t="str">
        <f t="shared" si="0"/>
        <v/>
      </c>
      <c r="O10" s="1"/>
      <c r="P10" s="34" t="s">
        <v>18</v>
      </c>
      <c r="Q10" s="35">
        <v>88</v>
      </c>
      <c r="R10" s="1"/>
      <c r="S10" s="1"/>
      <c r="T10" s="1"/>
      <c r="U10" s="1"/>
      <c r="V10" s="55"/>
    </row>
    <row r="11" spans="1:22" x14ac:dyDescent="0.25">
      <c r="A11" s="54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55"/>
    </row>
    <row r="12" spans="1:22" x14ac:dyDescent="0.25">
      <c r="A12" s="54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55"/>
    </row>
    <row r="13" spans="1:22" x14ac:dyDescent="0.25">
      <c r="A13" s="54"/>
      <c r="B13" s="56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55"/>
    </row>
    <row r="14" spans="1:22" x14ac:dyDescent="0.25">
      <c r="A14" s="51"/>
      <c r="B14" s="57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3"/>
    </row>
  </sheetData>
  <sheetProtection formatCells="0" formatColumns="0" formatRows="0" insertColumns="0" insertRows="0" insertHyperlinks="0" deleteColumns="0" deleteRows="0" sort="0" autoFilter="0" pivotTables="0"/>
  <conditionalFormatting sqref="C6:D10">
    <cfRule type="expression" dxfId="3" priority="8">
      <formula>OR($D6="B2",$D6="S2")</formula>
    </cfRule>
    <cfRule type="expression" dxfId="2" priority="9">
      <formula>$D6="S1"</formula>
    </cfRule>
    <cfRule type="expression" dxfId="1" priority="10">
      <formula>$D6="B1"</formula>
    </cfRule>
  </conditionalFormatting>
  <conditionalFormatting sqref="M6:N10">
    <cfRule type="expression" dxfId="0" priority="12">
      <formula>AND(NOT($N6="F"),NOT($N6=""))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Matematika 2</vt:lpstr>
      <vt:lpstr>Matematika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2024-09-08T21:54:19Z</dcterms:modified>
</cp:coreProperties>
</file>