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Sheet1!$A$7:$H$39</definedName>
  </definedNames>
  <calcPr calcId="152511"/>
</workbook>
</file>

<file path=xl/calcChain.xml><?xml version="1.0" encoding="utf-8"?>
<calcChain xmlns="http://schemas.openxmlformats.org/spreadsheetml/2006/main">
  <c r="E9" i="1" l="1"/>
  <c r="E12" i="1"/>
  <c r="E13" i="1"/>
  <c r="E16" i="1"/>
  <c r="E17" i="1"/>
  <c r="E18" i="1"/>
  <c r="E20" i="1"/>
  <c r="E21" i="1"/>
  <c r="E23" i="1"/>
  <c r="E24" i="1"/>
  <c r="E27" i="1"/>
  <c r="E29" i="1"/>
  <c r="E32" i="1"/>
  <c r="E35" i="1"/>
  <c r="E36" i="1"/>
  <c r="E8" i="1"/>
  <c r="G9" i="1" l="1"/>
  <c r="G10" i="1"/>
  <c r="H10" i="1" s="1"/>
  <c r="G11" i="1"/>
  <c r="G12" i="1"/>
  <c r="G13" i="1"/>
  <c r="G14" i="1"/>
  <c r="H14" i="1" s="1"/>
  <c r="G15" i="1"/>
  <c r="G16" i="1"/>
  <c r="H16" i="1" s="1"/>
  <c r="G17" i="1"/>
  <c r="H17" i="1" s="1"/>
  <c r="G18" i="1"/>
  <c r="H18" i="1" s="1"/>
  <c r="G19" i="1"/>
  <c r="G20" i="1"/>
  <c r="G21" i="1"/>
  <c r="H21" i="1" s="1"/>
  <c r="G22" i="1"/>
  <c r="H22" i="1" s="1"/>
  <c r="G23" i="1"/>
  <c r="G24" i="1"/>
  <c r="G25" i="1"/>
  <c r="H25" i="1" s="1"/>
  <c r="G26" i="1"/>
  <c r="H26" i="1" s="1"/>
  <c r="G27" i="1"/>
  <c r="G28" i="1"/>
  <c r="G29" i="1"/>
  <c r="G30" i="1"/>
  <c r="H30" i="1" s="1"/>
  <c r="G31" i="1"/>
  <c r="G32" i="1"/>
  <c r="H32" i="1" s="1"/>
  <c r="G33" i="1"/>
  <c r="H33" i="1" s="1"/>
  <c r="G34" i="1"/>
  <c r="H34" i="1" s="1"/>
  <c r="G35" i="1"/>
  <c r="G36" i="1"/>
  <c r="G37" i="1"/>
  <c r="H37" i="1" s="1"/>
  <c r="G38" i="1"/>
  <c r="H38" i="1" s="1"/>
  <c r="G39" i="1"/>
  <c r="G40" i="1"/>
  <c r="H40" i="1" s="1"/>
  <c r="G8" i="1"/>
  <c r="H9" i="1"/>
  <c r="H11" i="1"/>
  <c r="H12" i="1"/>
  <c r="H13" i="1"/>
  <c r="H15" i="1"/>
  <c r="H19" i="1"/>
  <c r="H20" i="1"/>
  <c r="H23" i="1"/>
  <c r="H24" i="1"/>
  <c r="H27" i="1"/>
  <c r="H28" i="1"/>
  <c r="H29" i="1"/>
  <c r="H31" i="1"/>
  <c r="H35" i="1"/>
  <c r="H36" i="1"/>
  <c r="H39" i="1"/>
  <c r="H8" i="1"/>
</calcChain>
</file>

<file path=xl/sharedStrings.xml><?xml version="1.0" encoding="utf-8"?>
<sst xmlns="http://schemas.openxmlformats.org/spreadsheetml/2006/main" count="79" uniqueCount="79">
  <si>
    <t>EKONOMSKI FAKULTET</t>
  </si>
  <si>
    <t>ORGANIZACIONO PONAŠANJE</t>
  </si>
  <si>
    <t>ECTS kredita:</t>
  </si>
  <si>
    <t xml:space="preserve">  5.00</t>
  </si>
  <si>
    <t>3 / 19</t>
  </si>
  <si>
    <t>4 / 19</t>
  </si>
  <si>
    <t>7 / 19</t>
  </si>
  <si>
    <t>8 / 19</t>
  </si>
  <si>
    <t>9 / 19</t>
  </si>
  <si>
    <t>10 / 19</t>
  </si>
  <si>
    <t>12 / 19</t>
  </si>
  <si>
    <t>14 / 19</t>
  </si>
  <si>
    <t>15 / 19</t>
  </si>
  <si>
    <t>18 / 19</t>
  </si>
  <si>
    <t>19 / 19</t>
  </si>
  <si>
    <t>23 / 19</t>
  </si>
  <si>
    <t>24 / 19</t>
  </si>
  <si>
    <t>27 / 19</t>
  </si>
  <si>
    <t>28 / 19</t>
  </si>
  <si>
    <t>35 / 19</t>
  </si>
  <si>
    <t>36 / 19</t>
  </si>
  <si>
    <t>38 / 19</t>
  </si>
  <si>
    <t>44 / 19</t>
  </si>
  <si>
    <t>45 / 19</t>
  </si>
  <si>
    <t>46 / 19</t>
  </si>
  <si>
    <t>48 / 19</t>
  </si>
  <si>
    <t>51 / 19</t>
  </si>
  <si>
    <t>21 / 18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</si>
  <si>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</si>
  <si>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</si>
  <si>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</si>
  <si>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</si>
  <si>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</si>
  <si>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</si>
  <si>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</si>
  <si>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</si>
  <si>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>51 / 20</t>
  </si>
  <si>
    <t>Dubak Irena</t>
  </si>
  <si>
    <t>Šekularac Filip</t>
  </si>
  <si>
    <t>Džeko Nermin</t>
  </si>
  <si>
    <t>Hoti Emin</t>
  </si>
  <si>
    <t>20 / 19</t>
  </si>
  <si>
    <t>Drpljanin Elvedin</t>
  </si>
  <si>
    <t>26 / 19</t>
  </si>
  <si>
    <t>Kurtaj Zilha</t>
  </si>
  <si>
    <t>32 / 19</t>
  </si>
  <si>
    <t>33 / 19</t>
  </si>
  <si>
    <t>Škrijelj Amina</t>
  </si>
  <si>
    <t>19 / 18</t>
  </si>
  <si>
    <t>20 / 18</t>
  </si>
  <si>
    <t>47 / 18</t>
  </si>
  <si>
    <t>STUDIJSKI PROGRAM: MENADŽMENT - Bijelo Polje, studijska godina 2020/2021</t>
  </si>
  <si>
    <t>Burdžović Elma</t>
  </si>
  <si>
    <t>Stanišić Saša</t>
  </si>
  <si>
    <t>Suljević Armin</t>
  </si>
  <si>
    <t>Begović Emina</t>
  </si>
  <si>
    <t>Korać Miro</t>
  </si>
  <si>
    <t>Mekić Elma</t>
  </si>
  <si>
    <t>Jokić Kristina</t>
  </si>
  <si>
    <t>Kapetanović Nerma</t>
  </si>
  <si>
    <t>Hadžibegović Maida</t>
  </si>
  <si>
    <t>Hasanović Ajla</t>
  </si>
  <si>
    <t>ćatović Sanida</t>
  </si>
  <si>
    <t>Šćepanović Zorka</t>
  </si>
  <si>
    <t>Krkalović Marko</t>
  </si>
  <si>
    <t>Stojanović Eva</t>
  </si>
  <si>
    <t>Glavatović Andrea</t>
  </si>
  <si>
    <t>Zlajić Nemanja</t>
  </si>
  <si>
    <t>Šćekić Stefan</t>
  </si>
  <si>
    <t>Janković Marijana</t>
  </si>
  <si>
    <t>Sijarić Almin</t>
  </si>
  <si>
    <t>Ramović Dženan</t>
  </si>
  <si>
    <t>Mehonjić Zinaida</t>
  </si>
  <si>
    <t>Mehonjić Amila</t>
  </si>
  <si>
    <t>Gardašević Neda</t>
  </si>
  <si>
    <t>Jovančević Marina</t>
  </si>
  <si>
    <t>Milanović Anđela</t>
  </si>
  <si>
    <t xml:space="preserve">Šebek Slobodan </t>
  </si>
  <si>
    <t>57 /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</si>
</sst>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i%20IR%201405%20i%20raspored%20prezent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aživački rad"/>
    </sheetNames>
    <sheetDataSet>
      <sheetData sheetId="0">
        <row r="107">
          <cell r="B107" t="str">
            <v>51 / 20</v>
          </cell>
          <cell r="C107" t="str">
            <v>Burdžović Elma</v>
          </cell>
          <cell r="D107">
            <v>25</v>
          </cell>
          <cell r="E107">
            <v>18</v>
          </cell>
          <cell r="F107">
            <v>0</v>
          </cell>
          <cell r="G107">
            <v>43</v>
          </cell>
        </row>
        <row r="108">
          <cell r="B108" t="str">
            <v>3 / 19</v>
          </cell>
          <cell r="C108" t="str">
            <v>Dubak Irena</v>
          </cell>
          <cell r="D108">
            <v>20</v>
          </cell>
          <cell r="E108">
            <v>20</v>
          </cell>
          <cell r="F108">
            <v>0</v>
          </cell>
          <cell r="G108">
            <v>40</v>
          </cell>
        </row>
        <row r="109">
          <cell r="B109" t="str">
            <v>7 / 19</v>
          </cell>
          <cell r="C109" t="str">
            <v>Suljević Armin</v>
          </cell>
          <cell r="D109">
            <v>20</v>
          </cell>
          <cell r="E109">
            <v>14</v>
          </cell>
          <cell r="F109">
            <v>0</v>
          </cell>
          <cell r="G109">
            <v>34</v>
          </cell>
        </row>
        <row r="110">
          <cell r="B110" t="str">
            <v>8 / 19</v>
          </cell>
          <cell r="C110" t="str">
            <v>Begović Emina</v>
          </cell>
          <cell r="D110">
            <v>25</v>
          </cell>
          <cell r="E110">
            <v>17</v>
          </cell>
          <cell r="F110">
            <v>0</v>
          </cell>
          <cell r="G110">
            <v>42</v>
          </cell>
        </row>
        <row r="111">
          <cell r="B111" t="str">
            <v>9 / 19</v>
          </cell>
          <cell r="C111" t="str">
            <v>Šekularac Filip</v>
          </cell>
          <cell r="D111">
            <v>23</v>
          </cell>
          <cell r="E111">
            <v>20</v>
          </cell>
          <cell r="F111">
            <v>0</v>
          </cell>
          <cell r="G111">
            <v>43</v>
          </cell>
        </row>
        <row r="112">
          <cell r="B112" t="str">
            <v>12 / 19</v>
          </cell>
          <cell r="C112" t="str">
            <v>Mekić Elma</v>
          </cell>
          <cell r="D112">
            <v>22</v>
          </cell>
          <cell r="E112">
            <v>17</v>
          </cell>
          <cell r="F112">
            <v>0</v>
          </cell>
          <cell r="G112">
            <v>39</v>
          </cell>
        </row>
        <row r="113">
          <cell r="B113" t="str">
            <v>14 / 19</v>
          </cell>
          <cell r="C113" t="str">
            <v>Jokić Kristina</v>
          </cell>
          <cell r="D113">
            <v>23</v>
          </cell>
          <cell r="E113">
            <v>20</v>
          </cell>
          <cell r="F113">
            <v>0</v>
          </cell>
          <cell r="G113">
            <v>43</v>
          </cell>
        </row>
        <row r="114">
          <cell r="B114" t="str">
            <v>15 / 19</v>
          </cell>
          <cell r="C114" t="str">
            <v>Kapetanović Nerma</v>
          </cell>
          <cell r="D114">
            <v>25</v>
          </cell>
          <cell r="E114">
            <v>20</v>
          </cell>
          <cell r="F114">
            <v>3</v>
          </cell>
          <cell r="G114">
            <v>48</v>
          </cell>
        </row>
        <row r="115">
          <cell r="B115" t="str">
            <v>18 / 19</v>
          </cell>
          <cell r="C115" t="str">
            <v>Džeko Nermin</v>
          </cell>
          <cell r="D115">
            <v>25</v>
          </cell>
          <cell r="E115">
            <v>20</v>
          </cell>
          <cell r="F115">
            <v>0</v>
          </cell>
          <cell r="G115">
            <v>45</v>
          </cell>
        </row>
        <row r="116">
          <cell r="B116" t="str">
            <v>20 / 19</v>
          </cell>
          <cell r="C116" t="str">
            <v>Hadžibegović Maida</v>
          </cell>
          <cell r="D116">
            <v>15</v>
          </cell>
          <cell r="E116">
            <v>17</v>
          </cell>
          <cell r="F116">
            <v>0</v>
          </cell>
          <cell r="G116">
            <v>32</v>
          </cell>
        </row>
        <row r="117">
          <cell r="B117" t="str">
            <v>23 / 19</v>
          </cell>
          <cell r="C117" t="str">
            <v>Drpljanin Elvedin</v>
          </cell>
          <cell r="D117">
            <v>25</v>
          </cell>
          <cell r="E117">
            <v>20</v>
          </cell>
          <cell r="F117">
            <v>0</v>
          </cell>
          <cell r="G117">
            <v>45</v>
          </cell>
        </row>
        <row r="118">
          <cell r="B118" t="str">
            <v>24 / 19</v>
          </cell>
          <cell r="C118" t="str">
            <v>Hasanović Ajla</v>
          </cell>
          <cell r="D118">
            <v>22</v>
          </cell>
          <cell r="E118">
            <v>17</v>
          </cell>
          <cell r="F118">
            <v>0</v>
          </cell>
          <cell r="G118">
            <v>39</v>
          </cell>
        </row>
        <row r="119">
          <cell r="B119" t="str">
            <v>26 / 19</v>
          </cell>
          <cell r="C119" t="str">
            <v>Ćatović Sanida</v>
          </cell>
          <cell r="D119">
            <v>22</v>
          </cell>
          <cell r="E119">
            <v>18</v>
          </cell>
          <cell r="F119">
            <v>0</v>
          </cell>
          <cell r="G119">
            <v>40</v>
          </cell>
        </row>
        <row r="120">
          <cell r="B120" t="str">
            <v>27 / 19</v>
          </cell>
          <cell r="C120" t="str">
            <v>Kurtaj Zilha</v>
          </cell>
          <cell r="D120">
            <v>25</v>
          </cell>
          <cell r="E120">
            <v>17</v>
          </cell>
          <cell r="F120">
            <v>0</v>
          </cell>
          <cell r="G120">
            <v>42</v>
          </cell>
        </row>
        <row r="121">
          <cell r="B121" t="str">
            <v>32 / 19</v>
          </cell>
          <cell r="C121" t="str">
            <v>Krkalović Marko</v>
          </cell>
          <cell r="D121">
            <v>25</v>
          </cell>
          <cell r="E121">
            <v>20</v>
          </cell>
          <cell r="F121">
            <v>4</v>
          </cell>
          <cell r="G121">
            <v>49</v>
          </cell>
        </row>
        <row r="122">
          <cell r="B122" t="str">
            <v>33 / 19</v>
          </cell>
          <cell r="C122" t="str">
            <v>Milanović Anđela</v>
          </cell>
          <cell r="D122">
            <v>25</v>
          </cell>
          <cell r="E122">
            <v>20</v>
          </cell>
          <cell r="F122">
            <v>0</v>
          </cell>
          <cell r="G122">
            <v>45</v>
          </cell>
        </row>
        <row r="123">
          <cell r="B123" t="str">
            <v>36 / 19</v>
          </cell>
          <cell r="C123" t="str">
            <v>Glavatović Andrea</v>
          </cell>
          <cell r="D123">
            <v>25</v>
          </cell>
          <cell r="E123">
            <v>20</v>
          </cell>
          <cell r="F123">
            <v>4</v>
          </cell>
          <cell r="G123">
            <v>49</v>
          </cell>
        </row>
        <row r="124">
          <cell r="B124" t="str">
            <v>45 / 19</v>
          </cell>
          <cell r="C124" t="str">
            <v>Škrijelj Amina</v>
          </cell>
          <cell r="D124">
            <v>23</v>
          </cell>
          <cell r="E124">
            <v>18</v>
          </cell>
          <cell r="F124">
            <v>4</v>
          </cell>
          <cell r="G124">
            <v>45</v>
          </cell>
        </row>
        <row r="125">
          <cell r="B125" t="str">
            <v>51 / 19</v>
          </cell>
          <cell r="C125" t="str">
            <v>Jovančević Marina</v>
          </cell>
          <cell r="D125">
            <v>25</v>
          </cell>
          <cell r="E125">
            <v>14</v>
          </cell>
          <cell r="F125">
            <v>0</v>
          </cell>
          <cell r="G125">
            <v>39</v>
          </cell>
        </row>
        <row r="126">
          <cell r="B126" t="str">
            <v>19 / 18</v>
          </cell>
          <cell r="C126" t="str">
            <v>Ramović Dženan</v>
          </cell>
          <cell r="D126">
            <v>23</v>
          </cell>
          <cell r="E126">
            <v>17</v>
          </cell>
          <cell r="F126">
            <v>0</v>
          </cell>
          <cell r="G126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E39" sqref="E39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2" spans="1:8" x14ac:dyDescent="0.25">
      <c r="A2" t="s">
        <v>0</v>
      </c>
    </row>
    <row r="3" spans="1:8" x14ac:dyDescent="0.25">
      <c r="A3" t="s">
        <v>51</v>
      </c>
    </row>
    <row r="5" spans="1:8" x14ac:dyDescent="0.25">
      <c r="A5" t="s">
        <v>1</v>
      </c>
      <c r="D5" s="1" t="s">
        <v>2</v>
      </c>
      <c r="E5" t="s">
        <v>3</v>
      </c>
    </row>
    <row r="7" spans="1:8" x14ac:dyDescent="0.25">
      <c r="A7" s="4" t="s">
        <v>28</v>
      </c>
      <c r="B7" s="5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</row>
    <row r="8" spans="1:8" x14ac:dyDescent="0.25">
      <c r="A8" s="2">
        <v>1</v>
      </c>
      <c r="B8" s="3" t="s">
        <v>36</v>
      </c>
      <c r="C8" s="2" t="s">
        <v>52</v>
      </c>
      <c r="D8" s="2">
        <v>29</v>
      </c>
      <c r="E8" s="2">
        <f>VLOOKUP(B8,'[1]Istraživački rad'!$B$107:$G$126,6,0)</f>
        <v>43</v>
      </c>
      <c r="F8" s="2"/>
      <c r="G8" s="2">
        <f>SUM(D8:F8)</f>
        <v>72</v>
      </c>
      <c r="H8" s="6" t="str">
        <f t="shared" ref="H8:H40" si="0">IF(G8&gt;=90,"A",IF(G8&gt;=80,"B",IF(G8&gt;=70,"C",IF(G8&gt;=60,"D",IF(G8&gt;=50,"E","F")))))</f>
        <v>C</v>
      </c>
    </row>
    <row r="9" spans="1:8" x14ac:dyDescent="0.25">
      <c r="A9" s="2">
        <v>2</v>
      </c>
      <c r="B9" s="3" t="s">
        <v>4</v>
      </c>
      <c r="C9" s="2" t="s">
        <v>37</v>
      </c>
      <c r="D9" s="2">
        <v>36</v>
      </c>
      <c r="E9" s="2">
        <f>VLOOKUP(B9,'[1]Istraživački rad'!$B$107:$G$126,6,0)</f>
        <v>40</v>
      </c>
      <c r="F9" s="2"/>
      <c r="G9" s="2">
        <f t="shared" ref="G9:G40" si="1">SUM(D9:F9)</f>
        <v>76</v>
      </c>
      <c r="H9" s="6" t="str">
        <f t="shared" si="0"/>
        <v>C</v>
      </c>
    </row>
    <row r="10" spans="1:8" x14ac:dyDescent="0.25">
      <c r="A10" s="2">
        <v>3</v>
      </c>
      <c r="B10" s="3" t="s">
        <v>5</v>
      </c>
      <c r="C10" s="2" t="s">
        <v>53</v>
      </c>
      <c r="D10" s="2"/>
      <c r="E10" s="2"/>
      <c r="F10" s="2"/>
      <c r="G10" s="2">
        <f t="shared" si="1"/>
        <v>0</v>
      </c>
      <c r="H10" s="6" t="str">
        <f t="shared" si="0"/>
        <v>F</v>
      </c>
    </row>
    <row r="11" spans="1:8" x14ac:dyDescent="0.25">
      <c r="A11" s="2">
        <v>4</v>
      </c>
      <c r="B11" s="3" t="s">
        <v>6</v>
      </c>
      <c r="C11" s="2" t="s">
        <v>54</v>
      </c>
      <c r="D11" s="2">
        <v>15</v>
      </c>
      <c r="E11" s="2">
        <v>35</v>
      </c>
      <c r="F11" s="2"/>
      <c r="G11" s="2">
        <f t="shared" si="1"/>
        <v>50</v>
      </c>
      <c r="H11" s="6" t="str">
        <f t="shared" si="0"/>
        <v>E</v>
      </c>
    </row>
    <row r="12" spans="1:8" x14ac:dyDescent="0.25">
      <c r="A12" s="2">
        <v>5</v>
      </c>
      <c r="B12" s="3" t="s">
        <v>7</v>
      </c>
      <c r="C12" s="2" t="s">
        <v>55</v>
      </c>
      <c r="D12" s="2">
        <v>12</v>
      </c>
      <c r="E12" s="2">
        <f>VLOOKUP(B12,'[1]Istraživački rad'!$B$107:$G$126,6,0)</f>
        <v>42</v>
      </c>
      <c r="F12" s="2"/>
      <c r="G12" s="2">
        <f t="shared" si="1"/>
        <v>54</v>
      </c>
      <c r="H12" s="6" t="str">
        <f t="shared" si="0"/>
        <v>E</v>
      </c>
    </row>
    <row r="13" spans="1:8" x14ac:dyDescent="0.25">
      <c r="A13" s="2">
        <v>6</v>
      </c>
      <c r="B13" s="3" t="s">
        <v>8</v>
      </c>
      <c r="C13" s="2" t="s">
        <v>38</v>
      </c>
      <c r="D13" s="2">
        <v>12</v>
      </c>
      <c r="E13" s="2">
        <f>VLOOKUP(B13,'[1]Istraživački rad'!$B$107:$G$126,6,0)</f>
        <v>43</v>
      </c>
      <c r="F13" s="2"/>
      <c r="G13" s="2">
        <f t="shared" si="1"/>
        <v>55</v>
      </c>
      <c r="H13" s="6" t="str">
        <f t="shared" si="0"/>
        <v>E</v>
      </c>
    </row>
    <row r="14" spans="1:8" x14ac:dyDescent="0.25">
      <c r="A14" s="2">
        <v>7</v>
      </c>
      <c r="B14" s="3" t="s">
        <v>9</v>
      </c>
      <c r="C14" s="2" t="s">
        <v>56</v>
      </c>
      <c r="D14" s="2"/>
      <c r="E14" s="2"/>
      <c r="F14" s="2"/>
      <c r="G14" s="2">
        <f t="shared" si="1"/>
        <v>0</v>
      </c>
      <c r="H14" s="6" t="str">
        <f t="shared" si="0"/>
        <v>F</v>
      </c>
    </row>
    <row r="15" spans="1:8" x14ac:dyDescent="0.25">
      <c r="A15" s="2">
        <v>8</v>
      </c>
      <c r="B15" s="3" t="s">
        <v>10</v>
      </c>
      <c r="C15" s="2" t="s">
        <v>57</v>
      </c>
      <c r="D15" s="2">
        <v>20</v>
      </c>
      <c r="E15" s="2">
        <v>40</v>
      </c>
      <c r="F15" s="2"/>
      <c r="G15" s="2">
        <f t="shared" si="1"/>
        <v>60</v>
      </c>
      <c r="H15" s="6" t="str">
        <f t="shared" si="0"/>
        <v>D</v>
      </c>
    </row>
    <row r="16" spans="1:8" x14ac:dyDescent="0.25">
      <c r="A16" s="2">
        <v>9</v>
      </c>
      <c r="B16" s="3" t="s">
        <v>11</v>
      </c>
      <c r="C16" s="2" t="s">
        <v>58</v>
      </c>
      <c r="D16" s="2">
        <v>15</v>
      </c>
      <c r="E16" s="2">
        <f>VLOOKUP(B16,'[1]Istraživački rad'!$B$107:$G$126,6,0)</f>
        <v>43</v>
      </c>
      <c r="F16" s="2"/>
      <c r="G16" s="2">
        <f t="shared" si="1"/>
        <v>58</v>
      </c>
      <c r="H16" s="6" t="str">
        <f t="shared" si="0"/>
        <v>E</v>
      </c>
    </row>
    <row r="17" spans="1:8" x14ac:dyDescent="0.25">
      <c r="A17" s="2">
        <v>10</v>
      </c>
      <c r="B17" s="3" t="s">
        <v>12</v>
      </c>
      <c r="C17" s="2" t="s">
        <v>59</v>
      </c>
      <c r="D17" s="2">
        <v>45</v>
      </c>
      <c r="E17" s="2">
        <f>VLOOKUP(B17,'[1]Istraživački rad'!$B$107:$G$126,6,0)</f>
        <v>48</v>
      </c>
      <c r="F17" s="2"/>
      <c r="G17" s="2">
        <f t="shared" si="1"/>
        <v>93</v>
      </c>
      <c r="H17" s="6" t="str">
        <f t="shared" si="0"/>
        <v>A</v>
      </c>
    </row>
    <row r="18" spans="1:8" x14ac:dyDescent="0.25">
      <c r="A18" s="2">
        <v>11</v>
      </c>
      <c r="B18" s="3" t="s">
        <v>13</v>
      </c>
      <c r="C18" s="2" t="s">
        <v>39</v>
      </c>
      <c r="D18" s="2">
        <v>20</v>
      </c>
      <c r="E18" s="2">
        <f>VLOOKUP(B18,'[1]Istraživački rad'!$B$107:$G$126,6,0)</f>
        <v>45</v>
      </c>
      <c r="F18" s="2"/>
      <c r="G18" s="2">
        <f t="shared" si="1"/>
        <v>65</v>
      </c>
      <c r="H18" s="6" t="str">
        <f t="shared" si="0"/>
        <v>D</v>
      </c>
    </row>
    <row r="19" spans="1:8" x14ac:dyDescent="0.25">
      <c r="A19" s="2">
        <v>12</v>
      </c>
      <c r="B19" s="3" t="s">
        <v>14</v>
      </c>
      <c r="C19" s="2" t="s">
        <v>40</v>
      </c>
      <c r="D19" s="2">
        <v>0</v>
      </c>
      <c r="E19" s="2"/>
      <c r="F19" s="2"/>
      <c r="G19" s="2">
        <f t="shared" si="1"/>
        <v>0</v>
      </c>
      <c r="H19" s="6" t="str">
        <f t="shared" si="0"/>
        <v>F</v>
      </c>
    </row>
    <row r="20" spans="1:8" x14ac:dyDescent="0.25">
      <c r="A20" s="2">
        <v>13</v>
      </c>
      <c r="B20" s="3" t="s">
        <v>41</v>
      </c>
      <c r="C20" s="2" t="s">
        <v>60</v>
      </c>
      <c r="D20" s="2">
        <v>50</v>
      </c>
      <c r="E20" s="2">
        <f>VLOOKUP(B20,'[1]Istraživački rad'!$B$107:$G$126,6,0)</f>
        <v>32</v>
      </c>
      <c r="F20" s="2"/>
      <c r="G20" s="2">
        <f t="shared" si="1"/>
        <v>82</v>
      </c>
      <c r="H20" s="6" t="str">
        <f t="shared" si="0"/>
        <v>B</v>
      </c>
    </row>
    <row r="21" spans="1:8" x14ac:dyDescent="0.25">
      <c r="A21" s="2">
        <v>14</v>
      </c>
      <c r="B21" s="3" t="s">
        <v>15</v>
      </c>
      <c r="C21" s="2" t="s">
        <v>42</v>
      </c>
      <c r="D21" s="2">
        <v>31</v>
      </c>
      <c r="E21" s="2">
        <f>VLOOKUP(B21,'[1]Istraživački rad'!$B$107:$G$126,6,0)</f>
        <v>45</v>
      </c>
      <c r="F21" s="2"/>
      <c r="G21" s="2">
        <f t="shared" si="1"/>
        <v>76</v>
      </c>
      <c r="H21" s="6" t="str">
        <f t="shared" si="0"/>
        <v>C</v>
      </c>
    </row>
    <row r="22" spans="1:8" x14ac:dyDescent="0.25">
      <c r="A22" s="2">
        <v>15</v>
      </c>
      <c r="B22" s="3" t="s">
        <v>16</v>
      </c>
      <c r="C22" s="2" t="s">
        <v>61</v>
      </c>
      <c r="D22" s="2">
        <v>20</v>
      </c>
      <c r="E22" s="2">
        <v>40</v>
      </c>
      <c r="F22" s="2"/>
      <c r="G22" s="2">
        <f t="shared" si="1"/>
        <v>60</v>
      </c>
      <c r="H22" s="6" t="str">
        <f t="shared" si="0"/>
        <v>D</v>
      </c>
    </row>
    <row r="23" spans="1:8" x14ac:dyDescent="0.25">
      <c r="A23" s="2">
        <v>16</v>
      </c>
      <c r="B23" s="3" t="s">
        <v>43</v>
      </c>
      <c r="C23" s="2" t="s">
        <v>62</v>
      </c>
      <c r="D23" s="2">
        <v>18</v>
      </c>
      <c r="E23" s="2">
        <f>VLOOKUP(B23,'[1]Istraživački rad'!$B$107:$G$126,6,0)</f>
        <v>40</v>
      </c>
      <c r="F23" s="2"/>
      <c r="G23" s="2">
        <f t="shared" si="1"/>
        <v>58</v>
      </c>
      <c r="H23" s="6" t="str">
        <f t="shared" si="0"/>
        <v>E</v>
      </c>
    </row>
    <row r="24" spans="1:8" x14ac:dyDescent="0.25">
      <c r="A24" s="2">
        <v>17</v>
      </c>
      <c r="B24" s="3" t="s">
        <v>17</v>
      </c>
      <c r="C24" s="2" t="s">
        <v>44</v>
      </c>
      <c r="D24" s="2">
        <v>21</v>
      </c>
      <c r="E24" s="2">
        <f>VLOOKUP(B24,'[1]Istraživački rad'!$B$107:$G$126,6,0)</f>
        <v>42</v>
      </c>
      <c r="F24" s="2"/>
      <c r="G24" s="2">
        <f t="shared" si="1"/>
        <v>63</v>
      </c>
      <c r="H24" s="6" t="str">
        <f t="shared" si="0"/>
        <v>D</v>
      </c>
    </row>
    <row r="25" spans="1:8" x14ac:dyDescent="0.25">
      <c r="A25" s="2">
        <v>18</v>
      </c>
      <c r="B25" s="3" t="s">
        <v>18</v>
      </c>
      <c r="C25" s="2" t="s">
        <v>63</v>
      </c>
      <c r="D25" s="2"/>
      <c r="E25" s="2"/>
      <c r="F25" s="2"/>
      <c r="G25" s="2">
        <f t="shared" si="1"/>
        <v>0</v>
      </c>
      <c r="H25" s="6" t="str">
        <f t="shared" si="0"/>
        <v>F</v>
      </c>
    </row>
    <row r="26" spans="1:8" x14ac:dyDescent="0.25">
      <c r="A26" s="2">
        <v>19</v>
      </c>
      <c r="B26" s="3" t="s">
        <v>45</v>
      </c>
      <c r="C26" s="2" t="s">
        <v>64</v>
      </c>
      <c r="D26" s="2">
        <v>10</v>
      </c>
      <c r="E26" s="2">
        <v>50</v>
      </c>
      <c r="F26" s="2"/>
      <c r="G26" s="2">
        <f t="shared" si="1"/>
        <v>60</v>
      </c>
      <c r="H26" s="6" t="str">
        <f t="shared" si="0"/>
        <v>D</v>
      </c>
    </row>
    <row r="27" spans="1:8" x14ac:dyDescent="0.25">
      <c r="A27" s="2">
        <v>20</v>
      </c>
      <c r="B27" s="3" t="s">
        <v>46</v>
      </c>
      <c r="C27" s="2" t="s">
        <v>76</v>
      </c>
      <c r="D27" s="2">
        <v>21</v>
      </c>
      <c r="E27" s="2">
        <f>VLOOKUP(B27,'[1]Istraživački rad'!$B$107:$G$126,6,0)</f>
        <v>45</v>
      </c>
      <c r="F27" s="2"/>
      <c r="G27" s="2">
        <f t="shared" si="1"/>
        <v>66</v>
      </c>
      <c r="H27" s="6" t="str">
        <f t="shared" si="0"/>
        <v>D</v>
      </c>
    </row>
    <row r="28" spans="1:8" x14ac:dyDescent="0.25">
      <c r="A28" s="2">
        <v>21</v>
      </c>
      <c r="B28" s="3" t="s">
        <v>19</v>
      </c>
      <c r="C28" s="2" t="s">
        <v>65</v>
      </c>
      <c r="D28" s="2"/>
      <c r="E28" s="2"/>
      <c r="F28" s="2"/>
      <c r="G28" s="2">
        <f t="shared" si="1"/>
        <v>0</v>
      </c>
      <c r="H28" s="6" t="str">
        <f t="shared" si="0"/>
        <v>F</v>
      </c>
    </row>
    <row r="29" spans="1:8" x14ac:dyDescent="0.25">
      <c r="A29" s="2">
        <v>22</v>
      </c>
      <c r="B29" s="3" t="s">
        <v>20</v>
      </c>
      <c r="C29" s="2" t="s">
        <v>66</v>
      </c>
      <c r="D29" s="2">
        <v>5</v>
      </c>
      <c r="E29" s="2">
        <f>VLOOKUP(B29,'[1]Istraživački rad'!$B$107:$G$126,6,0)</f>
        <v>49</v>
      </c>
      <c r="F29" s="2"/>
      <c r="G29" s="2">
        <f t="shared" si="1"/>
        <v>54</v>
      </c>
      <c r="H29" s="6" t="str">
        <f t="shared" si="0"/>
        <v>E</v>
      </c>
    </row>
    <row r="30" spans="1:8" x14ac:dyDescent="0.25">
      <c r="A30" s="2">
        <v>23</v>
      </c>
      <c r="B30" s="3" t="s">
        <v>21</v>
      </c>
      <c r="C30" s="2" t="s">
        <v>67</v>
      </c>
      <c r="D30" s="2"/>
      <c r="E30" s="2"/>
      <c r="F30" s="2"/>
      <c r="G30" s="2">
        <f t="shared" si="1"/>
        <v>0</v>
      </c>
      <c r="H30" s="6" t="str">
        <f t="shared" si="0"/>
        <v>F</v>
      </c>
    </row>
    <row r="31" spans="1:8" x14ac:dyDescent="0.25">
      <c r="A31" s="2">
        <v>24</v>
      </c>
      <c r="B31" s="3" t="s">
        <v>22</v>
      </c>
      <c r="C31" s="2" t="s">
        <v>68</v>
      </c>
      <c r="D31" s="2">
        <v>50</v>
      </c>
      <c r="E31" s="2"/>
      <c r="F31" s="2"/>
      <c r="G31" s="2">
        <f t="shared" si="1"/>
        <v>50</v>
      </c>
      <c r="H31" s="6" t="str">
        <f t="shared" si="0"/>
        <v>E</v>
      </c>
    </row>
    <row r="32" spans="1:8" x14ac:dyDescent="0.25">
      <c r="A32" s="2">
        <v>25</v>
      </c>
      <c r="B32" s="3" t="s">
        <v>23</v>
      </c>
      <c r="C32" s="2" t="s">
        <v>47</v>
      </c>
      <c r="D32" s="2">
        <v>23</v>
      </c>
      <c r="E32" s="2">
        <f>VLOOKUP(B32,'[1]Istraživački rad'!$B$107:$G$126,6,0)</f>
        <v>45</v>
      </c>
      <c r="F32" s="2"/>
      <c r="G32" s="2">
        <f t="shared" si="1"/>
        <v>68</v>
      </c>
      <c r="H32" s="6" t="str">
        <f t="shared" si="0"/>
        <v>D</v>
      </c>
    </row>
    <row r="33" spans="1:8" x14ac:dyDescent="0.25">
      <c r="A33" s="2">
        <v>26</v>
      </c>
      <c r="B33" s="3" t="s">
        <v>24</v>
      </c>
      <c r="C33" s="2" t="s">
        <v>69</v>
      </c>
      <c r="D33" s="2">
        <v>50</v>
      </c>
      <c r="E33" s="2"/>
      <c r="F33" s="2"/>
      <c r="G33" s="2">
        <f t="shared" si="1"/>
        <v>50</v>
      </c>
      <c r="H33" s="6" t="str">
        <f t="shared" si="0"/>
        <v>E</v>
      </c>
    </row>
    <row r="34" spans="1:8" x14ac:dyDescent="0.25">
      <c r="A34" s="2">
        <v>27</v>
      </c>
      <c r="B34" s="3" t="s">
        <v>25</v>
      </c>
      <c r="C34" s="2" t="s">
        <v>70</v>
      </c>
      <c r="D34" s="2"/>
      <c r="E34" s="2"/>
      <c r="F34" s="2"/>
      <c r="G34" s="2">
        <f t="shared" si="1"/>
        <v>0</v>
      </c>
      <c r="H34" s="6" t="str">
        <f t="shared" si="0"/>
        <v>F</v>
      </c>
    </row>
    <row r="35" spans="1:8" x14ac:dyDescent="0.25">
      <c r="A35" s="2">
        <v>28</v>
      </c>
      <c r="B35" s="3" t="s">
        <v>26</v>
      </c>
      <c r="C35" s="2" t="s">
        <v>75</v>
      </c>
      <c r="D35" s="2">
        <v>47</v>
      </c>
      <c r="E35" s="2">
        <f>VLOOKUP(B35,'[1]Istraživački rad'!$B$107:$G$126,6,0)</f>
        <v>39</v>
      </c>
      <c r="F35" s="2"/>
      <c r="G35" s="2">
        <f t="shared" si="1"/>
        <v>86</v>
      </c>
      <c r="H35" s="6" t="str">
        <f t="shared" si="0"/>
        <v>B</v>
      </c>
    </row>
    <row r="36" spans="1:8" x14ac:dyDescent="0.25">
      <c r="A36" s="2">
        <v>29</v>
      </c>
      <c r="B36" s="3" t="s">
        <v>48</v>
      </c>
      <c r="C36" s="2" t="s">
        <v>71</v>
      </c>
      <c r="D36" s="2">
        <v>18</v>
      </c>
      <c r="E36" s="2">
        <f>VLOOKUP(B36,'[1]Istraživački rad'!$B$107:$G$126,6,0)</f>
        <v>40</v>
      </c>
      <c r="F36" s="2"/>
      <c r="G36" s="2">
        <f t="shared" si="1"/>
        <v>58</v>
      </c>
      <c r="H36" s="6" t="str">
        <f t="shared" si="0"/>
        <v>E</v>
      </c>
    </row>
    <row r="37" spans="1:8" x14ac:dyDescent="0.25">
      <c r="A37" s="2">
        <v>30</v>
      </c>
      <c r="B37" s="3" t="s">
        <v>49</v>
      </c>
      <c r="C37" s="2" t="s">
        <v>72</v>
      </c>
      <c r="D37" s="2"/>
      <c r="E37" s="2"/>
      <c r="F37" s="2"/>
      <c r="G37" s="2">
        <f t="shared" si="1"/>
        <v>0</v>
      </c>
      <c r="H37" s="6" t="str">
        <f t="shared" si="0"/>
        <v>F</v>
      </c>
    </row>
    <row r="38" spans="1:8" x14ac:dyDescent="0.25">
      <c r="A38" s="2">
        <v>31</v>
      </c>
      <c r="B38" s="3" t="s">
        <v>27</v>
      </c>
      <c r="C38" s="2" t="s">
        <v>73</v>
      </c>
      <c r="D38" s="2"/>
      <c r="E38" s="2"/>
      <c r="F38" s="2"/>
      <c r="G38" s="2">
        <f t="shared" si="1"/>
        <v>0</v>
      </c>
      <c r="H38" s="6" t="str">
        <f t="shared" si="0"/>
        <v>F</v>
      </c>
    </row>
    <row r="39" spans="1:8" x14ac:dyDescent="0.25">
      <c r="A39" s="2">
        <v>32</v>
      </c>
      <c r="B39" s="3" t="s">
        <v>50</v>
      </c>
      <c r="C39" s="2" t="s">
        <v>74</v>
      </c>
      <c r="D39" s="2"/>
      <c r="E39" s="2">
        <v>24</v>
      </c>
      <c r="F39" s="2"/>
      <c r="G39" s="2">
        <f t="shared" si="1"/>
        <v>24</v>
      </c>
      <c r="H39" s="6" t="str">
        <f t="shared" si="0"/>
        <v>F</v>
      </c>
    </row>
    <row r="40" spans="1:8" x14ac:dyDescent="0.25">
      <c r="A40" s="2"/>
      <c r="B40" s="3" t="s">
        <v>78</v>
      </c>
      <c r="C40" s="7" t="s">
        <v>77</v>
      </c>
      <c r="D40" s="2">
        <v>22</v>
      </c>
      <c r="E40" s="2">
        <v>15</v>
      </c>
      <c r="F40" s="2"/>
      <c r="G40" s="2">
        <f t="shared" si="1"/>
        <v>37</v>
      </c>
      <c r="H40" s="6" t="str">
        <f t="shared" si="0"/>
        <v>F</v>
      </c>
    </row>
  </sheetData>
  <autoFilter ref="A7:H39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2021-06-08T10:37:08Z</dcterms:modified>
</cp:coreProperties>
</file>