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5" hidden="1">'SM BP'!$A$2:$J$39</definedName>
    <definedName name="_xlnm._FilterDatabase" localSheetId="4" hidden="1">'SM PG'!$A$2:$L$134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<sst xmlns="http://schemas.openxmlformats.org/spreadsheetml/2006/main" count="841" uniqueCount="607">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</sst>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Q23" sqref="Q23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6" t="s">
        <v>0</v>
      </c>
      <c r="B1" s="16"/>
      <c r="C1" s="16"/>
    </row>
    <row r="2" spans="1:9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9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9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9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9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9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9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9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5">
        <v>23</v>
      </c>
      <c r="F46" s="5">
        <v>10</v>
      </c>
      <c r="H46">
        <f t="shared" si="0"/>
        <v>44</v>
      </c>
      <c r="I46" s="9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B2:H54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U10" sqref="U10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3" s="11" customFormat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3" s="11" customFormat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3" s="11" customFormat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3" s="11" customFormat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3" s="11" customFormat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3" s="11" customFormat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3" s="11" customFormat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3" s="11" customFormat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3" s="11" customFormat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3" s="11" customFormat="1" x14ac:dyDescent="0.25">
      <c r="A12" s="12" t="s">
        <v>31</v>
      </c>
      <c r="B12" s="12" t="s">
        <v>186</v>
      </c>
      <c r="C12" s="12" t="s">
        <v>187</v>
      </c>
      <c r="D12" s="12"/>
      <c r="E12" s="12"/>
      <c r="F12" s="12"/>
      <c r="G12" s="12"/>
      <c r="H12" s="12"/>
      <c r="I12" s="12"/>
      <c r="J12" s="12"/>
      <c r="K12" s="12"/>
      <c r="L12" s="12">
        <f t="shared" si="1"/>
        <v>0</v>
      </c>
      <c r="M12" s="12">
        <f t="shared" si="0"/>
        <v>0</v>
      </c>
    </row>
    <row r="13" spans="1:13" s="11" customFormat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3" s="11" customFormat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3" s="11" customFormat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3" s="11" customFormat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12" t="s">
        <v>55</v>
      </c>
      <c r="B20" s="12" t="s">
        <v>202</v>
      </c>
      <c r="C20" s="12" t="s">
        <v>203</v>
      </c>
      <c r="D20" s="12">
        <v>4.5</v>
      </c>
      <c r="E20" s="12">
        <v>4.5</v>
      </c>
      <c r="F20" s="12">
        <v>4.5</v>
      </c>
      <c r="G20" s="12">
        <v>2.5</v>
      </c>
      <c r="H20" s="12">
        <v>12</v>
      </c>
      <c r="I20" s="12"/>
      <c r="J20" s="12"/>
      <c r="K20" s="12"/>
      <c r="L20" s="12">
        <f t="shared" si="1"/>
        <v>28</v>
      </c>
      <c r="M20" s="12">
        <f t="shared" si="0"/>
        <v>0</v>
      </c>
    </row>
    <row r="21" spans="1:17" s="11" customFormat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R15" sqref="R15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s="14" t="s">
        <v>222</v>
      </c>
      <c r="B1" s="14"/>
      <c r="C1" s="14"/>
    </row>
    <row r="2" spans="1:14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4" s="11" customFormat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4" s="11" customFormat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4" s="11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4" s="11" customFormat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4" s="11" customFormat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4" s="11" customFormat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4" s="11" customFormat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4" s="11" customFormat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4" s="11" customFormat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4" s="11" customFormat="1" x14ac:dyDescent="0.25">
      <c r="A12" s="12" t="s">
        <v>31</v>
      </c>
      <c r="B12" s="12" t="s">
        <v>240</v>
      </c>
      <c r="C12" s="12" t="s">
        <v>241</v>
      </c>
      <c r="D12" s="12" t="s">
        <v>5</v>
      </c>
      <c r="E12" s="12"/>
      <c r="F12" s="12"/>
      <c r="G12" s="12"/>
      <c r="H12" s="12"/>
      <c r="I12" s="12"/>
      <c r="J12" s="12"/>
      <c r="K12" s="12"/>
      <c r="L12" s="12"/>
      <c r="M12" s="12">
        <f t="shared" si="1"/>
        <v>0</v>
      </c>
      <c r="N12" s="12">
        <f t="shared" si="0"/>
        <v>0</v>
      </c>
    </row>
    <row r="13" spans="1:14" s="11" customFormat="1" x14ac:dyDescent="0.25"/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4"/>
  <sheetViews>
    <sheetView workbookViewId="0">
      <pane ySplit="2" topLeftCell="A15" activePane="bottomLeft" state="frozen"/>
      <selection pane="bottomLeft" activeCell="T26" sqref="T26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9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6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6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6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6" x14ac:dyDescent="0.25">
      <c r="A43" t="s">
        <v>123</v>
      </c>
      <c r="B43" t="s">
        <v>317</v>
      </c>
      <c r="C43" t="s">
        <v>318</v>
      </c>
      <c r="I43">
        <v>7</v>
      </c>
      <c r="J43">
        <v>20</v>
      </c>
      <c r="K43">
        <v>10</v>
      </c>
      <c r="L43">
        <f t="shared" si="2"/>
        <v>37</v>
      </c>
      <c r="P43" s="9">
        <f t="shared" si="1"/>
        <v>0</v>
      </c>
    </row>
    <row r="44" spans="1:16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6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6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6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6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9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9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9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9">
        <f t="shared" si="1"/>
        <v>0</v>
      </c>
    </row>
    <row r="66" spans="1:16" x14ac:dyDescent="0.25">
      <c r="L66">
        <f t="shared" si="2"/>
        <v>0</v>
      </c>
      <c r="P66" s="9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3"/>
        <v>34.5</v>
      </c>
      <c r="P72" s="9">
        <f t="shared" si="4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6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6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6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6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6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6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6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6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6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6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6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6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6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3"/>
        <v>37.5</v>
      </c>
      <c r="P93" s="9">
        <f t="shared" si="4"/>
        <v>0</v>
      </c>
    </row>
    <row r="94" spans="1:16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6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6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5"/>
        <v>42</v>
      </c>
      <c r="P101" s="9">
        <f t="shared" si="4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6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6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6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6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6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6" x14ac:dyDescent="0.25">
      <c r="B125" t="s">
        <v>565</v>
      </c>
      <c r="C125" t="s">
        <v>330</v>
      </c>
      <c r="G125">
        <v>3.5</v>
      </c>
      <c r="J125">
        <v>18</v>
      </c>
      <c r="L125">
        <f t="shared" si="5"/>
        <v>21.5</v>
      </c>
      <c r="P125" s="9">
        <f t="shared" si="4"/>
        <v>0</v>
      </c>
    </row>
    <row r="126" spans="1:16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6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6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2:16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2:16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2:16" x14ac:dyDescent="0.25">
      <c r="B131" t="s">
        <v>589</v>
      </c>
      <c r="C131" t="s">
        <v>590</v>
      </c>
      <c r="H131">
        <v>9</v>
      </c>
      <c r="J131">
        <v>18</v>
      </c>
      <c r="K131">
        <v>16</v>
      </c>
      <c r="L131">
        <f t="shared" si="6"/>
        <v>43</v>
      </c>
      <c r="P131" s="9">
        <f t="shared" si="7"/>
        <v>0</v>
      </c>
    </row>
    <row r="132" spans="2:16" x14ac:dyDescent="0.25">
      <c r="B132" t="s">
        <v>593</v>
      </c>
      <c r="C132" t="s">
        <v>594</v>
      </c>
      <c r="D132">
        <v>5</v>
      </c>
      <c r="E132">
        <v>5</v>
      </c>
      <c r="H132">
        <v>1.7</v>
      </c>
      <c r="I132">
        <v>7</v>
      </c>
      <c r="J132">
        <v>20</v>
      </c>
      <c r="L132">
        <f t="shared" si="6"/>
        <v>38.700000000000003</v>
      </c>
      <c r="P132" s="9">
        <f t="shared" si="7"/>
        <v>0</v>
      </c>
    </row>
    <row r="133" spans="2:16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2:16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O12" sqref="O12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3" t="s">
        <v>606</v>
      </c>
      <c r="B1" s="23"/>
      <c r="C1" s="23"/>
    </row>
    <row r="2" spans="1:13" ht="45" x14ac:dyDescent="0.25">
      <c r="A2" s="17"/>
      <c r="B2" s="17"/>
      <c r="C2" s="17"/>
      <c r="D2" s="18" t="s">
        <v>551</v>
      </c>
      <c r="E2" s="18" t="s">
        <v>552</v>
      </c>
      <c r="F2" s="18" t="s">
        <v>582</v>
      </c>
      <c r="G2" s="17" t="s">
        <v>553</v>
      </c>
      <c r="H2" s="17" t="s">
        <v>554</v>
      </c>
      <c r="I2" s="17" t="s">
        <v>555</v>
      </c>
      <c r="J2" s="18" t="s">
        <v>597</v>
      </c>
    </row>
    <row r="3" spans="1:13" x14ac:dyDescent="0.25">
      <c r="A3" s="17" t="s">
        <v>2</v>
      </c>
      <c r="B3" s="17" t="s">
        <v>424</v>
      </c>
      <c r="C3" s="17" t="s">
        <v>484</v>
      </c>
      <c r="D3" s="17"/>
      <c r="E3" s="17"/>
      <c r="F3" s="17"/>
      <c r="G3" s="17"/>
      <c r="H3" s="17"/>
      <c r="I3" s="17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7" t="s">
        <v>6</v>
      </c>
      <c r="B4" s="19" t="s">
        <v>367</v>
      </c>
      <c r="C4" s="17" t="s">
        <v>485</v>
      </c>
      <c r="D4" s="17">
        <f>4.5+2.5+6+2</f>
        <v>15</v>
      </c>
      <c r="E4" s="17">
        <v>16</v>
      </c>
      <c r="F4" s="17">
        <v>17</v>
      </c>
      <c r="G4" s="17">
        <v>18.5</v>
      </c>
      <c r="H4" s="17"/>
      <c r="I4" s="17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7" t="s">
        <v>9</v>
      </c>
      <c r="B5" s="19" t="s">
        <v>370</v>
      </c>
      <c r="C5" s="17" t="s">
        <v>486</v>
      </c>
      <c r="D5" s="17">
        <f>4.5+2.5+6</f>
        <v>13</v>
      </c>
      <c r="E5" s="17">
        <v>17.5</v>
      </c>
      <c r="F5" s="17">
        <v>20</v>
      </c>
      <c r="G5" s="17"/>
      <c r="H5" s="17">
        <v>17</v>
      </c>
      <c r="I5" s="17">
        <f t="shared" si="0"/>
        <v>67.5</v>
      </c>
      <c r="J5" s="9" t="str">
        <f t="shared" si="1"/>
        <v>D</v>
      </c>
    </row>
    <row r="6" spans="1:13" x14ac:dyDescent="0.25">
      <c r="A6" s="17" t="s">
        <v>13</v>
      </c>
      <c r="B6" s="19" t="s">
        <v>516</v>
      </c>
      <c r="C6" s="17" t="s">
        <v>487</v>
      </c>
      <c r="D6" s="17">
        <f>4.5+2.5+6+2</f>
        <v>15</v>
      </c>
      <c r="E6" s="17">
        <v>19</v>
      </c>
      <c r="F6" s="17">
        <v>20</v>
      </c>
      <c r="G6" s="17">
        <v>19.5</v>
      </c>
      <c r="H6" s="17">
        <v>16</v>
      </c>
      <c r="I6" s="17">
        <f t="shared" si="0"/>
        <v>89.5</v>
      </c>
      <c r="J6" s="9" t="str">
        <f t="shared" si="1"/>
        <v>A</v>
      </c>
    </row>
    <row r="7" spans="1:13" x14ac:dyDescent="0.25">
      <c r="A7" s="17" t="s">
        <v>16</v>
      </c>
      <c r="B7" s="19" t="s">
        <v>517</v>
      </c>
      <c r="C7" s="17" t="s">
        <v>488</v>
      </c>
      <c r="D7" s="17">
        <f>4.5+2.5+2</f>
        <v>9</v>
      </c>
      <c r="E7" s="17">
        <v>18.5</v>
      </c>
      <c r="F7" s="17">
        <v>19</v>
      </c>
      <c r="G7" s="17">
        <v>20</v>
      </c>
      <c r="H7" s="17">
        <v>15</v>
      </c>
      <c r="I7" s="17">
        <f t="shared" si="0"/>
        <v>81.5</v>
      </c>
      <c r="J7" s="9" t="str">
        <f t="shared" si="1"/>
        <v>B</v>
      </c>
    </row>
    <row r="8" spans="1:13" x14ac:dyDescent="0.25">
      <c r="A8" s="17" t="s">
        <v>19</v>
      </c>
      <c r="B8" s="19" t="s">
        <v>518</v>
      </c>
      <c r="C8" s="17" t="s">
        <v>489</v>
      </c>
      <c r="D8" s="17">
        <f>4.5+2.5+6+2.5</f>
        <v>15.5</v>
      </c>
      <c r="E8" s="17">
        <v>15</v>
      </c>
      <c r="F8" s="17">
        <v>20</v>
      </c>
      <c r="G8" s="17">
        <v>9.5</v>
      </c>
      <c r="H8" s="17">
        <v>14</v>
      </c>
      <c r="I8" s="17">
        <f t="shared" si="0"/>
        <v>74</v>
      </c>
      <c r="J8" s="9" t="str">
        <f t="shared" si="1"/>
        <v>C</v>
      </c>
    </row>
    <row r="9" spans="1:13" x14ac:dyDescent="0.25">
      <c r="A9" s="17" t="s">
        <v>22</v>
      </c>
      <c r="B9" s="19" t="s">
        <v>519</v>
      </c>
      <c r="C9" s="17" t="s">
        <v>490</v>
      </c>
      <c r="D9" s="17">
        <f>4.5+2.5+6+2.5</f>
        <v>15.5</v>
      </c>
      <c r="E9" s="17">
        <v>14</v>
      </c>
      <c r="F9" s="17">
        <v>20</v>
      </c>
      <c r="G9" s="17">
        <v>11</v>
      </c>
      <c r="H9" s="17">
        <v>15</v>
      </c>
      <c r="I9" s="17">
        <f t="shared" si="0"/>
        <v>75.5</v>
      </c>
      <c r="J9" s="9" t="str">
        <f t="shared" si="1"/>
        <v>C</v>
      </c>
    </row>
    <row r="10" spans="1:13" x14ac:dyDescent="0.25">
      <c r="A10" s="17" t="s">
        <v>25</v>
      </c>
      <c r="B10" s="17" t="s">
        <v>491</v>
      </c>
      <c r="C10" s="20" t="s">
        <v>492</v>
      </c>
      <c r="D10" s="21">
        <v>9.5</v>
      </c>
      <c r="E10" s="21">
        <v>14</v>
      </c>
      <c r="F10" s="17">
        <v>20</v>
      </c>
      <c r="G10" s="17">
        <v>2</v>
      </c>
      <c r="H10" s="17"/>
      <c r="I10" s="17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7" t="s">
        <v>28</v>
      </c>
      <c r="B11" s="17" t="s">
        <v>493</v>
      </c>
      <c r="C11" s="17" t="s">
        <v>494</v>
      </c>
      <c r="D11" s="17">
        <f>6</f>
        <v>6</v>
      </c>
      <c r="E11" s="17">
        <v>19</v>
      </c>
      <c r="F11" s="17">
        <v>19</v>
      </c>
      <c r="G11" s="17">
        <v>8</v>
      </c>
      <c r="H11" s="17"/>
      <c r="I11" s="17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7" t="s">
        <v>31</v>
      </c>
      <c r="B12" s="17" t="s">
        <v>495</v>
      </c>
      <c r="C12" s="17" t="s">
        <v>496</v>
      </c>
      <c r="D12" s="17">
        <f>4.5+2.5+2</f>
        <v>9</v>
      </c>
      <c r="E12" s="17">
        <v>20</v>
      </c>
      <c r="F12" s="17">
        <v>19</v>
      </c>
      <c r="G12" s="17">
        <v>20</v>
      </c>
      <c r="H12" s="17">
        <v>17</v>
      </c>
      <c r="I12" s="17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7" t="s">
        <v>34</v>
      </c>
      <c r="B13" s="17" t="s">
        <v>497</v>
      </c>
      <c r="C13" s="17" t="s">
        <v>498</v>
      </c>
      <c r="D13" s="17">
        <f>6+2</f>
        <v>8</v>
      </c>
      <c r="E13" s="17">
        <v>11</v>
      </c>
      <c r="F13" s="17">
        <v>20</v>
      </c>
      <c r="G13" s="17">
        <v>19.5</v>
      </c>
      <c r="H13" s="17">
        <v>16</v>
      </c>
      <c r="I13" s="17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7" t="s">
        <v>37</v>
      </c>
      <c r="B14" s="17" t="s">
        <v>264</v>
      </c>
      <c r="C14" s="17" t="s">
        <v>499</v>
      </c>
      <c r="D14" s="17">
        <f>6+2</f>
        <v>8</v>
      </c>
      <c r="E14" s="17">
        <v>17.5</v>
      </c>
      <c r="F14" s="17">
        <v>19</v>
      </c>
      <c r="G14" s="17"/>
      <c r="H14" s="17">
        <v>17</v>
      </c>
      <c r="I14" s="17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7" t="s">
        <v>40</v>
      </c>
      <c r="B15" s="17" t="s">
        <v>266</v>
      </c>
      <c r="C15" s="17" t="s">
        <v>500</v>
      </c>
      <c r="D15" s="17">
        <f>4.5+2.5+6</f>
        <v>13</v>
      </c>
      <c r="E15" s="17">
        <v>13</v>
      </c>
      <c r="F15" s="17">
        <v>19</v>
      </c>
      <c r="G15" s="17"/>
      <c r="H15" s="17">
        <v>17</v>
      </c>
      <c r="I15" s="17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7" t="s">
        <v>43</v>
      </c>
      <c r="B16" s="17" t="s">
        <v>501</v>
      </c>
      <c r="C16" s="17" t="s">
        <v>502</v>
      </c>
      <c r="D16" s="17">
        <f>6+2</f>
        <v>8</v>
      </c>
      <c r="E16" s="17">
        <v>16</v>
      </c>
      <c r="F16" s="17">
        <v>20</v>
      </c>
      <c r="G16" s="17">
        <v>8</v>
      </c>
      <c r="H16" s="17"/>
      <c r="I16" s="17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7" t="s">
        <v>46</v>
      </c>
      <c r="B17" s="17" t="s">
        <v>503</v>
      </c>
      <c r="C17" s="17" t="s">
        <v>504</v>
      </c>
      <c r="D17" s="17">
        <f>6</f>
        <v>6</v>
      </c>
      <c r="E17" s="17">
        <v>20</v>
      </c>
      <c r="F17" s="17">
        <v>18</v>
      </c>
      <c r="G17" s="17"/>
      <c r="H17" s="17">
        <v>15</v>
      </c>
      <c r="I17" s="17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7" t="s">
        <v>49</v>
      </c>
      <c r="B18" s="17" t="s">
        <v>505</v>
      </c>
      <c r="C18" s="17" t="s">
        <v>506</v>
      </c>
      <c r="D18" s="17">
        <f>4.5+2.5+6+1.5</f>
        <v>14.5</v>
      </c>
      <c r="E18" s="17">
        <v>17.5</v>
      </c>
      <c r="F18" s="17">
        <v>18</v>
      </c>
      <c r="G18" s="17">
        <v>11.5</v>
      </c>
      <c r="H18" s="17">
        <v>17</v>
      </c>
      <c r="I18" s="17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17" t="s">
        <v>52</v>
      </c>
      <c r="B19" s="17" t="s">
        <v>507</v>
      </c>
      <c r="C19" s="17" t="s">
        <v>508</v>
      </c>
      <c r="D19" s="17">
        <f>6+2</f>
        <v>8</v>
      </c>
      <c r="E19" s="17">
        <v>3.5</v>
      </c>
      <c r="F19" s="17">
        <v>18</v>
      </c>
      <c r="G19" s="17">
        <v>9</v>
      </c>
      <c r="H19" s="17"/>
      <c r="I19" s="17">
        <f t="shared" si="0"/>
        <v>38.5</v>
      </c>
      <c r="J19" s="9">
        <f t="shared" si="1"/>
        <v>0</v>
      </c>
      <c r="K19" s="2"/>
      <c r="L19" s="2"/>
      <c r="M19" s="2"/>
      <c r="N19" s="10"/>
    </row>
    <row r="20" spans="1:14" ht="15.75" x14ac:dyDescent="0.25">
      <c r="A20" s="17" t="s">
        <v>55</v>
      </c>
      <c r="B20" s="17" t="s">
        <v>509</v>
      </c>
      <c r="C20" s="17" t="s">
        <v>510</v>
      </c>
      <c r="D20" s="17">
        <f>3+2.5+6+2</f>
        <v>13.5</v>
      </c>
      <c r="E20" s="17">
        <v>3.5</v>
      </c>
      <c r="F20" s="17">
        <v>20</v>
      </c>
      <c r="G20" s="17">
        <v>15.5</v>
      </c>
      <c r="H20" s="17"/>
      <c r="I20" s="17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7" t="s">
        <v>58</v>
      </c>
      <c r="B21" s="17" t="s">
        <v>511</v>
      </c>
      <c r="C21" s="17" t="s">
        <v>512</v>
      </c>
      <c r="D21" s="17">
        <f>3+2.5+6</f>
        <v>11.5</v>
      </c>
      <c r="E21" s="17">
        <v>20</v>
      </c>
      <c r="F21" s="17">
        <v>19</v>
      </c>
      <c r="G21" s="17"/>
      <c r="H21" s="17">
        <v>14</v>
      </c>
      <c r="I21" s="17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7" t="s">
        <v>61</v>
      </c>
      <c r="B22" s="17" t="s">
        <v>513</v>
      </c>
      <c r="C22" s="17" t="s">
        <v>514</v>
      </c>
      <c r="D22" s="17">
        <f>3+2.5</f>
        <v>5.5</v>
      </c>
      <c r="E22" s="17">
        <v>4</v>
      </c>
      <c r="F22" s="17">
        <v>20</v>
      </c>
      <c r="G22" s="17"/>
      <c r="H22" s="17"/>
      <c r="I22" s="17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7" t="s">
        <v>64</v>
      </c>
      <c r="B23" s="17" t="s">
        <v>365</v>
      </c>
      <c r="C23" s="17" t="s">
        <v>515</v>
      </c>
      <c r="D23" s="17">
        <f>4.5+2.5+2</f>
        <v>9</v>
      </c>
      <c r="E23" s="17">
        <v>15</v>
      </c>
      <c r="F23" s="17">
        <v>18</v>
      </c>
      <c r="G23" s="17">
        <v>12.5</v>
      </c>
      <c r="H23" s="17">
        <v>16</v>
      </c>
      <c r="I23" s="17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9"/>
      <c r="K24" s="2"/>
      <c r="L24" s="2"/>
      <c r="M24" s="2"/>
    </row>
    <row r="25" spans="1:14" x14ac:dyDescent="0.25">
      <c r="A25" s="17" t="s">
        <v>2</v>
      </c>
      <c r="B25" s="19" t="s">
        <v>539</v>
      </c>
      <c r="C25" s="17" t="s">
        <v>520</v>
      </c>
      <c r="D25" s="17"/>
      <c r="E25" s="17">
        <v>12</v>
      </c>
      <c r="F25" s="17">
        <v>18</v>
      </c>
      <c r="G25" s="17">
        <v>13</v>
      </c>
      <c r="H25" s="17"/>
      <c r="I25" s="17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17" t="s">
        <v>6</v>
      </c>
      <c r="B26" s="19" t="s">
        <v>477</v>
      </c>
      <c r="C26" s="20" t="s">
        <v>521</v>
      </c>
      <c r="D26" s="21">
        <v>10</v>
      </c>
      <c r="E26" s="21">
        <v>7</v>
      </c>
      <c r="F26" s="17">
        <v>20</v>
      </c>
      <c r="G26" s="17"/>
      <c r="H26" s="17"/>
      <c r="I26" s="17">
        <f t="shared" si="0"/>
        <v>37</v>
      </c>
      <c r="J26" s="9">
        <f t="shared" si="1"/>
        <v>0</v>
      </c>
      <c r="K26" s="2"/>
      <c r="L26" s="2"/>
      <c r="M26" s="2"/>
    </row>
    <row r="27" spans="1:14" x14ac:dyDescent="0.25">
      <c r="A27" s="17" t="s">
        <v>9</v>
      </c>
      <c r="B27" s="19" t="s">
        <v>540</v>
      </c>
      <c r="C27" s="17" t="s">
        <v>522</v>
      </c>
      <c r="D27" s="17">
        <f>4+2.5+4+1</f>
        <v>11.5</v>
      </c>
      <c r="E27" s="17">
        <v>16.5</v>
      </c>
      <c r="F27" s="17">
        <v>19</v>
      </c>
      <c r="G27" s="17">
        <v>10</v>
      </c>
      <c r="H27" s="17"/>
      <c r="I27" s="17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7" t="s">
        <v>13</v>
      </c>
      <c r="B28" s="19" t="s">
        <v>541</v>
      </c>
      <c r="C28" s="17" t="s">
        <v>523</v>
      </c>
      <c r="D28" s="17">
        <f>4</f>
        <v>4</v>
      </c>
      <c r="E28" s="17">
        <v>19.5</v>
      </c>
      <c r="F28" s="17">
        <v>19</v>
      </c>
      <c r="G28" s="17">
        <v>10</v>
      </c>
      <c r="H28" s="17">
        <v>12</v>
      </c>
      <c r="I28" s="17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7" t="s">
        <v>16</v>
      </c>
      <c r="B29" s="17" t="s">
        <v>524</v>
      </c>
      <c r="C29" s="17" t="s">
        <v>525</v>
      </c>
      <c r="D29" s="17"/>
      <c r="E29" s="17">
        <v>17</v>
      </c>
      <c r="F29" s="17">
        <v>20</v>
      </c>
      <c r="G29" s="17">
        <v>1</v>
      </c>
      <c r="H29" s="17"/>
      <c r="I29" s="17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7" t="s">
        <v>19</v>
      </c>
      <c r="B30" s="17" t="s">
        <v>400</v>
      </c>
      <c r="C30" s="17" t="s">
        <v>526</v>
      </c>
      <c r="D30" s="17">
        <f>4+2.5+4+1</f>
        <v>11.5</v>
      </c>
      <c r="E30" s="17">
        <v>19</v>
      </c>
      <c r="F30" s="17">
        <v>19</v>
      </c>
      <c r="G30" s="17">
        <v>12.5</v>
      </c>
      <c r="H30" s="17"/>
      <c r="I30" s="17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7" t="s">
        <v>22</v>
      </c>
      <c r="B31" s="17" t="s">
        <v>527</v>
      </c>
      <c r="C31" s="17" t="s">
        <v>528</v>
      </c>
      <c r="D31" s="17">
        <f>4+1</f>
        <v>5</v>
      </c>
      <c r="E31" s="17">
        <v>12</v>
      </c>
      <c r="F31" s="17">
        <v>20</v>
      </c>
      <c r="G31" s="17">
        <v>12.5</v>
      </c>
      <c r="H31" s="17"/>
      <c r="I31" s="17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7" t="s">
        <v>25</v>
      </c>
      <c r="B32" s="17" t="s">
        <v>404</v>
      </c>
      <c r="C32" s="17" t="s">
        <v>529</v>
      </c>
      <c r="D32" s="17">
        <f>4+2.5+6</f>
        <v>12.5</v>
      </c>
      <c r="E32" s="17">
        <v>17</v>
      </c>
      <c r="F32" s="17">
        <v>20</v>
      </c>
      <c r="G32" s="17"/>
      <c r="H32" s="17">
        <v>16</v>
      </c>
      <c r="I32" s="17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7" t="s">
        <v>28</v>
      </c>
      <c r="B33" s="17" t="s">
        <v>530</v>
      </c>
      <c r="C33" s="17" t="s">
        <v>531</v>
      </c>
      <c r="D33" s="17">
        <f>4+2.5+6</f>
        <v>12.5</v>
      </c>
      <c r="E33" s="17">
        <v>14</v>
      </c>
      <c r="F33" s="17">
        <v>20</v>
      </c>
      <c r="G33" s="17"/>
      <c r="H33" s="17">
        <v>14</v>
      </c>
      <c r="I33" s="17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7" t="s">
        <v>31</v>
      </c>
      <c r="B34" s="17" t="s">
        <v>406</v>
      </c>
      <c r="C34" s="17" t="s">
        <v>532</v>
      </c>
      <c r="D34" s="17">
        <f>6+1</f>
        <v>7</v>
      </c>
      <c r="E34" s="17">
        <v>17.5</v>
      </c>
      <c r="F34" s="17">
        <v>20</v>
      </c>
      <c r="G34" s="17"/>
      <c r="H34" s="17">
        <v>12</v>
      </c>
      <c r="I34" s="17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7" t="s">
        <v>34</v>
      </c>
      <c r="B35" s="17" t="s">
        <v>414</v>
      </c>
      <c r="C35" s="17" t="s">
        <v>533</v>
      </c>
      <c r="D35" s="17">
        <f>4</f>
        <v>4</v>
      </c>
      <c r="E35" s="17">
        <v>18.5</v>
      </c>
      <c r="F35" s="17">
        <v>19</v>
      </c>
      <c r="G35" s="17">
        <v>4</v>
      </c>
      <c r="H35" s="17">
        <v>12</v>
      </c>
      <c r="I35" s="17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7" t="s">
        <v>37</v>
      </c>
      <c r="B36" s="17" t="s">
        <v>416</v>
      </c>
      <c r="C36" s="17" t="s">
        <v>534</v>
      </c>
      <c r="D36" s="17">
        <f>4</f>
        <v>4</v>
      </c>
      <c r="E36" s="17">
        <v>17</v>
      </c>
      <c r="F36" s="17">
        <v>18</v>
      </c>
      <c r="G36" s="17"/>
      <c r="H36" s="17">
        <v>12</v>
      </c>
      <c r="I36" s="17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7" t="s">
        <v>40</v>
      </c>
      <c r="B37" s="17" t="s">
        <v>535</v>
      </c>
      <c r="C37" s="20" t="s">
        <v>536</v>
      </c>
      <c r="D37" s="17">
        <v>18.5</v>
      </c>
      <c r="E37" s="17">
        <v>19</v>
      </c>
      <c r="F37" s="17">
        <v>20</v>
      </c>
      <c r="G37" s="17"/>
      <c r="H37" s="17">
        <v>12</v>
      </c>
      <c r="I37" s="17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7" t="s">
        <v>43</v>
      </c>
      <c r="B38" s="17" t="s">
        <v>537</v>
      </c>
      <c r="C38" s="20" t="s">
        <v>538</v>
      </c>
      <c r="D38" s="17">
        <v>5</v>
      </c>
      <c r="E38" s="17">
        <v>9</v>
      </c>
      <c r="F38" s="17">
        <v>20</v>
      </c>
      <c r="G38" s="17">
        <v>10</v>
      </c>
      <c r="H38" s="17"/>
      <c r="I38" s="17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20"/>
      <c r="B39" s="22" t="s">
        <v>592</v>
      </c>
      <c r="C39" s="17" t="s">
        <v>542</v>
      </c>
      <c r="D39" s="17">
        <f>3+2.5+6</f>
        <v>11.5</v>
      </c>
      <c r="E39" s="17">
        <v>10</v>
      </c>
      <c r="F39" s="17">
        <v>19</v>
      </c>
      <c r="G39" s="17"/>
      <c r="H39" s="17">
        <v>12</v>
      </c>
      <c r="I39" s="17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2019-06-26T14:07:15Z</cp:lastPrinted>
  <dcterms:created xsi:type="dcterms:W3CDTF">2019-03-07T12:14:52Z</dcterms:created>
  <dcterms:modified xsi:type="dcterms:W3CDTF">2019-06-26T14:08:28Z</dcterms:modified>
</cp:coreProperties>
</file>