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sys/2024/"/>
    </mc:Choice>
  </mc:AlternateContent>
  <xr:revisionPtr revIDLastSave="0" documentId="13_ncr:1_{B135098A-B424-3A41-85CF-49754867801B}" xr6:coauthVersionLast="47" xr6:coauthVersionMax="47" xr10:uidLastSave="{00000000-0000-0000-0000-000000000000}"/>
  <bookViews>
    <workbookView xWindow="280" yWindow="500" windowWidth="14880" windowHeight="13720" xr2:uid="{00000000-000D-0000-FFFF-FFFF00000000}"/>
  </bookViews>
  <sheets>
    <sheet name="Bodovi" sheetId="1" r:id="rId1"/>
  </sheets>
  <definedNames>
    <definedName name="_xlnm.Print_Area" localSheetId="0">Bodovi!$A$1:$S$68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1" l="1"/>
  <c r="M49" i="1"/>
  <c r="J49" i="1"/>
  <c r="G49" i="1"/>
  <c r="M61" i="1"/>
  <c r="M60" i="1"/>
  <c r="N60" i="1" s="1"/>
  <c r="M59" i="1"/>
  <c r="J80" i="1"/>
  <c r="G80" i="1"/>
  <c r="M80" i="1" s="1"/>
  <c r="N80" i="1" s="1"/>
  <c r="J79" i="1"/>
  <c r="G79" i="1"/>
  <c r="J78" i="1"/>
  <c r="G78" i="1"/>
  <c r="M78" i="1" s="1"/>
  <c r="N78" i="1" s="1"/>
  <c r="J77" i="1"/>
  <c r="G77" i="1"/>
  <c r="M77" i="1" s="1"/>
  <c r="N77" i="1" s="1"/>
  <c r="J76" i="1"/>
  <c r="G76" i="1"/>
  <c r="M76" i="1" s="1"/>
  <c r="N76" i="1" s="1"/>
  <c r="J75" i="1"/>
  <c r="M75" i="1" s="1"/>
  <c r="N75" i="1" s="1"/>
  <c r="G75" i="1"/>
  <c r="J74" i="1"/>
  <c r="G74" i="1"/>
  <c r="J73" i="1"/>
  <c r="G73" i="1"/>
  <c r="M73" i="1" s="1"/>
  <c r="N73" i="1" s="1"/>
  <c r="J72" i="1"/>
  <c r="G72" i="1"/>
  <c r="M72" i="1" s="1"/>
  <c r="N72" i="1" s="1"/>
  <c r="J71" i="1"/>
  <c r="G71" i="1"/>
  <c r="M71" i="1" s="1"/>
  <c r="N71" i="1" s="1"/>
  <c r="J70" i="1"/>
  <c r="G70" i="1"/>
  <c r="M70" i="1" s="1"/>
  <c r="N70" i="1" s="1"/>
  <c r="J69" i="1"/>
  <c r="G69" i="1"/>
  <c r="J68" i="1"/>
  <c r="G68" i="1"/>
  <c r="J67" i="1"/>
  <c r="G67" i="1"/>
  <c r="M67" i="1" s="1"/>
  <c r="N67" i="1" s="1"/>
  <c r="G44" i="1"/>
  <c r="G53" i="1"/>
  <c r="M53" i="1" s="1"/>
  <c r="J53" i="1"/>
  <c r="G66" i="1"/>
  <c r="M66" i="1" s="1"/>
  <c r="N66" i="1" s="1"/>
  <c r="J66" i="1"/>
  <c r="G65" i="1"/>
  <c r="M65" i="1" s="1"/>
  <c r="J65" i="1"/>
  <c r="G64" i="1"/>
  <c r="J64" i="1"/>
  <c r="G63" i="1"/>
  <c r="M63" i="1" s="1"/>
  <c r="J63" i="1"/>
  <c r="G62" i="1"/>
  <c r="M62" i="1" s="1"/>
  <c r="J62" i="1"/>
  <c r="G61" i="1"/>
  <c r="J61" i="1"/>
  <c r="G60" i="1"/>
  <c r="J60" i="1"/>
  <c r="G59" i="1"/>
  <c r="J59" i="1"/>
  <c r="G58" i="1"/>
  <c r="M58" i="1" s="1"/>
  <c r="J58" i="1"/>
  <c r="G57" i="1"/>
  <c r="M57" i="1" s="1"/>
  <c r="N57" i="1" s="1"/>
  <c r="J57" i="1"/>
  <c r="G56" i="1"/>
  <c r="J56" i="1"/>
  <c r="G55" i="1"/>
  <c r="M55" i="1" s="1"/>
  <c r="N55" i="1" s="1"/>
  <c r="J55" i="1"/>
  <c r="G54" i="1"/>
  <c r="J54" i="1"/>
  <c r="G52" i="1"/>
  <c r="M52" i="1" s="1"/>
  <c r="J52" i="1"/>
  <c r="G51" i="1"/>
  <c r="J51" i="1"/>
  <c r="M51" i="1" s="1"/>
  <c r="N51" i="1" s="1"/>
  <c r="G50" i="1"/>
  <c r="J50" i="1"/>
  <c r="G48" i="1"/>
  <c r="J48" i="1"/>
  <c r="G47" i="1"/>
  <c r="M47" i="1" s="1"/>
  <c r="N47" i="1" s="1"/>
  <c r="J47" i="1"/>
  <c r="G46" i="1"/>
  <c r="J46" i="1"/>
  <c r="G45" i="1"/>
  <c r="J45" i="1"/>
  <c r="J44" i="1"/>
  <c r="G43" i="1"/>
  <c r="M43" i="1" s="1"/>
  <c r="N43" i="1" s="1"/>
  <c r="J43" i="1"/>
  <c r="G42" i="1"/>
  <c r="M42" i="1" s="1"/>
  <c r="J42" i="1"/>
  <c r="G41" i="1"/>
  <c r="J41" i="1"/>
  <c r="G40" i="1"/>
  <c r="J40" i="1"/>
  <c r="G39" i="1"/>
  <c r="M39" i="1" s="1"/>
  <c r="N39" i="1" s="1"/>
  <c r="J39" i="1"/>
  <c r="G38" i="1"/>
  <c r="M38" i="1" s="1"/>
  <c r="J38" i="1"/>
  <c r="G37" i="1"/>
  <c r="J37" i="1"/>
  <c r="G36" i="1"/>
  <c r="M36" i="1" s="1"/>
  <c r="J36" i="1"/>
  <c r="G35" i="1"/>
  <c r="M35" i="1" s="1"/>
  <c r="N35" i="1" s="1"/>
  <c r="J35" i="1"/>
  <c r="G34" i="1"/>
  <c r="J34" i="1"/>
  <c r="G33" i="1"/>
  <c r="J33" i="1"/>
  <c r="G32" i="1"/>
  <c r="J32" i="1"/>
  <c r="G31" i="1"/>
  <c r="M31" i="1" s="1"/>
  <c r="J31" i="1"/>
  <c r="G30" i="1"/>
  <c r="J30" i="1"/>
  <c r="G29" i="1"/>
  <c r="M29" i="1" s="1"/>
  <c r="J29" i="1"/>
  <c r="G28" i="1"/>
  <c r="J28" i="1"/>
  <c r="G27" i="1"/>
  <c r="M27" i="1" s="1"/>
  <c r="J27" i="1"/>
  <c r="G26" i="1"/>
  <c r="J26" i="1"/>
  <c r="G25" i="1"/>
  <c r="J25" i="1"/>
  <c r="G24" i="1"/>
  <c r="J24" i="1"/>
  <c r="G23" i="1"/>
  <c r="M23" i="1" s="1"/>
  <c r="J23" i="1"/>
  <c r="G22" i="1"/>
  <c r="J22" i="1"/>
  <c r="G21" i="1"/>
  <c r="J21" i="1"/>
  <c r="G20" i="1"/>
  <c r="J20" i="1"/>
  <c r="G19" i="1"/>
  <c r="M19" i="1" s="1"/>
  <c r="J19" i="1"/>
  <c r="G18" i="1"/>
  <c r="J18" i="1"/>
  <c r="G17" i="1"/>
  <c r="J17" i="1"/>
  <c r="G16" i="1"/>
  <c r="J16" i="1"/>
  <c r="G15" i="1"/>
  <c r="M15" i="1" s="1"/>
  <c r="J15" i="1"/>
  <c r="G14" i="1"/>
  <c r="J14" i="1"/>
  <c r="G13" i="1"/>
  <c r="J13" i="1"/>
  <c r="G12" i="1"/>
  <c r="M12" i="1" s="1"/>
  <c r="N12" i="1" s="1"/>
  <c r="J12" i="1"/>
  <c r="G11" i="1"/>
  <c r="M11" i="1" s="1"/>
  <c r="N11" i="1" s="1"/>
  <c r="J11" i="1"/>
  <c r="G10" i="1"/>
  <c r="J10" i="1"/>
  <c r="M68" i="1" l="1"/>
  <c r="N68" i="1" s="1"/>
  <c r="M48" i="1"/>
  <c r="M54" i="1"/>
  <c r="M69" i="1"/>
  <c r="N69" i="1" s="1"/>
  <c r="M79" i="1"/>
  <c r="N79" i="1" s="1"/>
  <c r="M20" i="1"/>
  <c r="M32" i="1"/>
  <c r="M21" i="1"/>
  <c r="M37" i="1"/>
  <c r="N37" i="1" s="1"/>
  <c r="M46" i="1"/>
  <c r="M56" i="1"/>
  <c r="M64" i="1"/>
  <c r="N64" i="1" s="1"/>
  <c r="M74" i="1"/>
  <c r="N74" i="1" s="1"/>
  <c r="M24" i="1"/>
  <c r="N24" i="1" s="1"/>
  <c r="M40" i="1"/>
  <c r="N40" i="1" s="1"/>
  <c r="M50" i="1"/>
  <c r="M33" i="1"/>
  <c r="N33" i="1" s="1"/>
  <c r="M44" i="1"/>
  <c r="M14" i="1"/>
  <c r="N14" i="1" s="1"/>
  <c r="M18" i="1"/>
  <c r="M22" i="1"/>
  <c r="M26" i="1"/>
  <c r="N26" i="1" s="1"/>
  <c r="M30" i="1"/>
  <c r="N30" i="1" s="1"/>
  <c r="M34" i="1"/>
  <c r="N61" i="1"/>
  <c r="M16" i="1"/>
  <c r="M28" i="1"/>
  <c r="N28" i="1" s="1"/>
  <c r="M45" i="1"/>
  <c r="M13" i="1"/>
  <c r="M17" i="1"/>
  <c r="N17" i="1" s="1"/>
  <c r="M25" i="1"/>
  <c r="N25" i="1" s="1"/>
  <c r="M41" i="1"/>
  <c r="N41" i="1" s="1"/>
  <c r="N46" i="1"/>
  <c r="N54" i="1"/>
  <c r="N65" i="1"/>
  <c r="N20" i="1"/>
  <c r="N32" i="1"/>
  <c r="N50" i="1"/>
  <c r="N53" i="1"/>
  <c r="N58" i="1"/>
  <c r="N38" i="1"/>
  <c r="N56" i="1"/>
  <c r="N19" i="1"/>
  <c r="N31" i="1"/>
  <c r="N18" i="1"/>
  <c r="N15" i="1"/>
  <c r="N23" i="1"/>
  <c r="N42" i="1"/>
  <c r="N22" i="1"/>
  <c r="N29" i="1"/>
  <c r="N59" i="1"/>
  <c r="N62" i="1"/>
  <c r="N16" i="1"/>
  <c r="N48" i="1"/>
  <c r="M10" i="1"/>
  <c r="N10" i="1" s="1"/>
  <c r="N45" i="1"/>
  <c r="N44" i="1"/>
  <c r="N13" i="1"/>
  <c r="N36" i="1"/>
  <c r="N52" i="1"/>
  <c r="N27" i="1"/>
  <c r="N63" i="1"/>
  <c r="N21" i="1"/>
  <c r="N34" i="1"/>
  <c r="R6" i="1" l="1"/>
  <c r="R3" i="1"/>
  <c r="R2" i="1"/>
  <c r="R5" i="1"/>
  <c r="S8" i="1"/>
  <c r="R4" i="1"/>
  <c r="S5" i="1" l="1"/>
  <c r="S4" i="1"/>
  <c r="R1" i="1"/>
  <c r="S1" i="1" s="1"/>
  <c r="S9" i="1"/>
  <c r="T9" i="1" s="1"/>
  <c r="S2" i="1"/>
  <c r="S6" i="1"/>
  <c r="S3" i="1"/>
</calcChain>
</file>

<file path=xl/sharedStrings.xml><?xml version="1.0" encoding="utf-8"?>
<sst xmlns="http://schemas.openxmlformats.org/spreadsheetml/2006/main" count="168" uniqueCount="100">
  <si>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</si>
  <si>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</si>
  <si>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</si>
  <si>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</si>
  <si>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</si>
  <si>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</si>
  <si>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</si>
  <si>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</si>
  <si>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</si>
  <si>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</si>
  <si>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</si>
  <si>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</si>
  <si>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</si>
  <si>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</si>
  <si>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</si>
  <si>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</si>
  <si>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</si>
  <si>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</si>
  <si>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</si>
  <si>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Redovni test</t>
  </si>
  <si>
    <t>Prvi avgustovski rok</t>
  </si>
  <si>
    <t>Drugi avgustovski rok</t>
  </si>
  <si>
    <t>Izašlo</t>
  </si>
  <si>
    <t>Položilo</t>
  </si>
  <si>
    <t>PMO</t>
  </si>
  <si>
    <t>PREDMET: Suvremeni politički sistemi</t>
  </si>
  <si>
    <t>NOV</t>
  </si>
  <si>
    <t>ES</t>
  </si>
  <si>
    <t>OBRAZAC za evidenciju osvojenih poena na predmetu i prijedlog ocjene, studijske 2023-2024. zimski semestar</t>
  </si>
  <si>
    <t>1 / 2023</t>
  </si>
  <si>
    <t>3 / 2023</t>
  </si>
  <si>
    <t>4 / 2023</t>
  </si>
  <si>
    <t>5 / 2023</t>
  </si>
  <si>
    <t>6 / 2023</t>
  </si>
  <si>
    <t>7 / 2023</t>
  </si>
  <si>
    <t>8 / 2023</t>
  </si>
  <si>
    <t>9 / 2023</t>
  </si>
  <si>
    <t>10 / 2023</t>
  </si>
  <si>
    <t>11 / 2023</t>
  </si>
  <si>
    <t>13 / 2023</t>
  </si>
  <si>
    <t>14 / 2023</t>
  </si>
  <si>
    <t>15 / 2023</t>
  </si>
  <si>
    <t>16 / 2023</t>
  </si>
  <si>
    <t>17 / 2023</t>
  </si>
  <si>
    <t>18 / 2023</t>
  </si>
  <si>
    <t>20 / 2023</t>
  </si>
  <si>
    <t>21 / 2023</t>
  </si>
  <si>
    <t>23 / 2023</t>
  </si>
  <si>
    <t>24 / 2023</t>
  </si>
  <si>
    <t>25 / 2023</t>
  </si>
  <si>
    <t>26 / 2023</t>
  </si>
  <si>
    <t>27 / 2023</t>
  </si>
  <si>
    <t>29 / 2023</t>
  </si>
  <si>
    <t>30 / 2023</t>
  </si>
  <si>
    <t>31 / 2023</t>
  </si>
  <si>
    <t>32 / 2023</t>
  </si>
  <si>
    <t>33 / 2023</t>
  </si>
  <si>
    <t>34 / 2023</t>
  </si>
  <si>
    <t>35 / 2023</t>
  </si>
  <si>
    <t>36 / 2023</t>
  </si>
  <si>
    <t>37 / 2023</t>
  </si>
  <si>
    <t>38 / 2023</t>
  </si>
  <si>
    <t>39 / 2023</t>
  </si>
  <si>
    <t>45 / 2023</t>
  </si>
  <si>
    <t>46 / 2023</t>
  </si>
  <si>
    <t>52 / 2023</t>
  </si>
  <si>
    <t>54 / 2023</t>
  </si>
  <si>
    <t>55 / 2023</t>
  </si>
  <si>
    <t>58 / 2023</t>
  </si>
  <si>
    <t>59 / 2023</t>
  </si>
  <si>
    <t>4 / 2022</t>
  </si>
  <si>
    <t>5 / 2022</t>
  </si>
  <si>
    <t>7 / 2022</t>
  </si>
  <si>
    <t>26 / 2022</t>
  </si>
  <si>
    <t>30 / 2022</t>
  </si>
  <si>
    <t>38 / 2022</t>
  </si>
  <si>
    <t>39 / 2022</t>
  </si>
  <si>
    <t>41 / 2022</t>
  </si>
  <si>
    <t>46 / 2022</t>
  </si>
  <si>
    <t>47 / 2022</t>
  </si>
  <si>
    <t>49 / 2022</t>
  </si>
  <si>
    <t>50 / 2022</t>
  </si>
  <si>
    <t>55 / 2022</t>
  </si>
  <si>
    <t>56 / 2022</t>
  </si>
  <si>
    <t>59 / 2022</t>
  </si>
  <si>
    <t>28 / 2021</t>
  </si>
  <si>
    <t>35 / 2021</t>
  </si>
  <si>
    <t>41 / 2021</t>
  </si>
  <si>
    <t>44 / 2021</t>
  </si>
  <si>
    <t>55 / 2021</t>
  </si>
  <si>
    <t>58 / 2021</t>
  </si>
  <si>
    <t>142 / 2021</t>
  </si>
  <si>
    <t>4 / 2020</t>
  </si>
  <si>
    <t>13 / 2020</t>
  </si>
  <si>
    <t>30 / 2020</t>
  </si>
  <si>
    <t>175 / 2014</t>
  </si>
  <si>
    <t>185 / 2014</t>
  </si>
  <si>
    <t>174 / 2010</t>
  </si>
  <si>
    <t>204 / 2014</t>
  </si>
  <si>
    <t>56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</si>
</sst>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4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0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/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3" borderId="1" xfId="0" applyFont="1" applyFill="1" applyBorder="1"/>
    <xf numFmtId="0" fontId="7" fillId="0" borderId="0" xfId="0" applyFont="1"/>
    <xf numFmtId="0" fontId="6" fillId="0" borderId="1" xfId="0" applyFont="1" applyBorder="1"/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/>
    <xf numFmtId="164" fontId="6" fillId="4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4" fillId="3" borderId="0" xfId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8" fillId="0" borderId="2" xfId="0" applyFont="1" applyBorder="1"/>
    <xf numFmtId="0" fontId="8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1"/>
  <sheetViews>
    <sheetView tabSelected="1" zoomScale="90" zoomScaleNormal="90" workbookViewId="0">
      <pane ySplit="9" topLeftCell="A10" activePane="bottomLeft" state="frozen"/>
      <selection pane="bottomLeft" activeCell="D70" sqref="D70"/>
    </sheetView>
  </sheetViews>
  <sheetFormatPr baseColWidth="10" defaultColWidth="11.5" defaultRowHeight="15" x14ac:dyDescent="0.2"/>
  <cols>
    <col min="1" max="1" width="4.83203125" style="2" customWidth="1"/>
    <col min="2" max="2" width="11.33203125" style="3" customWidth="1"/>
    <col min="3" max="3" width="23" style="2" customWidth="1"/>
    <col min="4" max="4" width="9.6640625" style="5" customWidth="1"/>
    <col min="5" max="5" width="8.83203125" style="25" customWidth="1"/>
    <col min="6" max="6" width="7.6640625" style="1" customWidth="1"/>
    <col min="7" max="7" width="9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66406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P1" s="2">
        <v>50</v>
      </c>
      <c r="Q1" s="2" t="s">
        <v>6</v>
      </c>
      <c r="R1" s="2">
        <f>S8-(R2+R3+R4+R5+R6)</f>
        <v>48</v>
      </c>
      <c r="S1" s="13">
        <f>R1/S8*100</f>
        <v>97.959183673469383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COUNTIF(N10:N68, "E")</f>
        <v>1</v>
      </c>
      <c r="S2" s="13">
        <f>R2/S8*100</f>
        <v>2.0408163265306123</v>
      </c>
    </row>
    <row r="3" spans="1:20" ht="18" customHeight="1" x14ac:dyDescent="0.2">
      <c r="A3" s="32" t="s">
        <v>4</v>
      </c>
      <c r="B3" s="32"/>
      <c r="C3" s="32"/>
      <c r="D3" s="6"/>
      <c r="P3" s="2">
        <v>70</v>
      </c>
      <c r="Q3" s="2" t="s">
        <v>8</v>
      </c>
      <c r="R3" s="2">
        <f>COUNTIF(N10:N68, "D")</f>
        <v>0</v>
      </c>
      <c r="S3" s="13">
        <f>R3/S$8*100</f>
        <v>0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COUNTIF(N10:N68, "C")</f>
        <v>0</v>
      </c>
      <c r="S4" s="13">
        <f>R4/S$8*100</f>
        <v>0</v>
      </c>
    </row>
    <row r="5" spans="1:20" ht="18" customHeight="1" x14ac:dyDescent="0.2">
      <c r="A5" s="3" t="s">
        <v>25</v>
      </c>
      <c r="C5" s="4"/>
      <c r="P5" s="2">
        <v>90</v>
      </c>
      <c r="Q5" s="2" t="s">
        <v>10</v>
      </c>
      <c r="R5" s="2">
        <f>COUNTIF(N10:N68, "B")</f>
        <v>0</v>
      </c>
      <c r="S5" s="13">
        <f>R5/S$8*100</f>
        <v>0</v>
      </c>
    </row>
    <row r="6" spans="1:20" ht="17.25" customHeight="1" x14ac:dyDescent="0.2">
      <c r="A6" s="1"/>
      <c r="C6" s="4"/>
      <c r="Q6" s="2" t="s">
        <v>11</v>
      </c>
      <c r="R6" s="2">
        <f>COUNTIF(N10:N68,"A")</f>
        <v>0</v>
      </c>
      <c r="S6" s="13">
        <f>R6/S$8*100</f>
        <v>0</v>
      </c>
    </row>
    <row r="7" spans="1:20" s="10" customFormat="1" ht="1.5" customHeight="1" x14ac:dyDescent="0.15">
      <c r="A7" s="30" t="s">
        <v>0</v>
      </c>
      <c r="B7" s="7"/>
      <c r="C7" s="35" t="s">
        <v>1</v>
      </c>
      <c r="D7" s="29" t="s">
        <v>14</v>
      </c>
      <c r="E7" s="26"/>
      <c r="F7" s="8"/>
      <c r="G7" s="9"/>
      <c r="H7" s="9"/>
      <c r="I7" s="9"/>
      <c r="J7" s="9"/>
      <c r="K7" s="9"/>
      <c r="L7" s="9"/>
      <c r="M7" s="33" t="s">
        <v>2</v>
      </c>
      <c r="N7" s="29" t="s">
        <v>3</v>
      </c>
    </row>
    <row r="8" spans="1:20" s="10" customFormat="1" ht="25.5" customHeight="1" x14ac:dyDescent="0.15">
      <c r="A8" s="30"/>
      <c r="B8" s="30" t="s">
        <v>13</v>
      </c>
      <c r="C8" s="35"/>
      <c r="D8" s="29"/>
      <c r="E8" s="30" t="s">
        <v>5</v>
      </c>
      <c r="F8" s="30"/>
      <c r="G8" s="34" t="s">
        <v>15</v>
      </c>
      <c r="H8" s="30"/>
      <c r="I8" s="30"/>
      <c r="J8" s="11"/>
      <c r="K8" s="30" t="s">
        <v>20</v>
      </c>
      <c r="L8" s="30" t="s">
        <v>21</v>
      </c>
      <c r="M8" s="33"/>
      <c r="N8" s="29"/>
      <c r="R8" s="10" t="s">
        <v>22</v>
      </c>
      <c r="S8" s="10">
        <f>COUNTIF(M10:M68, "&gt;0")</f>
        <v>49</v>
      </c>
    </row>
    <row r="9" spans="1:20" s="10" customFormat="1" ht="53.25" customHeight="1" x14ac:dyDescent="0.15">
      <c r="A9" s="30"/>
      <c r="B9" s="30"/>
      <c r="C9" s="35"/>
      <c r="D9" s="29"/>
      <c r="E9" s="26" t="s">
        <v>19</v>
      </c>
      <c r="F9" s="8" t="s">
        <v>18</v>
      </c>
      <c r="G9" s="34"/>
      <c r="H9" s="9" t="s">
        <v>16</v>
      </c>
      <c r="I9" s="9" t="s">
        <v>17</v>
      </c>
      <c r="J9" s="12" t="s">
        <v>12</v>
      </c>
      <c r="K9" s="30"/>
      <c r="L9" s="30"/>
      <c r="M9" s="33"/>
      <c r="N9" s="29"/>
      <c r="R9" s="10" t="s">
        <v>23</v>
      </c>
      <c r="S9" s="10">
        <f>SUM(R2:R6)</f>
        <v>1</v>
      </c>
      <c r="T9" s="15">
        <f>S9/S8*100</f>
        <v>2.0408163265306123</v>
      </c>
    </row>
    <row r="10" spans="1:20" ht="19" x14ac:dyDescent="0.25">
      <c r="A10" s="16"/>
      <c r="B10" s="24" t="s">
        <v>29</v>
      </c>
      <c r="C10" s="24"/>
      <c r="D10" s="17" t="s">
        <v>24</v>
      </c>
      <c r="E10" s="27">
        <v>27</v>
      </c>
      <c r="F10" s="27"/>
      <c r="G10" s="19">
        <f>IF(F10&gt;0, F10,E10)</f>
        <v>27</v>
      </c>
      <c r="H10" s="16"/>
      <c r="I10" s="16"/>
      <c r="J10" s="20">
        <f>IF(I10&gt;0,I10,H10)</f>
        <v>0</v>
      </c>
      <c r="K10" s="16"/>
      <c r="L10" s="16"/>
      <c r="M10" s="21">
        <f>G10+J10</f>
        <v>27</v>
      </c>
      <c r="N10" s="22" t="str">
        <f t="shared" ref="N10:N62" si="0">IF(M10&lt;P$1,Q$1,(IF(M10&lt;P$2,Q$2,(IF(M10&lt;P$3,Q$3,(IF(M10&lt;P$4,Q$4,(IF(M10&lt;P$5,Q$5,Q$6)))))))))</f>
        <v>F</v>
      </c>
      <c r="P10" s="13"/>
    </row>
    <row r="11" spans="1:20" ht="19" x14ac:dyDescent="0.25">
      <c r="A11" s="16"/>
      <c r="B11" s="24" t="s">
        <v>30</v>
      </c>
      <c r="C11" s="24"/>
      <c r="D11" s="17" t="s">
        <v>24</v>
      </c>
      <c r="E11" s="27">
        <v>46</v>
      </c>
      <c r="F11" s="27"/>
      <c r="G11" s="19">
        <f t="shared" ref="G11:G63" si="1">IF(F11&gt;0, F11,E11)</f>
        <v>46</v>
      </c>
      <c r="H11" s="16"/>
      <c r="I11" s="16"/>
      <c r="J11" s="20">
        <f t="shared" ref="J11:J63" si="2">IF(I11&gt;0,I11,H11)</f>
        <v>0</v>
      </c>
      <c r="K11" s="16"/>
      <c r="L11" s="16"/>
      <c r="M11" s="21">
        <f t="shared" ref="M11:M75" si="3">G11+J11</f>
        <v>46</v>
      </c>
      <c r="N11" s="22" t="str">
        <f t="shared" si="0"/>
        <v>F</v>
      </c>
      <c r="P11" s="13"/>
    </row>
    <row r="12" spans="1:20" ht="19" x14ac:dyDescent="0.25">
      <c r="A12" s="16"/>
      <c r="B12" s="24" t="s">
        <v>31</v>
      </c>
      <c r="C12" s="24"/>
      <c r="D12" s="17" t="s">
        <v>24</v>
      </c>
      <c r="E12" s="27"/>
      <c r="F12" s="27"/>
      <c r="G12" s="19">
        <f t="shared" si="1"/>
        <v>0</v>
      </c>
      <c r="H12" s="16"/>
      <c r="I12" s="16"/>
      <c r="J12" s="20">
        <f t="shared" si="2"/>
        <v>0</v>
      </c>
      <c r="K12" s="16"/>
      <c r="L12" s="16"/>
      <c r="M12" s="21">
        <f t="shared" si="3"/>
        <v>0</v>
      </c>
      <c r="N12" s="22" t="str">
        <f t="shared" si="0"/>
        <v>F</v>
      </c>
      <c r="P12" s="13"/>
    </row>
    <row r="13" spans="1:20" ht="19" x14ac:dyDescent="0.25">
      <c r="A13" s="16"/>
      <c r="B13" s="24" t="s">
        <v>32</v>
      </c>
      <c r="C13" s="24"/>
      <c r="D13" s="17" t="s">
        <v>24</v>
      </c>
      <c r="E13" s="27">
        <v>46</v>
      </c>
      <c r="F13" s="27"/>
      <c r="G13" s="19">
        <f t="shared" si="1"/>
        <v>46</v>
      </c>
      <c r="H13" s="16"/>
      <c r="I13" s="16"/>
      <c r="J13" s="20">
        <f t="shared" si="2"/>
        <v>0</v>
      </c>
      <c r="K13" s="16"/>
      <c r="L13" s="16"/>
      <c r="M13" s="21">
        <f t="shared" si="3"/>
        <v>46</v>
      </c>
      <c r="N13" s="22" t="str">
        <f t="shared" si="0"/>
        <v>F</v>
      </c>
      <c r="P13" s="13"/>
      <c r="S13" s="13"/>
    </row>
    <row r="14" spans="1:20" ht="19" x14ac:dyDescent="0.25">
      <c r="A14" s="16"/>
      <c r="B14" s="24" t="s">
        <v>33</v>
      </c>
      <c r="C14" s="24"/>
      <c r="D14" s="17" t="s">
        <v>24</v>
      </c>
      <c r="E14" s="27">
        <v>45</v>
      </c>
      <c r="F14" s="27"/>
      <c r="G14" s="19">
        <f t="shared" si="1"/>
        <v>45</v>
      </c>
      <c r="H14" s="16"/>
      <c r="I14" s="16"/>
      <c r="J14" s="20">
        <f t="shared" si="2"/>
        <v>0</v>
      </c>
      <c r="K14" s="16"/>
      <c r="L14" s="16"/>
      <c r="M14" s="21">
        <f t="shared" si="3"/>
        <v>45</v>
      </c>
      <c r="N14" s="22" t="str">
        <f t="shared" si="0"/>
        <v>F</v>
      </c>
      <c r="P14" s="13"/>
    </row>
    <row r="15" spans="1:20" ht="19" x14ac:dyDescent="0.25">
      <c r="A15" s="16"/>
      <c r="B15" s="24" t="s">
        <v>34</v>
      </c>
      <c r="C15" s="24"/>
      <c r="D15" s="17" t="s">
        <v>24</v>
      </c>
      <c r="E15" s="27">
        <v>45</v>
      </c>
      <c r="F15" s="27"/>
      <c r="G15" s="19">
        <f t="shared" si="1"/>
        <v>45</v>
      </c>
      <c r="H15" s="18"/>
      <c r="I15" s="18"/>
      <c r="J15" s="20">
        <f t="shared" si="2"/>
        <v>0</v>
      </c>
      <c r="K15" s="18"/>
      <c r="L15" s="18"/>
      <c r="M15" s="21">
        <f t="shared" si="3"/>
        <v>45</v>
      </c>
      <c r="N15" s="23" t="str">
        <f t="shared" si="0"/>
        <v>F</v>
      </c>
      <c r="O15" s="14"/>
      <c r="P15" s="13"/>
    </row>
    <row r="16" spans="1:20" ht="19" x14ac:dyDescent="0.25">
      <c r="A16" s="16"/>
      <c r="B16" s="24" t="s">
        <v>35</v>
      </c>
      <c r="C16" s="24"/>
      <c r="D16" s="17" t="s">
        <v>24</v>
      </c>
      <c r="E16" s="27">
        <v>46</v>
      </c>
      <c r="F16" s="27"/>
      <c r="G16" s="19">
        <f t="shared" si="1"/>
        <v>46</v>
      </c>
      <c r="H16" s="16"/>
      <c r="I16" s="16"/>
      <c r="J16" s="20">
        <f t="shared" si="2"/>
        <v>0</v>
      </c>
      <c r="K16" s="16"/>
      <c r="L16" s="16"/>
      <c r="M16" s="21">
        <f t="shared" si="3"/>
        <v>46</v>
      </c>
      <c r="N16" s="22" t="str">
        <f t="shared" si="0"/>
        <v>F</v>
      </c>
      <c r="P16" s="13"/>
    </row>
    <row r="17" spans="1:16" ht="19" x14ac:dyDescent="0.25">
      <c r="A17" s="16"/>
      <c r="B17" s="24" t="s">
        <v>36</v>
      </c>
      <c r="C17" s="24"/>
      <c r="D17" s="17" t="s">
        <v>24</v>
      </c>
      <c r="E17" s="27">
        <v>24</v>
      </c>
      <c r="F17" s="27">
        <v>34</v>
      </c>
      <c r="G17" s="19">
        <f t="shared" si="1"/>
        <v>34</v>
      </c>
      <c r="H17" s="16"/>
      <c r="I17" s="16"/>
      <c r="J17" s="20">
        <f t="shared" si="2"/>
        <v>0</v>
      </c>
      <c r="K17" s="16"/>
      <c r="L17" s="16"/>
      <c r="M17" s="21">
        <f t="shared" si="3"/>
        <v>34</v>
      </c>
      <c r="N17" s="22" t="str">
        <f t="shared" si="0"/>
        <v>F</v>
      </c>
      <c r="P17" s="13"/>
    </row>
    <row r="18" spans="1:16" ht="19" x14ac:dyDescent="0.25">
      <c r="A18" s="16"/>
      <c r="B18" s="24" t="s">
        <v>37</v>
      </c>
      <c r="C18" s="24"/>
      <c r="D18" s="17" t="s">
        <v>24</v>
      </c>
      <c r="E18" s="27">
        <v>46</v>
      </c>
      <c r="F18" s="27"/>
      <c r="G18" s="19">
        <f t="shared" si="1"/>
        <v>46</v>
      </c>
      <c r="H18" s="16"/>
      <c r="I18" s="16"/>
      <c r="J18" s="20">
        <f t="shared" si="2"/>
        <v>0</v>
      </c>
      <c r="K18" s="16"/>
      <c r="L18" s="16"/>
      <c r="M18" s="21">
        <f t="shared" si="3"/>
        <v>46</v>
      </c>
      <c r="N18" s="22" t="str">
        <f t="shared" si="0"/>
        <v>F</v>
      </c>
      <c r="P18" s="13"/>
    </row>
    <row r="19" spans="1:16" ht="19" x14ac:dyDescent="0.25">
      <c r="A19" s="16"/>
      <c r="B19" s="24" t="s">
        <v>38</v>
      </c>
      <c r="C19" s="24"/>
      <c r="D19" s="17" t="s">
        <v>24</v>
      </c>
      <c r="E19" s="27"/>
      <c r="F19" s="27">
        <v>45</v>
      </c>
      <c r="G19" s="19">
        <f t="shared" si="1"/>
        <v>45</v>
      </c>
      <c r="H19" s="16"/>
      <c r="I19" s="16"/>
      <c r="J19" s="20">
        <f t="shared" si="2"/>
        <v>0</v>
      </c>
      <c r="K19" s="16"/>
      <c r="L19" s="16"/>
      <c r="M19" s="21">
        <f t="shared" si="3"/>
        <v>45</v>
      </c>
      <c r="N19" s="22" t="str">
        <f t="shared" si="0"/>
        <v>F</v>
      </c>
      <c r="P19" s="13"/>
    </row>
    <row r="20" spans="1:16" ht="19" x14ac:dyDescent="0.25">
      <c r="A20" s="16"/>
      <c r="B20" s="24" t="s">
        <v>39</v>
      </c>
      <c r="C20" s="24"/>
      <c r="D20" s="17" t="s">
        <v>24</v>
      </c>
      <c r="E20" s="27">
        <v>40</v>
      </c>
      <c r="F20" s="27"/>
      <c r="G20" s="19">
        <f t="shared" si="1"/>
        <v>40</v>
      </c>
      <c r="H20" s="16"/>
      <c r="I20" s="16"/>
      <c r="J20" s="20">
        <f t="shared" si="2"/>
        <v>0</v>
      </c>
      <c r="K20" s="16"/>
      <c r="L20" s="16"/>
      <c r="M20" s="21">
        <f t="shared" si="3"/>
        <v>40</v>
      </c>
      <c r="N20" s="22" t="str">
        <f t="shared" si="0"/>
        <v>F</v>
      </c>
      <c r="P20" s="13"/>
    </row>
    <row r="21" spans="1:16" ht="19" x14ac:dyDescent="0.25">
      <c r="A21" s="16"/>
      <c r="B21" s="24" t="s">
        <v>40</v>
      </c>
      <c r="C21" s="24"/>
      <c r="D21" s="17" t="s">
        <v>24</v>
      </c>
      <c r="E21" s="27">
        <v>45</v>
      </c>
      <c r="F21" s="27"/>
      <c r="G21" s="19">
        <f t="shared" si="1"/>
        <v>45</v>
      </c>
      <c r="H21" s="16"/>
      <c r="I21" s="16"/>
      <c r="J21" s="20">
        <f t="shared" si="2"/>
        <v>0</v>
      </c>
      <c r="K21" s="16"/>
      <c r="L21" s="16"/>
      <c r="M21" s="21">
        <f t="shared" si="3"/>
        <v>45</v>
      </c>
      <c r="N21" s="22" t="str">
        <f t="shared" si="0"/>
        <v>F</v>
      </c>
      <c r="P21" s="13"/>
    </row>
    <row r="22" spans="1:16" ht="19" x14ac:dyDescent="0.25">
      <c r="A22" s="16"/>
      <c r="B22" s="24" t="s">
        <v>41</v>
      </c>
      <c r="C22" s="24"/>
      <c r="D22" s="17" t="s">
        <v>24</v>
      </c>
      <c r="E22" s="27">
        <v>44</v>
      </c>
      <c r="F22" s="27"/>
      <c r="G22" s="19">
        <f t="shared" si="1"/>
        <v>44</v>
      </c>
      <c r="H22" s="16"/>
      <c r="I22" s="16"/>
      <c r="J22" s="20">
        <f t="shared" si="2"/>
        <v>0</v>
      </c>
      <c r="K22" s="16"/>
      <c r="L22" s="16"/>
      <c r="M22" s="21">
        <f t="shared" si="3"/>
        <v>44</v>
      </c>
      <c r="N22" s="22" t="str">
        <f t="shared" si="0"/>
        <v>F</v>
      </c>
      <c r="P22" s="13"/>
    </row>
    <row r="23" spans="1:16" ht="19" x14ac:dyDescent="0.25">
      <c r="A23" s="16"/>
      <c r="B23" s="24" t="s">
        <v>42</v>
      </c>
      <c r="C23" s="24"/>
      <c r="D23" s="17" t="s">
        <v>24</v>
      </c>
      <c r="E23" s="27"/>
      <c r="F23" s="27">
        <v>10</v>
      </c>
      <c r="G23" s="19">
        <f t="shared" si="1"/>
        <v>10</v>
      </c>
      <c r="H23" s="16"/>
      <c r="I23" s="16"/>
      <c r="J23" s="20">
        <f t="shared" si="2"/>
        <v>0</v>
      </c>
      <c r="K23" s="16"/>
      <c r="L23" s="16"/>
      <c r="M23" s="21">
        <f t="shared" si="3"/>
        <v>10</v>
      </c>
      <c r="N23" s="22" t="str">
        <f t="shared" si="0"/>
        <v>F</v>
      </c>
      <c r="P23" s="13"/>
    </row>
    <row r="24" spans="1:16" ht="19" x14ac:dyDescent="0.25">
      <c r="A24" s="16"/>
      <c r="B24" s="24" t="s">
        <v>43</v>
      </c>
      <c r="C24" s="24"/>
      <c r="D24" s="17" t="s">
        <v>24</v>
      </c>
      <c r="E24" s="27">
        <v>47</v>
      </c>
      <c r="F24" s="27"/>
      <c r="G24" s="19">
        <f t="shared" si="1"/>
        <v>47</v>
      </c>
      <c r="H24" s="16"/>
      <c r="I24" s="16"/>
      <c r="J24" s="20">
        <f t="shared" si="2"/>
        <v>0</v>
      </c>
      <c r="K24" s="16"/>
      <c r="L24" s="16"/>
      <c r="M24" s="21">
        <f t="shared" si="3"/>
        <v>47</v>
      </c>
      <c r="N24" s="22" t="str">
        <f t="shared" si="0"/>
        <v>F</v>
      </c>
      <c r="P24" s="13"/>
    </row>
    <row r="25" spans="1:16" ht="19" x14ac:dyDescent="0.25">
      <c r="A25" s="16"/>
      <c r="B25" s="24" t="s">
        <v>44</v>
      </c>
      <c r="C25" s="24"/>
      <c r="D25" s="17" t="s">
        <v>24</v>
      </c>
      <c r="E25" s="27">
        <v>33</v>
      </c>
      <c r="F25" s="27"/>
      <c r="G25" s="19">
        <f t="shared" si="1"/>
        <v>33</v>
      </c>
      <c r="H25" s="16"/>
      <c r="I25" s="16"/>
      <c r="J25" s="20">
        <f t="shared" si="2"/>
        <v>0</v>
      </c>
      <c r="K25" s="16"/>
      <c r="L25" s="16"/>
      <c r="M25" s="21">
        <f t="shared" si="3"/>
        <v>33</v>
      </c>
      <c r="N25" s="22" t="str">
        <f t="shared" si="0"/>
        <v>F</v>
      </c>
      <c r="P25" s="13"/>
    </row>
    <row r="26" spans="1:16" ht="19" x14ac:dyDescent="0.25">
      <c r="A26" s="16"/>
      <c r="B26" s="24" t="s">
        <v>45</v>
      </c>
      <c r="C26" s="24"/>
      <c r="D26" s="17" t="s">
        <v>24</v>
      </c>
      <c r="E26" s="27">
        <v>40</v>
      </c>
      <c r="F26" s="27"/>
      <c r="G26" s="19">
        <f t="shared" si="1"/>
        <v>40</v>
      </c>
      <c r="H26" s="16"/>
      <c r="I26" s="16"/>
      <c r="J26" s="20">
        <f t="shared" si="2"/>
        <v>0</v>
      </c>
      <c r="K26" s="16"/>
      <c r="L26" s="16"/>
      <c r="M26" s="21">
        <f t="shared" si="3"/>
        <v>40</v>
      </c>
      <c r="N26" s="22" t="str">
        <f t="shared" si="0"/>
        <v>F</v>
      </c>
      <c r="P26" s="13"/>
    </row>
    <row r="27" spans="1:16" ht="19" x14ac:dyDescent="0.25">
      <c r="A27" s="16"/>
      <c r="B27" s="24" t="s">
        <v>46</v>
      </c>
      <c r="C27" s="24"/>
      <c r="D27" s="17" t="s">
        <v>24</v>
      </c>
      <c r="E27" s="27">
        <v>28</v>
      </c>
      <c r="F27" s="27">
        <v>42</v>
      </c>
      <c r="G27" s="19">
        <f t="shared" si="1"/>
        <v>42</v>
      </c>
      <c r="H27" s="16"/>
      <c r="I27" s="16"/>
      <c r="J27" s="20">
        <f t="shared" si="2"/>
        <v>0</v>
      </c>
      <c r="K27" s="16"/>
      <c r="L27" s="16"/>
      <c r="M27" s="21">
        <f t="shared" si="3"/>
        <v>42</v>
      </c>
      <c r="N27" s="22" t="str">
        <f t="shared" si="0"/>
        <v>F</v>
      </c>
      <c r="P27" s="13"/>
    </row>
    <row r="28" spans="1:16" ht="19" x14ac:dyDescent="0.25">
      <c r="A28" s="16"/>
      <c r="B28" s="24" t="s">
        <v>47</v>
      </c>
      <c r="C28" s="24"/>
      <c r="D28" s="17" t="s">
        <v>24</v>
      </c>
      <c r="E28" s="27">
        <v>43</v>
      </c>
      <c r="F28" s="27"/>
      <c r="G28" s="19">
        <f t="shared" si="1"/>
        <v>43</v>
      </c>
      <c r="H28" s="16"/>
      <c r="I28" s="16"/>
      <c r="J28" s="20">
        <f t="shared" si="2"/>
        <v>0</v>
      </c>
      <c r="K28" s="16"/>
      <c r="L28" s="16"/>
      <c r="M28" s="21">
        <f t="shared" si="3"/>
        <v>43</v>
      </c>
      <c r="N28" s="22" t="str">
        <f t="shared" si="0"/>
        <v>F</v>
      </c>
      <c r="P28" s="13"/>
    </row>
    <row r="29" spans="1:16" ht="19" x14ac:dyDescent="0.25">
      <c r="A29" s="16"/>
      <c r="B29" s="24" t="s">
        <v>48</v>
      </c>
      <c r="C29" s="24"/>
      <c r="D29" s="17" t="s">
        <v>24</v>
      </c>
      <c r="E29" s="27"/>
      <c r="F29" s="27">
        <v>25</v>
      </c>
      <c r="G29" s="19">
        <f t="shared" si="1"/>
        <v>25</v>
      </c>
      <c r="H29" s="16"/>
      <c r="I29" s="16"/>
      <c r="J29" s="20">
        <f t="shared" si="2"/>
        <v>0</v>
      </c>
      <c r="K29" s="16"/>
      <c r="L29" s="16"/>
      <c r="M29" s="21">
        <f t="shared" si="3"/>
        <v>25</v>
      </c>
      <c r="N29" s="22" t="str">
        <f t="shared" si="0"/>
        <v>F</v>
      </c>
      <c r="P29" s="13"/>
    </row>
    <row r="30" spans="1:16" ht="19" x14ac:dyDescent="0.25">
      <c r="A30" s="16"/>
      <c r="B30" s="24" t="s">
        <v>49</v>
      </c>
      <c r="C30" s="24"/>
      <c r="D30" s="17" t="s">
        <v>24</v>
      </c>
      <c r="E30" s="27">
        <v>4</v>
      </c>
      <c r="F30" s="27">
        <v>7</v>
      </c>
      <c r="G30" s="19">
        <f t="shared" si="1"/>
        <v>7</v>
      </c>
      <c r="H30" s="16"/>
      <c r="I30" s="16"/>
      <c r="J30" s="20">
        <f t="shared" si="2"/>
        <v>0</v>
      </c>
      <c r="K30" s="16"/>
      <c r="L30" s="16"/>
      <c r="M30" s="21">
        <f t="shared" si="3"/>
        <v>7</v>
      </c>
      <c r="N30" s="22" t="str">
        <f t="shared" si="0"/>
        <v>F</v>
      </c>
      <c r="P30" s="13"/>
    </row>
    <row r="31" spans="1:16" ht="19" x14ac:dyDescent="0.25">
      <c r="A31" s="16"/>
      <c r="B31" s="24" t="s">
        <v>50</v>
      </c>
      <c r="C31" s="24"/>
      <c r="D31" s="17" t="s">
        <v>24</v>
      </c>
      <c r="E31" s="27">
        <v>28</v>
      </c>
      <c r="F31" s="27"/>
      <c r="G31" s="19">
        <f t="shared" si="1"/>
        <v>28</v>
      </c>
      <c r="H31" s="16"/>
      <c r="I31" s="16"/>
      <c r="J31" s="20">
        <f t="shared" si="2"/>
        <v>0</v>
      </c>
      <c r="K31" s="16"/>
      <c r="L31" s="16"/>
      <c r="M31" s="21">
        <f t="shared" si="3"/>
        <v>28</v>
      </c>
      <c r="N31" s="22" t="str">
        <f t="shared" si="0"/>
        <v>F</v>
      </c>
      <c r="P31" s="13"/>
    </row>
    <row r="32" spans="1:16" ht="19" x14ac:dyDescent="0.25">
      <c r="A32" s="16"/>
      <c r="B32" s="24" t="s">
        <v>51</v>
      </c>
      <c r="C32" s="24"/>
      <c r="D32" s="17" t="s">
        <v>24</v>
      </c>
      <c r="E32" s="27">
        <v>24</v>
      </c>
      <c r="F32" s="27"/>
      <c r="G32" s="19">
        <f t="shared" si="1"/>
        <v>24</v>
      </c>
      <c r="H32" s="16"/>
      <c r="I32" s="16"/>
      <c r="J32" s="20">
        <f t="shared" si="2"/>
        <v>0</v>
      </c>
      <c r="K32" s="16"/>
      <c r="L32" s="16"/>
      <c r="M32" s="21">
        <f t="shared" si="3"/>
        <v>24</v>
      </c>
      <c r="N32" s="22" t="str">
        <f t="shared" si="0"/>
        <v>F</v>
      </c>
      <c r="O32" s="13"/>
      <c r="P32" s="13"/>
    </row>
    <row r="33" spans="1:16" ht="19" x14ac:dyDescent="0.25">
      <c r="A33" s="16"/>
      <c r="B33" s="24" t="s">
        <v>52</v>
      </c>
      <c r="C33" s="24"/>
      <c r="D33" s="17" t="s">
        <v>24</v>
      </c>
      <c r="E33" s="27"/>
      <c r="F33" s="27">
        <v>11</v>
      </c>
      <c r="G33" s="19">
        <f t="shared" si="1"/>
        <v>11</v>
      </c>
      <c r="H33" s="16"/>
      <c r="I33" s="16"/>
      <c r="J33" s="20">
        <f t="shared" si="2"/>
        <v>0</v>
      </c>
      <c r="K33" s="16"/>
      <c r="L33" s="16"/>
      <c r="M33" s="21">
        <f t="shared" si="3"/>
        <v>11</v>
      </c>
      <c r="N33" s="22" t="str">
        <f t="shared" si="0"/>
        <v>F</v>
      </c>
      <c r="P33" s="13"/>
    </row>
    <row r="34" spans="1:16" ht="19" x14ac:dyDescent="0.25">
      <c r="A34" s="16"/>
      <c r="B34" s="24" t="s">
        <v>53</v>
      </c>
      <c r="C34" s="24"/>
      <c r="D34" s="17" t="s">
        <v>24</v>
      </c>
      <c r="E34" s="27">
        <v>42</v>
      </c>
      <c r="F34" s="27"/>
      <c r="G34" s="19">
        <f t="shared" si="1"/>
        <v>42</v>
      </c>
      <c r="H34" s="16"/>
      <c r="I34" s="16"/>
      <c r="J34" s="20">
        <f t="shared" si="2"/>
        <v>0</v>
      </c>
      <c r="K34" s="16"/>
      <c r="L34" s="16"/>
      <c r="M34" s="21">
        <f t="shared" si="3"/>
        <v>42</v>
      </c>
      <c r="N34" s="22" t="str">
        <f t="shared" si="0"/>
        <v>F</v>
      </c>
      <c r="P34" s="13"/>
    </row>
    <row r="35" spans="1:16" ht="19" x14ac:dyDescent="0.25">
      <c r="A35" s="16"/>
      <c r="B35" s="24" t="s">
        <v>54</v>
      </c>
      <c r="C35" s="24"/>
      <c r="D35" s="17" t="s">
        <v>24</v>
      </c>
      <c r="E35" s="27">
        <v>45</v>
      </c>
      <c r="F35" s="27"/>
      <c r="G35" s="19">
        <f t="shared" si="1"/>
        <v>45</v>
      </c>
      <c r="H35" s="16"/>
      <c r="I35" s="16"/>
      <c r="J35" s="20">
        <f t="shared" si="2"/>
        <v>0</v>
      </c>
      <c r="K35" s="16"/>
      <c r="L35" s="16"/>
      <c r="M35" s="21">
        <f t="shared" si="3"/>
        <v>45</v>
      </c>
      <c r="N35" s="22" t="str">
        <f t="shared" si="0"/>
        <v>F</v>
      </c>
      <c r="P35" s="13"/>
    </row>
    <row r="36" spans="1:16" ht="19" x14ac:dyDescent="0.25">
      <c r="A36" s="16"/>
      <c r="B36" s="24" t="s">
        <v>55</v>
      </c>
      <c r="C36" s="24"/>
      <c r="D36" s="17" t="s">
        <v>24</v>
      </c>
      <c r="E36" s="27"/>
      <c r="F36" s="27">
        <v>31</v>
      </c>
      <c r="G36" s="19">
        <f t="shared" si="1"/>
        <v>31</v>
      </c>
      <c r="H36" s="16"/>
      <c r="I36" s="16"/>
      <c r="J36" s="20">
        <f t="shared" si="2"/>
        <v>0</v>
      </c>
      <c r="K36" s="16"/>
      <c r="L36" s="16"/>
      <c r="M36" s="21">
        <f t="shared" si="3"/>
        <v>31</v>
      </c>
      <c r="N36" s="22" t="str">
        <f t="shared" si="0"/>
        <v>F</v>
      </c>
      <c r="P36" s="13"/>
    </row>
    <row r="37" spans="1:16" ht="19" x14ac:dyDescent="0.25">
      <c r="A37" s="16"/>
      <c r="B37" s="24" t="s">
        <v>56</v>
      </c>
      <c r="C37" s="24"/>
      <c r="D37" s="17" t="s">
        <v>24</v>
      </c>
      <c r="E37" s="27">
        <v>20</v>
      </c>
      <c r="F37" s="27"/>
      <c r="G37" s="19">
        <f t="shared" si="1"/>
        <v>20</v>
      </c>
      <c r="H37" s="16"/>
      <c r="I37" s="16"/>
      <c r="J37" s="20">
        <f t="shared" si="2"/>
        <v>0</v>
      </c>
      <c r="K37" s="16"/>
      <c r="L37" s="16"/>
      <c r="M37" s="21">
        <f t="shared" si="3"/>
        <v>20</v>
      </c>
      <c r="N37" s="22" t="str">
        <f t="shared" si="0"/>
        <v>F</v>
      </c>
      <c r="P37" s="13"/>
    </row>
    <row r="38" spans="1:16" ht="19" x14ac:dyDescent="0.25">
      <c r="A38" s="16"/>
      <c r="B38" s="24" t="s">
        <v>57</v>
      </c>
      <c r="C38" s="24"/>
      <c r="D38" s="17" t="s">
        <v>24</v>
      </c>
      <c r="E38" s="27"/>
      <c r="F38" s="27">
        <v>14</v>
      </c>
      <c r="G38" s="19">
        <f t="shared" si="1"/>
        <v>14</v>
      </c>
      <c r="H38" s="16"/>
      <c r="I38" s="16"/>
      <c r="J38" s="20">
        <f t="shared" si="2"/>
        <v>0</v>
      </c>
      <c r="K38" s="16"/>
      <c r="L38" s="16"/>
      <c r="M38" s="21">
        <f t="shared" si="3"/>
        <v>14</v>
      </c>
      <c r="N38" s="22" t="str">
        <f t="shared" si="0"/>
        <v>F</v>
      </c>
      <c r="P38" s="13"/>
    </row>
    <row r="39" spans="1:16" ht="19" x14ac:dyDescent="0.25">
      <c r="A39" s="16"/>
      <c r="B39" s="24" t="s">
        <v>58</v>
      </c>
      <c r="C39" s="24"/>
      <c r="D39" s="17" t="s">
        <v>24</v>
      </c>
      <c r="E39" s="27">
        <v>31</v>
      </c>
      <c r="F39" s="27"/>
      <c r="G39" s="19">
        <f t="shared" si="1"/>
        <v>31</v>
      </c>
      <c r="H39" s="16"/>
      <c r="I39" s="16"/>
      <c r="J39" s="20">
        <f t="shared" si="2"/>
        <v>0</v>
      </c>
      <c r="K39" s="16"/>
      <c r="L39" s="16"/>
      <c r="M39" s="21">
        <f t="shared" si="3"/>
        <v>31</v>
      </c>
      <c r="N39" s="22" t="str">
        <f t="shared" si="0"/>
        <v>F</v>
      </c>
      <c r="P39" s="13"/>
    </row>
    <row r="40" spans="1:16" ht="19" x14ac:dyDescent="0.25">
      <c r="A40" s="16"/>
      <c r="B40" s="24" t="s">
        <v>59</v>
      </c>
      <c r="C40" s="24"/>
      <c r="D40" s="17" t="s">
        <v>24</v>
      </c>
      <c r="E40" s="27">
        <v>34</v>
      </c>
      <c r="F40" s="27"/>
      <c r="G40" s="19">
        <f t="shared" si="1"/>
        <v>34</v>
      </c>
      <c r="H40" s="16"/>
      <c r="I40" s="16"/>
      <c r="J40" s="20">
        <f t="shared" si="2"/>
        <v>0</v>
      </c>
      <c r="K40" s="16"/>
      <c r="L40" s="16"/>
      <c r="M40" s="21">
        <f t="shared" si="3"/>
        <v>34</v>
      </c>
      <c r="N40" s="22" t="str">
        <f t="shared" si="0"/>
        <v>F</v>
      </c>
      <c r="P40" s="13"/>
    </row>
    <row r="41" spans="1:16" ht="19" x14ac:dyDescent="0.25">
      <c r="A41" s="16"/>
      <c r="B41" s="24" t="s">
        <v>60</v>
      </c>
      <c r="C41" s="24"/>
      <c r="D41" s="17" t="s">
        <v>24</v>
      </c>
      <c r="E41" s="27">
        <v>24</v>
      </c>
      <c r="F41" s="27"/>
      <c r="G41" s="19">
        <f t="shared" si="1"/>
        <v>24</v>
      </c>
      <c r="H41" s="16"/>
      <c r="I41" s="16"/>
      <c r="J41" s="20">
        <f t="shared" si="2"/>
        <v>0</v>
      </c>
      <c r="K41" s="16"/>
      <c r="L41" s="16"/>
      <c r="M41" s="21">
        <f t="shared" si="3"/>
        <v>24</v>
      </c>
      <c r="N41" s="22" t="str">
        <f t="shared" si="0"/>
        <v>F</v>
      </c>
      <c r="P41" s="13"/>
    </row>
    <row r="42" spans="1:16" ht="19" x14ac:dyDescent="0.25">
      <c r="A42" s="16"/>
      <c r="B42" s="24" t="s">
        <v>61</v>
      </c>
      <c r="C42" s="24"/>
      <c r="D42" s="17" t="s">
        <v>24</v>
      </c>
      <c r="E42" s="27"/>
      <c r="F42" s="27">
        <v>11</v>
      </c>
      <c r="G42" s="19">
        <f t="shared" si="1"/>
        <v>11</v>
      </c>
      <c r="H42" s="16"/>
      <c r="I42" s="16"/>
      <c r="J42" s="20">
        <f t="shared" si="2"/>
        <v>0</v>
      </c>
      <c r="K42" s="16"/>
      <c r="L42" s="16"/>
      <c r="M42" s="21">
        <f t="shared" si="3"/>
        <v>11</v>
      </c>
      <c r="N42" s="22" t="str">
        <f t="shared" si="0"/>
        <v>F</v>
      </c>
      <c r="P42" s="13"/>
    </row>
    <row r="43" spans="1:16" ht="19" x14ac:dyDescent="0.25">
      <c r="A43" s="16"/>
      <c r="B43" s="24" t="s">
        <v>62</v>
      </c>
      <c r="C43" s="24"/>
      <c r="D43" s="17" t="s">
        <v>24</v>
      </c>
      <c r="E43" s="27">
        <v>21</v>
      </c>
      <c r="F43" s="27"/>
      <c r="G43" s="19">
        <f t="shared" si="1"/>
        <v>21</v>
      </c>
      <c r="H43" s="16"/>
      <c r="I43" s="16"/>
      <c r="J43" s="20">
        <f t="shared" si="2"/>
        <v>0</v>
      </c>
      <c r="K43" s="16"/>
      <c r="L43" s="16"/>
      <c r="M43" s="21">
        <f t="shared" si="3"/>
        <v>21</v>
      </c>
      <c r="N43" s="22" t="str">
        <f t="shared" si="0"/>
        <v>F</v>
      </c>
      <c r="P43" s="13"/>
    </row>
    <row r="44" spans="1:16" ht="19" x14ac:dyDescent="0.25">
      <c r="A44" s="16"/>
      <c r="B44" s="24" t="s">
        <v>63</v>
      </c>
      <c r="C44" s="24"/>
      <c r="D44" s="17" t="s">
        <v>24</v>
      </c>
      <c r="E44" s="27">
        <v>26</v>
      </c>
      <c r="F44" s="27"/>
      <c r="G44" s="19">
        <f t="shared" si="1"/>
        <v>26</v>
      </c>
      <c r="H44" s="16"/>
      <c r="I44" s="16"/>
      <c r="J44" s="20">
        <f t="shared" si="2"/>
        <v>0</v>
      </c>
      <c r="K44" s="16"/>
      <c r="L44" s="16"/>
      <c r="M44" s="21">
        <f t="shared" si="3"/>
        <v>26</v>
      </c>
      <c r="N44" s="22" t="str">
        <f t="shared" si="0"/>
        <v>F</v>
      </c>
      <c r="P44" s="13"/>
    </row>
    <row r="45" spans="1:16" ht="19" x14ac:dyDescent="0.25">
      <c r="A45" s="16"/>
      <c r="B45" s="24" t="s">
        <v>64</v>
      </c>
      <c r="C45" s="24"/>
      <c r="D45" s="17" t="s">
        <v>24</v>
      </c>
      <c r="E45" s="27">
        <v>40</v>
      </c>
      <c r="F45" s="27"/>
      <c r="G45" s="19">
        <f t="shared" si="1"/>
        <v>40</v>
      </c>
      <c r="H45" s="16"/>
      <c r="I45" s="16"/>
      <c r="J45" s="20">
        <f t="shared" si="2"/>
        <v>0</v>
      </c>
      <c r="K45" s="16"/>
      <c r="L45" s="16"/>
      <c r="M45" s="21">
        <f t="shared" si="3"/>
        <v>40</v>
      </c>
      <c r="N45" s="22" t="str">
        <f t="shared" si="0"/>
        <v>F</v>
      </c>
      <c r="P45" s="13"/>
    </row>
    <row r="46" spans="1:16" ht="19" x14ac:dyDescent="0.25">
      <c r="A46" s="16"/>
      <c r="B46" s="24" t="s">
        <v>65</v>
      </c>
      <c r="C46" s="24"/>
      <c r="D46" s="17" t="s">
        <v>24</v>
      </c>
      <c r="E46" s="27"/>
      <c r="F46" s="27">
        <v>26</v>
      </c>
      <c r="G46" s="19">
        <f t="shared" si="1"/>
        <v>26</v>
      </c>
      <c r="H46" s="16"/>
      <c r="I46" s="16"/>
      <c r="J46" s="20">
        <f t="shared" si="2"/>
        <v>0</v>
      </c>
      <c r="K46" s="16"/>
      <c r="L46" s="16"/>
      <c r="M46" s="21">
        <f t="shared" si="3"/>
        <v>26</v>
      </c>
      <c r="N46" s="22" t="str">
        <f t="shared" si="0"/>
        <v>F</v>
      </c>
      <c r="P46" s="13"/>
    </row>
    <row r="47" spans="1:16" ht="19" x14ac:dyDescent="0.25">
      <c r="A47" s="16"/>
      <c r="B47" s="24" t="s">
        <v>66</v>
      </c>
      <c r="C47" s="24"/>
      <c r="D47" s="17" t="s">
        <v>24</v>
      </c>
      <c r="E47" s="27">
        <v>13</v>
      </c>
      <c r="F47" s="27"/>
      <c r="G47" s="19">
        <f t="shared" si="1"/>
        <v>13</v>
      </c>
      <c r="H47" s="16"/>
      <c r="I47" s="16"/>
      <c r="J47" s="20">
        <f t="shared" si="2"/>
        <v>0</v>
      </c>
      <c r="K47" s="16"/>
      <c r="L47" s="16"/>
      <c r="M47" s="21">
        <f t="shared" si="3"/>
        <v>13</v>
      </c>
      <c r="N47" s="22" t="str">
        <f t="shared" si="0"/>
        <v>F</v>
      </c>
      <c r="P47" s="13"/>
    </row>
    <row r="48" spans="1:16" ht="19" x14ac:dyDescent="0.25">
      <c r="A48" s="16"/>
      <c r="B48" s="24" t="s">
        <v>67</v>
      </c>
      <c r="C48" s="24"/>
      <c r="D48" s="17" t="s">
        <v>24</v>
      </c>
      <c r="E48" s="27">
        <v>41</v>
      </c>
      <c r="F48" s="27"/>
      <c r="G48" s="19">
        <f t="shared" si="1"/>
        <v>41</v>
      </c>
      <c r="H48" s="16"/>
      <c r="I48" s="16"/>
      <c r="J48" s="20">
        <f t="shared" si="2"/>
        <v>0</v>
      </c>
      <c r="K48" s="16"/>
      <c r="L48" s="16"/>
      <c r="M48" s="21">
        <f t="shared" si="3"/>
        <v>41</v>
      </c>
      <c r="N48" s="22" t="str">
        <f t="shared" si="0"/>
        <v>F</v>
      </c>
      <c r="P48" s="13"/>
    </row>
    <row r="49" spans="1:16" ht="19" x14ac:dyDescent="0.25">
      <c r="A49" s="16"/>
      <c r="B49" s="24" t="s">
        <v>99</v>
      </c>
      <c r="C49" s="24"/>
      <c r="D49" s="17" t="s">
        <v>24</v>
      </c>
      <c r="E49" s="27"/>
      <c r="F49" s="27">
        <v>12</v>
      </c>
      <c r="G49" s="19">
        <f t="shared" si="1"/>
        <v>12</v>
      </c>
      <c r="H49" s="16"/>
      <c r="I49" s="16"/>
      <c r="J49" s="20">
        <f t="shared" si="2"/>
        <v>0</v>
      </c>
      <c r="K49" s="16"/>
      <c r="L49" s="16"/>
      <c r="M49" s="21">
        <f t="shared" si="3"/>
        <v>12</v>
      </c>
      <c r="N49" s="22" t="str">
        <f t="shared" si="0"/>
        <v>F</v>
      </c>
      <c r="P49" s="13"/>
    </row>
    <row r="50" spans="1:16" ht="19" x14ac:dyDescent="0.25">
      <c r="A50" s="16"/>
      <c r="B50" s="24" t="s">
        <v>68</v>
      </c>
      <c r="C50" s="24"/>
      <c r="D50" s="17" t="s">
        <v>24</v>
      </c>
      <c r="E50" s="27">
        <v>35</v>
      </c>
      <c r="F50" s="27"/>
      <c r="G50" s="19">
        <f t="shared" si="1"/>
        <v>35</v>
      </c>
      <c r="H50" s="16"/>
      <c r="I50" s="16"/>
      <c r="J50" s="20">
        <f t="shared" si="2"/>
        <v>0</v>
      </c>
      <c r="K50" s="16"/>
      <c r="L50" s="16"/>
      <c r="M50" s="21">
        <f t="shared" si="3"/>
        <v>35</v>
      </c>
      <c r="N50" s="22" t="str">
        <f t="shared" si="0"/>
        <v>F</v>
      </c>
      <c r="P50" s="13"/>
    </row>
    <row r="51" spans="1:16" ht="19" x14ac:dyDescent="0.25">
      <c r="A51" s="16"/>
      <c r="B51" s="24" t="s">
        <v>69</v>
      </c>
      <c r="C51" s="24"/>
      <c r="D51" s="17" t="s">
        <v>24</v>
      </c>
      <c r="E51" s="27"/>
      <c r="F51" s="27"/>
      <c r="G51" s="19">
        <f t="shared" si="1"/>
        <v>0</v>
      </c>
      <c r="H51" s="16"/>
      <c r="I51" s="16"/>
      <c r="J51" s="20">
        <f t="shared" si="2"/>
        <v>0</v>
      </c>
      <c r="K51" s="16"/>
      <c r="L51" s="16"/>
      <c r="M51" s="21">
        <f t="shared" si="3"/>
        <v>0</v>
      </c>
      <c r="N51" s="22" t="str">
        <f t="shared" si="0"/>
        <v>F</v>
      </c>
      <c r="P51" s="13"/>
    </row>
    <row r="52" spans="1:16" ht="19" x14ac:dyDescent="0.25">
      <c r="A52" s="16"/>
      <c r="B52" s="24" t="s">
        <v>70</v>
      </c>
      <c r="C52" s="24"/>
      <c r="D52" s="17" t="s">
        <v>24</v>
      </c>
      <c r="E52" s="27">
        <v>50</v>
      </c>
      <c r="F52" s="27"/>
      <c r="G52" s="19">
        <f t="shared" si="1"/>
        <v>50</v>
      </c>
      <c r="H52" s="16"/>
      <c r="I52" s="16"/>
      <c r="J52" s="20">
        <f t="shared" si="2"/>
        <v>0</v>
      </c>
      <c r="K52" s="16"/>
      <c r="L52" s="16"/>
      <c r="M52" s="21">
        <f t="shared" si="3"/>
        <v>50</v>
      </c>
      <c r="N52" s="22" t="str">
        <f t="shared" si="0"/>
        <v>E</v>
      </c>
      <c r="P52" s="13"/>
    </row>
    <row r="53" spans="1:16" ht="19" x14ac:dyDescent="0.25">
      <c r="A53" s="16"/>
      <c r="B53" s="24" t="s">
        <v>71</v>
      </c>
      <c r="C53" s="24"/>
      <c r="D53" s="17" t="s">
        <v>24</v>
      </c>
      <c r="E53" s="27"/>
      <c r="F53" s="27">
        <v>48</v>
      </c>
      <c r="G53" s="19">
        <f t="shared" ref="G53" si="4">IF(F53&gt;0, F53,E53)</f>
        <v>48</v>
      </c>
      <c r="H53" s="16"/>
      <c r="I53" s="16"/>
      <c r="J53" s="20">
        <f t="shared" ref="J53" si="5">IF(I53&gt;0,I53,H53)</f>
        <v>0</v>
      </c>
      <c r="K53" s="16"/>
      <c r="L53" s="16"/>
      <c r="M53" s="21">
        <f t="shared" si="3"/>
        <v>48</v>
      </c>
      <c r="N53" s="22" t="str">
        <f t="shared" ref="N53" si="6">IF(M53&lt;P$1,Q$1,(IF(M53&lt;P$2,Q$2,(IF(M53&lt;P$3,Q$3,(IF(M53&lt;P$4,Q$4,(IF(M53&lt;P$5,Q$5,Q$6)))))))))</f>
        <v>F</v>
      </c>
      <c r="P53" s="13"/>
    </row>
    <row r="54" spans="1:16" ht="19" x14ac:dyDescent="0.25">
      <c r="A54" s="16"/>
      <c r="B54" s="24" t="s">
        <v>72</v>
      </c>
      <c r="C54" s="24"/>
      <c r="D54" s="17" t="s">
        <v>24</v>
      </c>
      <c r="E54" s="27">
        <v>20</v>
      </c>
      <c r="F54" s="27">
        <v>38</v>
      </c>
      <c r="G54" s="19">
        <f t="shared" si="1"/>
        <v>38</v>
      </c>
      <c r="H54" s="16"/>
      <c r="I54" s="16"/>
      <c r="J54" s="20">
        <f t="shared" si="2"/>
        <v>0</v>
      </c>
      <c r="K54" s="16"/>
      <c r="L54" s="16"/>
      <c r="M54" s="21">
        <f t="shared" si="3"/>
        <v>38</v>
      </c>
      <c r="N54" s="22" t="str">
        <f t="shared" si="0"/>
        <v>F</v>
      </c>
      <c r="P54" s="13"/>
    </row>
    <row r="55" spans="1:16" ht="19" x14ac:dyDescent="0.25">
      <c r="A55" s="16"/>
      <c r="B55" s="24" t="s">
        <v>73</v>
      </c>
      <c r="C55" s="24"/>
      <c r="D55" s="17" t="s">
        <v>24</v>
      </c>
      <c r="E55" s="27"/>
      <c r="F55" s="27"/>
      <c r="G55" s="19">
        <f t="shared" si="1"/>
        <v>0</v>
      </c>
      <c r="H55" s="16"/>
      <c r="I55" s="16"/>
      <c r="J55" s="20">
        <f t="shared" si="2"/>
        <v>0</v>
      </c>
      <c r="K55" s="16"/>
      <c r="L55" s="16"/>
      <c r="M55" s="21">
        <f t="shared" si="3"/>
        <v>0</v>
      </c>
      <c r="N55" s="22" t="str">
        <f t="shared" si="0"/>
        <v>F</v>
      </c>
      <c r="P55" s="13"/>
    </row>
    <row r="56" spans="1:16" ht="19" x14ac:dyDescent="0.25">
      <c r="A56" s="16"/>
      <c r="B56" s="24" t="s">
        <v>74</v>
      </c>
      <c r="C56" s="24"/>
      <c r="D56" s="17" t="s">
        <v>24</v>
      </c>
      <c r="E56" s="27"/>
      <c r="F56" s="27">
        <v>19</v>
      </c>
      <c r="G56" s="19">
        <f t="shared" si="1"/>
        <v>19</v>
      </c>
      <c r="H56" s="16"/>
      <c r="I56" s="16"/>
      <c r="J56" s="20">
        <f t="shared" si="2"/>
        <v>0</v>
      </c>
      <c r="K56" s="16"/>
      <c r="L56" s="16"/>
      <c r="M56" s="21">
        <f t="shared" si="3"/>
        <v>19</v>
      </c>
      <c r="N56" s="22" t="str">
        <f t="shared" si="0"/>
        <v>F</v>
      </c>
      <c r="P56" s="13"/>
    </row>
    <row r="57" spans="1:16" ht="19" x14ac:dyDescent="0.25">
      <c r="A57" s="16"/>
      <c r="B57" s="24" t="s">
        <v>75</v>
      </c>
      <c r="C57" s="24"/>
      <c r="D57" s="17" t="s">
        <v>24</v>
      </c>
      <c r="E57" s="27"/>
      <c r="F57" s="27">
        <v>15</v>
      </c>
      <c r="G57" s="19">
        <f t="shared" si="1"/>
        <v>15</v>
      </c>
      <c r="H57" s="16"/>
      <c r="I57" s="16"/>
      <c r="J57" s="20">
        <f t="shared" si="2"/>
        <v>0</v>
      </c>
      <c r="K57" s="16"/>
      <c r="L57" s="16"/>
      <c r="M57" s="21">
        <f t="shared" si="3"/>
        <v>15</v>
      </c>
      <c r="N57" s="22" t="str">
        <f t="shared" si="0"/>
        <v>F</v>
      </c>
      <c r="P57" s="13"/>
    </row>
    <row r="58" spans="1:16" ht="19" x14ac:dyDescent="0.25">
      <c r="A58" s="16"/>
      <c r="B58" s="24" t="s">
        <v>76</v>
      </c>
      <c r="C58" s="24"/>
      <c r="D58" s="17" t="s">
        <v>24</v>
      </c>
      <c r="E58" s="27"/>
      <c r="F58" s="27">
        <v>14</v>
      </c>
      <c r="G58" s="19">
        <f t="shared" si="1"/>
        <v>14</v>
      </c>
      <c r="H58" s="16"/>
      <c r="I58" s="16"/>
      <c r="J58" s="20">
        <f t="shared" si="2"/>
        <v>0</v>
      </c>
      <c r="K58" s="16"/>
      <c r="L58" s="16"/>
      <c r="M58" s="21">
        <f t="shared" si="3"/>
        <v>14</v>
      </c>
      <c r="N58" s="22" t="str">
        <f t="shared" si="0"/>
        <v>F</v>
      </c>
      <c r="P58" s="13"/>
    </row>
    <row r="59" spans="1:16" ht="19" x14ac:dyDescent="0.25">
      <c r="A59" s="16"/>
      <c r="B59" s="24" t="s">
        <v>77</v>
      </c>
      <c r="C59" s="24"/>
      <c r="D59" s="17" t="s">
        <v>24</v>
      </c>
      <c r="E59" s="27"/>
      <c r="F59" s="27"/>
      <c r="G59" s="19">
        <f t="shared" si="1"/>
        <v>0</v>
      </c>
      <c r="H59" s="16"/>
      <c r="I59" s="16"/>
      <c r="J59" s="20">
        <f t="shared" si="2"/>
        <v>0</v>
      </c>
      <c r="K59" s="16"/>
      <c r="L59" s="16"/>
      <c r="M59" s="21">
        <f t="shared" si="3"/>
        <v>0</v>
      </c>
      <c r="N59" s="22" t="str">
        <f t="shared" si="0"/>
        <v>F</v>
      </c>
      <c r="P59" s="13"/>
    </row>
    <row r="60" spans="1:16" ht="19" x14ac:dyDescent="0.25">
      <c r="A60" s="16"/>
      <c r="B60" s="24" t="s">
        <v>78</v>
      </c>
      <c r="C60" s="24"/>
      <c r="D60" s="17" t="s">
        <v>24</v>
      </c>
      <c r="E60" s="27"/>
      <c r="F60" s="27"/>
      <c r="G60" s="19">
        <f t="shared" si="1"/>
        <v>0</v>
      </c>
      <c r="H60" s="16"/>
      <c r="I60" s="16"/>
      <c r="J60" s="20">
        <f t="shared" si="2"/>
        <v>0</v>
      </c>
      <c r="K60" s="16"/>
      <c r="L60" s="16"/>
      <c r="M60" s="21">
        <f t="shared" si="3"/>
        <v>0</v>
      </c>
      <c r="N60" s="22" t="str">
        <f t="shared" si="0"/>
        <v>F</v>
      </c>
      <c r="P60" s="13"/>
    </row>
    <row r="61" spans="1:16" ht="19" x14ac:dyDescent="0.25">
      <c r="A61" s="16"/>
      <c r="B61" s="24" t="s">
        <v>79</v>
      </c>
      <c r="C61" s="24"/>
      <c r="D61" s="17" t="s">
        <v>24</v>
      </c>
      <c r="E61" s="27"/>
      <c r="F61" s="27"/>
      <c r="G61" s="19">
        <f t="shared" si="1"/>
        <v>0</v>
      </c>
      <c r="H61" s="16"/>
      <c r="I61" s="16"/>
      <c r="J61" s="20">
        <f t="shared" si="2"/>
        <v>0</v>
      </c>
      <c r="K61" s="16"/>
      <c r="L61" s="16"/>
      <c r="M61" s="21">
        <f t="shared" si="3"/>
        <v>0</v>
      </c>
      <c r="N61" s="22" t="str">
        <f t="shared" si="0"/>
        <v>F</v>
      </c>
      <c r="P61" s="13"/>
    </row>
    <row r="62" spans="1:16" ht="19" x14ac:dyDescent="0.25">
      <c r="A62" s="16"/>
      <c r="B62" s="24" t="s">
        <v>80</v>
      </c>
      <c r="C62" s="24"/>
      <c r="D62" s="17" t="s">
        <v>24</v>
      </c>
      <c r="E62" s="27"/>
      <c r="F62" s="27"/>
      <c r="G62" s="19">
        <f t="shared" si="1"/>
        <v>0</v>
      </c>
      <c r="H62" s="16"/>
      <c r="I62" s="16"/>
      <c r="J62" s="20">
        <f t="shared" si="2"/>
        <v>0</v>
      </c>
      <c r="K62" s="16"/>
      <c r="L62" s="16"/>
      <c r="M62" s="21">
        <f t="shared" si="3"/>
        <v>0</v>
      </c>
      <c r="N62" s="22" t="str">
        <f t="shared" si="0"/>
        <v>F</v>
      </c>
      <c r="P62" s="13"/>
    </row>
    <row r="63" spans="1:16" ht="19" x14ac:dyDescent="0.25">
      <c r="A63" s="16"/>
      <c r="B63" s="24" t="s">
        <v>81</v>
      </c>
      <c r="C63" s="24"/>
      <c r="D63" s="17" t="s">
        <v>24</v>
      </c>
      <c r="E63" s="27"/>
      <c r="F63" s="27"/>
      <c r="G63" s="19">
        <f t="shared" si="1"/>
        <v>0</v>
      </c>
      <c r="H63" s="16"/>
      <c r="I63" s="16"/>
      <c r="J63" s="20">
        <f t="shared" si="2"/>
        <v>0</v>
      </c>
      <c r="K63" s="16"/>
      <c r="L63" s="16"/>
      <c r="M63" s="21">
        <f t="shared" si="3"/>
        <v>0</v>
      </c>
      <c r="N63" s="22" t="str">
        <f t="shared" ref="N63:N66" si="7">IF(M63&lt;P$1,Q$1,(IF(M63&lt;P$2,Q$2,(IF(M63&lt;P$3,Q$3,(IF(M63&lt;P$4,Q$4,(IF(M63&lt;P$5,Q$5,Q$6)))))))))</f>
        <v>F</v>
      </c>
      <c r="O63" s="13"/>
    </row>
    <row r="64" spans="1:16" ht="19" x14ac:dyDescent="0.25">
      <c r="A64" s="16"/>
      <c r="B64" s="24" t="s">
        <v>82</v>
      </c>
      <c r="C64" s="24"/>
      <c r="D64" s="17" t="s">
        <v>24</v>
      </c>
      <c r="E64" s="27">
        <v>12</v>
      </c>
      <c r="F64" s="27"/>
      <c r="G64" s="19">
        <f t="shared" ref="G64:G66" si="8">IF(F64&gt;0, F64,E64)</f>
        <v>12</v>
      </c>
      <c r="H64" s="16"/>
      <c r="I64" s="16"/>
      <c r="J64" s="20">
        <f t="shared" ref="J64:J66" si="9">IF(I64&gt;0,I64,H64)</f>
        <v>0</v>
      </c>
      <c r="K64" s="16"/>
      <c r="L64" s="16"/>
      <c r="M64" s="21">
        <f t="shared" si="3"/>
        <v>12</v>
      </c>
      <c r="N64" s="22" t="str">
        <f t="shared" si="7"/>
        <v>F</v>
      </c>
      <c r="O64" s="13"/>
    </row>
    <row r="65" spans="1:15" ht="19" x14ac:dyDescent="0.25">
      <c r="A65" s="16"/>
      <c r="B65" s="24" t="s">
        <v>83</v>
      </c>
      <c r="C65" s="24"/>
      <c r="D65" s="17" t="s">
        <v>24</v>
      </c>
      <c r="E65" s="27"/>
      <c r="F65" s="27"/>
      <c r="G65" s="19">
        <f t="shared" si="8"/>
        <v>0</v>
      </c>
      <c r="H65" s="16"/>
      <c r="I65" s="16"/>
      <c r="J65" s="20">
        <f t="shared" si="9"/>
        <v>0</v>
      </c>
      <c r="K65" s="16"/>
      <c r="L65" s="16"/>
      <c r="M65" s="21">
        <f t="shared" si="3"/>
        <v>0</v>
      </c>
      <c r="N65" s="22" t="str">
        <f t="shared" si="7"/>
        <v>F</v>
      </c>
      <c r="O65" s="13"/>
    </row>
    <row r="66" spans="1:15" ht="19" x14ac:dyDescent="0.25">
      <c r="A66" s="16"/>
      <c r="B66" s="24" t="s">
        <v>84</v>
      </c>
      <c r="C66" s="24"/>
      <c r="D66" s="17" t="s">
        <v>24</v>
      </c>
      <c r="E66" s="27"/>
      <c r="F66" s="27"/>
      <c r="G66" s="19">
        <f t="shared" si="8"/>
        <v>0</v>
      </c>
      <c r="H66" s="16"/>
      <c r="I66" s="16"/>
      <c r="J66" s="20">
        <f t="shared" si="9"/>
        <v>0</v>
      </c>
      <c r="K66" s="16"/>
      <c r="L66" s="16"/>
      <c r="M66" s="21">
        <f t="shared" si="3"/>
        <v>0</v>
      </c>
      <c r="N66" s="22" t="str">
        <f t="shared" si="7"/>
        <v>F</v>
      </c>
      <c r="O66" s="13"/>
    </row>
    <row r="67" spans="1:15" ht="19" x14ac:dyDescent="0.25">
      <c r="A67" s="16"/>
      <c r="B67" s="24" t="s">
        <v>85</v>
      </c>
      <c r="C67" s="24"/>
      <c r="D67" s="17" t="s">
        <v>24</v>
      </c>
      <c r="E67" s="27">
        <v>22</v>
      </c>
      <c r="F67" s="27"/>
      <c r="G67" s="19">
        <f t="shared" ref="G67:G80" si="10">IF(F67&gt;0, F67,E67)</f>
        <v>22</v>
      </c>
      <c r="H67" s="16"/>
      <c r="I67" s="16"/>
      <c r="J67" s="20">
        <f t="shared" ref="J67:J80" si="11">IF(I67&gt;0,I67,H67)</f>
        <v>0</v>
      </c>
      <c r="K67" s="16"/>
      <c r="L67" s="16"/>
      <c r="M67" s="21">
        <f t="shared" si="3"/>
        <v>22</v>
      </c>
      <c r="N67" s="22" t="str">
        <f t="shared" ref="N67:N80" si="12">IF(M67&lt;P$1,Q$1,(IF(M67&lt;P$2,Q$2,(IF(M67&lt;P$3,Q$3,(IF(M67&lt;P$4,Q$4,(IF(M67&lt;P$5,Q$5,Q$6)))))))))</f>
        <v>F</v>
      </c>
      <c r="O67" s="13"/>
    </row>
    <row r="68" spans="1:15" ht="19" x14ac:dyDescent="0.25">
      <c r="A68" s="16"/>
      <c r="B68" s="24" t="s">
        <v>86</v>
      </c>
      <c r="C68" s="24"/>
      <c r="D68" s="24" t="s">
        <v>24</v>
      </c>
      <c r="E68" s="27"/>
      <c r="F68" s="27">
        <v>15</v>
      </c>
      <c r="G68" s="19">
        <f t="shared" si="10"/>
        <v>15</v>
      </c>
      <c r="H68" s="16"/>
      <c r="I68" s="16"/>
      <c r="J68" s="20">
        <f t="shared" si="11"/>
        <v>0</v>
      </c>
      <c r="K68" s="16"/>
      <c r="L68" s="16"/>
      <c r="M68" s="21">
        <f t="shared" si="3"/>
        <v>15</v>
      </c>
      <c r="N68" s="22" t="str">
        <f t="shared" si="12"/>
        <v>F</v>
      </c>
      <c r="O68" s="13"/>
    </row>
    <row r="69" spans="1:15" ht="19" x14ac:dyDescent="0.25">
      <c r="A69" s="16"/>
      <c r="B69" s="24" t="s">
        <v>87</v>
      </c>
      <c r="C69" s="24"/>
      <c r="D69" s="24" t="s">
        <v>24</v>
      </c>
      <c r="E69" s="27">
        <v>21</v>
      </c>
      <c r="F69" s="27"/>
      <c r="G69" s="19">
        <f t="shared" si="10"/>
        <v>21</v>
      </c>
      <c r="H69" s="16"/>
      <c r="I69" s="16"/>
      <c r="J69" s="20">
        <f t="shared" si="11"/>
        <v>0</v>
      </c>
      <c r="K69" s="16"/>
      <c r="L69" s="16"/>
      <c r="M69" s="21">
        <f t="shared" si="3"/>
        <v>21</v>
      </c>
      <c r="N69" s="22" t="str">
        <f t="shared" si="12"/>
        <v>F</v>
      </c>
    </row>
    <row r="70" spans="1:15" ht="19" x14ac:dyDescent="0.25">
      <c r="A70" s="16"/>
      <c r="B70" s="24" t="s">
        <v>88</v>
      </c>
      <c r="C70" s="24"/>
      <c r="D70" s="24" t="s">
        <v>24</v>
      </c>
      <c r="E70" s="27">
        <v>25</v>
      </c>
      <c r="F70" s="27"/>
      <c r="G70" s="19">
        <f t="shared" si="10"/>
        <v>25</v>
      </c>
      <c r="H70" s="16"/>
      <c r="I70" s="16"/>
      <c r="J70" s="20">
        <f t="shared" si="11"/>
        <v>0</v>
      </c>
      <c r="K70" s="16"/>
      <c r="L70" s="16"/>
      <c r="M70" s="21">
        <f t="shared" si="3"/>
        <v>25</v>
      </c>
      <c r="N70" s="22" t="str">
        <f t="shared" si="12"/>
        <v>F</v>
      </c>
    </row>
    <row r="71" spans="1:15" ht="19" x14ac:dyDescent="0.25">
      <c r="A71" s="16"/>
      <c r="B71" s="24" t="s">
        <v>89</v>
      </c>
      <c r="C71" s="24"/>
      <c r="D71" s="24" t="s">
        <v>24</v>
      </c>
      <c r="E71" s="27"/>
      <c r="F71" s="27">
        <v>27</v>
      </c>
      <c r="G71" s="19">
        <f t="shared" si="10"/>
        <v>27</v>
      </c>
      <c r="H71" s="16"/>
      <c r="I71" s="16"/>
      <c r="J71" s="20">
        <f t="shared" si="11"/>
        <v>0</v>
      </c>
      <c r="K71" s="16"/>
      <c r="L71" s="16"/>
      <c r="M71" s="21">
        <f t="shared" si="3"/>
        <v>27</v>
      </c>
      <c r="N71" s="22" t="str">
        <f t="shared" si="12"/>
        <v>F</v>
      </c>
    </row>
    <row r="72" spans="1:15" ht="19" x14ac:dyDescent="0.25">
      <c r="A72" s="16"/>
      <c r="B72" s="24" t="s">
        <v>90</v>
      </c>
      <c r="C72" s="24"/>
      <c r="D72" s="24" t="s">
        <v>24</v>
      </c>
      <c r="E72" s="27"/>
      <c r="F72" s="27"/>
      <c r="G72" s="19">
        <f t="shared" si="10"/>
        <v>0</v>
      </c>
      <c r="H72" s="16"/>
      <c r="I72" s="16"/>
      <c r="J72" s="20">
        <f t="shared" si="11"/>
        <v>0</v>
      </c>
      <c r="K72" s="16"/>
      <c r="L72" s="16"/>
      <c r="M72" s="21">
        <f t="shared" si="3"/>
        <v>0</v>
      </c>
      <c r="N72" s="22" t="str">
        <f t="shared" si="12"/>
        <v>F</v>
      </c>
    </row>
    <row r="73" spans="1:15" ht="19" x14ac:dyDescent="0.25">
      <c r="A73" s="16"/>
      <c r="B73" s="24" t="s">
        <v>91</v>
      </c>
      <c r="C73" s="24"/>
      <c r="D73" s="24" t="s">
        <v>24</v>
      </c>
      <c r="E73" s="27"/>
      <c r="F73" s="27">
        <v>16</v>
      </c>
      <c r="G73" s="19">
        <f t="shared" si="10"/>
        <v>16</v>
      </c>
      <c r="H73" s="16"/>
      <c r="I73" s="16"/>
      <c r="J73" s="20">
        <f t="shared" si="11"/>
        <v>0</v>
      </c>
      <c r="K73" s="16"/>
      <c r="L73" s="16"/>
      <c r="M73" s="21">
        <f t="shared" si="3"/>
        <v>16</v>
      </c>
      <c r="N73" s="22" t="str">
        <f t="shared" si="12"/>
        <v>F</v>
      </c>
    </row>
    <row r="74" spans="1:15" ht="19" x14ac:dyDescent="0.25">
      <c r="A74" s="16"/>
      <c r="B74" s="24" t="s">
        <v>92</v>
      </c>
      <c r="C74" s="24"/>
      <c r="D74" s="24" t="s">
        <v>24</v>
      </c>
      <c r="E74" s="27"/>
      <c r="F74" s="27">
        <v>8</v>
      </c>
      <c r="G74" s="19">
        <f t="shared" si="10"/>
        <v>8</v>
      </c>
      <c r="H74" s="16"/>
      <c r="I74" s="16"/>
      <c r="J74" s="20">
        <f t="shared" si="11"/>
        <v>0</v>
      </c>
      <c r="K74" s="16"/>
      <c r="L74" s="16"/>
      <c r="M74" s="21">
        <f t="shared" si="3"/>
        <v>8</v>
      </c>
      <c r="N74" s="22" t="str">
        <f t="shared" si="12"/>
        <v>F</v>
      </c>
    </row>
    <row r="75" spans="1:15" ht="19" x14ac:dyDescent="0.25">
      <c r="A75" s="16"/>
      <c r="B75" s="24" t="s">
        <v>93</v>
      </c>
      <c r="C75" s="24"/>
      <c r="D75" s="24" t="s">
        <v>24</v>
      </c>
      <c r="E75" s="27"/>
      <c r="F75" s="27"/>
      <c r="G75" s="19">
        <f t="shared" si="10"/>
        <v>0</v>
      </c>
      <c r="H75" s="16"/>
      <c r="I75" s="16"/>
      <c r="J75" s="20">
        <f t="shared" si="11"/>
        <v>0</v>
      </c>
      <c r="K75" s="16"/>
      <c r="L75" s="16"/>
      <c r="M75" s="21">
        <f t="shared" si="3"/>
        <v>0</v>
      </c>
      <c r="N75" s="22" t="str">
        <f t="shared" si="12"/>
        <v>F</v>
      </c>
    </row>
    <row r="76" spans="1:15" ht="19" x14ac:dyDescent="0.25">
      <c r="A76" s="16"/>
      <c r="B76" s="24" t="s">
        <v>94</v>
      </c>
      <c r="C76" s="24"/>
      <c r="D76" s="24" t="s">
        <v>24</v>
      </c>
      <c r="E76" s="27"/>
      <c r="F76" s="27"/>
      <c r="G76" s="19">
        <f t="shared" si="10"/>
        <v>0</v>
      </c>
      <c r="H76" s="16"/>
      <c r="I76" s="16"/>
      <c r="J76" s="20">
        <f t="shared" si="11"/>
        <v>0</v>
      </c>
      <c r="K76" s="16"/>
      <c r="L76" s="16"/>
      <c r="M76" s="21">
        <f t="shared" ref="M76:M80" si="13">G76+J76</f>
        <v>0</v>
      </c>
      <c r="N76" s="22" t="str">
        <f t="shared" si="12"/>
        <v>F</v>
      </c>
    </row>
    <row r="77" spans="1:15" ht="19" x14ac:dyDescent="0.25">
      <c r="A77" s="16"/>
      <c r="B77" s="24" t="s">
        <v>95</v>
      </c>
      <c r="C77" s="24"/>
      <c r="D77" s="24" t="s">
        <v>26</v>
      </c>
      <c r="E77" s="27"/>
      <c r="F77" s="27"/>
      <c r="G77" s="19">
        <f t="shared" si="10"/>
        <v>0</v>
      </c>
      <c r="H77" s="16"/>
      <c r="I77" s="16"/>
      <c r="J77" s="20">
        <f t="shared" si="11"/>
        <v>0</v>
      </c>
      <c r="K77" s="16"/>
      <c r="L77" s="16"/>
      <c r="M77" s="21">
        <f t="shared" si="13"/>
        <v>0</v>
      </c>
      <c r="N77" s="22" t="str">
        <f t="shared" si="12"/>
        <v>F</v>
      </c>
    </row>
    <row r="78" spans="1:15" ht="19" x14ac:dyDescent="0.25">
      <c r="A78" s="16"/>
      <c r="B78" s="24" t="s">
        <v>96</v>
      </c>
      <c r="C78" s="24"/>
      <c r="D78" s="24" t="s">
        <v>26</v>
      </c>
      <c r="E78" s="27"/>
      <c r="F78" s="27">
        <v>12</v>
      </c>
      <c r="G78" s="19">
        <f t="shared" si="10"/>
        <v>12</v>
      </c>
      <c r="H78" s="16"/>
      <c r="I78" s="16"/>
      <c r="J78" s="20">
        <f t="shared" si="11"/>
        <v>0</v>
      </c>
      <c r="K78" s="16"/>
      <c r="L78" s="16"/>
      <c r="M78" s="21">
        <f t="shared" si="13"/>
        <v>12</v>
      </c>
      <c r="N78" s="22" t="str">
        <f t="shared" si="12"/>
        <v>F</v>
      </c>
    </row>
    <row r="79" spans="1:15" ht="19" x14ac:dyDescent="0.25">
      <c r="A79" s="16"/>
      <c r="B79" s="24" t="s">
        <v>97</v>
      </c>
      <c r="C79" s="24"/>
      <c r="D79" s="24" t="s">
        <v>26</v>
      </c>
      <c r="E79" s="27">
        <v>11</v>
      </c>
      <c r="F79" s="27">
        <v>39</v>
      </c>
      <c r="G79" s="19">
        <f t="shared" si="10"/>
        <v>39</v>
      </c>
      <c r="H79" s="16"/>
      <c r="I79" s="16"/>
      <c r="J79" s="20">
        <f t="shared" si="11"/>
        <v>0</v>
      </c>
      <c r="K79" s="16"/>
      <c r="L79" s="16"/>
      <c r="M79" s="21">
        <f t="shared" si="13"/>
        <v>39</v>
      </c>
      <c r="N79" s="22" t="str">
        <f t="shared" si="12"/>
        <v>F</v>
      </c>
    </row>
    <row r="80" spans="1:15" ht="19" x14ac:dyDescent="0.25">
      <c r="A80" s="16"/>
      <c r="B80" s="36" t="s">
        <v>98</v>
      </c>
      <c r="C80" s="37"/>
      <c r="D80" s="37" t="s">
        <v>27</v>
      </c>
      <c r="E80" s="38">
        <v>14</v>
      </c>
      <c r="F80" s="39">
        <v>25</v>
      </c>
      <c r="G80" s="19">
        <f t="shared" si="10"/>
        <v>25</v>
      </c>
      <c r="H80" s="16"/>
      <c r="I80" s="16"/>
      <c r="J80" s="20">
        <f t="shared" si="11"/>
        <v>0</v>
      </c>
      <c r="K80" s="16"/>
      <c r="L80" s="16"/>
      <c r="M80" s="21">
        <f t="shared" si="13"/>
        <v>25</v>
      </c>
      <c r="N80" s="22" t="str">
        <f t="shared" si="12"/>
        <v>F</v>
      </c>
    </row>
    <row r="81" spans="5:5" x14ac:dyDescent="0.2">
      <c r="E81" s="28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2024-12-11T16:31:00Z</dcterms:modified>
</cp:coreProperties>
</file>