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/>
  </bookViews>
  <sheets>
    <sheet name="Gradjevinarstvo" sheetId="1" r:id="rId1"/>
    <sheet name="Gradjevinarstvo_ocjene" sheetId="2" r:id="rId2"/>
    <sheet name="GradjevinarstvoMasinstvo" sheetId="3" r:id="rId3"/>
  </sheets>
  <calcPr calcId="152511"/>
  <extLst>
    <ext uri="GoogleSheetsCustomDataVersion1">
      <go:sheetsCustomData xmlns:go="http://customooxmlschemas.google.com/" r:id="rId7" roundtripDataSignature="AMtx7mjUXpxKtLMzpy6qNUIRN81pfetk7Q=="/>
    </ext>
  </extLst>
</workbook>
</file>

<file path=xl/calcChain.xml><?xml version="1.0" encoding="utf-8"?>
<calcChain xmlns="http://schemas.openxmlformats.org/spreadsheetml/2006/main">
  <c r="X12" i="1" l="1"/>
  <c r="X17" i="1"/>
  <c r="X20" i="1"/>
  <c r="X21" i="1"/>
  <c r="X23" i="1"/>
  <c r="Y23" i="1" s="1"/>
  <c r="X25" i="1"/>
  <c r="X27" i="1"/>
  <c r="X28" i="1"/>
  <c r="X29" i="1"/>
  <c r="X30" i="1"/>
  <c r="X31" i="1"/>
  <c r="X32" i="1"/>
  <c r="X34" i="1"/>
  <c r="X35" i="1"/>
  <c r="X36" i="1"/>
  <c r="X37" i="1"/>
  <c r="X39" i="1"/>
  <c r="X40" i="1"/>
  <c r="X44" i="1"/>
  <c r="X46" i="1"/>
  <c r="X47" i="1"/>
  <c r="X49" i="1"/>
  <c r="X51" i="1"/>
  <c r="X52" i="1"/>
  <c r="X53" i="1"/>
  <c r="X54" i="1"/>
  <c r="X60" i="1"/>
  <c r="X62" i="1"/>
  <c r="X64" i="1"/>
  <c r="X69" i="1"/>
  <c r="X73" i="1"/>
  <c r="X75" i="1"/>
  <c r="X77" i="1"/>
  <c r="X78" i="1"/>
  <c r="X80" i="1"/>
  <c r="X82" i="1"/>
  <c r="X83" i="1"/>
  <c r="X85" i="1"/>
  <c r="X86" i="1"/>
  <c r="X87" i="1"/>
  <c r="X88" i="1"/>
  <c r="X90" i="1"/>
  <c r="X91" i="1"/>
  <c r="X93" i="1"/>
  <c r="X95" i="1"/>
  <c r="X96" i="1"/>
  <c r="X97" i="1"/>
  <c r="X99" i="1"/>
  <c r="X100" i="1"/>
  <c r="X101" i="1"/>
  <c r="X102" i="1"/>
  <c r="X104" i="1"/>
  <c r="X105" i="1"/>
  <c r="X106" i="1"/>
  <c r="X107" i="1"/>
  <c r="X108" i="1"/>
  <c r="X110" i="1"/>
  <c r="X111" i="1"/>
  <c r="X112" i="1"/>
  <c r="X113" i="1"/>
  <c r="X116" i="1"/>
  <c r="X117" i="1"/>
  <c r="X118" i="1"/>
  <c r="X119" i="1"/>
  <c r="X120" i="1"/>
  <c r="X121" i="1"/>
  <c r="X127" i="1"/>
  <c r="Y127" i="1" s="1"/>
  <c r="Z127" i="1" s="1"/>
  <c r="X130" i="1"/>
  <c r="Y130" i="1" s="1"/>
  <c r="G131" i="2" s="1"/>
  <c r="X133" i="1"/>
  <c r="Y133" i="1" s="1"/>
  <c r="G134" i="2" s="1"/>
  <c r="X136" i="1"/>
  <c r="X137" i="1"/>
  <c r="X139" i="1"/>
  <c r="X140" i="1"/>
  <c r="X141" i="1"/>
  <c r="X142" i="1"/>
  <c r="X143" i="1"/>
  <c r="X144" i="1"/>
  <c r="X145" i="1"/>
  <c r="X147" i="1"/>
  <c r="X148" i="1"/>
  <c r="X149" i="1"/>
  <c r="X150" i="1"/>
  <c r="X151" i="1"/>
  <c r="X153" i="1"/>
  <c r="X154" i="1"/>
  <c r="Y154" i="1" s="1"/>
  <c r="G155" i="2" s="1"/>
  <c r="X155" i="1"/>
  <c r="X158" i="1"/>
  <c r="X160" i="1"/>
  <c r="X161" i="1"/>
  <c r="X162" i="1"/>
  <c r="Y162" i="1" s="1"/>
  <c r="G163" i="2" s="1"/>
  <c r="X163" i="1"/>
  <c r="X164" i="1"/>
  <c r="X165" i="1"/>
  <c r="X166" i="1"/>
  <c r="X167" i="1"/>
  <c r="X168" i="1"/>
  <c r="X169" i="1"/>
  <c r="X170" i="1"/>
  <c r="Y170" i="1" s="1"/>
  <c r="G171" i="2" s="1"/>
  <c r="X171" i="1"/>
  <c r="X174" i="1"/>
  <c r="X176" i="1"/>
  <c r="X177" i="1"/>
  <c r="Y177" i="1" s="1"/>
  <c r="Z177" i="1" s="1"/>
  <c r="X178" i="1"/>
  <c r="Y178" i="1" s="1"/>
  <c r="Z178" i="1" s="1"/>
  <c r="X179" i="1"/>
  <c r="X180" i="1"/>
  <c r="X183" i="1"/>
  <c r="X184" i="1"/>
  <c r="X185" i="1"/>
  <c r="X186" i="1"/>
  <c r="X187" i="1"/>
  <c r="X189" i="1"/>
  <c r="X190" i="1"/>
  <c r="X191" i="1"/>
  <c r="X192" i="1"/>
  <c r="X193" i="1"/>
  <c r="Y193" i="1" s="1"/>
  <c r="Z193" i="1" s="1"/>
  <c r="X194" i="1"/>
  <c r="Y194" i="1" s="1"/>
  <c r="Z194" i="1" s="1"/>
  <c r="X195" i="1"/>
  <c r="X196" i="1"/>
  <c r="X197" i="1"/>
  <c r="X198" i="1"/>
  <c r="X199" i="1"/>
  <c r="Y199" i="1" s="1"/>
  <c r="Z199" i="1" s="1"/>
  <c r="X200" i="1"/>
  <c r="X201" i="1"/>
  <c r="X202" i="1"/>
  <c r="X203" i="1"/>
  <c r="X204" i="1"/>
  <c r="X205" i="1"/>
  <c r="X206" i="1"/>
  <c r="X207" i="1"/>
  <c r="Y207" i="1" s="1"/>
  <c r="Z207" i="1" s="1"/>
  <c r="X208" i="1"/>
  <c r="X209" i="1"/>
  <c r="X210" i="1"/>
  <c r="Y210" i="1" s="1"/>
  <c r="Z210" i="1" s="1"/>
  <c r="X211" i="1"/>
  <c r="X212" i="1"/>
  <c r="X213" i="1"/>
  <c r="X214" i="1"/>
  <c r="X216" i="1"/>
  <c r="X217" i="1"/>
  <c r="Y217" i="1" s="1"/>
  <c r="Z217" i="1" s="1"/>
  <c r="X7" i="1"/>
  <c r="Y180" i="1"/>
  <c r="Z180" i="1" s="1"/>
  <c r="Y189" i="1"/>
  <c r="Z189" i="1" s="1"/>
  <c r="Y205" i="1"/>
  <c r="Z205" i="1" s="1"/>
  <c r="Y212" i="1"/>
  <c r="Z212" i="1" s="1"/>
  <c r="Y213" i="1"/>
  <c r="Z213" i="1" s="1"/>
  <c r="Y186" i="1"/>
  <c r="Z186" i="1" s="1"/>
  <c r="Y202" i="1"/>
  <c r="Z202" i="1" s="1"/>
  <c r="Y208" i="1"/>
  <c r="Z208" i="1" s="1"/>
  <c r="Y211" i="1"/>
  <c r="Z211" i="1" s="1"/>
  <c r="Y184" i="1"/>
  <c r="Z184" i="1" s="1"/>
  <c r="W8" i="1"/>
  <c r="W9" i="1"/>
  <c r="W10" i="1"/>
  <c r="W11" i="1"/>
  <c r="W12" i="1"/>
  <c r="E13" i="2" s="1"/>
  <c r="W13" i="1"/>
  <c r="W14" i="1"/>
  <c r="W15" i="1"/>
  <c r="W16" i="1"/>
  <c r="E17" i="2" s="1"/>
  <c r="W17" i="1"/>
  <c r="W18" i="1"/>
  <c r="X18" i="1" s="1"/>
  <c r="W19" i="1"/>
  <c r="W20" i="1"/>
  <c r="W21" i="1"/>
  <c r="E22" i="2" s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E40" i="2" s="1"/>
  <c r="W40" i="1"/>
  <c r="E41" i="2" s="1"/>
  <c r="W41" i="1"/>
  <c r="X41" i="1" s="1"/>
  <c r="W42" i="1"/>
  <c r="X42" i="1" s="1"/>
  <c r="W43" i="1"/>
  <c r="W44" i="1"/>
  <c r="W45" i="1"/>
  <c r="E46" i="2" s="1"/>
  <c r="W46" i="1"/>
  <c r="W47" i="1"/>
  <c r="E48" i="2" s="1"/>
  <c r="W48" i="1"/>
  <c r="W49" i="1"/>
  <c r="W50" i="1"/>
  <c r="W51" i="1"/>
  <c r="W52" i="1"/>
  <c r="W53" i="1"/>
  <c r="W54" i="1"/>
  <c r="W55" i="1"/>
  <c r="X55" i="1" s="1"/>
  <c r="W56" i="1"/>
  <c r="X56" i="1" s="1"/>
  <c r="W57" i="1"/>
  <c r="W58" i="1"/>
  <c r="W59" i="1"/>
  <c r="W60" i="1"/>
  <c r="E61" i="2" s="1"/>
  <c r="W61" i="1"/>
  <c r="X61" i="1" s="1"/>
  <c r="Y61" i="1" s="1"/>
  <c r="W62" i="1"/>
  <c r="W63" i="1"/>
  <c r="W64" i="1"/>
  <c r="E65" i="2" s="1"/>
  <c r="W65" i="1"/>
  <c r="W66" i="1"/>
  <c r="W67" i="1"/>
  <c r="W68" i="1"/>
  <c r="W69" i="1"/>
  <c r="E70" i="2" s="1"/>
  <c r="W70" i="1"/>
  <c r="W71" i="1"/>
  <c r="X71" i="1" s="1"/>
  <c r="W72" i="1"/>
  <c r="E73" i="2" s="1"/>
  <c r="W73" i="1"/>
  <c r="W74" i="1"/>
  <c r="W75" i="1"/>
  <c r="W76" i="1"/>
  <c r="W77" i="1"/>
  <c r="E78" i="2" s="1"/>
  <c r="W78" i="1"/>
  <c r="W79" i="1"/>
  <c r="E80" i="2" s="1"/>
  <c r="W80" i="1"/>
  <c r="W81" i="1"/>
  <c r="W82" i="1"/>
  <c r="W83" i="1"/>
  <c r="W84" i="1"/>
  <c r="E85" i="2" s="1"/>
  <c r="W85" i="1"/>
  <c r="W86" i="1"/>
  <c r="W87" i="1"/>
  <c r="W88" i="1"/>
  <c r="E89" i="2" s="1"/>
  <c r="W89" i="1"/>
  <c r="W90" i="1"/>
  <c r="W91" i="1"/>
  <c r="W92" i="1"/>
  <c r="W93" i="1"/>
  <c r="E94" i="2" s="1"/>
  <c r="W94" i="1"/>
  <c r="E95" i="2" s="1"/>
  <c r="W95" i="1"/>
  <c r="E96" i="2" s="1"/>
  <c r="W96" i="1"/>
  <c r="W97" i="1"/>
  <c r="W98" i="1"/>
  <c r="W99" i="1"/>
  <c r="W100" i="1"/>
  <c r="E101" i="2" s="1"/>
  <c r="W101" i="1"/>
  <c r="W102" i="1"/>
  <c r="W103" i="1"/>
  <c r="W104" i="1"/>
  <c r="E105" i="2" s="1"/>
  <c r="W105" i="1"/>
  <c r="W106" i="1"/>
  <c r="W107" i="1"/>
  <c r="W108" i="1"/>
  <c r="W109" i="1"/>
  <c r="E110" i="2" s="1"/>
  <c r="W110" i="1"/>
  <c r="W111" i="1"/>
  <c r="E112" i="2" s="1"/>
  <c r="W112" i="1"/>
  <c r="W113" i="1"/>
  <c r="W114" i="1"/>
  <c r="W115" i="1"/>
  <c r="W116" i="1"/>
  <c r="W117" i="1"/>
  <c r="W118" i="1"/>
  <c r="W119" i="1"/>
  <c r="W120" i="1"/>
  <c r="E121" i="2" s="1"/>
  <c r="W121" i="1"/>
  <c r="W122" i="1"/>
  <c r="W123" i="1"/>
  <c r="X123" i="1" s="1"/>
  <c r="W124" i="1"/>
  <c r="E125" i="2" s="1"/>
  <c r="W125" i="1"/>
  <c r="W126" i="1"/>
  <c r="W127" i="1"/>
  <c r="E128" i="2" s="1"/>
  <c r="W128" i="1"/>
  <c r="E129" i="2" s="1"/>
  <c r="W129" i="1"/>
  <c r="E130" i="2" s="1"/>
  <c r="W130" i="1"/>
  <c r="W131" i="1"/>
  <c r="E132" i="2" s="1"/>
  <c r="W132" i="1"/>
  <c r="E133" i="2" s="1"/>
  <c r="W133" i="1"/>
  <c r="W134" i="1"/>
  <c r="E135" i="2" s="1"/>
  <c r="W135" i="1"/>
  <c r="X135" i="1" s="1"/>
  <c r="W136" i="1"/>
  <c r="E137" i="2" s="1"/>
  <c r="W137" i="1"/>
  <c r="W138" i="1"/>
  <c r="W139" i="1"/>
  <c r="W140" i="1"/>
  <c r="E141" i="2" s="1"/>
  <c r="W141" i="1"/>
  <c r="W142" i="1"/>
  <c r="W143" i="1"/>
  <c r="W144" i="1"/>
  <c r="E145" i="2" s="1"/>
  <c r="W145" i="1"/>
  <c r="W146" i="1"/>
  <c r="W147" i="1"/>
  <c r="W148" i="1"/>
  <c r="E149" i="2" s="1"/>
  <c r="W149" i="1"/>
  <c r="W150" i="1"/>
  <c r="W151" i="1"/>
  <c r="E152" i="2" s="1"/>
  <c r="W152" i="1"/>
  <c r="W153" i="1"/>
  <c r="E154" i="2" s="1"/>
  <c r="W154" i="1"/>
  <c r="W155" i="1"/>
  <c r="W156" i="1"/>
  <c r="E157" i="2" s="1"/>
  <c r="W157" i="1"/>
  <c r="E158" i="2" s="1"/>
  <c r="W158" i="1"/>
  <c r="W159" i="1"/>
  <c r="X159" i="1" s="1"/>
  <c r="W160" i="1"/>
  <c r="W161" i="1"/>
  <c r="E162" i="2" s="1"/>
  <c r="W162" i="1"/>
  <c r="W163" i="1"/>
  <c r="W164" i="1"/>
  <c r="W165" i="1"/>
  <c r="E166" i="2" s="1"/>
  <c r="W166" i="1"/>
  <c r="W167" i="1"/>
  <c r="W168" i="1"/>
  <c r="E169" i="2" s="1"/>
  <c r="W169" i="1"/>
  <c r="W170" i="1"/>
  <c r="W171" i="1"/>
  <c r="W172" i="1"/>
  <c r="X172" i="1" s="1"/>
  <c r="W173" i="1"/>
  <c r="W174" i="1"/>
  <c r="W175" i="1"/>
  <c r="E176" i="2" s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7" i="1"/>
  <c r="E8" i="2" s="1"/>
  <c r="R7" i="1"/>
  <c r="R8" i="1"/>
  <c r="X8" i="1" s="1"/>
  <c r="R9" i="1"/>
  <c r="R10" i="1"/>
  <c r="X10" i="1" s="1"/>
  <c r="R11" i="1"/>
  <c r="R12" i="1"/>
  <c r="R13" i="1"/>
  <c r="R14" i="1"/>
  <c r="R15" i="1"/>
  <c r="R16" i="1"/>
  <c r="R17" i="1"/>
  <c r="R18" i="1"/>
  <c r="R19" i="1"/>
  <c r="X19" i="1" s="1"/>
  <c r="R20" i="1"/>
  <c r="R21" i="1"/>
  <c r="R22" i="1"/>
  <c r="R23" i="1"/>
  <c r="R24" i="1"/>
  <c r="X24" i="1" s="1"/>
  <c r="R25" i="1"/>
  <c r="R26" i="1"/>
  <c r="X26" i="1" s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X43" i="1" s="1"/>
  <c r="R44" i="1"/>
  <c r="R45" i="1"/>
  <c r="X45" i="1" s="1"/>
  <c r="R46" i="1"/>
  <c r="R47" i="1"/>
  <c r="R48" i="1"/>
  <c r="R49" i="1"/>
  <c r="R50" i="1"/>
  <c r="X50" i="1" s="1"/>
  <c r="R51" i="1"/>
  <c r="R52" i="1"/>
  <c r="R53" i="1"/>
  <c r="R54" i="1"/>
  <c r="R55" i="1"/>
  <c r="R56" i="1"/>
  <c r="R57" i="1"/>
  <c r="R58" i="1"/>
  <c r="X58" i="1" s="1"/>
  <c r="R59" i="1"/>
  <c r="X59" i="1" s="1"/>
  <c r="R60" i="1"/>
  <c r="R61" i="1"/>
  <c r="R62" i="1"/>
  <c r="R63" i="1"/>
  <c r="R64" i="1"/>
  <c r="R65" i="1"/>
  <c r="X65" i="1" s="1"/>
  <c r="R66" i="1"/>
  <c r="X66" i="1" s="1"/>
  <c r="Y66" i="1" s="1"/>
  <c r="G67" i="2" s="1"/>
  <c r="R67" i="1"/>
  <c r="X67" i="1" s="1"/>
  <c r="R68" i="1"/>
  <c r="X68" i="1" s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X81" i="1" s="1"/>
  <c r="R82" i="1"/>
  <c r="R83" i="1"/>
  <c r="R84" i="1"/>
  <c r="R85" i="1"/>
  <c r="R86" i="1"/>
  <c r="R87" i="1"/>
  <c r="R88" i="1"/>
  <c r="R89" i="1"/>
  <c r="R90" i="1"/>
  <c r="R91" i="1"/>
  <c r="R92" i="1"/>
  <c r="X92" i="1" s="1"/>
  <c r="R93" i="1"/>
  <c r="R94" i="1"/>
  <c r="R95" i="1"/>
  <c r="R96" i="1"/>
  <c r="R97" i="1"/>
  <c r="R98" i="1"/>
  <c r="X98" i="1" s="1"/>
  <c r="R99" i="1"/>
  <c r="R100" i="1"/>
  <c r="R101" i="1"/>
  <c r="R102" i="1"/>
  <c r="R103" i="1"/>
  <c r="X103" i="1" s="1"/>
  <c r="R104" i="1"/>
  <c r="R105" i="1"/>
  <c r="R106" i="1"/>
  <c r="R107" i="1"/>
  <c r="R108" i="1"/>
  <c r="R109" i="1"/>
  <c r="R110" i="1"/>
  <c r="R111" i="1"/>
  <c r="R112" i="1"/>
  <c r="R113" i="1"/>
  <c r="R114" i="1"/>
  <c r="R115" i="1"/>
  <c r="X115" i="1" s="1"/>
  <c r="R116" i="1"/>
  <c r="R117" i="1"/>
  <c r="R118" i="1"/>
  <c r="R119" i="1"/>
  <c r="R120" i="1"/>
  <c r="R121" i="1"/>
  <c r="R122" i="1"/>
  <c r="X122" i="1" s="1"/>
  <c r="R123" i="1"/>
  <c r="R124" i="1"/>
  <c r="R125" i="1"/>
  <c r="R126" i="1"/>
  <c r="X126" i="1" s="1"/>
  <c r="R127" i="1"/>
  <c r="R128" i="1"/>
  <c r="X128" i="1" s="1"/>
  <c r="R129" i="1"/>
  <c r="R130" i="1"/>
  <c r="R131" i="1"/>
  <c r="R132" i="1"/>
  <c r="R133" i="1"/>
  <c r="R134" i="1"/>
  <c r="X134" i="1" s="1"/>
  <c r="R135" i="1"/>
  <c r="R136" i="1"/>
  <c r="R137" i="1"/>
  <c r="R138" i="1"/>
  <c r="X138" i="1" s="1"/>
  <c r="Y138" i="1" s="1"/>
  <c r="R139" i="1"/>
  <c r="R140" i="1"/>
  <c r="R141" i="1"/>
  <c r="R142" i="1"/>
  <c r="R143" i="1"/>
  <c r="R144" i="1"/>
  <c r="R145" i="1"/>
  <c r="R146" i="1"/>
  <c r="X146" i="1" s="1"/>
  <c r="Y146" i="1" s="1"/>
  <c r="G147" i="2" s="1"/>
  <c r="R147" i="1"/>
  <c r="R148" i="1"/>
  <c r="R149" i="1"/>
  <c r="R150" i="1"/>
  <c r="R151" i="1"/>
  <c r="R152" i="1"/>
  <c r="X152" i="1" s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X173" i="1" s="1"/>
  <c r="R174" i="1"/>
  <c r="R175" i="1"/>
  <c r="R176" i="1"/>
  <c r="R177" i="1"/>
  <c r="R178" i="1"/>
  <c r="R179" i="1"/>
  <c r="R180" i="1"/>
  <c r="R181" i="1"/>
  <c r="X181" i="1" s="1"/>
  <c r="R182" i="1"/>
  <c r="X182" i="1" s="1"/>
  <c r="R183" i="1"/>
  <c r="R184" i="1"/>
  <c r="R185" i="1"/>
  <c r="R186" i="1"/>
  <c r="R187" i="1"/>
  <c r="R188" i="1"/>
  <c r="X188" i="1" s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X215" i="1" s="1"/>
  <c r="Y215" i="1" s="1"/>
  <c r="Z215" i="1" s="1"/>
  <c r="R216" i="1"/>
  <c r="R217" i="1"/>
  <c r="D8" i="2"/>
  <c r="C177" i="2"/>
  <c r="B177" i="2"/>
  <c r="C176" i="2"/>
  <c r="B176" i="2"/>
  <c r="C175" i="2"/>
  <c r="B175" i="2"/>
  <c r="C174" i="2"/>
  <c r="B174" i="2"/>
  <c r="C173" i="2"/>
  <c r="B173" i="2"/>
  <c r="C172" i="2"/>
  <c r="B172" i="2"/>
  <c r="C171" i="2"/>
  <c r="B171" i="2"/>
  <c r="C170" i="2"/>
  <c r="B170" i="2"/>
  <c r="C169" i="2"/>
  <c r="B169" i="2"/>
  <c r="C168" i="2"/>
  <c r="B168" i="2"/>
  <c r="C167" i="2"/>
  <c r="B167" i="2"/>
  <c r="C166" i="2"/>
  <c r="B166" i="2"/>
  <c r="C165" i="2"/>
  <c r="B165" i="2"/>
  <c r="C164" i="2"/>
  <c r="B164" i="2"/>
  <c r="C163" i="2"/>
  <c r="B163" i="2"/>
  <c r="C162" i="2"/>
  <c r="B162" i="2"/>
  <c r="C161" i="2"/>
  <c r="B161" i="2"/>
  <c r="C160" i="2"/>
  <c r="B160" i="2"/>
  <c r="C159" i="2"/>
  <c r="B159" i="2"/>
  <c r="C158" i="2"/>
  <c r="B158" i="2"/>
  <c r="C157" i="2"/>
  <c r="B157" i="2"/>
  <c r="C156" i="2"/>
  <c r="B156" i="2"/>
  <c r="C155" i="2"/>
  <c r="B155" i="2"/>
  <c r="C154" i="2"/>
  <c r="B154" i="2"/>
  <c r="C153" i="2"/>
  <c r="B153" i="2"/>
  <c r="C152" i="2"/>
  <c r="B152" i="2"/>
  <c r="C151" i="2"/>
  <c r="B151" i="2"/>
  <c r="C150" i="2"/>
  <c r="B150" i="2"/>
  <c r="C149" i="2"/>
  <c r="B149" i="2"/>
  <c r="C148" i="2"/>
  <c r="B148" i="2"/>
  <c r="C147" i="2"/>
  <c r="B147" i="2"/>
  <c r="C146" i="2"/>
  <c r="B146" i="2"/>
  <c r="C145" i="2"/>
  <c r="B145" i="2"/>
  <c r="C144" i="2"/>
  <c r="B144" i="2"/>
  <c r="C143" i="2"/>
  <c r="B143" i="2"/>
  <c r="C142" i="2"/>
  <c r="B142" i="2"/>
  <c r="C141" i="2"/>
  <c r="B141" i="2"/>
  <c r="C140" i="2"/>
  <c r="B140" i="2"/>
  <c r="C139" i="2"/>
  <c r="B139" i="2"/>
  <c r="C138" i="2"/>
  <c r="B138" i="2"/>
  <c r="C137" i="2"/>
  <c r="B137" i="2"/>
  <c r="C136" i="2"/>
  <c r="B136" i="2"/>
  <c r="C135" i="2"/>
  <c r="B135" i="2"/>
  <c r="C134" i="2"/>
  <c r="B134" i="2"/>
  <c r="C133" i="2"/>
  <c r="B133" i="2"/>
  <c r="C132" i="2"/>
  <c r="B132" i="2"/>
  <c r="C131" i="2"/>
  <c r="B131" i="2"/>
  <c r="C130" i="2"/>
  <c r="B130" i="2"/>
  <c r="C129" i="2"/>
  <c r="B129" i="2"/>
  <c r="C128" i="2"/>
  <c r="B128" i="2"/>
  <c r="C127" i="2"/>
  <c r="B127" i="2"/>
  <c r="C126" i="2"/>
  <c r="B126" i="2"/>
  <c r="C125" i="2"/>
  <c r="B125" i="2"/>
  <c r="C124" i="2"/>
  <c r="B124" i="2"/>
  <c r="C123" i="2"/>
  <c r="B123" i="2"/>
  <c r="C122" i="2"/>
  <c r="B122" i="2"/>
  <c r="C121" i="2"/>
  <c r="B121" i="2"/>
  <c r="C120" i="2"/>
  <c r="B120" i="2"/>
  <c r="C119" i="2"/>
  <c r="B119" i="2"/>
  <c r="C118" i="2"/>
  <c r="B118" i="2"/>
  <c r="C117" i="2"/>
  <c r="B117" i="2"/>
  <c r="C116" i="2"/>
  <c r="B116" i="2"/>
  <c r="C115" i="2"/>
  <c r="B115" i="2"/>
  <c r="C114" i="2"/>
  <c r="B114" i="2"/>
  <c r="C113" i="2"/>
  <c r="B113" i="2"/>
  <c r="C112" i="2"/>
  <c r="B112" i="2"/>
  <c r="C111" i="2"/>
  <c r="B111" i="2"/>
  <c r="C110" i="2"/>
  <c r="B110" i="2"/>
  <c r="C109" i="2"/>
  <c r="B109" i="2"/>
  <c r="C108" i="2"/>
  <c r="B108" i="2"/>
  <c r="C107" i="2"/>
  <c r="B107" i="2"/>
  <c r="C106" i="2"/>
  <c r="B106" i="2"/>
  <c r="C105" i="2"/>
  <c r="B105" i="2"/>
  <c r="C104" i="2"/>
  <c r="B104" i="2"/>
  <c r="C103" i="2"/>
  <c r="B103" i="2"/>
  <c r="C102" i="2"/>
  <c r="B102" i="2"/>
  <c r="C101" i="2"/>
  <c r="B101" i="2"/>
  <c r="C100" i="2"/>
  <c r="B100" i="2"/>
  <c r="C99" i="2"/>
  <c r="B99" i="2"/>
  <c r="C98" i="2"/>
  <c r="B98" i="2"/>
  <c r="C97" i="2"/>
  <c r="B97" i="2"/>
  <c r="C96" i="2"/>
  <c r="B96" i="2"/>
  <c r="C95" i="2"/>
  <c r="B95" i="2"/>
  <c r="C94" i="2"/>
  <c r="B94" i="2"/>
  <c r="C93" i="2"/>
  <c r="B93" i="2"/>
  <c r="C92" i="2"/>
  <c r="B92" i="2"/>
  <c r="C91" i="2"/>
  <c r="B91" i="2"/>
  <c r="C90" i="2"/>
  <c r="B90" i="2"/>
  <c r="C89" i="2"/>
  <c r="B89" i="2"/>
  <c r="C88" i="2"/>
  <c r="B88" i="2"/>
  <c r="C87" i="2"/>
  <c r="B87" i="2"/>
  <c r="C86" i="2"/>
  <c r="B86" i="2"/>
  <c r="C85" i="2"/>
  <c r="B85" i="2"/>
  <c r="C84" i="2"/>
  <c r="B84" i="2"/>
  <c r="C83" i="2"/>
  <c r="B83" i="2"/>
  <c r="C82" i="2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C71" i="2"/>
  <c r="B71" i="2"/>
  <c r="C70" i="2"/>
  <c r="B70" i="2"/>
  <c r="C69" i="2"/>
  <c r="B69" i="2"/>
  <c r="C68" i="2"/>
  <c r="B68" i="2"/>
  <c r="C67" i="2"/>
  <c r="B67" i="2"/>
  <c r="C66" i="2"/>
  <c r="B66" i="2"/>
  <c r="C65" i="2"/>
  <c r="B65" i="2"/>
  <c r="C64" i="2"/>
  <c r="B64" i="2"/>
  <c r="C63" i="2"/>
  <c r="B63" i="2"/>
  <c r="C62" i="2"/>
  <c r="B62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D45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D33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Y204" i="1"/>
  <c r="Z204" i="1" s="1"/>
  <c r="Y196" i="1"/>
  <c r="Z196" i="1" s="1"/>
  <c r="Y190" i="1"/>
  <c r="Z190" i="1" s="1"/>
  <c r="Y185" i="1"/>
  <c r="Z185" i="1" s="1"/>
  <c r="Y179" i="1"/>
  <c r="Z179" i="1" s="1"/>
  <c r="E177" i="2"/>
  <c r="D177" i="2"/>
  <c r="D176" i="2"/>
  <c r="D175" i="2"/>
  <c r="E174" i="2"/>
  <c r="D174" i="2"/>
  <c r="E173" i="2"/>
  <c r="D173" i="2"/>
  <c r="E172" i="2"/>
  <c r="D171" i="2"/>
  <c r="E170" i="2"/>
  <c r="D170" i="2"/>
  <c r="D169" i="2"/>
  <c r="E168" i="2"/>
  <c r="D168" i="2"/>
  <c r="D167" i="2"/>
  <c r="D166" i="2"/>
  <c r="E165" i="2"/>
  <c r="D165" i="2"/>
  <c r="E164" i="2"/>
  <c r="D164" i="2"/>
  <c r="D163" i="2"/>
  <c r="D162" i="2"/>
  <c r="E161" i="2"/>
  <c r="D161" i="2"/>
  <c r="E160" i="2"/>
  <c r="D160" i="2"/>
  <c r="D159" i="2"/>
  <c r="D158" i="2"/>
  <c r="D157" i="2"/>
  <c r="E156" i="2"/>
  <c r="D156" i="2"/>
  <c r="D155" i="2"/>
  <c r="D154" i="2"/>
  <c r="E153" i="2"/>
  <c r="D153" i="2"/>
  <c r="D152" i="2"/>
  <c r="D151" i="2"/>
  <c r="E150" i="2"/>
  <c r="D150" i="2"/>
  <c r="D149" i="2"/>
  <c r="E148" i="2"/>
  <c r="D148" i="2"/>
  <c r="D147" i="2"/>
  <c r="E146" i="2"/>
  <c r="D146" i="2"/>
  <c r="D145" i="2"/>
  <c r="E144" i="2"/>
  <c r="D144" i="2"/>
  <c r="D143" i="2"/>
  <c r="E142" i="2"/>
  <c r="D142" i="2"/>
  <c r="D141" i="2"/>
  <c r="E140" i="2"/>
  <c r="D140" i="2"/>
  <c r="F140" i="2" s="1"/>
  <c r="E139" i="2"/>
  <c r="D139" i="2"/>
  <c r="D138" i="2"/>
  <c r="D137" i="2"/>
  <c r="E136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E124" i="2"/>
  <c r="D124" i="2"/>
  <c r="E123" i="2"/>
  <c r="D123" i="2"/>
  <c r="E122" i="2"/>
  <c r="D122" i="2"/>
  <c r="D121" i="2"/>
  <c r="E120" i="2"/>
  <c r="D120" i="2"/>
  <c r="D119" i="2"/>
  <c r="E118" i="2"/>
  <c r="D118" i="2"/>
  <c r="E117" i="2"/>
  <c r="D117" i="2"/>
  <c r="E116" i="2"/>
  <c r="D116" i="2"/>
  <c r="E115" i="2"/>
  <c r="D115" i="2"/>
  <c r="D114" i="2"/>
  <c r="E113" i="2"/>
  <c r="D113" i="2"/>
  <c r="D112" i="2"/>
  <c r="E111" i="2"/>
  <c r="D111" i="2"/>
  <c r="D110" i="2"/>
  <c r="E109" i="2"/>
  <c r="D109" i="2"/>
  <c r="D108" i="2"/>
  <c r="E107" i="2"/>
  <c r="D107" i="2"/>
  <c r="D106" i="2"/>
  <c r="D105" i="2"/>
  <c r="E104" i="2"/>
  <c r="D104" i="2"/>
  <c r="E103" i="2"/>
  <c r="D103" i="2"/>
  <c r="E102" i="2"/>
  <c r="D102" i="2"/>
  <c r="D101" i="2"/>
  <c r="D100" i="2"/>
  <c r="E99" i="2"/>
  <c r="D99" i="2"/>
  <c r="D98" i="2"/>
  <c r="E97" i="2"/>
  <c r="D97" i="2"/>
  <c r="D96" i="2"/>
  <c r="D95" i="2"/>
  <c r="D94" i="2"/>
  <c r="E93" i="2"/>
  <c r="D93" i="2"/>
  <c r="D92" i="2"/>
  <c r="E91" i="2"/>
  <c r="D91" i="2"/>
  <c r="D90" i="2"/>
  <c r="D89" i="2"/>
  <c r="E88" i="2"/>
  <c r="D88" i="2"/>
  <c r="E87" i="2"/>
  <c r="D87" i="2"/>
  <c r="E86" i="2"/>
  <c r="D86" i="2"/>
  <c r="D85" i="2"/>
  <c r="D84" i="2"/>
  <c r="E83" i="2"/>
  <c r="D83" i="2"/>
  <c r="D82" i="2"/>
  <c r="E81" i="2"/>
  <c r="D81" i="2"/>
  <c r="D80" i="2"/>
  <c r="E79" i="2"/>
  <c r="D79" i="2"/>
  <c r="D78" i="2"/>
  <c r="E77" i="2"/>
  <c r="D77" i="2"/>
  <c r="D76" i="2"/>
  <c r="D75" i="2"/>
  <c r="D74" i="2"/>
  <c r="D72" i="2"/>
  <c r="E71" i="2"/>
  <c r="D71" i="2"/>
  <c r="D70" i="2"/>
  <c r="E69" i="2"/>
  <c r="D69" i="2"/>
  <c r="D68" i="2"/>
  <c r="D67" i="2"/>
  <c r="D66" i="2"/>
  <c r="E64" i="2"/>
  <c r="D64" i="2"/>
  <c r="E63" i="2"/>
  <c r="D63" i="2"/>
  <c r="F63" i="2" s="1"/>
  <c r="D62" i="2"/>
  <c r="D61" i="2"/>
  <c r="D60" i="2"/>
  <c r="E59" i="2"/>
  <c r="D59" i="2"/>
  <c r="D58" i="2"/>
  <c r="E56" i="2"/>
  <c r="D56" i="2"/>
  <c r="E55" i="2"/>
  <c r="D55" i="2"/>
  <c r="E54" i="2"/>
  <c r="D54" i="2"/>
  <c r="E53" i="2"/>
  <c r="D53" i="2"/>
  <c r="F53" i="2" s="1"/>
  <c r="D52" i="2"/>
  <c r="E51" i="2"/>
  <c r="D51" i="2"/>
  <c r="D50" i="2"/>
  <c r="E49" i="2"/>
  <c r="D48" i="2"/>
  <c r="E47" i="2"/>
  <c r="D47" i="2"/>
  <c r="D46" i="2"/>
  <c r="Y44" i="1"/>
  <c r="G45" i="2" s="1"/>
  <c r="E45" i="2"/>
  <c r="D44" i="2"/>
  <c r="E43" i="2"/>
  <c r="D43" i="2"/>
  <c r="D42" i="2"/>
  <c r="D40" i="2"/>
  <c r="E39" i="2"/>
  <c r="D39" i="2"/>
  <c r="E38" i="2"/>
  <c r="D38" i="2"/>
  <c r="E37" i="2"/>
  <c r="D37" i="2"/>
  <c r="Y35" i="1"/>
  <c r="D36" i="2"/>
  <c r="E35" i="2"/>
  <c r="D35" i="2"/>
  <c r="D34" i="2"/>
  <c r="E33" i="2"/>
  <c r="E32" i="2"/>
  <c r="D32" i="2"/>
  <c r="E31" i="2"/>
  <c r="D31" i="2"/>
  <c r="E30" i="2"/>
  <c r="D30" i="2"/>
  <c r="E29" i="2"/>
  <c r="D29" i="2"/>
  <c r="D28" i="2"/>
  <c r="E27" i="2"/>
  <c r="D27" i="2"/>
  <c r="D26" i="2"/>
  <c r="E25" i="2"/>
  <c r="D25" i="2"/>
  <c r="D24" i="2"/>
  <c r="E23" i="2"/>
  <c r="D23" i="2"/>
  <c r="D22" i="2"/>
  <c r="E21" i="2"/>
  <c r="D21" i="2"/>
  <c r="D20" i="2"/>
  <c r="D19" i="2"/>
  <c r="D18" i="2"/>
  <c r="D17" i="2"/>
  <c r="E16" i="2"/>
  <c r="D16" i="2"/>
  <c r="E15" i="2"/>
  <c r="D15" i="2"/>
  <c r="F15" i="2" s="1"/>
  <c r="E14" i="2"/>
  <c r="D14" i="2"/>
  <c r="D13" i="2"/>
  <c r="D12" i="2"/>
  <c r="E11" i="2"/>
  <c r="D11" i="2"/>
  <c r="D10" i="2"/>
  <c r="E9" i="2"/>
  <c r="D9" i="2"/>
  <c r="X13" i="1" l="1"/>
  <c r="Y13" i="1" s="1"/>
  <c r="X114" i="1"/>
  <c r="Y114" i="1" s="1"/>
  <c r="X14" i="1"/>
  <c r="Y14" i="1" s="1"/>
  <c r="G15" i="2" s="1"/>
  <c r="X16" i="1"/>
  <c r="Y16" i="1" s="1"/>
  <c r="X175" i="1"/>
  <c r="Y175" i="1" s="1"/>
  <c r="X70" i="1"/>
  <c r="Y70" i="1" s="1"/>
  <c r="X125" i="1"/>
  <c r="Y125" i="1" s="1"/>
  <c r="X124" i="1"/>
  <c r="Y124" i="1" s="1"/>
  <c r="X76" i="1"/>
  <c r="Y76" i="1" s="1"/>
  <c r="G77" i="2" s="1"/>
  <c r="X131" i="1"/>
  <c r="Y131" i="1" s="1"/>
  <c r="X15" i="1"/>
  <c r="Y15" i="1" s="1"/>
  <c r="X84" i="1"/>
  <c r="Y84" i="1" s="1"/>
  <c r="G85" i="2" s="1"/>
  <c r="E19" i="2"/>
  <c r="F19" i="2" s="1"/>
  <c r="X11" i="1"/>
  <c r="Y11" i="1" s="1"/>
  <c r="X89" i="1"/>
  <c r="X132" i="1"/>
  <c r="Y132" i="1" s="1"/>
  <c r="X48" i="1"/>
  <c r="Y48" i="1" s="1"/>
  <c r="X72" i="1"/>
  <c r="Y72" i="1" s="1"/>
  <c r="F95" i="2"/>
  <c r="X94" i="1"/>
  <c r="X109" i="1"/>
  <c r="Y109" i="1" s="1"/>
  <c r="X38" i="1"/>
  <c r="Y38" i="1" s="1"/>
  <c r="E57" i="2"/>
  <c r="E72" i="2"/>
  <c r="X157" i="1"/>
  <c r="Y157" i="1" s="1"/>
  <c r="G158" i="2" s="1"/>
  <c r="X156" i="1"/>
  <c r="Y156" i="1" s="1"/>
  <c r="G157" i="2" s="1"/>
  <c r="X129" i="1"/>
  <c r="X57" i="1"/>
  <c r="Y57" i="1" s="1"/>
  <c r="X63" i="1"/>
  <c r="X79" i="1"/>
  <c r="Y79" i="1" s="1"/>
  <c r="X74" i="1"/>
  <c r="Y74" i="1" s="1"/>
  <c r="G75" i="2" s="1"/>
  <c r="X9" i="1"/>
  <c r="X33" i="1"/>
  <c r="Y33" i="1" s="1"/>
  <c r="X22" i="1"/>
  <c r="Y188" i="1"/>
  <c r="Z188" i="1" s="1"/>
  <c r="Y191" i="1"/>
  <c r="Z191" i="1" s="1"/>
  <c r="Y183" i="1"/>
  <c r="Z183" i="1" s="1"/>
  <c r="Y197" i="1"/>
  <c r="Z197" i="1" s="1"/>
  <c r="Y181" i="1"/>
  <c r="Z181" i="1" s="1"/>
  <c r="G139" i="2"/>
  <c r="Z138" i="1"/>
  <c r="Y201" i="1"/>
  <c r="Z201" i="1" s="1"/>
  <c r="Y209" i="1"/>
  <c r="Z209" i="1" s="1"/>
  <c r="Y216" i="1"/>
  <c r="Z216" i="1" s="1"/>
  <c r="Y200" i="1"/>
  <c r="Z200" i="1" s="1"/>
  <c r="Y192" i="1"/>
  <c r="Z192" i="1" s="1"/>
  <c r="F59" i="2"/>
  <c r="Y141" i="1"/>
  <c r="G142" i="2" s="1"/>
  <c r="F113" i="2"/>
  <c r="F177" i="2"/>
  <c r="Y20" i="1"/>
  <c r="G21" i="2" s="1"/>
  <c r="Y36" i="1"/>
  <c r="G37" i="2" s="1"/>
  <c r="F38" i="2"/>
  <c r="Y94" i="1"/>
  <c r="Z94" i="1" s="1"/>
  <c r="F135" i="2"/>
  <c r="F85" i="2"/>
  <c r="Y106" i="1"/>
  <c r="F111" i="2"/>
  <c r="F145" i="2"/>
  <c r="F160" i="2"/>
  <c r="F164" i="2"/>
  <c r="E155" i="2"/>
  <c r="F155" i="2" s="1"/>
  <c r="F25" i="2"/>
  <c r="Y32" i="1"/>
  <c r="G33" i="2" s="1"/>
  <c r="Y60" i="1"/>
  <c r="G61" i="2" s="1"/>
  <c r="F78" i="2"/>
  <c r="F105" i="2"/>
  <c r="F116" i="2"/>
  <c r="Y148" i="1"/>
  <c r="G149" i="2" s="1"/>
  <c r="F153" i="2"/>
  <c r="F157" i="2"/>
  <c r="Y172" i="1"/>
  <c r="G173" i="2" s="1"/>
  <c r="Y149" i="1"/>
  <c r="Z149" i="1" s="1"/>
  <c r="Y10" i="1"/>
  <c r="F35" i="2"/>
  <c r="F43" i="2"/>
  <c r="Y86" i="1"/>
  <c r="G87" i="2" s="1"/>
  <c r="F103" i="2"/>
  <c r="F118" i="2"/>
  <c r="Y22" i="1"/>
  <c r="G23" i="2" s="1"/>
  <c r="Y50" i="1"/>
  <c r="G51" i="2" s="1"/>
  <c r="Y78" i="1"/>
  <c r="Z78" i="1" s="1"/>
  <c r="Y98" i="1"/>
  <c r="G99" i="2" s="1"/>
  <c r="Y108" i="1"/>
  <c r="Y128" i="1"/>
  <c r="G129" i="2" s="1"/>
  <c r="Y140" i="1"/>
  <c r="G141" i="2" s="1"/>
  <c r="F33" i="2"/>
  <c r="E67" i="2"/>
  <c r="E163" i="2"/>
  <c r="F163" i="2" s="1"/>
  <c r="Y12" i="1"/>
  <c r="G13" i="2" s="1"/>
  <c r="F55" i="2"/>
  <c r="Y26" i="1"/>
  <c r="G27" i="2" s="1"/>
  <c r="Y58" i="1"/>
  <c r="Y68" i="1"/>
  <c r="G69" i="2" s="1"/>
  <c r="F77" i="2"/>
  <c r="Y82" i="1"/>
  <c r="G83" i="2" s="1"/>
  <c r="F87" i="2"/>
  <c r="Y92" i="1"/>
  <c r="Y135" i="1"/>
  <c r="Z135" i="1" s="1"/>
  <c r="Y164" i="1"/>
  <c r="Z164" i="1" s="1"/>
  <c r="F169" i="2"/>
  <c r="F173" i="2"/>
  <c r="F176" i="2"/>
  <c r="E75" i="2"/>
  <c r="F75" i="2" s="1"/>
  <c r="E171" i="2"/>
  <c r="F171" i="2" s="1"/>
  <c r="F31" i="2"/>
  <c r="F97" i="2"/>
  <c r="F110" i="2"/>
  <c r="F117" i="2"/>
  <c r="F124" i="2"/>
  <c r="F152" i="2"/>
  <c r="F156" i="2"/>
  <c r="Z133" i="1"/>
  <c r="Z162" i="1"/>
  <c r="Y165" i="1"/>
  <c r="G166" i="2" s="1"/>
  <c r="E131" i="2"/>
  <c r="F131" i="2" s="1"/>
  <c r="Y90" i="1"/>
  <c r="G91" i="2" s="1"/>
  <c r="Y116" i="1"/>
  <c r="G117" i="2" s="1"/>
  <c r="Y100" i="1"/>
  <c r="G101" i="2" s="1"/>
  <c r="Y120" i="1"/>
  <c r="Z120" i="1" s="1"/>
  <c r="Y136" i="1"/>
  <c r="G137" i="2" s="1"/>
  <c r="Y169" i="1"/>
  <c r="G170" i="2" s="1"/>
  <c r="Y30" i="1"/>
  <c r="Z30" i="1" s="1"/>
  <c r="Z44" i="1"/>
  <c r="Y123" i="1"/>
  <c r="G124" i="2" s="1"/>
  <c r="Y34" i="1"/>
  <c r="G35" i="2" s="1"/>
  <c r="Y52" i="1"/>
  <c r="G53" i="2" s="1"/>
  <c r="F13" i="2"/>
  <c r="Y18" i="1"/>
  <c r="G19" i="2" s="1"/>
  <c r="F23" i="2"/>
  <c r="Y28" i="1"/>
  <c r="Y42" i="1"/>
  <c r="Z146" i="1"/>
  <c r="Y173" i="1"/>
  <c r="Z173" i="1" s="1"/>
  <c r="E147" i="2"/>
  <c r="F147" i="2" s="1"/>
  <c r="F8" i="2"/>
  <c r="F17" i="2"/>
  <c r="F30" i="2"/>
  <c r="F37" i="2"/>
  <c r="F14" i="2"/>
  <c r="F21" i="2"/>
  <c r="F47" i="2"/>
  <c r="F61" i="2"/>
  <c r="F71" i="2"/>
  <c r="F81" i="2"/>
  <c r="F94" i="2"/>
  <c r="F101" i="2"/>
  <c r="F128" i="2"/>
  <c r="F137" i="2"/>
  <c r="F45" i="2"/>
  <c r="F9" i="2"/>
  <c r="F22" i="2"/>
  <c r="F29" i="2"/>
  <c r="F69" i="2"/>
  <c r="F79" i="2"/>
  <c r="F89" i="2"/>
  <c r="F102" i="2"/>
  <c r="F109" i="2"/>
  <c r="F129" i="2"/>
  <c r="F132" i="2"/>
  <c r="F144" i="2"/>
  <c r="F161" i="2"/>
  <c r="F39" i="2"/>
  <c r="F86" i="2"/>
  <c r="F93" i="2"/>
  <c r="F148" i="2"/>
  <c r="F165" i="2"/>
  <c r="F168" i="2"/>
  <c r="G24" i="2"/>
  <c r="Z23" i="1"/>
  <c r="G62" i="2"/>
  <c r="Z61" i="1"/>
  <c r="E10" i="2"/>
  <c r="F10" i="2" s="1"/>
  <c r="Y9" i="1"/>
  <c r="F27" i="2"/>
  <c r="D49" i="2"/>
  <c r="F49" i="2" s="1"/>
  <c r="E68" i="2"/>
  <c r="F68" i="2" s="1"/>
  <c r="Y67" i="1"/>
  <c r="E74" i="2"/>
  <c r="F74" i="2" s="1"/>
  <c r="Y73" i="1"/>
  <c r="E119" i="2"/>
  <c r="F119" i="2" s="1"/>
  <c r="Y118" i="1"/>
  <c r="Z130" i="1"/>
  <c r="E52" i="2"/>
  <c r="F52" i="2" s="1"/>
  <c r="Y51" i="1"/>
  <c r="E58" i="2"/>
  <c r="F58" i="2" s="1"/>
  <c r="Y62" i="1"/>
  <c r="E18" i="2"/>
  <c r="F18" i="2" s="1"/>
  <c r="Y17" i="1"/>
  <c r="E60" i="2"/>
  <c r="F60" i="2" s="1"/>
  <c r="Y59" i="1"/>
  <c r="F11" i="2"/>
  <c r="E108" i="2"/>
  <c r="F108" i="2" s="1"/>
  <c r="Y107" i="1"/>
  <c r="E114" i="2"/>
  <c r="F114" i="2" s="1"/>
  <c r="Y113" i="1"/>
  <c r="E12" i="2"/>
  <c r="F12" i="2" s="1"/>
  <c r="D57" i="2"/>
  <c r="Y56" i="1"/>
  <c r="E76" i="2"/>
  <c r="F76" i="2" s="1"/>
  <c r="Y75" i="1"/>
  <c r="D41" i="2"/>
  <c r="F41" i="2" s="1"/>
  <c r="Y40" i="1"/>
  <c r="E66" i="2"/>
  <c r="F66" i="2" s="1"/>
  <c r="Y65" i="1"/>
  <c r="E44" i="2"/>
  <c r="F44" i="2" s="1"/>
  <c r="Y43" i="1"/>
  <c r="E50" i="2"/>
  <c r="F50" i="2" s="1"/>
  <c r="Y49" i="1"/>
  <c r="Y54" i="1"/>
  <c r="Z35" i="1"/>
  <c r="G36" i="2"/>
  <c r="E42" i="2"/>
  <c r="F42" i="2" s="1"/>
  <c r="Y41" i="1"/>
  <c r="Y46" i="1"/>
  <c r="E100" i="2"/>
  <c r="F100" i="2" s="1"/>
  <c r="Y99" i="1"/>
  <c r="E106" i="2"/>
  <c r="F106" i="2" s="1"/>
  <c r="Y105" i="1"/>
  <c r="Y110" i="1"/>
  <c r="E34" i="2"/>
  <c r="F34" i="2" s="1"/>
  <c r="D73" i="2"/>
  <c r="F73" i="2" s="1"/>
  <c r="E92" i="2"/>
  <c r="F92" i="2" s="1"/>
  <c r="Y91" i="1"/>
  <c r="E98" i="2"/>
  <c r="F98" i="2" s="1"/>
  <c r="Y97" i="1"/>
  <c r="Y102" i="1"/>
  <c r="E175" i="2"/>
  <c r="F175" i="2" s="1"/>
  <c r="Y174" i="1"/>
  <c r="E82" i="2"/>
  <c r="F82" i="2" s="1"/>
  <c r="Y81" i="1"/>
  <c r="E126" i="2"/>
  <c r="F126" i="2" s="1"/>
  <c r="E28" i="2"/>
  <c r="F28" i="2" s="1"/>
  <c r="Y27" i="1"/>
  <c r="E20" i="2"/>
  <c r="F20" i="2" s="1"/>
  <c r="Y19" i="1"/>
  <c r="E26" i="2"/>
  <c r="F26" i="2" s="1"/>
  <c r="Y25" i="1"/>
  <c r="D65" i="2"/>
  <c r="F65" i="2" s="1"/>
  <c r="Y64" i="1"/>
  <c r="Z66" i="1"/>
  <c r="E84" i="2"/>
  <c r="F84" i="2" s="1"/>
  <c r="Y83" i="1"/>
  <c r="E90" i="2"/>
  <c r="F90" i="2" s="1"/>
  <c r="Y89" i="1"/>
  <c r="E36" i="2"/>
  <c r="F36" i="2" s="1"/>
  <c r="F123" i="2"/>
  <c r="F130" i="2"/>
  <c r="G150" i="2"/>
  <c r="E167" i="2"/>
  <c r="F167" i="2" s="1"/>
  <c r="Y166" i="1"/>
  <c r="G128" i="2"/>
  <c r="F46" i="2"/>
  <c r="F54" i="2"/>
  <c r="F70" i="2"/>
  <c r="Y115" i="1"/>
  <c r="F120" i="2"/>
  <c r="Y122" i="1"/>
  <c r="F125" i="2"/>
  <c r="Y129" i="1"/>
  <c r="E151" i="2"/>
  <c r="F151" i="2" s="1"/>
  <c r="Y150" i="1"/>
  <c r="Y161" i="1"/>
  <c r="Y203" i="1"/>
  <c r="Z203" i="1" s="1"/>
  <c r="Y214" i="1"/>
  <c r="Z214" i="1" s="1"/>
  <c r="Y8" i="1"/>
  <c r="Y24" i="1"/>
  <c r="F51" i="2"/>
  <c r="F67" i="2"/>
  <c r="Y80" i="1"/>
  <c r="F83" i="2"/>
  <c r="Y88" i="1"/>
  <c r="F91" i="2"/>
  <c r="Y96" i="1"/>
  <c r="F99" i="2"/>
  <c r="Y104" i="1"/>
  <c r="F107" i="2"/>
  <c r="Y112" i="1"/>
  <c r="F115" i="2"/>
  <c r="Y117" i="1"/>
  <c r="E143" i="2"/>
  <c r="F143" i="2" s="1"/>
  <c r="Y142" i="1"/>
  <c r="Y153" i="1"/>
  <c r="Y195" i="1"/>
  <c r="Z195" i="1" s="1"/>
  <c r="Y206" i="1"/>
  <c r="Z206" i="1" s="1"/>
  <c r="E62" i="2"/>
  <c r="F62" i="2" s="1"/>
  <c r="E159" i="2"/>
  <c r="F159" i="2" s="1"/>
  <c r="Y158" i="1"/>
  <c r="F16" i="2"/>
  <c r="Y21" i="1"/>
  <c r="Y29" i="1"/>
  <c r="F32" i="2"/>
  <c r="Y37" i="1"/>
  <c r="F40" i="2"/>
  <c r="Y45" i="1"/>
  <c r="F48" i="2"/>
  <c r="Y53" i="1"/>
  <c r="F56" i="2"/>
  <c r="F64" i="2"/>
  <c r="Y69" i="1"/>
  <c r="F72" i="2"/>
  <c r="Y77" i="1"/>
  <c r="F80" i="2"/>
  <c r="Y85" i="1"/>
  <c r="F88" i="2"/>
  <c r="Y93" i="1"/>
  <c r="F96" i="2"/>
  <c r="Y101" i="1"/>
  <c r="F104" i="2"/>
  <c r="F112" i="2"/>
  <c r="Y119" i="1"/>
  <c r="F122" i="2"/>
  <c r="E127" i="2"/>
  <c r="F127" i="2" s="1"/>
  <c r="Y126" i="1"/>
  <c r="F133" i="2"/>
  <c r="E138" i="2"/>
  <c r="F138" i="2" s="1"/>
  <c r="Y137" i="1"/>
  <c r="Y145" i="1"/>
  <c r="Z170" i="1"/>
  <c r="Y187" i="1"/>
  <c r="Z187" i="1" s="1"/>
  <c r="Y198" i="1"/>
  <c r="Z198" i="1" s="1"/>
  <c r="E24" i="2"/>
  <c r="F24" i="2" s="1"/>
  <c r="D172" i="2"/>
  <c r="F172" i="2" s="1"/>
  <c r="Y171" i="1"/>
  <c r="Y7" i="1"/>
  <c r="Y31" i="1"/>
  <c r="Y39" i="1"/>
  <c r="Y47" i="1"/>
  <c r="Y55" i="1"/>
  <c r="Y63" i="1"/>
  <c r="Y71" i="1"/>
  <c r="Y87" i="1"/>
  <c r="Y95" i="1"/>
  <c r="Y103" i="1"/>
  <c r="Y111" i="1"/>
  <c r="Y121" i="1"/>
  <c r="Z154" i="1"/>
  <c r="Y182" i="1"/>
  <c r="Z182" i="1" s="1"/>
  <c r="E134" i="2"/>
  <c r="F134" i="2" s="1"/>
  <c r="Y134" i="1"/>
  <c r="Y139" i="1"/>
  <c r="F142" i="2"/>
  <c r="Y147" i="1"/>
  <c r="F150" i="2"/>
  <c r="Y155" i="1"/>
  <c r="F158" i="2"/>
  <c r="Y163" i="1"/>
  <c r="F166" i="2"/>
  <c r="F174" i="2"/>
  <c r="F121" i="2"/>
  <c r="Y144" i="1"/>
  <c r="Y152" i="1"/>
  <c r="Y160" i="1"/>
  <c r="Y168" i="1"/>
  <c r="Y176" i="1"/>
  <c r="F139" i="2"/>
  <c r="F136" i="2"/>
  <c r="F141" i="2"/>
  <c r="F149" i="2"/>
  <c r="Y143" i="1"/>
  <c r="F146" i="2"/>
  <c r="Y151" i="1"/>
  <c r="F154" i="2"/>
  <c r="Y159" i="1"/>
  <c r="F162" i="2"/>
  <c r="Y167" i="1"/>
  <c r="F170" i="2"/>
  <c r="F57" i="2" l="1"/>
  <c r="G136" i="2"/>
  <c r="Z74" i="1"/>
  <c r="G174" i="2"/>
  <c r="Z136" i="1"/>
  <c r="Z18" i="1"/>
  <c r="Z36" i="1"/>
  <c r="Z14" i="1"/>
  <c r="G95" i="2"/>
  <c r="Z52" i="1"/>
  <c r="Z34" i="1"/>
  <c r="Z82" i="1"/>
  <c r="Z169" i="1"/>
  <c r="Z128" i="1"/>
  <c r="Z148" i="1"/>
  <c r="Z20" i="1"/>
  <c r="Z90" i="1"/>
  <c r="Z98" i="1"/>
  <c r="Z165" i="1"/>
  <c r="Z172" i="1"/>
  <c r="Z141" i="1"/>
  <c r="Z50" i="1"/>
  <c r="Z123" i="1"/>
  <c r="Z100" i="1"/>
  <c r="Z76" i="1"/>
  <c r="Z32" i="1"/>
  <c r="G121" i="2"/>
  <c r="Z140" i="1"/>
  <c r="Z84" i="1"/>
  <c r="Z68" i="1"/>
  <c r="Z86" i="1"/>
  <c r="G79" i="2"/>
  <c r="Z22" i="1"/>
  <c r="Z60" i="1"/>
  <c r="G165" i="2"/>
  <c r="Z116" i="1"/>
  <c r="G11" i="2"/>
  <c r="Z10" i="1"/>
  <c r="G107" i="2"/>
  <c r="Z106" i="1"/>
  <c r="G109" i="2"/>
  <c r="Z108" i="1"/>
  <c r="Z26" i="1"/>
  <c r="G93" i="2"/>
  <c r="Z92" i="1"/>
  <c r="G31" i="2"/>
  <c r="Z157" i="1"/>
  <c r="Z156" i="1"/>
  <c r="Z12" i="1"/>
  <c r="G115" i="2"/>
  <c r="Z114" i="1"/>
  <c r="G43" i="2"/>
  <c r="Z42" i="1"/>
  <c r="G29" i="2"/>
  <c r="Z28" i="1"/>
  <c r="G59" i="2"/>
  <c r="Z58" i="1"/>
  <c r="G64" i="2"/>
  <c r="Z63" i="1"/>
  <c r="G60" i="2"/>
  <c r="Z59" i="1"/>
  <c r="G122" i="2"/>
  <c r="Z121" i="1"/>
  <c r="G16" i="2"/>
  <c r="Z15" i="1"/>
  <c r="G110" i="2"/>
  <c r="Z109" i="1"/>
  <c r="G78" i="2"/>
  <c r="Z77" i="1"/>
  <c r="G154" i="2"/>
  <c r="Z153" i="1"/>
  <c r="G113" i="2"/>
  <c r="Z112" i="1"/>
  <c r="G81" i="2"/>
  <c r="Z80" i="1"/>
  <c r="G167" i="2"/>
  <c r="Z166" i="1"/>
  <c r="G26" i="2"/>
  <c r="Z25" i="1"/>
  <c r="G126" i="2"/>
  <c r="Z125" i="1"/>
  <c r="G103" i="2"/>
  <c r="Z102" i="1"/>
  <c r="G34" i="2"/>
  <c r="Z33" i="1"/>
  <c r="G63" i="2"/>
  <c r="Z62" i="1"/>
  <c r="G71" i="2"/>
  <c r="Z70" i="1"/>
  <c r="G138" i="2"/>
  <c r="Z137" i="1"/>
  <c r="G130" i="2"/>
  <c r="Z129" i="1"/>
  <c r="Z159" i="1"/>
  <c r="G160" i="2"/>
  <c r="G56" i="2"/>
  <c r="Z55" i="1"/>
  <c r="G162" i="2"/>
  <c r="Z161" i="1"/>
  <c r="G98" i="2"/>
  <c r="Z97" i="1"/>
  <c r="Z11" i="1"/>
  <c r="G12" i="2"/>
  <c r="G18" i="2"/>
  <c r="Z17" i="1"/>
  <c r="G145" i="2"/>
  <c r="Z144" i="1"/>
  <c r="Z7" i="1"/>
  <c r="G8" i="2"/>
  <c r="G127" i="2"/>
  <c r="Z126" i="1"/>
  <c r="G102" i="2"/>
  <c r="Z101" i="1"/>
  <c r="G70" i="2"/>
  <c r="Z69" i="1"/>
  <c r="G105" i="2"/>
  <c r="Z104" i="1"/>
  <c r="G151" i="2"/>
  <c r="Z150" i="1"/>
  <c r="G65" i="2"/>
  <c r="Z64" i="1"/>
  <c r="G20" i="2"/>
  <c r="Z19" i="1"/>
  <c r="G82" i="2"/>
  <c r="Z81" i="1"/>
  <c r="Z167" i="1"/>
  <c r="G168" i="2"/>
  <c r="G46" i="2"/>
  <c r="Z45" i="1"/>
  <c r="G100" i="2"/>
  <c r="Z99" i="1"/>
  <c r="G108" i="2"/>
  <c r="Z107" i="1"/>
  <c r="G88" i="2"/>
  <c r="Z87" i="1"/>
  <c r="G38" i="2"/>
  <c r="Z37" i="1"/>
  <c r="G49" i="2"/>
  <c r="Z48" i="1"/>
  <c r="G48" i="2"/>
  <c r="Z47" i="1"/>
  <c r="G30" i="2"/>
  <c r="Z29" i="1"/>
  <c r="G116" i="2"/>
  <c r="Z115" i="1"/>
  <c r="G92" i="2"/>
  <c r="Z91" i="1"/>
  <c r="G47" i="2"/>
  <c r="Z46" i="1"/>
  <c r="G55" i="2"/>
  <c r="Z54" i="1"/>
  <c r="G41" i="2"/>
  <c r="Z40" i="1"/>
  <c r="G52" i="2"/>
  <c r="Z51" i="1"/>
  <c r="G74" i="2"/>
  <c r="Z73" i="1"/>
  <c r="G84" i="2"/>
  <c r="Z83" i="1"/>
  <c r="G10" i="2"/>
  <c r="Z9" i="1"/>
  <c r="G143" i="2"/>
  <c r="Z142" i="1"/>
  <c r="G152" i="2"/>
  <c r="Z151" i="1"/>
  <c r="G80" i="2"/>
  <c r="Z79" i="1"/>
  <c r="G132" i="2"/>
  <c r="Z131" i="1"/>
  <c r="G125" i="2"/>
  <c r="Z124" i="1"/>
  <c r="G94" i="2"/>
  <c r="Z93" i="1"/>
  <c r="G22" i="2"/>
  <c r="Z21" i="1"/>
  <c r="G97" i="2"/>
  <c r="Z96" i="1"/>
  <c r="Z24" i="1"/>
  <c r="G25" i="2"/>
  <c r="G175" i="2"/>
  <c r="Z174" i="1"/>
  <c r="G111" i="2"/>
  <c r="Z110" i="1"/>
  <c r="G42" i="2"/>
  <c r="Z41" i="1"/>
  <c r="G50" i="2"/>
  <c r="Z49" i="1"/>
  <c r="G96" i="2"/>
  <c r="Z95" i="1"/>
  <c r="G153" i="2"/>
  <c r="Z152" i="1"/>
  <c r="G123" i="2"/>
  <c r="Z122" i="1"/>
  <c r="G66" i="2"/>
  <c r="Z65" i="1"/>
  <c r="G58" i="2"/>
  <c r="Z57" i="1"/>
  <c r="G177" i="2"/>
  <c r="Z176" i="1"/>
  <c r="G169" i="2"/>
  <c r="Z168" i="1"/>
  <c r="G144" i="2"/>
  <c r="Z143" i="1"/>
  <c r="G104" i="2"/>
  <c r="Z103" i="1"/>
  <c r="G40" i="2"/>
  <c r="Z39" i="1"/>
  <c r="G54" i="2"/>
  <c r="Z53" i="1"/>
  <c r="G17" i="2"/>
  <c r="Z16" i="1"/>
  <c r="G90" i="2"/>
  <c r="Z89" i="1"/>
  <c r="G73" i="2"/>
  <c r="Z72" i="1"/>
  <c r="G106" i="2"/>
  <c r="Z105" i="1"/>
  <c r="G76" i="2"/>
  <c r="Z75" i="1"/>
  <c r="G114" i="2"/>
  <c r="Z113" i="1"/>
  <c r="G68" i="2"/>
  <c r="Z67" i="1"/>
  <c r="G135" i="2"/>
  <c r="Z134" i="1"/>
  <c r="G39" i="2"/>
  <c r="Z38" i="1"/>
  <c r="G57" i="2"/>
  <c r="Z56" i="1"/>
  <c r="G164" i="2"/>
  <c r="Z163" i="1"/>
  <c r="G159" i="2"/>
  <c r="Z158" i="1"/>
  <c r="G156" i="2"/>
  <c r="Z155" i="1"/>
  <c r="G112" i="2"/>
  <c r="Z111" i="1"/>
  <c r="G148" i="2"/>
  <c r="Z147" i="1"/>
  <c r="G176" i="2"/>
  <c r="Z175" i="1"/>
  <c r="G72" i="2"/>
  <c r="Z71" i="1"/>
  <c r="G161" i="2"/>
  <c r="Z160" i="1"/>
  <c r="G140" i="2"/>
  <c r="Z139" i="1"/>
  <c r="G133" i="2"/>
  <c r="Z132" i="1"/>
  <c r="G32" i="2"/>
  <c r="Z31" i="1"/>
  <c r="G172" i="2"/>
  <c r="Z171" i="1"/>
  <c r="G146" i="2"/>
  <c r="Z145" i="1"/>
  <c r="G120" i="2"/>
  <c r="Z119" i="1"/>
  <c r="G86" i="2"/>
  <c r="Z85" i="1"/>
  <c r="G14" i="2"/>
  <c r="Z13" i="1"/>
  <c r="G118" i="2"/>
  <c r="Z117" i="1"/>
  <c r="G89" i="2"/>
  <c r="Z88" i="1"/>
  <c r="G9" i="2"/>
  <c r="Z8" i="1"/>
  <c r="G28" i="2"/>
  <c r="Z27" i="1"/>
  <c r="G44" i="2"/>
  <c r="Z43" i="1"/>
  <c r="G119" i="2"/>
  <c r="Z118" i="1"/>
  <c r="K15" i="3" l="1"/>
  <c r="C15" i="3"/>
  <c r="I15" i="3"/>
  <c r="G15" i="3"/>
  <c r="E15" i="3"/>
  <c r="M15" i="3"/>
  <c r="R15" i="3" l="1"/>
  <c r="P15" i="3"/>
  <c r="O15" i="3"/>
  <c r="L15" i="3" s="1"/>
  <c r="D15" i="3" l="1"/>
  <c r="F15" i="3"/>
  <c r="H15" i="3"/>
  <c r="J15" i="3"/>
  <c r="N15" i="3"/>
  <c r="S15" i="3" l="1"/>
  <c r="Q15" i="3"/>
</calcChain>
</file>

<file path=xl/sharedStrings.xml><?xml version="1.0" encoding="utf-8"?>
<sst xmlns="http://schemas.openxmlformats.org/spreadsheetml/2006/main" count="518" uniqueCount="490">
  <si>
    <t>OBRAZAC za evidenciju osvojenih poena na predmetu i predlog ocjene</t>
  </si>
  <si>
    <t>Popunjava predmetni nastavnik</t>
  </si>
  <si>
    <t>STUDIJSKI PROGRAM:</t>
  </si>
  <si>
    <t>Građevinarstvo</t>
  </si>
  <si>
    <t xml:space="preserve">STUDIJE: </t>
  </si>
  <si>
    <t>Akademske-osnovne</t>
  </si>
  <si>
    <r>
      <rPr>
        <i/>
        <sz val="10"/>
        <color rgb="FF000000"/>
        <rFont val="Arial"/>
      </rPr>
      <t>PREDMET</t>
    </r>
    <r>
      <rPr>
        <i/>
        <sz val="12"/>
        <color rgb="FF000000"/>
        <rFont val="Arial"/>
      </rPr>
      <t>:</t>
    </r>
    <r>
      <rPr>
        <i/>
        <sz val="12"/>
        <color rgb="FF000000"/>
        <rFont val="Dutch"/>
      </rPr>
      <t xml:space="preserve">  </t>
    </r>
    <r>
      <rPr>
        <b/>
        <i/>
        <sz val="12"/>
        <color rgb="FF000000"/>
        <rFont val="Dutch"/>
      </rPr>
      <t>Matematika I</t>
    </r>
  </si>
  <si>
    <t xml:space="preserve">Broj ECTS kredita:6
</t>
  </si>
  <si>
    <r>
      <rPr>
        <sz val="10"/>
        <color rgb="FF000000"/>
        <rFont val="Arial"/>
      </rPr>
      <t xml:space="preserve"> NASTAVNIK:  </t>
    </r>
    <r>
      <rPr>
        <b/>
        <sz val="12"/>
        <color rgb="FF000000"/>
        <rFont val="Arial"/>
      </rPr>
      <t>Prof. dr Jela Šušić</t>
    </r>
  </si>
  <si>
    <r>
      <rPr>
        <sz val="10"/>
        <color rgb="FF000000"/>
        <rFont val="Arial"/>
      </rPr>
      <t xml:space="preserve">SARADNIK:                             </t>
    </r>
    <r>
      <rPr>
        <b/>
        <sz val="10"/>
        <color rgb="FF000000"/>
        <rFont val="Arial"/>
      </rPr>
      <t>Velibor Došljak, Velimir Ćorović</t>
    </r>
  </si>
  <si>
    <t>Evidencioni
broj</t>
  </si>
  <si>
    <t>PREZIME I IME STUDENTA</t>
  </si>
  <si>
    <t>BROJ OSVOJENIH POENA ZA SVAKI OBLIK PROVJERE ZNANJA STUDENTA</t>
  </si>
  <si>
    <t>UKUPNI
BROJ
POENA</t>
  </si>
  <si>
    <t>PREDLOG
OCJENE</t>
  </si>
  <si>
    <t>PRISUSTVO
NASTAVI</t>
  </si>
  <si>
    <t>Domaći zadaci</t>
  </si>
  <si>
    <t>Testovi</t>
  </si>
  <si>
    <t>Eseji</t>
  </si>
  <si>
    <t>Kolokvijum</t>
  </si>
  <si>
    <t>Zavrsni ispit</t>
  </si>
  <si>
    <t>I</t>
  </si>
  <si>
    <t>II</t>
  </si>
  <si>
    <t>III</t>
  </si>
  <si>
    <t>IV</t>
  </si>
  <si>
    <t>Redovni</t>
  </si>
  <si>
    <t>Popravni</t>
  </si>
  <si>
    <t>Septembar1</t>
  </si>
  <si>
    <t>Septembar2</t>
  </si>
  <si>
    <t>1/21</t>
  </si>
  <si>
    <t>Marko Žižić</t>
  </si>
  <si>
    <t>2/21</t>
  </si>
  <si>
    <t>Nikola Potpara</t>
  </si>
  <si>
    <t>3/21</t>
  </si>
  <si>
    <t>Miodrag Krvavac</t>
  </si>
  <si>
    <t>4/21</t>
  </si>
  <si>
    <t>Dimitrije Joksimović</t>
  </si>
  <si>
    <t>5/21</t>
  </si>
  <si>
    <t>Lazar Veljović</t>
  </si>
  <si>
    <t>6/21</t>
  </si>
  <si>
    <t>Daris Kajević</t>
  </si>
  <si>
    <t>7/21</t>
  </si>
  <si>
    <t>Uroš Ivanović</t>
  </si>
  <si>
    <t>8/21</t>
  </si>
  <si>
    <t>Maksim Zejak</t>
  </si>
  <si>
    <t>9/21</t>
  </si>
  <si>
    <t>Nikola Veljović</t>
  </si>
  <si>
    <t>10/21</t>
  </si>
  <si>
    <t>Aleksa Stanišić</t>
  </si>
  <si>
    <t>11/21</t>
  </si>
  <si>
    <t>Veselin Popović</t>
  </si>
  <si>
    <t>12/21</t>
  </si>
  <si>
    <t>Sakib Mahmutović</t>
  </si>
  <si>
    <t>13/21</t>
  </si>
  <si>
    <t>Amir Čuturić</t>
  </si>
  <si>
    <t>14/21</t>
  </si>
  <si>
    <t>Drago Jauković</t>
  </si>
  <si>
    <t>15/21</t>
  </si>
  <si>
    <t>Irfan Šabović</t>
  </si>
  <si>
    <t>16/21</t>
  </si>
  <si>
    <t>Nikola Šćepanović</t>
  </si>
  <si>
    <t>17/21</t>
  </si>
  <si>
    <t>Miljana Bajčeta</t>
  </si>
  <si>
    <t>18/21</t>
  </si>
  <si>
    <t>Ana Savović</t>
  </si>
  <si>
    <t>19/21</t>
  </si>
  <si>
    <t>Semra Jonuz</t>
  </si>
  <si>
    <t>20/21</t>
  </si>
  <si>
    <t>Marta Lalošević</t>
  </si>
  <si>
    <t>21/21</t>
  </si>
  <si>
    <t>Petar Osmajlić</t>
  </si>
  <si>
    <t>22/21</t>
  </si>
  <si>
    <t>Slaven Lekić</t>
  </si>
  <si>
    <t>23/21</t>
  </si>
  <si>
    <t>Gavrilo Bošković</t>
  </si>
  <si>
    <t>24/21</t>
  </si>
  <si>
    <t>Uroš Vlahović</t>
  </si>
  <si>
    <t>25/21</t>
  </si>
  <si>
    <t>Luka Savić</t>
  </si>
  <si>
    <t>26/21</t>
  </si>
  <si>
    <t>Jelena Martinović</t>
  </si>
  <si>
    <t>27/21</t>
  </si>
  <si>
    <t>Marko Pešić</t>
  </si>
  <si>
    <t>28/21</t>
  </si>
  <si>
    <t>Đorđe Vidić</t>
  </si>
  <si>
    <t>29/21</t>
  </si>
  <si>
    <t>Ksenija Sekulić</t>
  </si>
  <si>
    <t>30/21</t>
  </si>
  <si>
    <t>Sanel Šabović</t>
  </si>
  <si>
    <t>31/21</t>
  </si>
  <si>
    <t>Adis Hadžibegović</t>
  </si>
  <si>
    <t>32/21</t>
  </si>
  <si>
    <t>Ana Pejović</t>
  </si>
  <si>
    <t>33/21</t>
  </si>
  <si>
    <t>Dimitrije Cikić</t>
  </si>
  <si>
    <t>34/21</t>
  </si>
  <si>
    <t>Sara Gardović</t>
  </si>
  <si>
    <t>35/21</t>
  </si>
  <si>
    <t>Almasa Mahmutović</t>
  </si>
  <si>
    <t>36/21</t>
  </si>
  <si>
    <t>Elma Gusinjac</t>
  </si>
  <si>
    <t>37/21</t>
  </si>
  <si>
    <t>Marija Gačević</t>
  </si>
  <si>
    <t>38/21</t>
  </si>
  <si>
    <t>Luka Vukić</t>
  </si>
  <si>
    <t>39/21</t>
  </si>
  <si>
    <t>Aleksandar Potpara</t>
  </si>
  <si>
    <t>40/21</t>
  </si>
  <si>
    <t>Lana Kažić</t>
  </si>
  <si>
    <t>41/21</t>
  </si>
  <si>
    <t>Andrija Đurović</t>
  </si>
  <si>
    <t>42/21</t>
  </si>
  <si>
    <t>Aleksandar Kastratović</t>
  </si>
  <si>
    <t>43/21</t>
  </si>
  <si>
    <t>Natalija Bubanja</t>
  </si>
  <si>
    <t>44/21</t>
  </si>
  <si>
    <t>Zinedin Murić</t>
  </si>
  <si>
    <t>45/21</t>
  </si>
  <si>
    <t>Ensar Murić</t>
  </si>
  <si>
    <t>46/21</t>
  </si>
  <si>
    <t>Emel Pepić</t>
  </si>
  <si>
    <t>47/21</t>
  </si>
  <si>
    <t>Eldin Kalač</t>
  </si>
  <si>
    <t>48/21</t>
  </si>
  <si>
    <t>Almir Husović</t>
  </si>
  <si>
    <t>49/21</t>
  </si>
  <si>
    <t>Branko Vučetić</t>
  </si>
  <si>
    <t>50/21</t>
  </si>
  <si>
    <t>Stevan Radoman</t>
  </si>
  <si>
    <t>51/21</t>
  </si>
  <si>
    <t>Luka Lipovac</t>
  </si>
  <si>
    <t>52/21</t>
  </si>
  <si>
    <t>Adelisa Hamzić</t>
  </si>
  <si>
    <t>53/21</t>
  </si>
  <si>
    <t>Aleksandar Živković</t>
  </si>
  <si>
    <t>54/21</t>
  </si>
  <si>
    <t>Teodora Gojković</t>
  </si>
  <si>
    <t>55/21</t>
  </si>
  <si>
    <t>Elvin Čoković</t>
  </si>
  <si>
    <t>56/21</t>
  </si>
  <si>
    <t>Bakir Delalić</t>
  </si>
  <si>
    <t>57/21</t>
  </si>
  <si>
    <t>Dalida Hadžibegović</t>
  </si>
  <si>
    <t>58/21</t>
  </si>
  <si>
    <t>Miloš Mujičić</t>
  </si>
  <si>
    <t>59/21</t>
  </si>
  <si>
    <t>Lejla Radončić</t>
  </si>
  <si>
    <t>60/21</t>
  </si>
  <si>
    <t>Dragana Čolović</t>
  </si>
  <si>
    <t>61/21</t>
  </si>
  <si>
    <t>Maša Velović</t>
  </si>
  <si>
    <t>62/21</t>
  </si>
  <si>
    <t>Katarina Novović</t>
  </si>
  <si>
    <t>63/21</t>
  </si>
  <si>
    <t>Mija Radnjić</t>
  </si>
  <si>
    <t>64/21</t>
  </si>
  <si>
    <t>Ivana Krgušić</t>
  </si>
  <si>
    <t>65/21</t>
  </si>
  <si>
    <t>Marijana Zindović</t>
  </si>
  <si>
    <t>66/21</t>
  </si>
  <si>
    <t>Aleksandra Ćalasan</t>
  </si>
  <si>
    <t>67/21</t>
  </si>
  <si>
    <t>Stefan Golubović</t>
  </si>
  <si>
    <t>68/21</t>
  </si>
  <si>
    <t>Said Pepić</t>
  </si>
  <si>
    <t>69/21</t>
  </si>
  <si>
    <t>Sandra Žižić</t>
  </si>
  <si>
    <t>70/21</t>
  </si>
  <si>
    <t>Emra Adžemi</t>
  </si>
  <si>
    <t>71/21</t>
  </si>
  <si>
    <t>Stefan Vlaović</t>
  </si>
  <si>
    <t>72/21</t>
  </si>
  <si>
    <t>Luka Mrdak</t>
  </si>
  <si>
    <t>73/21</t>
  </si>
  <si>
    <t>Semin Čolović</t>
  </si>
  <si>
    <t>74/21</t>
  </si>
  <si>
    <t>Bojana Ralević</t>
  </si>
  <si>
    <t>75/21</t>
  </si>
  <si>
    <t>Miloš Jovović</t>
  </si>
  <si>
    <t>76/21</t>
  </si>
  <si>
    <t>Andrija Gojković</t>
  </si>
  <si>
    <t>77/21</t>
  </si>
  <si>
    <t>Daris Kalač</t>
  </si>
  <si>
    <t>78/21</t>
  </si>
  <si>
    <t>Nevena Dedejić</t>
  </si>
  <si>
    <t>79/21</t>
  </si>
  <si>
    <t>Nikolina Grebović</t>
  </si>
  <si>
    <t>80/21</t>
  </si>
  <si>
    <t>Mustafa Djeković</t>
  </si>
  <si>
    <t>83/21</t>
  </si>
  <si>
    <t>Aleksandar Drinčić</t>
  </si>
  <si>
    <t>84/21</t>
  </si>
  <si>
    <t>Nađa Marijanović</t>
  </si>
  <si>
    <t>85/21</t>
  </si>
  <si>
    <t>Ksenija Minić</t>
  </si>
  <si>
    <t>86/21</t>
  </si>
  <si>
    <t>Ksenija Dašić</t>
  </si>
  <si>
    <t>87/21</t>
  </si>
  <si>
    <t>Milovan Raković</t>
  </si>
  <si>
    <t>88/21</t>
  </si>
  <si>
    <t>Milica Vujanović</t>
  </si>
  <si>
    <t>89/21</t>
  </si>
  <si>
    <t>Milisav Dukić</t>
  </si>
  <si>
    <t>90/21</t>
  </si>
  <si>
    <t>Svetislav Radičević</t>
  </si>
  <si>
    <t>91/21</t>
  </si>
  <si>
    <t>Vasilije Rakočević</t>
  </si>
  <si>
    <t>92/21</t>
  </si>
  <si>
    <t>Aldin Beganović</t>
  </si>
  <si>
    <t>93/21</t>
  </si>
  <si>
    <t>Omar Osmanagić</t>
  </si>
  <si>
    <t>94/21</t>
  </si>
  <si>
    <t>Ivana Sjeran</t>
  </si>
  <si>
    <t>95/21</t>
  </si>
  <si>
    <t>Zorana Peković</t>
  </si>
  <si>
    <t>96/21</t>
  </si>
  <si>
    <t>Nikola Vujičić</t>
  </si>
  <si>
    <t>97/21</t>
  </si>
  <si>
    <t>Bojan Đurović</t>
  </si>
  <si>
    <t>98/21</t>
  </si>
  <si>
    <t>Cvetanka Stavrevska</t>
  </si>
  <si>
    <t>99/21</t>
  </si>
  <si>
    <t>Melisa Kalač</t>
  </si>
  <si>
    <t>100/21</t>
  </si>
  <si>
    <t>Aleksandra Nikčević</t>
  </si>
  <si>
    <t>101/21</t>
  </si>
  <si>
    <t>Milan Korać</t>
  </si>
  <si>
    <t>102/21</t>
  </si>
  <si>
    <t>Andrej Bubanja</t>
  </si>
  <si>
    <t>103/21</t>
  </si>
  <si>
    <t>Stefan Zvizdić</t>
  </si>
  <si>
    <t>104/21</t>
  </si>
  <si>
    <t>Vasilije Stanisavić</t>
  </si>
  <si>
    <t>106/21</t>
  </si>
  <si>
    <t>David-Radoje Odović</t>
  </si>
  <si>
    <t>107/21</t>
  </si>
  <si>
    <t>Lazar Marsenić</t>
  </si>
  <si>
    <t>108/21</t>
  </si>
  <si>
    <t>Dušan Djurović</t>
  </si>
  <si>
    <t>109/21</t>
  </si>
  <si>
    <t>Janko Delić</t>
  </si>
  <si>
    <t>110/21</t>
  </si>
  <si>
    <t>Goran Glamočanin</t>
  </si>
  <si>
    <t>3/20</t>
  </si>
  <si>
    <t>Miljan Pejović</t>
  </si>
  <si>
    <t>12/20</t>
  </si>
  <si>
    <t>Vidak Bušković</t>
  </si>
  <si>
    <t>14/20</t>
  </si>
  <si>
    <t>David Čolović</t>
  </si>
  <si>
    <t>17/20</t>
  </si>
  <si>
    <t>Lazar Raičević</t>
  </si>
  <si>
    <t>18/20</t>
  </si>
  <si>
    <t>Vasilije Zečević</t>
  </si>
  <si>
    <t>27/20</t>
  </si>
  <si>
    <t>Danilo Mihajlović</t>
  </si>
  <si>
    <t>34/20</t>
  </si>
  <si>
    <t>Vuk Vojinović</t>
  </si>
  <si>
    <t>36/20</t>
  </si>
  <si>
    <t>Mirjana Ljujić</t>
  </si>
  <si>
    <t>48/20</t>
  </si>
  <si>
    <t>Tijana Blagojević</t>
  </si>
  <si>
    <t>61/20</t>
  </si>
  <si>
    <t>Adis Šukurica</t>
  </si>
  <si>
    <t>62/20</t>
  </si>
  <si>
    <t>Nikola Damjanović</t>
  </si>
  <si>
    <t>63/20</t>
  </si>
  <si>
    <t>Nejla Kalač</t>
  </si>
  <si>
    <t>67/20</t>
  </si>
  <si>
    <t>Belma Hašinović</t>
  </si>
  <si>
    <t>69/20</t>
  </si>
  <si>
    <t>Kristina Kljajević</t>
  </si>
  <si>
    <t>72/20</t>
  </si>
  <si>
    <t>Jovana Radović</t>
  </si>
  <si>
    <t>74/20</t>
  </si>
  <si>
    <t>Miroslav Mitrović</t>
  </si>
  <si>
    <t>77/20</t>
  </si>
  <si>
    <t>Nikola Mitrić</t>
  </si>
  <si>
    <t>79/20</t>
  </si>
  <si>
    <t>Ognjen Nišavić</t>
  </si>
  <si>
    <t>85/20</t>
  </si>
  <si>
    <t>Jelena Radoičić</t>
  </si>
  <si>
    <t>93/20</t>
  </si>
  <si>
    <t>Ivana Nikić</t>
  </si>
  <si>
    <t>95/20</t>
  </si>
  <si>
    <t>Melida Husović</t>
  </si>
  <si>
    <t>98/20</t>
  </si>
  <si>
    <t>Vasilije Soković</t>
  </si>
  <si>
    <t>100/20</t>
  </si>
  <si>
    <t>Tamara Jaćimović</t>
  </si>
  <si>
    <t>102/20</t>
  </si>
  <si>
    <t>Arnela Suljević</t>
  </si>
  <si>
    <t>koristila telefon</t>
  </si>
  <si>
    <t>103/20</t>
  </si>
  <si>
    <t>Nataša Vučeraković</t>
  </si>
  <si>
    <t>107/20</t>
  </si>
  <si>
    <t>Deniz Šećerović</t>
  </si>
  <si>
    <t>108/20</t>
  </si>
  <si>
    <t>Stefan Stojanović</t>
  </si>
  <si>
    <t>109/20</t>
  </si>
  <si>
    <t>Emir Ćeman</t>
  </si>
  <si>
    <t>14/19</t>
  </si>
  <si>
    <t>Ivan Mirotić</t>
  </si>
  <si>
    <t>27/19</t>
  </si>
  <si>
    <t>Nikolina Brnović</t>
  </si>
  <si>
    <t>31/19</t>
  </si>
  <si>
    <t>Luka Stanišić</t>
  </si>
  <si>
    <t>33/19</t>
  </si>
  <si>
    <t>Danka Kartal</t>
  </si>
  <si>
    <t>34/19</t>
  </si>
  <si>
    <t>Anja Jovićević</t>
  </si>
  <si>
    <t>37/19</t>
  </si>
  <si>
    <t>Tamara Drašković</t>
  </si>
  <si>
    <t>42/19</t>
  </si>
  <si>
    <t>Miomir Zečević</t>
  </si>
  <si>
    <t>43/19</t>
  </si>
  <si>
    <t>Vasilije Šljivančanin</t>
  </si>
  <si>
    <t>45/19</t>
  </si>
  <si>
    <t>Mihailo Musić</t>
  </si>
  <si>
    <t>53/19</t>
  </si>
  <si>
    <t>Bogdan Kustudić</t>
  </si>
  <si>
    <t>57/19</t>
  </si>
  <si>
    <t>Radenko Kljajević</t>
  </si>
  <si>
    <t>58/19</t>
  </si>
  <si>
    <t>Strahinja Jelić</t>
  </si>
  <si>
    <t>70/19</t>
  </si>
  <si>
    <t>Andrijana Nedović</t>
  </si>
  <si>
    <t>71/19</t>
  </si>
  <si>
    <t>Luka Sekulović</t>
  </si>
  <si>
    <t>73/19</t>
  </si>
  <si>
    <t>Jovana Šutović</t>
  </si>
  <si>
    <t>74/19</t>
  </si>
  <si>
    <t>Marko Šorović</t>
  </si>
  <si>
    <t>75/19</t>
  </si>
  <si>
    <t>Anja Bojović</t>
  </si>
  <si>
    <t>77/19</t>
  </si>
  <si>
    <t>Ivona Petrić</t>
  </si>
  <si>
    <t>78/19</t>
  </si>
  <si>
    <t>Benjamin Hadžisalihović</t>
  </si>
  <si>
    <t>79/19</t>
  </si>
  <si>
    <t>Ivona Džaković</t>
  </si>
  <si>
    <t>82/19</t>
  </si>
  <si>
    <t>Nikola Uskoković</t>
  </si>
  <si>
    <t>83/19</t>
  </si>
  <si>
    <t>Novo Mojašević</t>
  </si>
  <si>
    <t>89/19</t>
  </si>
  <si>
    <t>Dušan Jelić</t>
  </si>
  <si>
    <t>94/19</t>
  </si>
  <si>
    <t>Minja Korać</t>
  </si>
  <si>
    <t>95/19</t>
  </si>
  <si>
    <t>Ksenija Roganović</t>
  </si>
  <si>
    <t>96/19</t>
  </si>
  <si>
    <t>Cano Krpuljević</t>
  </si>
  <si>
    <t>97/19</t>
  </si>
  <si>
    <t>Mihaela Knez</t>
  </si>
  <si>
    <t>98/19</t>
  </si>
  <si>
    <t>Vanja Ćirović</t>
  </si>
  <si>
    <t>101/19</t>
  </si>
  <si>
    <t>Tatjana Vučetić</t>
  </si>
  <si>
    <t>104/19</t>
  </si>
  <si>
    <t>Đorđe Jušković</t>
  </si>
  <si>
    <t>110/19</t>
  </si>
  <si>
    <t>Natalija Radulović</t>
  </si>
  <si>
    <t>12/18</t>
  </si>
  <si>
    <t>Đina Stojković</t>
  </si>
  <si>
    <t>21/18</t>
  </si>
  <si>
    <t>Edin Drpljanin</t>
  </si>
  <si>
    <t>28/18</t>
  </si>
  <si>
    <t>Nevenka Bubanja</t>
  </si>
  <si>
    <t>32/18</t>
  </si>
  <si>
    <t>Amel Sokolović</t>
  </si>
  <si>
    <t>36/18</t>
  </si>
  <si>
    <t>Andrej Blečić</t>
  </si>
  <si>
    <t>39/18</t>
  </si>
  <si>
    <t>Anja Perišić</t>
  </si>
  <si>
    <t>44/18</t>
  </si>
  <si>
    <t>Marko Novaković</t>
  </si>
  <si>
    <t>46/18</t>
  </si>
  <si>
    <t>Damjan Traparić</t>
  </si>
  <si>
    <t>51/18</t>
  </si>
  <si>
    <t>Ivan Đurović</t>
  </si>
  <si>
    <t>58/18</t>
  </si>
  <si>
    <t>Bernard Elezović</t>
  </si>
  <si>
    <t>59/18</t>
  </si>
  <si>
    <t>Balša Mrdak</t>
  </si>
  <si>
    <t>62/18</t>
  </si>
  <si>
    <t>Adis Demić</t>
  </si>
  <si>
    <t>73/18</t>
  </si>
  <si>
    <t>Dražen Ralević</t>
  </si>
  <si>
    <t>78/18</t>
  </si>
  <si>
    <t>Gabrijela Ćetković</t>
  </si>
  <si>
    <t>79/18</t>
  </si>
  <si>
    <t>Bogdan Bubanja</t>
  </si>
  <si>
    <t>84/18</t>
  </si>
  <si>
    <t>Vojislav Svičević</t>
  </si>
  <si>
    <t>87/18</t>
  </si>
  <si>
    <t>Mirza Mulalić</t>
  </si>
  <si>
    <t>93/18</t>
  </si>
  <si>
    <t>Miloš Šarović</t>
  </si>
  <si>
    <t>96/18</t>
  </si>
  <si>
    <t>Novica Kusovac</t>
  </si>
  <si>
    <t>19/17</t>
  </si>
  <si>
    <t>Adin Muzurović</t>
  </si>
  <si>
    <t>22/17</t>
  </si>
  <si>
    <t>Duško Jakovljević</t>
  </si>
  <si>
    <t>28/17</t>
  </si>
  <si>
    <t>Aleksandar Beljkaš</t>
  </si>
  <si>
    <t>29/17</t>
  </si>
  <si>
    <t>Dimitrije Ćaćić</t>
  </si>
  <si>
    <t>54/17</t>
  </si>
  <si>
    <t>Elma Mehonjić</t>
  </si>
  <si>
    <t>62/17</t>
  </si>
  <si>
    <t>Alen Husović</t>
  </si>
  <si>
    <t>72/17</t>
  </si>
  <si>
    <t>Biljana Cmiljanić</t>
  </si>
  <si>
    <t>80/17</t>
  </si>
  <si>
    <t>Muhamed Redžematović</t>
  </si>
  <si>
    <t>104/17</t>
  </si>
  <si>
    <t>Aleksa Marićević</t>
  </si>
  <si>
    <t>114/17</t>
  </si>
  <si>
    <t>Irena Miljanić</t>
  </si>
  <si>
    <t>118/17</t>
  </si>
  <si>
    <t>Radovan Krnjević</t>
  </si>
  <si>
    <t>70/16</t>
  </si>
  <si>
    <t>Damir Muratović</t>
  </si>
  <si>
    <t>87/16</t>
  </si>
  <si>
    <t>Goran Pavlović</t>
  </si>
  <si>
    <t>9/15</t>
  </si>
  <si>
    <t>Andrija Popović</t>
  </si>
  <si>
    <t>26/15</t>
  </si>
  <si>
    <t>Nikoleta Ćetković</t>
  </si>
  <si>
    <t>94/15</t>
  </si>
  <si>
    <t>Ljilja Đurković</t>
  </si>
  <si>
    <t>41/14</t>
  </si>
  <si>
    <t>Marija Lončarević</t>
  </si>
  <si>
    <t>119/14</t>
  </si>
  <si>
    <t>Anes Čolović</t>
  </si>
  <si>
    <t>120/14</t>
  </si>
  <si>
    <t>Armin Čolović</t>
  </si>
  <si>
    <t>138/14</t>
  </si>
  <si>
    <t>Srđan Medojević</t>
  </si>
  <si>
    <t>143/14</t>
  </si>
  <si>
    <t>Danilo Bubanja</t>
  </si>
  <si>
    <t>145/14</t>
  </si>
  <si>
    <t>Tamara Jeftović</t>
  </si>
  <si>
    <t>124/13</t>
  </si>
  <si>
    <t>Aleksandra Marojević</t>
  </si>
  <si>
    <t>101/12</t>
  </si>
  <si>
    <t>Stefan Mijanović</t>
  </si>
  <si>
    <t>105/10</t>
  </si>
  <si>
    <t>Jelena Femić</t>
  </si>
  <si>
    <t>109/8</t>
  </si>
  <si>
    <t>Petar Radunović</t>
  </si>
  <si>
    <t>OBRAZAC ZA ZAKLJUČNE OCJENE</t>
  </si>
  <si>
    <t>Popunjava se i potpisuje kao odluka Vijeća</t>
  </si>
  <si>
    <r>
      <rPr>
        <b/>
        <sz val="11"/>
        <color theme="1"/>
        <rFont val="Arial"/>
      </rPr>
      <t xml:space="preserve">STUDIJSKI PROGRAM: </t>
    </r>
    <r>
      <rPr>
        <b/>
        <sz val="12"/>
        <color rgb="FF000000"/>
        <rFont val="Arial"/>
      </rPr>
      <t>Mašinstvo</t>
    </r>
  </si>
  <si>
    <t>STUDIJE:  Akademske-osnovne</t>
  </si>
  <si>
    <r>
      <rPr>
        <b/>
        <sz val="11"/>
        <color rgb="FF000000"/>
        <rFont val="Arial"/>
      </rPr>
      <t xml:space="preserve"> NASTAVNIK:  </t>
    </r>
    <r>
      <rPr>
        <b/>
        <sz val="12"/>
        <color rgb="FF000000"/>
        <rFont val="Arial"/>
      </rPr>
      <t>Prof. dr Jela Šušić</t>
    </r>
  </si>
  <si>
    <t>PREDMET:  Matematika I</t>
  </si>
  <si>
    <t>BROJ ECTS KREDITA: 6</t>
  </si>
  <si>
    <t>Redni broj</t>
  </si>
  <si>
    <t>OSVOENI BROJ POENA</t>
  </si>
  <si>
    <t>ZAKLJUČNA OCJENA</t>
  </si>
  <si>
    <t>U TOKU SEMESTRA</t>
  </si>
  <si>
    <t>NA ZAVRŠNOM ISPITU</t>
  </si>
  <si>
    <t>UKUPNO</t>
  </si>
  <si>
    <t>UNIVERZITET CRNE GORE</t>
  </si>
  <si>
    <t>GRAĐEVINSKI FAKULTET</t>
  </si>
  <si>
    <r>
      <rPr>
        <b/>
        <sz val="10"/>
        <color theme="1"/>
        <rFont val="Arial"/>
      </rPr>
      <t>Studije:</t>
    </r>
    <r>
      <rPr>
        <sz val="10"/>
        <color theme="1"/>
        <rFont val="Arial"/>
      </rPr>
      <t xml:space="preserve"> Osnovne akademske</t>
    </r>
  </si>
  <si>
    <t>Studijski program</t>
  </si>
  <si>
    <t>Godina:</t>
  </si>
  <si>
    <t>2022/2022</t>
  </si>
  <si>
    <t>Selestar: II</t>
  </si>
  <si>
    <t>Br.</t>
  </si>
  <si>
    <t>NAZIV PREDMETA (KURS)</t>
  </si>
  <si>
    <t>USPJEH - OCJENE</t>
  </si>
  <si>
    <t>“A”</t>
  </si>
  <si>
    <t>“B”</t>
  </si>
  <si>
    <t>“C”</t>
  </si>
  <si>
    <t>“D”</t>
  </si>
  <si>
    <t>“E”</t>
  </si>
  <si>
    <t>“F”</t>
  </si>
  <si>
    <t>Uspješno</t>
  </si>
  <si>
    <t>Neuspješno</t>
  </si>
  <si>
    <t>%</t>
  </si>
  <si>
    <t>Matematika II</t>
  </si>
  <si>
    <t>Prof. Dr Jela Šušić</t>
  </si>
  <si>
    <t>kol konacno</t>
  </si>
  <si>
    <t>Septembar 1</t>
  </si>
  <si>
    <t>Septembar 2</t>
  </si>
  <si>
    <t>Zav konacno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</si>
</sst>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28">
    <font>
      <sz val="10"/>
      <color rgb="FF000000"/>
      <name val="Calibri"/>
      <scheme val="minor"/>
    </font>
    <font>
      <b/>
      <i/>
      <sz val="14"/>
      <color rgb="FF000000"/>
      <name val="Arial"/>
    </font>
    <font>
      <sz val="10"/>
      <name val="Calibri"/>
    </font>
    <font>
      <b/>
      <i/>
      <sz val="7"/>
      <color rgb="FF000000"/>
      <name val="Arial"/>
    </font>
    <font>
      <b/>
      <sz val="11"/>
      <color rgb="FF000000"/>
      <name val="Arial"/>
    </font>
    <font>
      <b/>
      <sz val="12"/>
      <color rgb="FF000000"/>
      <name val="Arial"/>
    </font>
    <font>
      <i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b/>
      <sz val="6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b/>
      <sz val="8"/>
      <color rgb="FF000000"/>
      <name val="Times New Roman"/>
    </font>
    <font>
      <b/>
      <sz val="10"/>
      <color theme="1"/>
      <name val="Arial"/>
    </font>
    <font>
      <b/>
      <sz val="8"/>
      <color theme="1"/>
      <name val="Arial"/>
    </font>
    <font>
      <sz val="12"/>
      <color rgb="FF000000"/>
      <name val="Arial"/>
    </font>
    <font>
      <sz val="12"/>
      <color theme="1"/>
      <name val="Arial"/>
    </font>
    <font>
      <sz val="10"/>
      <color rgb="FFFF0000"/>
      <name val="Arial"/>
    </font>
    <font>
      <sz val="10"/>
      <color rgb="FFC9211E"/>
      <name val="Arial"/>
    </font>
    <font>
      <b/>
      <i/>
      <sz val="14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9"/>
      <color rgb="FF000000"/>
      <name val="Arial"/>
    </font>
    <font>
      <sz val="10"/>
      <color theme="1"/>
      <name val="Calibri"/>
    </font>
    <font>
      <i/>
      <sz val="12"/>
      <color rgb="FF000000"/>
      <name val="Arial"/>
    </font>
    <font>
      <i/>
      <sz val="12"/>
      <color rgb="FF000000"/>
      <name val="Dutch"/>
    </font>
    <font>
      <b/>
      <i/>
      <sz val="12"/>
      <color rgb="FF000000"/>
      <name val="Dutch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9" fillId="0" borderId="5" xfId="0" applyFont="1" applyBorder="1"/>
    <xf numFmtId="0" fontId="9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8" fillId="0" borderId="9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6" fillId="0" borderId="9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0" fontId="9" fillId="0" borderId="0" xfId="0" applyFont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9" xfId="0" applyFont="1" applyBorder="1" applyAlignment="1"/>
    <xf numFmtId="0" fontId="18" fillId="0" borderId="9" xfId="0" applyFont="1" applyBorder="1" applyAlignment="1">
      <alignment horizontal="center"/>
    </xf>
    <xf numFmtId="164" fontId="9" fillId="0" borderId="9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16" xfId="0" applyFont="1" applyBorder="1" applyAlignment="1">
      <alignment horizontal="center"/>
    </xf>
    <xf numFmtId="164" fontId="8" fillId="0" borderId="16" xfId="0" applyNumberFormat="1" applyFont="1" applyBorder="1"/>
    <xf numFmtId="0" fontId="8" fillId="0" borderId="16" xfId="0" applyFont="1" applyBorder="1"/>
    <xf numFmtId="0" fontId="9" fillId="0" borderId="0" xfId="0" applyFont="1" applyAlignment="1">
      <alignment horizontal="center"/>
    </xf>
    <xf numFmtId="0" fontId="16" fillId="0" borderId="0" xfId="0" applyFont="1"/>
    <xf numFmtId="0" fontId="21" fillId="0" borderId="0" xfId="0" applyFont="1"/>
    <xf numFmtId="0" fontId="14" fillId="0" borderId="0" xfId="0" applyFont="1"/>
    <xf numFmtId="0" fontId="24" fillId="0" borderId="0" xfId="0" applyFont="1"/>
    <xf numFmtId="0" fontId="9" fillId="0" borderId="16" xfId="0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0" fontId="9" fillId="0" borderId="17" xfId="0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8" fillId="0" borderId="1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2" fillId="0" borderId="8" xfId="0" applyFont="1" applyBorder="1"/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/>
    <xf numFmtId="0" fontId="2" fillId="0" borderId="6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23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0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7" fillId="2" borderId="11" xfId="0" applyFont="1" applyFill="1" applyBorder="1" applyAlignment="1">
      <alignment horizontal="center" vertical="center" wrapText="1"/>
    </xf>
    <xf numFmtId="0" fontId="21" fillId="0" borderId="11" xfId="0" applyFont="1" applyBorder="1"/>
    <xf numFmtId="0" fontId="4" fillId="0" borderId="11" xfId="0" applyFont="1" applyBorder="1"/>
    <xf numFmtId="0" fontId="14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5" fillId="0" borderId="2" xfId="0" applyFont="1" applyBorder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color rgb="FFFF000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tabSelected="1" workbookViewId="0">
      <selection activeCell="A8" sqref="A8"/>
    </sheetView>
  </sheetViews>
  <sheetFormatPr defaultColWidth="14.44140625" defaultRowHeight="15" customHeight="1"/>
  <cols>
    <col min="1" max="1" width="7" customWidth="1"/>
    <col min="2" max="2" width="22.109375" customWidth="1"/>
    <col min="3" max="3" width="8.109375" customWidth="1"/>
    <col min="4" max="13" width="6.33203125" customWidth="1"/>
    <col min="14" max="14" width="8.88671875" customWidth="1"/>
    <col min="15" max="15" width="7.6640625" customWidth="1"/>
    <col min="16" max="18" width="9.44140625" customWidth="1"/>
    <col min="19" max="20" width="8" customWidth="1"/>
    <col min="21" max="21" width="9.44140625" customWidth="1"/>
    <col min="22" max="22" width="10.44140625" customWidth="1"/>
    <col min="23" max="23" width="8.88671875" customWidth="1"/>
    <col min="24" max="25" width="6.88671875" customWidth="1"/>
    <col min="26" max="26" width="11.6640625" customWidth="1"/>
    <col min="27" max="46" width="11.88671875" customWidth="1"/>
  </cols>
  <sheetData>
    <row r="1" spans="1:46" ht="20.25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  <c r="V1" s="36" t="s">
        <v>1</v>
      </c>
      <c r="W1" s="34"/>
      <c r="X1" s="34"/>
      <c r="Y1" s="35"/>
    </row>
    <row r="2" spans="1:46" ht="18" customHeight="1">
      <c r="A2" s="37" t="s">
        <v>2</v>
      </c>
      <c r="B2" s="35"/>
      <c r="C2" s="38" t="s">
        <v>3</v>
      </c>
      <c r="D2" s="34"/>
      <c r="E2" s="34"/>
      <c r="F2" s="34"/>
      <c r="G2" s="34"/>
      <c r="H2" s="34"/>
      <c r="I2" s="34"/>
      <c r="J2" s="34"/>
      <c r="K2" s="34"/>
      <c r="L2" s="34"/>
      <c r="M2" s="35"/>
      <c r="N2" s="37" t="s">
        <v>4</v>
      </c>
      <c r="O2" s="34"/>
      <c r="P2" s="35"/>
      <c r="Q2" s="38" t="s">
        <v>5</v>
      </c>
      <c r="R2" s="68"/>
      <c r="S2" s="34"/>
      <c r="T2" s="34"/>
      <c r="U2" s="34"/>
      <c r="V2" s="34"/>
      <c r="W2" s="34"/>
      <c r="X2" s="34"/>
      <c r="Y2" s="35"/>
    </row>
    <row r="3" spans="1:46" ht="27.75" customHeight="1">
      <c r="A3" s="39" t="s">
        <v>6</v>
      </c>
      <c r="B3" s="34"/>
      <c r="C3" s="34"/>
      <c r="D3" s="35"/>
      <c r="E3" s="44" t="s">
        <v>7</v>
      </c>
      <c r="F3" s="34"/>
      <c r="G3" s="35"/>
      <c r="H3" s="45" t="s">
        <v>8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  <c r="T3" s="40" t="s">
        <v>9</v>
      </c>
      <c r="U3" s="34"/>
      <c r="V3" s="34"/>
      <c r="W3" s="34"/>
      <c r="X3" s="34"/>
      <c r="Y3" s="35"/>
    </row>
    <row r="4" spans="1:46" ht="18.75" customHeight="1">
      <c r="A4" s="41" t="s">
        <v>10</v>
      </c>
      <c r="B4" s="47" t="s">
        <v>11</v>
      </c>
      <c r="C4" s="48" t="s"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5"/>
      <c r="W4" s="1"/>
      <c r="X4" s="49" t="s">
        <v>13</v>
      </c>
      <c r="Y4" s="49" t="s">
        <v>14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8.75" customHeight="1">
      <c r="A5" s="46"/>
      <c r="B5" s="46"/>
      <c r="C5" s="41" t="s">
        <v>15</v>
      </c>
      <c r="D5" s="43" t="s">
        <v>16</v>
      </c>
      <c r="E5" s="34"/>
      <c r="F5" s="34"/>
      <c r="G5" s="35"/>
      <c r="H5" s="43" t="s">
        <v>17</v>
      </c>
      <c r="I5" s="34"/>
      <c r="J5" s="35"/>
      <c r="K5" s="43" t="s">
        <v>18</v>
      </c>
      <c r="L5" s="34"/>
      <c r="M5" s="35"/>
      <c r="N5" s="43" t="s">
        <v>19</v>
      </c>
      <c r="O5" s="69"/>
      <c r="P5" s="69"/>
      <c r="Q5" s="69"/>
      <c r="R5" s="70"/>
      <c r="S5" s="71" t="s">
        <v>20</v>
      </c>
      <c r="T5" s="72"/>
      <c r="U5" s="72"/>
      <c r="V5" s="72"/>
      <c r="W5" s="73"/>
      <c r="X5" s="46"/>
      <c r="Y5" s="46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5" customHeight="1">
      <c r="A6" s="42"/>
      <c r="B6" s="42"/>
      <c r="C6" s="42"/>
      <c r="D6" s="3" t="s">
        <v>21</v>
      </c>
      <c r="E6" s="3" t="s">
        <v>22</v>
      </c>
      <c r="F6" s="3" t="s">
        <v>23</v>
      </c>
      <c r="G6" s="3" t="s">
        <v>24</v>
      </c>
      <c r="H6" s="3" t="s">
        <v>21</v>
      </c>
      <c r="I6" s="3" t="s">
        <v>22</v>
      </c>
      <c r="J6" s="3" t="s">
        <v>23</v>
      </c>
      <c r="K6" s="3" t="s">
        <v>21</v>
      </c>
      <c r="L6" s="3" t="s">
        <v>22</v>
      </c>
      <c r="M6" s="3" t="s">
        <v>23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486</v>
      </c>
      <c r="S6" s="3" t="s">
        <v>25</v>
      </c>
      <c r="T6" s="3" t="s">
        <v>26</v>
      </c>
      <c r="U6" s="3" t="s">
        <v>487</v>
      </c>
      <c r="V6" s="4" t="s">
        <v>488</v>
      </c>
      <c r="W6" s="5" t="s">
        <v>489</v>
      </c>
      <c r="X6" s="42"/>
      <c r="Y6" s="42"/>
    </row>
    <row r="7" spans="1:46" ht="15" customHeight="1">
      <c r="A7" s="6" t="s">
        <v>29</v>
      </c>
      <c r="B7" s="7" t="s">
        <v>30</v>
      </c>
      <c r="C7" s="8"/>
      <c r="D7" s="9"/>
      <c r="E7" s="9"/>
      <c r="F7" s="10"/>
      <c r="G7" s="10"/>
      <c r="H7" s="10"/>
      <c r="I7" s="10"/>
      <c r="J7" s="10"/>
      <c r="K7" s="10"/>
      <c r="L7" s="10"/>
      <c r="M7" s="10"/>
      <c r="N7" s="10">
        <v>9</v>
      </c>
      <c r="O7" s="10">
        <v>23</v>
      </c>
      <c r="P7" s="10"/>
      <c r="Q7" s="11"/>
      <c r="R7" s="11">
        <f>IF(Q7="",IF(P7="",            IF(O7="",IF(N7="","",N7),O7),P7),         Q7)</f>
        <v>23</v>
      </c>
      <c r="S7" s="10">
        <v>32</v>
      </c>
      <c r="T7" s="11"/>
      <c r="U7" s="10"/>
      <c r="W7" s="11">
        <f>IF(V7="",IF(U7="",            IF(T7="",IF(S7="","",S7),T7),U7),         V7)</f>
        <v>32</v>
      </c>
      <c r="X7" s="10">
        <f>IF(AND(R7="",W7=""),0,SUM(R7,W7))</f>
        <v>55</v>
      </c>
      <c r="Y7" s="10" t="str">
        <f t="shared" ref="Y7:Y217" si="0">IF(X7&lt;50,"F",IF(X7&lt;60,"E",IF(X7&lt;70,"D",IF(X7&lt;80,"C",IF(X7&lt;90,"B","A")))))</f>
        <v>E</v>
      </c>
      <c r="Z7" s="12">
        <f>IF(AND(IF(N7&lt;&gt;"", 1, IF(O7&lt;&gt;"",1,IF(O7&lt;&gt;"",1,IF(#REF!&lt;&gt;"",1,IF(S7&lt;&gt;"",1))))), IF(Y7 = "F", 1, 0)), 1,0)</f>
        <v>0</v>
      </c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46" ht="15" customHeight="1">
      <c r="A8" s="6" t="s">
        <v>31</v>
      </c>
      <c r="B8" s="13" t="s">
        <v>32</v>
      </c>
      <c r="C8" s="8"/>
      <c r="D8" s="9"/>
      <c r="E8" s="9"/>
      <c r="F8" s="10"/>
      <c r="G8" s="10"/>
      <c r="H8" s="10"/>
      <c r="I8" s="10"/>
      <c r="J8" s="10"/>
      <c r="K8" s="10"/>
      <c r="L8" s="10"/>
      <c r="M8" s="10"/>
      <c r="N8" s="10">
        <v>7</v>
      </c>
      <c r="O8" s="10">
        <v>10</v>
      </c>
      <c r="P8" s="10">
        <v>2</v>
      </c>
      <c r="Q8" s="11"/>
      <c r="R8" s="11">
        <f t="shared" ref="R8:R71" si="1">IF(Q8="",IF(P8="",            IF(O8="",IF(N8="","",N8),O8),P8),         Q8)</f>
        <v>2</v>
      </c>
      <c r="S8" s="10">
        <v>6</v>
      </c>
      <c r="T8" s="11">
        <v>1</v>
      </c>
      <c r="U8" s="10">
        <v>8</v>
      </c>
      <c r="W8" s="11">
        <f t="shared" ref="W8:W71" si="2">IF(V8="",IF(U8="",            IF(T8="",IF(S8="","",S8),T8),U8),         V8)</f>
        <v>8</v>
      </c>
      <c r="X8" s="19">
        <f t="shared" ref="X8:X71" si="3">IF(AND(R8="",W8=""),0,SUM(R8,W8))</f>
        <v>10</v>
      </c>
      <c r="Y8" s="10" t="str">
        <f t="shared" si="0"/>
        <v>F</v>
      </c>
      <c r="Z8" s="12">
        <f>IF(AND(IF(N8&lt;&gt;"", 1, IF(O8&lt;&gt;"",1,IF(O8&lt;&gt;"",1,IF(#REF!&lt;&gt;"",1,IF(S8&lt;&gt;"",1))))), IF(Y8 = "F", 1, 0)), 1,0)</f>
        <v>1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</row>
    <row r="9" spans="1:46" ht="15" customHeight="1">
      <c r="A9" s="6" t="s">
        <v>33</v>
      </c>
      <c r="B9" s="13" t="s">
        <v>34</v>
      </c>
      <c r="C9" s="8"/>
      <c r="D9" s="9"/>
      <c r="E9" s="9"/>
      <c r="F9" s="10"/>
      <c r="G9" s="10"/>
      <c r="H9" s="10"/>
      <c r="I9" s="10"/>
      <c r="J9" s="10"/>
      <c r="K9" s="10"/>
      <c r="L9" s="10"/>
      <c r="M9" s="10"/>
      <c r="N9" s="10">
        <v>0</v>
      </c>
      <c r="O9" s="10">
        <v>4</v>
      </c>
      <c r="P9" s="10">
        <v>14</v>
      </c>
      <c r="Q9" s="11"/>
      <c r="R9" s="11">
        <f t="shared" si="1"/>
        <v>14</v>
      </c>
      <c r="S9" s="10">
        <v>4</v>
      </c>
      <c r="T9" s="11">
        <v>12</v>
      </c>
      <c r="U9" s="10">
        <v>12</v>
      </c>
      <c r="W9" s="11">
        <f t="shared" si="2"/>
        <v>12</v>
      </c>
      <c r="X9" s="19">
        <f t="shared" si="3"/>
        <v>26</v>
      </c>
      <c r="Y9" s="10" t="str">
        <f t="shared" si="0"/>
        <v>F</v>
      </c>
      <c r="Z9" s="12">
        <f>IF(AND(IF(N9&lt;&gt;"", 1, IF(O9&lt;&gt;"",1,IF(O9&lt;&gt;"",1,IF(#REF!&lt;&gt;"",1,IF(S9&lt;&gt;"",1))))), IF(Y9 = "F", 1, 0)), 1,0)</f>
        <v>1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</row>
    <row r="10" spans="1:46" ht="15" customHeight="1">
      <c r="A10" s="6" t="s">
        <v>35</v>
      </c>
      <c r="B10" s="13" t="s">
        <v>36</v>
      </c>
      <c r="C10" s="8"/>
      <c r="D10" s="9"/>
      <c r="E10" s="9"/>
      <c r="F10" s="10"/>
      <c r="G10" s="10"/>
      <c r="H10" s="10"/>
      <c r="I10" s="10"/>
      <c r="J10" s="10"/>
      <c r="K10" s="10"/>
      <c r="L10" s="10"/>
      <c r="M10" s="10"/>
      <c r="N10" s="10">
        <v>4</v>
      </c>
      <c r="O10" s="10">
        <v>1</v>
      </c>
      <c r="P10" s="10">
        <v>3</v>
      </c>
      <c r="Q10" s="11"/>
      <c r="R10" s="11">
        <f t="shared" si="1"/>
        <v>3</v>
      </c>
      <c r="S10" s="10"/>
      <c r="T10" s="11"/>
      <c r="U10" s="10">
        <v>2</v>
      </c>
      <c r="W10" s="11">
        <f t="shared" si="2"/>
        <v>2</v>
      </c>
      <c r="X10" s="19">
        <f t="shared" si="3"/>
        <v>5</v>
      </c>
      <c r="Y10" s="10" t="str">
        <f t="shared" si="0"/>
        <v>F</v>
      </c>
      <c r="Z10" s="12">
        <f>IF(AND(IF(N10&lt;&gt;"", 1, IF(O10&lt;&gt;"",1,IF(O10&lt;&gt;"",1,IF(#REF!&lt;&gt;"",1,IF(S10&lt;&gt;"",1))))), IF(Y10 = "F", 1, 0)), 1,0)</f>
        <v>1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1:46" ht="15" customHeight="1">
      <c r="A11" s="6" t="s">
        <v>37</v>
      </c>
      <c r="B11" s="13" t="s">
        <v>38</v>
      </c>
      <c r="C11" s="8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>
        <v>7</v>
      </c>
      <c r="O11" s="10">
        <v>12</v>
      </c>
      <c r="P11" s="10">
        <v>18</v>
      </c>
      <c r="Q11" s="11"/>
      <c r="R11" s="11">
        <f t="shared" si="1"/>
        <v>18</v>
      </c>
      <c r="S11" s="10">
        <v>19</v>
      </c>
      <c r="T11" s="11">
        <v>14</v>
      </c>
      <c r="U11" s="10">
        <v>10</v>
      </c>
      <c r="W11" s="11">
        <f t="shared" si="2"/>
        <v>10</v>
      </c>
      <c r="X11" s="19">
        <f t="shared" si="3"/>
        <v>28</v>
      </c>
      <c r="Y11" s="10" t="str">
        <f t="shared" si="0"/>
        <v>F</v>
      </c>
      <c r="Z11" s="12">
        <f>IF(AND(IF(N11&lt;&gt;"", 1, IF(O11&lt;&gt;"",1,IF(O11&lt;&gt;"",1,IF(#REF!&lt;&gt;"",1,IF(S11&lt;&gt;"",1))))), IF(Y11 = "F", 1, 0)), 1,0)</f>
        <v>1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</row>
    <row r="12" spans="1:46" ht="15" customHeight="1">
      <c r="A12" s="6" t="s">
        <v>39</v>
      </c>
      <c r="B12" s="13" t="s">
        <v>40</v>
      </c>
      <c r="C12" s="8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10">
        <v>20</v>
      </c>
      <c r="O12" s="10"/>
      <c r="P12" s="10"/>
      <c r="Q12" s="11"/>
      <c r="R12" s="11">
        <f t="shared" si="1"/>
        <v>20</v>
      </c>
      <c r="S12" s="10">
        <v>24</v>
      </c>
      <c r="T12" s="11">
        <v>30</v>
      </c>
      <c r="U12" s="10"/>
      <c r="W12" s="11">
        <f t="shared" si="2"/>
        <v>30</v>
      </c>
      <c r="X12" s="19">
        <f t="shared" si="3"/>
        <v>50</v>
      </c>
      <c r="Y12" s="10" t="str">
        <f t="shared" si="0"/>
        <v>E</v>
      </c>
      <c r="Z12" s="12">
        <f>IF(AND(IF(N12&lt;&gt;"", 1, IF(O12&lt;&gt;"",1,IF(O12&lt;&gt;"",1,IF(#REF!&lt;&gt;"",1,IF(S12&lt;&gt;"",1))))), IF(Y12 = "F", 1, 0)), 1,0)</f>
        <v>0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46" ht="15" customHeight="1">
      <c r="A13" s="6" t="s">
        <v>41</v>
      </c>
      <c r="B13" s="13" t="s">
        <v>42</v>
      </c>
      <c r="C13" s="8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0">
        <v>0</v>
      </c>
      <c r="O13" s="10">
        <v>10</v>
      </c>
      <c r="P13" s="10">
        <v>25</v>
      </c>
      <c r="Q13" s="11"/>
      <c r="R13" s="11">
        <f t="shared" si="1"/>
        <v>25</v>
      </c>
      <c r="S13" s="10">
        <v>17</v>
      </c>
      <c r="T13" s="11">
        <v>13</v>
      </c>
      <c r="U13" s="10">
        <v>20</v>
      </c>
      <c r="W13" s="11">
        <f t="shared" si="2"/>
        <v>20</v>
      </c>
      <c r="X13" s="19">
        <f t="shared" si="3"/>
        <v>45</v>
      </c>
      <c r="Y13" s="10" t="str">
        <f t="shared" si="0"/>
        <v>F</v>
      </c>
      <c r="Z13" s="12">
        <f>IF(AND(IF(N13&lt;&gt;"", 1, IF(O13&lt;&gt;"",1,IF(O13&lt;&gt;"",1,IF(#REF!&lt;&gt;"",1,IF(S13&lt;&gt;"",1))))), IF(Y13 = "F", 1, 0)), 1,0)</f>
        <v>1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</row>
    <row r="14" spans="1:46" ht="15" customHeight="1">
      <c r="A14" s="6" t="s">
        <v>43</v>
      </c>
      <c r="B14" s="13" t="s">
        <v>44</v>
      </c>
      <c r="C14" s="8"/>
      <c r="D14" s="9"/>
      <c r="E14" s="9"/>
      <c r="F14" s="10"/>
      <c r="G14" s="10"/>
      <c r="H14" s="10"/>
      <c r="I14" s="10"/>
      <c r="J14" s="10"/>
      <c r="K14" s="10"/>
      <c r="L14" s="10"/>
      <c r="M14" s="10"/>
      <c r="N14" s="10">
        <v>2</v>
      </c>
      <c r="O14" s="10">
        <v>19</v>
      </c>
      <c r="P14" s="10">
        <v>17</v>
      </c>
      <c r="Q14" s="11"/>
      <c r="R14" s="11">
        <f t="shared" si="1"/>
        <v>17</v>
      </c>
      <c r="S14" s="10">
        <v>17</v>
      </c>
      <c r="T14" s="11">
        <v>11</v>
      </c>
      <c r="U14" s="10">
        <v>24</v>
      </c>
      <c r="W14" s="11">
        <f t="shared" si="2"/>
        <v>24</v>
      </c>
      <c r="X14" s="19">
        <f t="shared" si="3"/>
        <v>41</v>
      </c>
      <c r="Y14" s="10" t="str">
        <f t="shared" si="0"/>
        <v>F</v>
      </c>
      <c r="Z14" s="12">
        <f>IF(AND(IF(N14&lt;&gt;"", 1, IF(O14&lt;&gt;"",1,IF(O14&lt;&gt;"",1,IF(#REF!&lt;&gt;"",1,IF(S14&lt;&gt;"",1))))), IF(Y14 = "F", 1, 0)), 1,0)</f>
        <v>1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46" ht="15" customHeight="1">
      <c r="A15" s="6" t="s">
        <v>45</v>
      </c>
      <c r="B15" s="13" t="s">
        <v>46</v>
      </c>
      <c r="C15" s="8"/>
      <c r="D15" s="9"/>
      <c r="E15" s="9"/>
      <c r="F15" s="10"/>
      <c r="G15" s="10"/>
      <c r="H15" s="10"/>
      <c r="I15" s="10"/>
      <c r="J15" s="10"/>
      <c r="K15" s="10"/>
      <c r="L15" s="10"/>
      <c r="M15" s="10"/>
      <c r="N15" s="10">
        <v>7</v>
      </c>
      <c r="O15" s="10">
        <v>17</v>
      </c>
      <c r="P15" s="10">
        <v>10</v>
      </c>
      <c r="Q15" s="11"/>
      <c r="R15" s="11">
        <f t="shared" si="1"/>
        <v>10</v>
      </c>
      <c r="S15" s="10">
        <v>15</v>
      </c>
      <c r="T15" s="11">
        <v>3</v>
      </c>
      <c r="U15" s="10">
        <v>6</v>
      </c>
      <c r="W15" s="11">
        <f t="shared" si="2"/>
        <v>6</v>
      </c>
      <c r="X15" s="19">
        <f t="shared" si="3"/>
        <v>16</v>
      </c>
      <c r="Y15" s="10" t="str">
        <f t="shared" si="0"/>
        <v>F</v>
      </c>
      <c r="Z15" s="12">
        <f>IF(AND(IF(N15&lt;&gt;"", 1, IF(O15&lt;&gt;"",1,IF(O15&lt;&gt;"",1,IF(#REF!&lt;&gt;"",1,IF(S15&lt;&gt;"",1))))), IF(Y15 = "F", 1, 0)), 1,0)</f>
        <v>1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</row>
    <row r="16" spans="1:46" ht="15" customHeight="1">
      <c r="A16" s="6" t="s">
        <v>47</v>
      </c>
      <c r="B16" s="13" t="s">
        <v>48</v>
      </c>
      <c r="C16" s="8"/>
      <c r="D16" s="9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>
        <v>21</v>
      </c>
      <c r="P16" s="10"/>
      <c r="Q16" s="11"/>
      <c r="R16" s="11">
        <f t="shared" si="1"/>
        <v>21</v>
      </c>
      <c r="S16" s="10">
        <v>17</v>
      </c>
      <c r="T16" s="11"/>
      <c r="U16" s="10">
        <v>21</v>
      </c>
      <c r="W16" s="11">
        <f t="shared" si="2"/>
        <v>21</v>
      </c>
      <c r="X16" s="19">
        <f t="shared" si="3"/>
        <v>42</v>
      </c>
      <c r="Y16" s="10" t="str">
        <f t="shared" si="0"/>
        <v>F</v>
      </c>
      <c r="Z16" s="12">
        <f>IF(AND(IF(N16&lt;&gt;"", 1, IF(O16&lt;&gt;"",1,IF(O16&lt;&gt;"",1,IF(#REF!&lt;&gt;"",1,IF(S16&lt;&gt;"",1))))), IF(Y16 = "F", 1, 0)), 1,0)</f>
        <v>1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</row>
    <row r="17" spans="1:46" ht="15" customHeight="1">
      <c r="A17" s="6" t="s">
        <v>49</v>
      </c>
      <c r="B17" s="13" t="s">
        <v>50</v>
      </c>
      <c r="C17" s="8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>
        <v>0</v>
      </c>
      <c r="O17" s="10">
        <v>18</v>
      </c>
      <c r="P17" s="10"/>
      <c r="Q17" s="11"/>
      <c r="R17" s="11">
        <f t="shared" si="1"/>
        <v>18</v>
      </c>
      <c r="S17" s="10">
        <v>23</v>
      </c>
      <c r="T17" s="11">
        <v>32</v>
      </c>
      <c r="U17" s="10"/>
      <c r="W17" s="11">
        <f t="shared" si="2"/>
        <v>32</v>
      </c>
      <c r="X17" s="19">
        <f t="shared" si="3"/>
        <v>50</v>
      </c>
      <c r="Y17" s="10" t="str">
        <f t="shared" si="0"/>
        <v>E</v>
      </c>
      <c r="Z17" s="12">
        <f>IF(AND(IF(N17&lt;&gt;"", 1, IF(O17&lt;&gt;"",1,IF(O17&lt;&gt;"",1,IF(#REF!&lt;&gt;"",1,IF(S17&lt;&gt;"",1))))), IF(Y17 = "F", 1, 0)), 1,0)</f>
        <v>0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</row>
    <row r="18" spans="1:46" ht="15" customHeight="1">
      <c r="A18" s="13" t="s">
        <v>51</v>
      </c>
      <c r="B18" s="13" t="s">
        <v>52</v>
      </c>
      <c r="C18" s="8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>
        <v>8</v>
      </c>
      <c r="O18" s="10">
        <v>8</v>
      </c>
      <c r="P18" s="10">
        <v>5</v>
      </c>
      <c r="Q18" s="11"/>
      <c r="R18" s="11">
        <f t="shared" si="1"/>
        <v>5</v>
      </c>
      <c r="S18" s="10">
        <v>7</v>
      </c>
      <c r="T18" s="11">
        <v>9</v>
      </c>
      <c r="U18" s="10">
        <v>5</v>
      </c>
      <c r="W18" s="11">
        <f t="shared" si="2"/>
        <v>5</v>
      </c>
      <c r="X18" s="19">
        <f t="shared" si="3"/>
        <v>10</v>
      </c>
      <c r="Y18" s="10" t="str">
        <f t="shared" si="0"/>
        <v>F</v>
      </c>
      <c r="Z18" s="12">
        <f>IF(AND(IF(N18&lt;&gt;"", 1, IF(O18&lt;&gt;"",1,IF(O18&lt;&gt;"",1,IF(#REF!&lt;&gt;"",1,IF(S18&lt;&gt;"",1))))), IF(Y18 = "F", 1, 0)), 1,0)</f>
        <v>1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6" ht="15" customHeight="1">
      <c r="A19" s="13" t="s">
        <v>53</v>
      </c>
      <c r="B19" s="13" t="s">
        <v>54</v>
      </c>
      <c r="C19" s="8"/>
      <c r="D19" s="9"/>
      <c r="E19" s="9"/>
      <c r="F19" s="10"/>
      <c r="G19" s="10"/>
      <c r="H19" s="10"/>
      <c r="I19" s="10"/>
      <c r="J19" s="10"/>
      <c r="K19" s="10"/>
      <c r="L19" s="10"/>
      <c r="M19" s="10"/>
      <c r="N19" s="10">
        <v>11</v>
      </c>
      <c r="O19" s="10">
        <v>9</v>
      </c>
      <c r="P19" s="10">
        <v>18.5</v>
      </c>
      <c r="Q19" s="11"/>
      <c r="R19" s="11">
        <f t="shared" si="1"/>
        <v>18.5</v>
      </c>
      <c r="S19" s="10">
        <v>31</v>
      </c>
      <c r="T19" s="11">
        <v>18</v>
      </c>
      <c r="U19" s="10">
        <v>35</v>
      </c>
      <c r="W19" s="11">
        <f t="shared" si="2"/>
        <v>35</v>
      </c>
      <c r="X19" s="19">
        <f t="shared" si="3"/>
        <v>53.5</v>
      </c>
      <c r="Y19" s="10" t="str">
        <f t="shared" si="0"/>
        <v>E</v>
      </c>
      <c r="Z19" s="12">
        <f>IF(AND(IF(N19&lt;&gt;"", 1, IF(O19&lt;&gt;"",1,IF(O19&lt;&gt;"",1,IF(#REF!&lt;&gt;"",1,IF(S19&lt;&gt;"",1))))), IF(Y19 = "F", 1, 0)), 1,0)</f>
        <v>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</row>
    <row r="20" spans="1:46" ht="15" customHeight="1">
      <c r="A20" s="13" t="s">
        <v>55</v>
      </c>
      <c r="B20" s="13" t="s">
        <v>56</v>
      </c>
      <c r="C20" s="8"/>
      <c r="D20" s="9"/>
      <c r="E20" s="9"/>
      <c r="F20" s="10"/>
      <c r="G20" s="10"/>
      <c r="H20" s="10"/>
      <c r="I20" s="10"/>
      <c r="J20" s="10"/>
      <c r="K20" s="10"/>
      <c r="L20" s="10"/>
      <c r="M20" s="10"/>
      <c r="N20" s="10">
        <v>15</v>
      </c>
      <c r="O20" s="10">
        <v>23</v>
      </c>
      <c r="P20" s="10"/>
      <c r="Q20" s="11"/>
      <c r="R20" s="11">
        <f t="shared" si="1"/>
        <v>23</v>
      </c>
      <c r="S20" s="10">
        <v>32</v>
      </c>
      <c r="T20" s="11"/>
      <c r="U20" s="10"/>
      <c r="W20" s="11">
        <f t="shared" si="2"/>
        <v>32</v>
      </c>
      <c r="X20" s="19">
        <f t="shared" si="3"/>
        <v>55</v>
      </c>
      <c r="Y20" s="10" t="str">
        <f t="shared" si="0"/>
        <v>E</v>
      </c>
      <c r="Z20" s="12">
        <f>IF(AND(IF(N20&lt;&gt;"", 1, IF(O20&lt;&gt;"",1,IF(O20&lt;&gt;"",1,IF(#REF!&lt;&gt;"",1,IF(S20&lt;&gt;"",1))))), IF(Y20 = "F", 1, 0)), 1,0)</f>
        <v>0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</row>
    <row r="21" spans="1:46" ht="15" customHeight="1">
      <c r="A21" s="13" t="s">
        <v>57</v>
      </c>
      <c r="B21" s="13" t="s">
        <v>58</v>
      </c>
      <c r="C21" s="8"/>
      <c r="D21" s="9"/>
      <c r="E21" s="9"/>
      <c r="F21" s="10"/>
      <c r="G21" s="10"/>
      <c r="H21" s="10"/>
      <c r="I21" s="10"/>
      <c r="J21" s="10"/>
      <c r="K21" s="10"/>
      <c r="L21" s="10"/>
      <c r="M21" s="10"/>
      <c r="N21" s="10">
        <v>0</v>
      </c>
      <c r="O21" s="10">
        <v>10</v>
      </c>
      <c r="P21" s="10"/>
      <c r="Q21" s="11"/>
      <c r="R21" s="11">
        <f t="shared" si="1"/>
        <v>10</v>
      </c>
      <c r="S21" s="10"/>
      <c r="T21" s="11"/>
      <c r="U21" s="10"/>
      <c r="W21" s="11" t="str">
        <f t="shared" si="2"/>
        <v/>
      </c>
      <c r="X21" s="19">
        <f t="shared" si="3"/>
        <v>10</v>
      </c>
      <c r="Y21" s="10" t="str">
        <f t="shared" si="0"/>
        <v>F</v>
      </c>
      <c r="Z21" s="12">
        <f>IF(AND(IF(N21&lt;&gt;"", 1, IF(O21&lt;&gt;"",1,IF(O21&lt;&gt;"",1,IF(#REF!&lt;&gt;"",1,IF(S21&lt;&gt;"",1))))), IF(Y21 = "F", 1, 0)), 1,0)</f>
        <v>1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46" ht="15" customHeight="1">
      <c r="A22" s="13" t="s">
        <v>59</v>
      </c>
      <c r="B22" s="13" t="s">
        <v>60</v>
      </c>
      <c r="C22" s="8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>
        <v>6</v>
      </c>
      <c r="O22" s="10">
        <v>11</v>
      </c>
      <c r="P22" s="10">
        <v>9</v>
      </c>
      <c r="Q22" s="11"/>
      <c r="R22" s="11">
        <f t="shared" si="1"/>
        <v>9</v>
      </c>
      <c r="S22" s="10">
        <v>9</v>
      </c>
      <c r="T22" s="11">
        <v>5</v>
      </c>
      <c r="U22" s="10">
        <v>12</v>
      </c>
      <c r="W22" s="11">
        <f t="shared" si="2"/>
        <v>12</v>
      </c>
      <c r="X22" s="19">
        <f t="shared" si="3"/>
        <v>21</v>
      </c>
      <c r="Y22" s="10" t="str">
        <f t="shared" si="0"/>
        <v>F</v>
      </c>
      <c r="Z22" s="12">
        <f>IF(AND(IF(N22&lt;&gt;"", 1, IF(O22&lt;&gt;"",1,IF(O22&lt;&gt;"",1,IF(#REF!&lt;&gt;"",1,IF(S22&lt;&gt;"",1))))), IF(Y22 = "F", 1, 0)), 1,0)</f>
        <v>1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46" ht="15" customHeight="1">
      <c r="A23" s="13" t="s">
        <v>61</v>
      </c>
      <c r="B23" s="13" t="s">
        <v>62</v>
      </c>
      <c r="C23" s="8"/>
      <c r="D23" s="9"/>
      <c r="E23" s="9"/>
      <c r="F23" s="10"/>
      <c r="G23" s="10"/>
      <c r="H23" s="10"/>
      <c r="I23" s="10"/>
      <c r="J23" s="10"/>
      <c r="K23" s="10"/>
      <c r="L23" s="10"/>
      <c r="M23" s="10"/>
      <c r="N23" s="10">
        <v>13</v>
      </c>
      <c r="O23" s="10">
        <v>25</v>
      </c>
      <c r="P23" s="10"/>
      <c r="Q23" s="11"/>
      <c r="R23" s="11">
        <f t="shared" si="1"/>
        <v>25</v>
      </c>
      <c r="S23" s="10">
        <v>35</v>
      </c>
      <c r="T23" s="11"/>
      <c r="U23" s="10"/>
      <c r="W23" s="11">
        <f t="shared" si="2"/>
        <v>35</v>
      </c>
      <c r="X23" s="19">
        <f t="shared" si="3"/>
        <v>60</v>
      </c>
      <c r="Y23" s="10" t="str">
        <f t="shared" si="0"/>
        <v>D</v>
      </c>
      <c r="Z23" s="12">
        <f>IF(AND(IF(N23&lt;&gt;"", 1, IF(O23&lt;&gt;"",1,IF(O23&lt;&gt;"",1,IF(#REF!&lt;&gt;"",1,IF(S23&lt;&gt;"",1))))), IF(Y23 = "F", 1, 0)), 1,0)</f>
        <v>0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46" ht="15" customHeight="1">
      <c r="A24" s="13" t="s">
        <v>63</v>
      </c>
      <c r="B24" s="13" t="s">
        <v>64</v>
      </c>
      <c r="C24" s="8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>
        <v>9</v>
      </c>
      <c r="O24" s="10">
        <v>15</v>
      </c>
      <c r="P24" s="10">
        <v>20</v>
      </c>
      <c r="Q24" s="11"/>
      <c r="R24" s="11">
        <f t="shared" si="1"/>
        <v>20</v>
      </c>
      <c r="S24" s="10">
        <v>7</v>
      </c>
      <c r="T24" s="11">
        <v>17</v>
      </c>
      <c r="U24" s="10">
        <v>14</v>
      </c>
      <c r="W24" s="11">
        <f t="shared" si="2"/>
        <v>14</v>
      </c>
      <c r="X24" s="19">
        <f t="shared" si="3"/>
        <v>34</v>
      </c>
      <c r="Y24" s="10" t="str">
        <f t="shared" si="0"/>
        <v>F</v>
      </c>
      <c r="Z24" s="12">
        <f>IF(AND(IF(N24&lt;&gt;"", 1, IF(O24&lt;&gt;"",1,IF(O24&lt;&gt;"",1,IF(#REF!&lt;&gt;"",1,IF(S24&lt;&gt;"",1))))), IF(Y24 = "F", 1, 0)), 1,0)</f>
        <v>1</v>
      </c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</row>
    <row r="25" spans="1:46" ht="15" customHeight="1">
      <c r="A25" s="13" t="s">
        <v>65</v>
      </c>
      <c r="B25" s="13" t="s">
        <v>66</v>
      </c>
      <c r="C25" s="8"/>
      <c r="D25" s="9"/>
      <c r="E25" s="9"/>
      <c r="F25" s="10"/>
      <c r="G25" s="10"/>
      <c r="H25" s="10"/>
      <c r="I25" s="10"/>
      <c r="J25" s="10"/>
      <c r="K25" s="10"/>
      <c r="L25" s="10"/>
      <c r="M25" s="10"/>
      <c r="N25" s="10">
        <v>32</v>
      </c>
      <c r="O25" s="10"/>
      <c r="P25" s="10"/>
      <c r="Q25" s="11"/>
      <c r="R25" s="11">
        <f t="shared" si="1"/>
        <v>32</v>
      </c>
      <c r="S25" s="10">
        <v>39</v>
      </c>
      <c r="T25" s="11"/>
      <c r="U25" s="10"/>
      <c r="W25" s="11">
        <f t="shared" si="2"/>
        <v>39</v>
      </c>
      <c r="X25" s="19">
        <f t="shared" si="3"/>
        <v>71</v>
      </c>
      <c r="Y25" s="10" t="str">
        <f t="shared" si="0"/>
        <v>C</v>
      </c>
      <c r="Z25" s="12">
        <f>IF(AND(IF(N25&lt;&gt;"", 1, IF(O25&lt;&gt;"",1,IF(O25&lt;&gt;"",1,IF(#REF!&lt;&gt;"",1,IF(S25&lt;&gt;"",1))))), IF(Y25 = "F", 1, 0)), 1,0)</f>
        <v>0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</row>
    <row r="26" spans="1:46" ht="15" customHeight="1">
      <c r="A26" s="13" t="s">
        <v>67</v>
      </c>
      <c r="B26" s="13" t="s">
        <v>68</v>
      </c>
      <c r="C26" s="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10.5</v>
      </c>
      <c r="O26" s="10">
        <v>17</v>
      </c>
      <c r="P26" s="10">
        <v>27</v>
      </c>
      <c r="Q26" s="11"/>
      <c r="R26" s="11">
        <f t="shared" si="1"/>
        <v>27</v>
      </c>
      <c r="S26" s="10">
        <v>1</v>
      </c>
      <c r="T26" s="11">
        <v>19</v>
      </c>
      <c r="U26" s="10">
        <v>15.5</v>
      </c>
      <c r="W26" s="11">
        <f t="shared" si="2"/>
        <v>15.5</v>
      </c>
      <c r="X26" s="19">
        <f t="shared" si="3"/>
        <v>42.5</v>
      </c>
      <c r="Y26" s="10" t="str">
        <f t="shared" si="0"/>
        <v>F</v>
      </c>
      <c r="Z26" s="12">
        <f>IF(AND(IF(N26&lt;&gt;"", 1, IF(O26&lt;&gt;"",1,IF(O26&lt;&gt;"",1,IF(#REF!&lt;&gt;"",1,IF(S26&lt;&gt;"",1))))), IF(Y26 = "F", 1, 0)), 1,0)</f>
        <v>1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</row>
    <row r="27" spans="1:46" ht="15" customHeight="1">
      <c r="A27" s="7" t="s">
        <v>69</v>
      </c>
      <c r="B27" s="7" t="s">
        <v>70</v>
      </c>
      <c r="C27" s="14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>
        <v>10</v>
      </c>
      <c r="O27" s="10">
        <v>24</v>
      </c>
      <c r="P27" s="10"/>
      <c r="Q27" s="11"/>
      <c r="R27" s="11">
        <f t="shared" si="1"/>
        <v>24</v>
      </c>
      <c r="S27" s="10">
        <v>30</v>
      </c>
      <c r="T27" s="11"/>
      <c r="U27" s="10"/>
      <c r="W27" s="11">
        <f t="shared" si="2"/>
        <v>30</v>
      </c>
      <c r="X27" s="19">
        <f t="shared" si="3"/>
        <v>54</v>
      </c>
      <c r="Y27" s="10" t="str">
        <f t="shared" si="0"/>
        <v>E</v>
      </c>
      <c r="Z27" s="12">
        <f>IF(AND(IF(N27&lt;&gt;"", 1, IF(O27&lt;&gt;"",1,IF(O27&lt;&gt;"",1,IF(#REF!&lt;&gt;"",1,IF(S27&lt;&gt;"",1))))), IF(Y27 = "F", 1, 0)), 1,0)</f>
        <v>0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</row>
    <row r="28" spans="1:46" ht="15" customHeight="1">
      <c r="A28" s="7" t="s">
        <v>71</v>
      </c>
      <c r="B28" s="7" t="s">
        <v>72</v>
      </c>
      <c r="C28" s="1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v>28.5</v>
      </c>
      <c r="O28" s="10"/>
      <c r="P28" s="10"/>
      <c r="Q28" s="11"/>
      <c r="R28" s="11">
        <f t="shared" si="1"/>
        <v>28.5</v>
      </c>
      <c r="S28" s="10">
        <v>41.5</v>
      </c>
      <c r="T28" s="11"/>
      <c r="U28" s="10"/>
      <c r="W28" s="11">
        <f t="shared" si="2"/>
        <v>41.5</v>
      </c>
      <c r="X28" s="19">
        <f t="shared" si="3"/>
        <v>70</v>
      </c>
      <c r="Y28" s="10" t="str">
        <f t="shared" si="0"/>
        <v>C</v>
      </c>
      <c r="Z28" s="12">
        <f>IF(AND(IF(N28&lt;&gt;"", 1, IF(O28&lt;&gt;"",1,IF(O28&lt;&gt;"",1,IF(#REF!&lt;&gt;"",1,IF(S28&lt;&gt;"",1))))), IF(Y28 = "F", 1, 0)), 1,0)</f>
        <v>0</v>
      </c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</row>
    <row r="29" spans="1:46" ht="15" customHeight="1">
      <c r="A29" s="7" t="s">
        <v>73</v>
      </c>
      <c r="B29" s="7" t="s">
        <v>74</v>
      </c>
      <c r="C29" s="14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>
        <v>21</v>
      </c>
      <c r="O29" s="10"/>
      <c r="P29" s="10"/>
      <c r="Q29" s="11"/>
      <c r="R29" s="11">
        <f t="shared" si="1"/>
        <v>21</v>
      </c>
      <c r="S29" s="10">
        <v>34</v>
      </c>
      <c r="T29" s="11"/>
      <c r="U29" s="10"/>
      <c r="W29" s="11">
        <f t="shared" si="2"/>
        <v>34</v>
      </c>
      <c r="X29" s="19">
        <f t="shared" si="3"/>
        <v>55</v>
      </c>
      <c r="Y29" s="10" t="str">
        <f t="shared" si="0"/>
        <v>E</v>
      </c>
      <c r="Z29" s="12">
        <f>IF(AND(IF(N29&lt;&gt;"", 1, IF(O29&lt;&gt;"",1,IF(O29&lt;&gt;"",1,IF(#REF!&lt;&gt;"",1,IF(S29&lt;&gt;"",1))))), IF(Y29 = "F", 1, 0)), 1,0)</f>
        <v>0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</row>
    <row r="30" spans="1:46" ht="15" customHeight="1">
      <c r="A30" s="7" t="s">
        <v>75</v>
      </c>
      <c r="B30" s="7" t="s">
        <v>76</v>
      </c>
      <c r="C30" s="14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>
        <v>16</v>
      </c>
      <c r="O30" s="10">
        <v>21</v>
      </c>
      <c r="P30" s="10"/>
      <c r="Q30" s="11"/>
      <c r="R30" s="11">
        <f t="shared" si="1"/>
        <v>21</v>
      </c>
      <c r="S30" s="10">
        <v>30</v>
      </c>
      <c r="T30" s="11"/>
      <c r="U30" s="10"/>
      <c r="W30" s="11">
        <f t="shared" si="2"/>
        <v>30</v>
      </c>
      <c r="X30" s="19">
        <f t="shared" si="3"/>
        <v>51</v>
      </c>
      <c r="Y30" s="10" t="str">
        <f t="shared" si="0"/>
        <v>E</v>
      </c>
      <c r="Z30" s="12">
        <f>IF(AND(IF(N30&lt;&gt;"", 1, IF(O30&lt;&gt;"",1,IF(O30&lt;&gt;"",1,IF(#REF!&lt;&gt;"",1,IF(S30&lt;&gt;"",1))))), IF(Y30 = "F", 1, 0)), 1,0)</f>
        <v>0</v>
      </c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</row>
    <row r="31" spans="1:46" ht="15" customHeight="1">
      <c r="A31" s="7" t="s">
        <v>77</v>
      </c>
      <c r="B31" s="7" t="s">
        <v>78</v>
      </c>
      <c r="C31" s="14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>
        <v>10</v>
      </c>
      <c r="O31" s="10">
        <v>26</v>
      </c>
      <c r="P31" s="10"/>
      <c r="Q31" s="11"/>
      <c r="R31" s="11">
        <f t="shared" si="1"/>
        <v>26</v>
      </c>
      <c r="S31" s="10">
        <v>28</v>
      </c>
      <c r="T31" s="11"/>
      <c r="U31" s="10"/>
      <c r="W31" s="11">
        <f t="shared" si="2"/>
        <v>28</v>
      </c>
      <c r="X31" s="19">
        <f t="shared" si="3"/>
        <v>54</v>
      </c>
      <c r="Y31" s="10" t="str">
        <f t="shared" si="0"/>
        <v>E</v>
      </c>
      <c r="Z31" s="12">
        <f>IF(AND(IF(N31&lt;&gt;"", 1, IF(O31&lt;&gt;"",1,IF(O31&lt;&gt;"",1,IF(#REF!&lt;&gt;"",1,IF(S31&lt;&gt;"",1))))), IF(Y31 = "F", 1, 0)), 1,0)</f>
        <v>0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</row>
    <row r="32" spans="1:46" ht="15" customHeight="1">
      <c r="A32" s="7" t="s">
        <v>79</v>
      </c>
      <c r="B32" s="7" t="s">
        <v>80</v>
      </c>
      <c r="C32" s="14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>
        <v>26</v>
      </c>
      <c r="O32" s="10"/>
      <c r="P32" s="10"/>
      <c r="Q32" s="11"/>
      <c r="R32" s="11">
        <f t="shared" si="1"/>
        <v>26</v>
      </c>
      <c r="S32" s="10">
        <v>51</v>
      </c>
      <c r="T32" s="11"/>
      <c r="U32" s="10"/>
      <c r="W32" s="11">
        <f t="shared" si="2"/>
        <v>51</v>
      </c>
      <c r="X32" s="19">
        <f t="shared" si="3"/>
        <v>77</v>
      </c>
      <c r="Y32" s="10" t="str">
        <f t="shared" si="0"/>
        <v>C</v>
      </c>
      <c r="Z32" s="12">
        <f>IF(AND(IF(N32&lt;&gt;"", 1, IF(O32&lt;&gt;"",1,IF(O32&lt;&gt;"",1,IF(#REF!&lt;&gt;"",1,IF(S32&lt;&gt;"",1))))), IF(Y32 = "F", 1, 0)), 1,0)</f>
        <v>0</v>
      </c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</row>
    <row r="33" spans="1:46" ht="15" customHeight="1">
      <c r="A33" s="7" t="s">
        <v>81</v>
      </c>
      <c r="B33" s="7" t="s">
        <v>82</v>
      </c>
      <c r="C33" s="1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>
        <v>9</v>
      </c>
      <c r="O33" s="10">
        <v>10</v>
      </c>
      <c r="P33" s="10">
        <v>18</v>
      </c>
      <c r="Q33" s="11"/>
      <c r="R33" s="11">
        <f t="shared" si="1"/>
        <v>18</v>
      </c>
      <c r="S33" s="10">
        <v>16.5</v>
      </c>
      <c r="T33" s="11">
        <v>14</v>
      </c>
      <c r="U33" s="10">
        <v>27</v>
      </c>
      <c r="W33" s="11">
        <f t="shared" si="2"/>
        <v>27</v>
      </c>
      <c r="X33" s="19">
        <f t="shared" si="3"/>
        <v>45</v>
      </c>
      <c r="Y33" s="10" t="str">
        <f t="shared" si="0"/>
        <v>F</v>
      </c>
      <c r="Z33" s="12">
        <f>IF(AND(IF(N33&lt;&gt;"", 1, IF(O33&lt;&gt;"",1,IF(O33&lt;&gt;"",1,IF(#REF!&lt;&gt;"",1,IF(S33&lt;&gt;"",1))))), IF(Y33 = "F", 1, 0)), 1,0)</f>
        <v>1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1:46" ht="15" customHeight="1">
      <c r="A34" s="7" t="s">
        <v>83</v>
      </c>
      <c r="B34" s="7" t="s">
        <v>84</v>
      </c>
      <c r="C34" s="1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>
        <v>2</v>
      </c>
      <c r="O34" s="10">
        <v>8</v>
      </c>
      <c r="P34" s="10"/>
      <c r="Q34" s="11"/>
      <c r="R34" s="11">
        <f t="shared" si="1"/>
        <v>8</v>
      </c>
      <c r="S34" s="10">
        <v>2</v>
      </c>
      <c r="T34" s="11">
        <v>3</v>
      </c>
      <c r="U34" s="10"/>
      <c r="W34" s="11">
        <f t="shared" si="2"/>
        <v>3</v>
      </c>
      <c r="X34" s="19">
        <f t="shared" si="3"/>
        <v>11</v>
      </c>
      <c r="Y34" s="10" t="str">
        <f t="shared" si="0"/>
        <v>F</v>
      </c>
      <c r="Z34" s="12">
        <f>IF(AND(IF(N34&lt;&gt;"", 1, IF(O34&lt;&gt;"",1,IF(O34&lt;&gt;"",1,IF(#REF!&lt;&gt;"",1,IF(S34&lt;&gt;"",1))))), IF(Y34 = "F", 1, 0)), 1,0)</f>
        <v>1</v>
      </c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1:46" ht="15" customHeight="1">
      <c r="A35" s="7" t="s">
        <v>85</v>
      </c>
      <c r="B35" s="7" t="s">
        <v>86</v>
      </c>
      <c r="C35" s="1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>
        <v>1</v>
      </c>
      <c r="O35" s="10">
        <v>15</v>
      </c>
      <c r="P35" s="10"/>
      <c r="Q35" s="11"/>
      <c r="R35" s="11">
        <f t="shared" si="1"/>
        <v>15</v>
      </c>
      <c r="S35" s="10">
        <v>7</v>
      </c>
      <c r="T35" s="11"/>
      <c r="U35" s="10"/>
      <c r="W35" s="11">
        <f t="shared" si="2"/>
        <v>7</v>
      </c>
      <c r="X35" s="19">
        <f t="shared" si="3"/>
        <v>22</v>
      </c>
      <c r="Y35" s="10" t="str">
        <f t="shared" si="0"/>
        <v>F</v>
      </c>
      <c r="Z35" s="12">
        <f>IF(AND(IF(N35&lt;&gt;"", 1, IF(O35&lt;&gt;"",1,IF(O35&lt;&gt;"",1,IF(#REF!&lt;&gt;"",1,IF(S35&lt;&gt;"",1))))), IF(Y35 = "F", 1, 0)), 1,0)</f>
        <v>1</v>
      </c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</row>
    <row r="36" spans="1:46" ht="15" customHeight="1">
      <c r="A36" s="7" t="s">
        <v>87</v>
      </c>
      <c r="B36" s="7" t="s">
        <v>88</v>
      </c>
      <c r="C36" s="1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>
        <v>3</v>
      </c>
      <c r="O36" s="10">
        <v>8</v>
      </c>
      <c r="P36" s="10"/>
      <c r="Q36" s="11"/>
      <c r="R36" s="11">
        <f t="shared" si="1"/>
        <v>8</v>
      </c>
      <c r="S36" s="10">
        <v>0</v>
      </c>
      <c r="T36" s="11"/>
      <c r="U36" s="10"/>
      <c r="W36" s="11">
        <f t="shared" si="2"/>
        <v>0</v>
      </c>
      <c r="X36" s="19">
        <f t="shared" si="3"/>
        <v>8</v>
      </c>
      <c r="Y36" s="10" t="str">
        <f t="shared" si="0"/>
        <v>F</v>
      </c>
      <c r="Z36" s="12">
        <f>IF(AND(IF(N36&lt;&gt;"", 1, IF(O36&lt;&gt;"",1,IF(O36&lt;&gt;"",1,IF(#REF!&lt;&gt;"",1,IF(S36&lt;&gt;"",1))))), IF(Y36 = "F", 1, 0)), 1,0)</f>
        <v>1</v>
      </c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46" ht="15" customHeight="1">
      <c r="A37" s="7" t="s">
        <v>89</v>
      </c>
      <c r="B37" s="7" t="s">
        <v>90</v>
      </c>
      <c r="C37" s="1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>
        <v>1</v>
      </c>
      <c r="O37" s="10">
        <v>2</v>
      </c>
      <c r="P37" s="10"/>
      <c r="Q37" s="11"/>
      <c r="R37" s="11">
        <f t="shared" si="1"/>
        <v>2</v>
      </c>
      <c r="S37" s="10">
        <v>0</v>
      </c>
      <c r="T37" s="11"/>
      <c r="U37" s="10"/>
      <c r="W37" s="11">
        <f t="shared" si="2"/>
        <v>0</v>
      </c>
      <c r="X37" s="19">
        <f t="shared" si="3"/>
        <v>2</v>
      </c>
      <c r="Y37" s="10" t="str">
        <f t="shared" si="0"/>
        <v>F</v>
      </c>
      <c r="Z37" s="12">
        <f>IF(AND(IF(N37&lt;&gt;"", 1, IF(O37&lt;&gt;"",1,IF(O37&lt;&gt;"",1,IF(#REF!&lt;&gt;"",1,IF(S37&lt;&gt;"",1))))), IF(Y37 = "F", 1, 0)), 1,0)</f>
        <v>1</v>
      </c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</row>
    <row r="38" spans="1:46" ht="15" customHeight="1">
      <c r="A38" s="7" t="s">
        <v>91</v>
      </c>
      <c r="B38" s="7" t="s">
        <v>92</v>
      </c>
      <c r="C38" s="14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>
        <v>0</v>
      </c>
      <c r="O38" s="10">
        <v>4</v>
      </c>
      <c r="P38" s="10">
        <v>6</v>
      </c>
      <c r="Q38" s="11"/>
      <c r="R38" s="11">
        <f t="shared" si="1"/>
        <v>6</v>
      </c>
      <c r="S38" s="10">
        <v>7</v>
      </c>
      <c r="T38" s="11"/>
      <c r="U38" s="10">
        <v>8</v>
      </c>
      <c r="W38" s="11">
        <f t="shared" si="2"/>
        <v>8</v>
      </c>
      <c r="X38" s="19">
        <f t="shared" si="3"/>
        <v>14</v>
      </c>
      <c r="Y38" s="10" t="str">
        <f t="shared" si="0"/>
        <v>F</v>
      </c>
      <c r="Z38" s="12">
        <f>IF(AND(IF(N38&lt;&gt;"", 1, IF(O38&lt;&gt;"",1,IF(O38&lt;&gt;"",1,IF(#REF!&lt;&gt;"",1,IF(S38&lt;&gt;"",1))))), IF(Y38 = "F", 1, 0)), 1,0)</f>
        <v>1</v>
      </c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</row>
    <row r="39" spans="1:46" ht="15" customHeight="1">
      <c r="A39" s="7" t="s">
        <v>93</v>
      </c>
      <c r="B39" s="7" t="s">
        <v>94</v>
      </c>
      <c r="C39" s="14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>
        <v>0</v>
      </c>
      <c r="P39" s="10"/>
      <c r="Q39" s="11"/>
      <c r="R39" s="11">
        <f t="shared" si="1"/>
        <v>0</v>
      </c>
      <c r="S39" s="10"/>
      <c r="T39" s="11">
        <v>0</v>
      </c>
      <c r="U39" s="10"/>
      <c r="W39" s="11">
        <f t="shared" si="2"/>
        <v>0</v>
      </c>
      <c r="X39" s="19">
        <f t="shared" si="3"/>
        <v>0</v>
      </c>
      <c r="Y39" s="10" t="str">
        <f t="shared" si="0"/>
        <v>F</v>
      </c>
      <c r="Z39" s="12">
        <f>IF(AND(IF(N39&lt;&gt;"", 1, IF(O39&lt;&gt;"",1,IF(O39&lt;&gt;"",1,IF(#REF!&lt;&gt;"",1,IF(S39&lt;&gt;"",1))))), IF(Y39 = "F", 1, 0)), 1,0)</f>
        <v>1</v>
      </c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</row>
    <row r="40" spans="1:46" ht="15" customHeight="1">
      <c r="A40" s="7" t="s">
        <v>95</v>
      </c>
      <c r="B40" s="7" t="s">
        <v>96</v>
      </c>
      <c r="C40" s="14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>
        <v>13</v>
      </c>
      <c r="O40" s="10">
        <v>26</v>
      </c>
      <c r="P40" s="10"/>
      <c r="Q40" s="11"/>
      <c r="R40" s="11">
        <f t="shared" si="1"/>
        <v>26</v>
      </c>
      <c r="S40" s="10">
        <v>38</v>
      </c>
      <c r="T40" s="11"/>
      <c r="U40" s="10"/>
      <c r="W40" s="11">
        <f t="shared" si="2"/>
        <v>38</v>
      </c>
      <c r="X40" s="19">
        <f t="shared" si="3"/>
        <v>64</v>
      </c>
      <c r="Y40" s="10" t="str">
        <f t="shared" si="0"/>
        <v>D</v>
      </c>
      <c r="Z40" s="12">
        <f>IF(AND(IF(N40&lt;&gt;"", 1, IF(O40&lt;&gt;"",1,IF(O40&lt;&gt;"",1,IF(#REF!&lt;&gt;"",1,IF(S40&lt;&gt;"",1))))), IF(Y40 = "F", 1, 0)), 1,0)</f>
        <v>0</v>
      </c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</row>
    <row r="41" spans="1:46" ht="15" customHeight="1">
      <c r="A41" s="7" t="s">
        <v>97</v>
      </c>
      <c r="B41" s="7" t="s">
        <v>98</v>
      </c>
      <c r="C41" s="14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>
        <v>1</v>
      </c>
      <c r="O41" s="10">
        <v>0</v>
      </c>
      <c r="P41" s="10">
        <v>4</v>
      </c>
      <c r="Q41" s="11"/>
      <c r="R41" s="11">
        <f t="shared" si="1"/>
        <v>4</v>
      </c>
      <c r="S41" s="10"/>
      <c r="T41" s="11"/>
      <c r="U41" s="10">
        <v>9</v>
      </c>
      <c r="W41" s="11">
        <f t="shared" si="2"/>
        <v>9</v>
      </c>
      <c r="X41" s="19">
        <f t="shared" si="3"/>
        <v>13</v>
      </c>
      <c r="Y41" s="10" t="str">
        <f t="shared" si="0"/>
        <v>F</v>
      </c>
      <c r="Z41" s="12">
        <f>IF(AND(IF(N41&lt;&gt;"", 1, IF(O41&lt;&gt;"",1,IF(O41&lt;&gt;"",1,IF(#REF!&lt;&gt;"",1,IF(S41&lt;&gt;"",1))))), IF(Y41 = "F", 1, 0)), 1,0)</f>
        <v>1</v>
      </c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</row>
    <row r="42" spans="1:46" ht="15" customHeight="1">
      <c r="A42" s="7" t="s">
        <v>99</v>
      </c>
      <c r="B42" s="7" t="s">
        <v>100</v>
      </c>
      <c r="C42" s="14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>
        <v>18</v>
      </c>
      <c r="O42" s="10"/>
      <c r="P42" s="10">
        <v>29</v>
      </c>
      <c r="Q42" s="11"/>
      <c r="R42" s="11">
        <f t="shared" si="1"/>
        <v>29</v>
      </c>
      <c r="S42" s="10">
        <v>25</v>
      </c>
      <c r="T42" s="11">
        <v>15</v>
      </c>
      <c r="U42" s="10">
        <v>18</v>
      </c>
      <c r="W42" s="11">
        <f t="shared" si="2"/>
        <v>18</v>
      </c>
      <c r="X42" s="19">
        <f t="shared" si="3"/>
        <v>47</v>
      </c>
      <c r="Y42" s="10" t="str">
        <f t="shared" si="0"/>
        <v>F</v>
      </c>
      <c r="Z42" s="12">
        <f>IF(AND(IF(N42&lt;&gt;"", 1, IF(O42&lt;&gt;"",1,IF(O42&lt;&gt;"",1,IF(#REF!&lt;&gt;"",1,IF(S42&lt;&gt;"",1))))), IF(Y42 = "F", 1, 0)), 1,0)</f>
        <v>1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</row>
    <row r="43" spans="1:46" ht="15" customHeight="1">
      <c r="A43" s="7" t="s">
        <v>101</v>
      </c>
      <c r="B43" s="7" t="s">
        <v>102</v>
      </c>
      <c r="C43" s="14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>
        <v>6</v>
      </c>
      <c r="O43" s="10">
        <v>11</v>
      </c>
      <c r="P43" s="10">
        <v>16</v>
      </c>
      <c r="Q43" s="11"/>
      <c r="R43" s="11">
        <f t="shared" si="1"/>
        <v>16</v>
      </c>
      <c r="S43" s="10"/>
      <c r="T43" s="11">
        <v>7</v>
      </c>
      <c r="U43" s="10">
        <v>11</v>
      </c>
      <c r="W43" s="11">
        <f t="shared" si="2"/>
        <v>11</v>
      </c>
      <c r="X43" s="19">
        <f t="shared" si="3"/>
        <v>27</v>
      </c>
      <c r="Y43" s="10" t="str">
        <f t="shared" si="0"/>
        <v>F</v>
      </c>
      <c r="Z43" s="12">
        <f>IF(AND(IF(N43&lt;&gt;"", 1, IF(O43&lt;&gt;"",1,IF(O43&lt;&gt;"",1,IF(#REF!&lt;&gt;"",1,IF(S43&lt;&gt;"",1))))), IF(Y43 = "F", 1, 0)), 1,0)</f>
        <v>1</v>
      </c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</row>
    <row r="44" spans="1:46" ht="15" customHeight="1">
      <c r="A44" s="7" t="s">
        <v>103</v>
      </c>
      <c r="B44" s="7" t="s">
        <v>104</v>
      </c>
      <c r="C44" s="1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>
        <v>0</v>
      </c>
      <c r="O44" s="10">
        <v>9</v>
      </c>
      <c r="P44" s="10"/>
      <c r="Q44" s="11"/>
      <c r="R44" s="11">
        <f t="shared" si="1"/>
        <v>9</v>
      </c>
      <c r="S44" s="10"/>
      <c r="T44" s="11">
        <v>3</v>
      </c>
      <c r="U44" s="10"/>
      <c r="W44" s="11">
        <f t="shared" si="2"/>
        <v>3</v>
      </c>
      <c r="X44" s="19">
        <f t="shared" si="3"/>
        <v>12</v>
      </c>
      <c r="Y44" s="10" t="str">
        <f t="shared" si="0"/>
        <v>F</v>
      </c>
      <c r="Z44" s="12">
        <f>IF(AND(IF(N44&lt;&gt;"", 1, IF(O44&lt;&gt;"",1,IF(O44&lt;&gt;"",1,IF(#REF!&lt;&gt;"",1,IF(S44&lt;&gt;"",1))))), IF(Y44 = "F", 1, 0)), 1,0)</f>
        <v>1</v>
      </c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</row>
    <row r="45" spans="1:46" ht="15" customHeight="1">
      <c r="A45" s="7" t="s">
        <v>105</v>
      </c>
      <c r="B45" s="7" t="s">
        <v>106</v>
      </c>
      <c r="C45" s="14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>
        <v>3</v>
      </c>
      <c r="O45" s="10">
        <v>3</v>
      </c>
      <c r="P45" s="10">
        <v>12.5</v>
      </c>
      <c r="Q45" s="11"/>
      <c r="R45" s="11">
        <f t="shared" si="1"/>
        <v>12.5</v>
      </c>
      <c r="S45" s="10"/>
      <c r="T45" s="11"/>
      <c r="U45" s="10">
        <v>8</v>
      </c>
      <c r="W45" s="11">
        <f t="shared" si="2"/>
        <v>8</v>
      </c>
      <c r="X45" s="19">
        <f t="shared" si="3"/>
        <v>20.5</v>
      </c>
      <c r="Y45" s="10" t="str">
        <f t="shared" si="0"/>
        <v>F</v>
      </c>
      <c r="Z45" s="12">
        <f>IF(AND(IF(N45&lt;&gt;"", 1, IF(O45&lt;&gt;"",1,IF(O45&lt;&gt;"",1,IF(#REF!&lt;&gt;"",1,IF(S45&lt;&gt;"",1))))), IF(Y45 = "F", 1, 0)), 1,0)</f>
        <v>1</v>
      </c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</row>
    <row r="46" spans="1:46" ht="15" customHeight="1">
      <c r="A46" s="7" t="s">
        <v>107</v>
      </c>
      <c r="B46" s="7" t="s">
        <v>108</v>
      </c>
      <c r="C46" s="14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>
        <v>22</v>
      </c>
      <c r="O46" s="10"/>
      <c r="P46" s="10"/>
      <c r="Q46" s="11"/>
      <c r="R46" s="11">
        <f t="shared" si="1"/>
        <v>22</v>
      </c>
      <c r="S46" s="10">
        <v>21</v>
      </c>
      <c r="T46" s="11">
        <v>23</v>
      </c>
      <c r="U46" s="10">
        <v>46</v>
      </c>
      <c r="W46" s="11">
        <f t="shared" si="2"/>
        <v>46</v>
      </c>
      <c r="X46" s="19">
        <f t="shared" si="3"/>
        <v>68</v>
      </c>
      <c r="Y46" s="10" t="str">
        <f t="shared" si="0"/>
        <v>D</v>
      </c>
      <c r="Z46" s="12">
        <f>IF(AND(IF(N46&lt;&gt;"", 1, IF(O46&lt;&gt;"",1,IF(O46&lt;&gt;"",1,IF(#REF!&lt;&gt;"",1,IF(S46&lt;&gt;"",1))))), IF(Y46 = "F", 1, 0)), 1,0)</f>
        <v>0</v>
      </c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</row>
    <row r="47" spans="1:46" ht="15" customHeight="1">
      <c r="A47" s="7" t="s">
        <v>109</v>
      </c>
      <c r="B47" s="7" t="s">
        <v>110</v>
      </c>
      <c r="C47" s="14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>
        <v>0</v>
      </c>
      <c r="O47" s="10"/>
      <c r="P47" s="10"/>
      <c r="Q47" s="11"/>
      <c r="R47" s="11">
        <f t="shared" si="1"/>
        <v>0</v>
      </c>
      <c r="S47" s="10"/>
      <c r="T47" s="11"/>
      <c r="U47" s="10"/>
      <c r="W47" s="11" t="str">
        <f t="shared" si="2"/>
        <v/>
      </c>
      <c r="X47" s="19">
        <f t="shared" si="3"/>
        <v>0</v>
      </c>
      <c r="Y47" s="10" t="str">
        <f t="shared" si="0"/>
        <v>F</v>
      </c>
      <c r="Z47" s="12">
        <f>IF(AND(IF(N47&lt;&gt;"", 1, IF(O47&lt;&gt;"",1,IF(O47&lt;&gt;"",1,IF(#REF!&lt;&gt;"",1,IF(S47&lt;&gt;"",1))))), IF(Y47 = "F", 1, 0)), 1,0)</f>
        <v>1</v>
      </c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</row>
    <row r="48" spans="1:46" ht="15" customHeight="1">
      <c r="A48" s="7" t="s">
        <v>111</v>
      </c>
      <c r="B48" s="7" t="s">
        <v>112</v>
      </c>
      <c r="C48" s="14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>
        <v>9</v>
      </c>
      <c r="O48" s="10">
        <v>17</v>
      </c>
      <c r="P48" s="10">
        <v>27</v>
      </c>
      <c r="Q48" s="11"/>
      <c r="R48" s="11">
        <f t="shared" si="1"/>
        <v>27</v>
      </c>
      <c r="S48" s="10">
        <v>24.5</v>
      </c>
      <c r="T48" s="11">
        <v>20</v>
      </c>
      <c r="U48" s="10">
        <v>3</v>
      </c>
      <c r="W48" s="11">
        <f t="shared" si="2"/>
        <v>3</v>
      </c>
      <c r="X48" s="19">
        <f t="shared" si="3"/>
        <v>30</v>
      </c>
      <c r="Y48" s="10" t="str">
        <f t="shared" si="0"/>
        <v>F</v>
      </c>
      <c r="Z48" s="12">
        <f>IF(AND(IF(N48&lt;&gt;"", 1, IF(O48&lt;&gt;"",1,IF(O48&lt;&gt;"",1,IF(#REF!&lt;&gt;"",1,IF(S48&lt;&gt;"",1))))), IF(Y48 = "F", 1, 0)), 1,0)</f>
        <v>1</v>
      </c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</row>
    <row r="49" spans="1:46" ht="15" customHeight="1">
      <c r="A49" s="7" t="s">
        <v>113</v>
      </c>
      <c r="B49" s="7" t="s">
        <v>114</v>
      </c>
      <c r="C49" s="14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1"/>
      <c r="R49" s="11" t="str">
        <f t="shared" si="1"/>
        <v/>
      </c>
      <c r="S49" s="10"/>
      <c r="T49" s="11"/>
      <c r="U49" s="10"/>
      <c r="W49" s="11" t="str">
        <f t="shared" si="2"/>
        <v/>
      </c>
      <c r="X49" s="19">
        <f t="shared" si="3"/>
        <v>0</v>
      </c>
      <c r="Y49" s="10" t="str">
        <f t="shared" si="0"/>
        <v>F</v>
      </c>
      <c r="Z49" s="12" t="e">
        <f>IF(AND(IF(N49&lt;&gt;"", 1, IF(O49&lt;&gt;"",1,IF(O49&lt;&gt;"",1,IF(#REF!&lt;&gt;"",1,IF(S49&lt;&gt;"",1))))), IF(Y49 = "F", 1, 0)), 1,0)</f>
        <v>#REF!</v>
      </c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</row>
    <row r="50" spans="1:46" ht="15" customHeight="1">
      <c r="A50" s="7" t="s">
        <v>115</v>
      </c>
      <c r="B50" s="7" t="s">
        <v>116</v>
      </c>
      <c r="C50" s="14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>
        <v>1</v>
      </c>
      <c r="Q50" s="11"/>
      <c r="R50" s="11">
        <f t="shared" si="1"/>
        <v>1</v>
      </c>
      <c r="S50" s="10"/>
      <c r="T50" s="11"/>
      <c r="U50" s="10"/>
      <c r="W50" s="11" t="str">
        <f t="shared" si="2"/>
        <v/>
      </c>
      <c r="X50" s="19">
        <f t="shared" si="3"/>
        <v>1</v>
      </c>
      <c r="Y50" s="10" t="str">
        <f t="shared" si="0"/>
        <v>F</v>
      </c>
      <c r="Z50" s="12" t="e">
        <f>IF(AND(IF(N50&lt;&gt;"", 1, IF(O50&lt;&gt;"",1,IF(O50&lt;&gt;"",1,IF(#REF!&lt;&gt;"",1,IF(S50&lt;&gt;"",1))))), IF(Y50 = "F", 1, 0)), 1,0)</f>
        <v>#REF!</v>
      </c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</row>
    <row r="51" spans="1:46" ht="15" customHeight="1">
      <c r="A51" s="7" t="s">
        <v>117</v>
      </c>
      <c r="B51" s="7" t="s">
        <v>118</v>
      </c>
      <c r="C51" s="1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>
        <v>1</v>
      </c>
      <c r="O51" s="10"/>
      <c r="P51" s="10"/>
      <c r="Q51" s="11"/>
      <c r="R51" s="11">
        <f t="shared" si="1"/>
        <v>1</v>
      </c>
      <c r="S51" s="10"/>
      <c r="T51" s="11"/>
      <c r="U51" s="10"/>
      <c r="W51" s="11" t="str">
        <f t="shared" si="2"/>
        <v/>
      </c>
      <c r="X51" s="19">
        <f t="shared" si="3"/>
        <v>1</v>
      </c>
      <c r="Y51" s="10" t="str">
        <f t="shared" si="0"/>
        <v>F</v>
      </c>
      <c r="Z51" s="12">
        <f>IF(AND(IF(N51&lt;&gt;"", 1, IF(O51&lt;&gt;"",1,IF(O51&lt;&gt;"",1,IF(#REF!&lt;&gt;"",1,IF(S51&lt;&gt;"",1))))), IF(Y51 = "F", 1, 0)), 1,0)</f>
        <v>1</v>
      </c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</row>
    <row r="52" spans="1:46" ht="15" customHeight="1">
      <c r="A52" s="7" t="s">
        <v>119</v>
      </c>
      <c r="B52" s="7" t="s">
        <v>120</v>
      </c>
      <c r="C52" s="14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>
        <v>7</v>
      </c>
      <c r="O52" s="10"/>
      <c r="P52" s="10"/>
      <c r="Q52" s="11"/>
      <c r="R52" s="11">
        <f t="shared" si="1"/>
        <v>7</v>
      </c>
      <c r="S52" s="10"/>
      <c r="T52" s="11"/>
      <c r="U52" s="10"/>
      <c r="W52" s="11" t="str">
        <f t="shared" si="2"/>
        <v/>
      </c>
      <c r="X52" s="19">
        <f t="shared" si="3"/>
        <v>7</v>
      </c>
      <c r="Y52" s="10" t="str">
        <f t="shared" si="0"/>
        <v>F</v>
      </c>
      <c r="Z52" s="12">
        <f>IF(AND(IF(N52&lt;&gt;"", 1, IF(O52&lt;&gt;"",1,IF(O52&lt;&gt;"",1,IF(#REF!&lt;&gt;"",1,IF(S52&lt;&gt;"",1))))), IF(Y52 = "F", 1, 0)), 1,0)</f>
        <v>1</v>
      </c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</row>
    <row r="53" spans="1:46" ht="15" customHeight="1">
      <c r="A53" s="7" t="s">
        <v>121</v>
      </c>
      <c r="B53" s="7" t="s">
        <v>122</v>
      </c>
      <c r="C53" s="14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>
        <v>11</v>
      </c>
      <c r="O53" s="10"/>
      <c r="P53" s="10"/>
      <c r="Q53" s="11"/>
      <c r="R53" s="11">
        <f t="shared" si="1"/>
        <v>11</v>
      </c>
      <c r="S53" s="10"/>
      <c r="T53" s="11"/>
      <c r="U53" s="10"/>
      <c r="W53" s="11" t="str">
        <f t="shared" si="2"/>
        <v/>
      </c>
      <c r="X53" s="19">
        <f t="shared" si="3"/>
        <v>11</v>
      </c>
      <c r="Y53" s="10" t="str">
        <f t="shared" si="0"/>
        <v>F</v>
      </c>
      <c r="Z53" s="12">
        <f>IF(AND(IF(N53&lt;&gt;"", 1, IF(O53&lt;&gt;"",1,IF(O53&lt;&gt;"",1,IF(#REF!&lt;&gt;"",1,IF(S53&lt;&gt;"",1))))), IF(Y53 = "F", 1, 0)), 1,0)</f>
        <v>1</v>
      </c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</row>
    <row r="54" spans="1:46" ht="15" customHeight="1">
      <c r="A54" s="7" t="s">
        <v>123</v>
      </c>
      <c r="B54" s="7" t="s">
        <v>124</v>
      </c>
      <c r="C54" s="14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>
        <v>8</v>
      </c>
      <c r="O54" s="10">
        <v>23</v>
      </c>
      <c r="P54" s="10"/>
      <c r="Q54" s="11"/>
      <c r="R54" s="11">
        <f t="shared" si="1"/>
        <v>23</v>
      </c>
      <c r="S54" s="10">
        <v>27</v>
      </c>
      <c r="T54" s="11"/>
      <c r="U54" s="10"/>
      <c r="W54" s="11">
        <f t="shared" si="2"/>
        <v>27</v>
      </c>
      <c r="X54" s="19">
        <f t="shared" si="3"/>
        <v>50</v>
      </c>
      <c r="Y54" s="10" t="str">
        <f t="shared" si="0"/>
        <v>E</v>
      </c>
      <c r="Z54" s="12">
        <f>IF(AND(IF(N54&lt;&gt;"", 1, IF(O54&lt;&gt;"",1,IF(O54&lt;&gt;"",1,IF(#REF!&lt;&gt;"",1,IF(S54&lt;&gt;"",1))))), IF(Y54 = "F", 1, 0)), 1,0)</f>
        <v>0</v>
      </c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</row>
    <row r="55" spans="1:46" ht="15" customHeight="1">
      <c r="A55" s="7" t="s">
        <v>125</v>
      </c>
      <c r="B55" s="7" t="s">
        <v>126</v>
      </c>
      <c r="C55" s="14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>
        <v>10</v>
      </c>
      <c r="O55" s="10">
        <v>22</v>
      </c>
      <c r="P55" s="10"/>
      <c r="Q55" s="11"/>
      <c r="R55" s="11">
        <f t="shared" si="1"/>
        <v>22</v>
      </c>
      <c r="S55" s="10">
        <v>15</v>
      </c>
      <c r="T55" s="11">
        <v>12</v>
      </c>
      <c r="U55" s="10">
        <v>24</v>
      </c>
      <c r="W55" s="11">
        <f t="shared" si="2"/>
        <v>24</v>
      </c>
      <c r="X55" s="19">
        <f t="shared" si="3"/>
        <v>46</v>
      </c>
      <c r="Y55" s="10" t="str">
        <f t="shared" si="0"/>
        <v>F</v>
      </c>
      <c r="Z55" s="12">
        <f>IF(AND(IF(N55&lt;&gt;"", 1, IF(O55&lt;&gt;"",1,IF(O55&lt;&gt;"",1,IF(#REF!&lt;&gt;"",1,IF(S55&lt;&gt;"",1))))), IF(Y55 = "F", 1, 0)), 1,0)</f>
        <v>1</v>
      </c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</row>
    <row r="56" spans="1:46" ht="15" customHeight="1">
      <c r="A56" s="7" t="s">
        <v>127</v>
      </c>
      <c r="B56" s="7" t="s">
        <v>128</v>
      </c>
      <c r="C56" s="14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>
        <v>1</v>
      </c>
      <c r="O56" s="10">
        <v>1</v>
      </c>
      <c r="P56" s="10">
        <v>13</v>
      </c>
      <c r="Q56" s="11"/>
      <c r="R56" s="11">
        <f t="shared" si="1"/>
        <v>13</v>
      </c>
      <c r="S56" s="10"/>
      <c r="T56" s="11"/>
      <c r="U56" s="10">
        <v>7</v>
      </c>
      <c r="W56" s="11">
        <f t="shared" si="2"/>
        <v>7</v>
      </c>
      <c r="X56" s="19">
        <f t="shared" si="3"/>
        <v>20</v>
      </c>
      <c r="Y56" s="10" t="str">
        <f t="shared" si="0"/>
        <v>F</v>
      </c>
      <c r="Z56" s="12">
        <f>IF(AND(IF(N56&lt;&gt;"", 1, IF(O56&lt;&gt;"",1,IF(O56&lt;&gt;"",1,IF(#REF!&lt;&gt;"",1,IF(S56&lt;&gt;"",1))))), IF(Y56 = "F", 1, 0)), 1,0)</f>
        <v>1</v>
      </c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</row>
    <row r="57" spans="1:46" ht="15" customHeight="1">
      <c r="A57" s="7" t="s">
        <v>129</v>
      </c>
      <c r="B57" s="7" t="s">
        <v>130</v>
      </c>
      <c r="C57" s="14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>
        <v>2</v>
      </c>
      <c r="O57" s="10">
        <v>11</v>
      </c>
      <c r="P57" s="10">
        <v>12</v>
      </c>
      <c r="Q57" s="11"/>
      <c r="R57" s="11">
        <f t="shared" si="1"/>
        <v>12</v>
      </c>
      <c r="S57" s="10"/>
      <c r="T57" s="11"/>
      <c r="U57" s="10">
        <v>15</v>
      </c>
      <c r="W57" s="11">
        <f t="shared" si="2"/>
        <v>15</v>
      </c>
      <c r="X57" s="19">
        <f t="shared" si="3"/>
        <v>27</v>
      </c>
      <c r="Y57" s="10" t="str">
        <f t="shared" si="0"/>
        <v>F</v>
      </c>
      <c r="Z57" s="12">
        <f>IF(AND(IF(N57&lt;&gt;"", 1, IF(O57&lt;&gt;"",1,IF(O57&lt;&gt;"",1,IF(#REF!&lt;&gt;"",1,IF(S57&lt;&gt;"",1))))), IF(Y57 = "F", 1, 0)), 1,0)</f>
        <v>1</v>
      </c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</row>
    <row r="58" spans="1:46" ht="15" customHeight="1">
      <c r="A58" s="7" t="s">
        <v>131</v>
      </c>
      <c r="B58" s="7" t="s">
        <v>132</v>
      </c>
      <c r="C58" s="14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>
        <v>4</v>
      </c>
      <c r="O58" s="10">
        <v>22</v>
      </c>
      <c r="P58" s="10">
        <v>19</v>
      </c>
      <c r="Q58" s="11"/>
      <c r="R58" s="11">
        <f t="shared" si="1"/>
        <v>19</v>
      </c>
      <c r="S58" s="10">
        <v>13</v>
      </c>
      <c r="T58" s="11">
        <v>11</v>
      </c>
      <c r="U58" s="10">
        <v>19</v>
      </c>
      <c r="W58" s="11">
        <f t="shared" si="2"/>
        <v>19</v>
      </c>
      <c r="X58" s="19">
        <f t="shared" si="3"/>
        <v>38</v>
      </c>
      <c r="Y58" s="10" t="str">
        <f t="shared" si="0"/>
        <v>F</v>
      </c>
      <c r="Z58" s="12">
        <f>IF(AND(IF(N58&lt;&gt;"", 1, IF(O58&lt;&gt;"",1,IF(O58&lt;&gt;"",1,IF(#REF!&lt;&gt;"",1,IF(S58&lt;&gt;"",1))))), IF(Y58 = "F", 1, 0)), 1,0)</f>
        <v>1</v>
      </c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</row>
    <row r="59" spans="1:46" ht="15" customHeight="1">
      <c r="A59" s="7" t="s">
        <v>133</v>
      </c>
      <c r="B59" s="7" t="s">
        <v>134</v>
      </c>
      <c r="C59" s="14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>
        <v>0</v>
      </c>
      <c r="O59" s="10"/>
      <c r="P59" s="10">
        <v>4</v>
      </c>
      <c r="Q59" s="11"/>
      <c r="R59" s="11">
        <f t="shared" si="1"/>
        <v>4</v>
      </c>
      <c r="S59" s="10"/>
      <c r="T59" s="11"/>
      <c r="U59" s="10">
        <v>0</v>
      </c>
      <c r="W59" s="11">
        <f t="shared" si="2"/>
        <v>0</v>
      </c>
      <c r="X59" s="19">
        <f t="shared" si="3"/>
        <v>4</v>
      </c>
      <c r="Y59" s="10" t="str">
        <f t="shared" si="0"/>
        <v>F</v>
      </c>
      <c r="Z59" s="12">
        <f>IF(AND(IF(N59&lt;&gt;"", 1, IF(O59&lt;&gt;"",1,IF(O59&lt;&gt;"",1,IF(#REF!&lt;&gt;"",1,IF(S59&lt;&gt;"",1))))), IF(Y59 = "F", 1, 0)), 1,0)</f>
        <v>1</v>
      </c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</row>
    <row r="60" spans="1:46" ht="15" customHeight="1">
      <c r="A60" s="7" t="s">
        <v>135</v>
      </c>
      <c r="B60" s="7" t="s">
        <v>136</v>
      </c>
      <c r="C60" s="14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>
        <v>9</v>
      </c>
      <c r="O60" s="10">
        <v>6</v>
      </c>
      <c r="P60" s="10"/>
      <c r="Q60" s="11"/>
      <c r="R60" s="11">
        <f t="shared" si="1"/>
        <v>6</v>
      </c>
      <c r="S60" s="10">
        <v>0</v>
      </c>
      <c r="T60" s="11"/>
      <c r="U60" s="10"/>
      <c r="W60" s="11">
        <f t="shared" si="2"/>
        <v>0</v>
      </c>
      <c r="X60" s="19">
        <f t="shared" si="3"/>
        <v>6</v>
      </c>
      <c r="Y60" s="10" t="str">
        <f t="shared" si="0"/>
        <v>F</v>
      </c>
      <c r="Z60" s="12">
        <f>IF(AND(IF(N60&lt;&gt;"", 1, IF(O60&lt;&gt;"",1,IF(O60&lt;&gt;"",1,IF(#REF!&lt;&gt;"",1,IF(S60&lt;&gt;"",1))))), IF(Y60 = "F", 1, 0)), 1,0)</f>
        <v>1</v>
      </c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</row>
    <row r="61" spans="1:46" ht="15" customHeight="1">
      <c r="A61" s="7" t="s">
        <v>137</v>
      </c>
      <c r="B61" s="7" t="s">
        <v>138</v>
      </c>
      <c r="C61" s="14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>
        <v>0</v>
      </c>
      <c r="O61" s="10">
        <v>10</v>
      </c>
      <c r="P61" s="10">
        <v>14</v>
      </c>
      <c r="Q61" s="11"/>
      <c r="R61" s="11">
        <f t="shared" si="1"/>
        <v>14</v>
      </c>
      <c r="S61" s="10">
        <v>5</v>
      </c>
      <c r="T61" s="11">
        <v>0</v>
      </c>
      <c r="U61" s="10">
        <v>9</v>
      </c>
      <c r="W61" s="11">
        <f t="shared" si="2"/>
        <v>9</v>
      </c>
      <c r="X61" s="19">
        <f t="shared" si="3"/>
        <v>23</v>
      </c>
      <c r="Y61" s="10" t="str">
        <f t="shared" si="0"/>
        <v>F</v>
      </c>
      <c r="Z61" s="12">
        <f>IF(AND(IF(N61&lt;&gt;"", 1, IF(O61&lt;&gt;"",1,IF(O61&lt;&gt;"",1,IF(#REF!&lt;&gt;"",1,IF(S61&lt;&gt;"",1))))), IF(Y61 = "F", 1, 0)), 1,0)</f>
        <v>1</v>
      </c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</row>
    <row r="62" spans="1:46" ht="15" customHeight="1">
      <c r="A62" s="7" t="s">
        <v>139</v>
      </c>
      <c r="B62" s="7" t="s">
        <v>140</v>
      </c>
      <c r="C62" s="14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>
        <v>4</v>
      </c>
      <c r="O62" s="10">
        <v>10</v>
      </c>
      <c r="P62" s="10"/>
      <c r="Q62" s="11"/>
      <c r="R62" s="11">
        <f t="shared" si="1"/>
        <v>10</v>
      </c>
      <c r="S62" s="10">
        <v>5</v>
      </c>
      <c r="T62" s="11"/>
      <c r="U62" s="10"/>
      <c r="W62" s="11">
        <f t="shared" si="2"/>
        <v>5</v>
      </c>
      <c r="X62" s="19">
        <f t="shared" si="3"/>
        <v>15</v>
      </c>
      <c r="Y62" s="10" t="str">
        <f t="shared" si="0"/>
        <v>F</v>
      </c>
      <c r="Z62" s="12">
        <f>IF(AND(IF(N62&lt;&gt;"", 1, IF(O62&lt;&gt;"",1,IF(O62&lt;&gt;"",1,IF(#REF!&lt;&gt;"",1,IF(S62&lt;&gt;"",1))))), IF(Y62 = "F", 1, 0)), 1,0)</f>
        <v>1</v>
      </c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</row>
    <row r="63" spans="1:46" ht="15" customHeight="1">
      <c r="A63" s="7" t="s">
        <v>141</v>
      </c>
      <c r="B63" s="7" t="s">
        <v>142</v>
      </c>
      <c r="C63" s="14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>
        <v>6</v>
      </c>
      <c r="O63" s="10">
        <v>12</v>
      </c>
      <c r="P63" s="10">
        <v>14</v>
      </c>
      <c r="Q63" s="11"/>
      <c r="R63" s="11">
        <f t="shared" si="1"/>
        <v>14</v>
      </c>
      <c r="S63" s="10">
        <v>14</v>
      </c>
      <c r="T63" s="11">
        <v>14</v>
      </c>
      <c r="U63" s="10">
        <v>10</v>
      </c>
      <c r="W63" s="11">
        <f t="shared" si="2"/>
        <v>10</v>
      </c>
      <c r="X63" s="19">
        <f t="shared" si="3"/>
        <v>24</v>
      </c>
      <c r="Y63" s="10" t="str">
        <f t="shared" si="0"/>
        <v>F</v>
      </c>
      <c r="Z63" s="12">
        <f>IF(AND(IF(N63&lt;&gt;"", 1, IF(O63&lt;&gt;"",1,IF(O63&lt;&gt;"",1,IF(#REF!&lt;&gt;"",1,IF(S63&lt;&gt;"",1))))), IF(Y63 = "F", 1, 0)), 1,0)</f>
        <v>1</v>
      </c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</row>
    <row r="64" spans="1:46" ht="15" customHeight="1">
      <c r="A64" s="7" t="s">
        <v>143</v>
      </c>
      <c r="B64" s="7" t="s">
        <v>144</v>
      </c>
      <c r="C64" s="14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>
        <v>13</v>
      </c>
      <c r="O64" s="10">
        <v>17</v>
      </c>
      <c r="P64" s="10">
        <v>13</v>
      </c>
      <c r="Q64" s="11"/>
      <c r="R64" s="11">
        <f t="shared" si="1"/>
        <v>13</v>
      </c>
      <c r="S64" s="10">
        <v>23</v>
      </c>
      <c r="T64" s="15">
        <v>24</v>
      </c>
      <c r="U64" s="10"/>
      <c r="W64" s="11">
        <f t="shared" si="2"/>
        <v>24</v>
      </c>
      <c r="X64" s="19">
        <f t="shared" si="3"/>
        <v>37</v>
      </c>
      <c r="Y64" s="10" t="str">
        <f t="shared" si="0"/>
        <v>F</v>
      </c>
      <c r="Z64" s="12">
        <f>IF(AND(IF(N64&lt;&gt;"", 1, IF(O64&lt;&gt;"",1,IF(O64&lt;&gt;"",1,IF(#REF!&lt;&gt;"",1,IF(S64&lt;&gt;"",1))))), IF(Y64 = "F", 1, 0)), 1,0)</f>
        <v>1</v>
      </c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</row>
    <row r="65" spans="1:46" ht="15" customHeight="1">
      <c r="A65" s="7" t="s">
        <v>145</v>
      </c>
      <c r="B65" s="7" t="s">
        <v>146</v>
      </c>
      <c r="C65" s="14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>
        <v>1</v>
      </c>
      <c r="O65" s="10">
        <v>6</v>
      </c>
      <c r="P65" s="10">
        <v>4</v>
      </c>
      <c r="Q65" s="11"/>
      <c r="R65" s="11">
        <f t="shared" si="1"/>
        <v>4</v>
      </c>
      <c r="S65" s="10">
        <v>7</v>
      </c>
      <c r="T65" s="11">
        <v>6</v>
      </c>
      <c r="U65" s="10">
        <v>6</v>
      </c>
      <c r="W65" s="11">
        <f t="shared" si="2"/>
        <v>6</v>
      </c>
      <c r="X65" s="19">
        <f t="shared" si="3"/>
        <v>10</v>
      </c>
      <c r="Y65" s="10" t="str">
        <f t="shared" si="0"/>
        <v>F</v>
      </c>
      <c r="Z65" s="12">
        <f>IF(AND(IF(N65&lt;&gt;"", 1, IF(O65&lt;&gt;"",1,IF(O65&lt;&gt;"",1,IF(#REF!&lt;&gt;"",1,IF(S65&lt;&gt;"",1))))), IF(Y65 = "F", 1, 0)), 1,0)</f>
        <v>1</v>
      </c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</row>
    <row r="66" spans="1:46" ht="15" customHeight="1">
      <c r="A66" s="7" t="s">
        <v>147</v>
      </c>
      <c r="B66" s="7" t="s">
        <v>148</v>
      </c>
      <c r="C66" s="14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>
        <v>7</v>
      </c>
      <c r="O66" s="10"/>
      <c r="P66" s="10">
        <v>8</v>
      </c>
      <c r="Q66" s="11"/>
      <c r="R66" s="11">
        <f t="shared" si="1"/>
        <v>8</v>
      </c>
      <c r="S66" s="10">
        <v>7.5</v>
      </c>
      <c r="T66" s="11"/>
      <c r="U66" s="10"/>
      <c r="W66" s="11">
        <f t="shared" si="2"/>
        <v>7.5</v>
      </c>
      <c r="X66" s="19">
        <f t="shared" si="3"/>
        <v>15.5</v>
      </c>
      <c r="Y66" s="10" t="str">
        <f t="shared" si="0"/>
        <v>F</v>
      </c>
      <c r="Z66" s="12">
        <f>IF(AND(IF(N66&lt;&gt;"", 1, IF(O66&lt;&gt;"",1,IF(O66&lt;&gt;"",1,IF(#REF!&lt;&gt;"",1,IF(S66&lt;&gt;"",1))))), IF(Y66 = "F", 1, 0)), 1,0)</f>
        <v>1</v>
      </c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</row>
    <row r="67" spans="1:46" ht="15" customHeight="1">
      <c r="A67" s="7" t="s">
        <v>149</v>
      </c>
      <c r="B67" s="7" t="s">
        <v>150</v>
      </c>
      <c r="C67" s="14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>
        <v>8</v>
      </c>
      <c r="O67" s="10">
        <v>5</v>
      </c>
      <c r="P67" s="10">
        <v>3</v>
      </c>
      <c r="Q67" s="11"/>
      <c r="R67" s="11">
        <f t="shared" si="1"/>
        <v>3</v>
      </c>
      <c r="S67" s="10">
        <v>13</v>
      </c>
      <c r="T67" s="11"/>
      <c r="U67" s="10"/>
      <c r="W67" s="11">
        <f t="shared" si="2"/>
        <v>13</v>
      </c>
      <c r="X67" s="19">
        <f t="shared" si="3"/>
        <v>16</v>
      </c>
      <c r="Y67" s="10" t="str">
        <f t="shared" si="0"/>
        <v>F</v>
      </c>
      <c r="Z67" s="12">
        <f>IF(AND(IF(N67&lt;&gt;"", 1, IF(O67&lt;&gt;"",1,IF(O67&lt;&gt;"",1,IF(#REF!&lt;&gt;"",1,IF(S67&lt;&gt;"",1))))), IF(Y67 = "F", 1, 0)), 1,0)</f>
        <v>1</v>
      </c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</row>
    <row r="68" spans="1:46" ht="15" customHeight="1">
      <c r="A68" s="7" t="s">
        <v>151</v>
      </c>
      <c r="B68" s="7" t="s">
        <v>152</v>
      </c>
      <c r="C68" s="14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>
        <v>0</v>
      </c>
      <c r="P68" s="10">
        <v>12</v>
      </c>
      <c r="Q68" s="11"/>
      <c r="R68" s="11">
        <f t="shared" si="1"/>
        <v>12</v>
      </c>
      <c r="S68" s="10"/>
      <c r="T68" s="11"/>
      <c r="U68" s="10">
        <v>2</v>
      </c>
      <c r="W68" s="11">
        <f t="shared" si="2"/>
        <v>2</v>
      </c>
      <c r="X68" s="19">
        <f t="shared" si="3"/>
        <v>14</v>
      </c>
      <c r="Y68" s="10" t="str">
        <f t="shared" si="0"/>
        <v>F</v>
      </c>
      <c r="Z68" s="12">
        <f>IF(AND(IF(N68&lt;&gt;"", 1, IF(O68&lt;&gt;"",1,IF(O68&lt;&gt;"",1,IF(#REF!&lt;&gt;"",1,IF(S68&lt;&gt;"",1))))), IF(Y68 = "F", 1, 0)), 1,0)</f>
        <v>1</v>
      </c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</row>
    <row r="69" spans="1:46" ht="15" customHeight="1">
      <c r="A69" s="7" t="s">
        <v>153</v>
      </c>
      <c r="B69" s="7" t="s">
        <v>154</v>
      </c>
      <c r="C69" s="14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>
        <v>12</v>
      </c>
      <c r="O69" s="10">
        <v>15</v>
      </c>
      <c r="P69" s="10"/>
      <c r="Q69" s="11"/>
      <c r="R69" s="11">
        <f t="shared" si="1"/>
        <v>15</v>
      </c>
      <c r="S69" s="10">
        <v>39</v>
      </c>
      <c r="T69" s="11"/>
      <c r="U69" s="10"/>
      <c r="W69" s="11">
        <f t="shared" si="2"/>
        <v>39</v>
      </c>
      <c r="X69" s="19">
        <f t="shared" si="3"/>
        <v>54</v>
      </c>
      <c r="Y69" s="10" t="str">
        <f t="shared" si="0"/>
        <v>E</v>
      </c>
      <c r="Z69" s="12">
        <f>IF(AND(IF(N69&lt;&gt;"", 1, IF(O69&lt;&gt;"",1,IF(O69&lt;&gt;"",1,IF(#REF!&lt;&gt;"",1,IF(S69&lt;&gt;"",1))))), IF(Y69 = "F", 1, 0)), 1,0)</f>
        <v>0</v>
      </c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</row>
    <row r="70" spans="1:46" ht="15" customHeight="1">
      <c r="A70" s="7" t="s">
        <v>155</v>
      </c>
      <c r="B70" s="7" t="s">
        <v>156</v>
      </c>
      <c r="C70" s="14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>
        <v>8</v>
      </c>
      <c r="P70" s="10">
        <v>8</v>
      </c>
      <c r="Q70" s="11"/>
      <c r="R70" s="11">
        <f t="shared" si="1"/>
        <v>8</v>
      </c>
      <c r="S70" s="10"/>
      <c r="T70" s="11"/>
      <c r="U70" s="10">
        <v>26</v>
      </c>
      <c r="W70" s="11">
        <f t="shared" si="2"/>
        <v>26</v>
      </c>
      <c r="X70" s="19">
        <f t="shared" si="3"/>
        <v>34</v>
      </c>
      <c r="Y70" s="10" t="str">
        <f t="shared" si="0"/>
        <v>F</v>
      </c>
      <c r="Z70" s="12">
        <f>IF(AND(IF(N70&lt;&gt;"", 1, IF(O70&lt;&gt;"",1,IF(O70&lt;&gt;"",1,IF(#REF!&lt;&gt;"",1,IF(S70&lt;&gt;"",1))))), IF(Y70 = "F", 1, 0)), 1,0)</f>
        <v>1</v>
      </c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</row>
    <row r="71" spans="1:46" ht="15" customHeight="1">
      <c r="A71" s="7" t="s">
        <v>157</v>
      </c>
      <c r="B71" s="7" t="s">
        <v>158</v>
      </c>
      <c r="C71" s="14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>
        <v>7</v>
      </c>
      <c r="O71" s="10">
        <v>8</v>
      </c>
      <c r="P71" s="10">
        <v>8</v>
      </c>
      <c r="Q71" s="11"/>
      <c r="R71" s="11">
        <f t="shared" si="1"/>
        <v>8</v>
      </c>
      <c r="S71" s="10"/>
      <c r="T71" s="11"/>
      <c r="U71" s="10">
        <v>0</v>
      </c>
      <c r="W71" s="11">
        <f t="shared" si="2"/>
        <v>0</v>
      </c>
      <c r="X71" s="19">
        <f t="shared" si="3"/>
        <v>8</v>
      </c>
      <c r="Y71" s="10" t="str">
        <f t="shared" si="0"/>
        <v>F</v>
      </c>
      <c r="Z71" s="12">
        <f>IF(AND(IF(N71&lt;&gt;"", 1, IF(O71&lt;&gt;"",1,IF(O71&lt;&gt;"",1,IF(#REF!&lt;&gt;"",1,IF(S71&lt;&gt;"",1))))), IF(Y71 = "F", 1, 0)), 1,0)</f>
        <v>1</v>
      </c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</row>
    <row r="72" spans="1:46" ht="15" customHeight="1">
      <c r="A72" s="7" t="s">
        <v>159</v>
      </c>
      <c r="B72" s="7" t="s">
        <v>160</v>
      </c>
      <c r="C72" s="14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>
        <v>24.5</v>
      </c>
      <c r="O72" s="10">
        <v>36</v>
      </c>
      <c r="P72" s="10">
        <v>31</v>
      </c>
      <c r="Q72" s="11"/>
      <c r="R72" s="11">
        <f t="shared" ref="R72:R135" si="4">IF(Q72="",IF(P72="",            IF(O72="",IF(N72="","",N72),O72),P72),         Q72)</f>
        <v>31</v>
      </c>
      <c r="S72" s="10">
        <v>48</v>
      </c>
      <c r="T72" s="15">
        <v>49</v>
      </c>
      <c r="U72" s="10">
        <v>25</v>
      </c>
      <c r="W72" s="11">
        <f t="shared" ref="W72:W135" si="5">IF(V72="",IF(U72="",            IF(T72="",IF(S72="","",S72),T72),U72),         V72)</f>
        <v>25</v>
      </c>
      <c r="X72" s="19">
        <f t="shared" ref="X72:X135" si="6">IF(AND(R72="",W72=""),0,SUM(R72,W72))</f>
        <v>56</v>
      </c>
      <c r="Y72" s="10" t="str">
        <f t="shared" si="0"/>
        <v>E</v>
      </c>
      <c r="Z72" s="12">
        <f>IF(AND(IF(N72&lt;&gt;"", 1, IF(O72&lt;&gt;"",1,IF(O72&lt;&gt;"",1,IF(#REF!&lt;&gt;"",1,IF(S72&lt;&gt;"",1))))), IF(Y72 = "F", 1, 0)), 1,0)</f>
        <v>0</v>
      </c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</row>
    <row r="73" spans="1:46" ht="15" customHeight="1">
      <c r="A73" s="7" t="s">
        <v>161</v>
      </c>
      <c r="B73" s="7" t="s">
        <v>162</v>
      </c>
      <c r="C73" s="14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>
        <v>0</v>
      </c>
      <c r="O73" s="10">
        <v>6</v>
      </c>
      <c r="P73" s="10"/>
      <c r="Q73" s="11"/>
      <c r="R73" s="11">
        <f t="shared" si="4"/>
        <v>6</v>
      </c>
      <c r="S73" s="10"/>
      <c r="T73" s="11"/>
      <c r="U73" s="10"/>
      <c r="W73" s="11" t="str">
        <f t="shared" si="5"/>
        <v/>
      </c>
      <c r="X73" s="19">
        <f t="shared" si="6"/>
        <v>6</v>
      </c>
      <c r="Y73" s="10" t="str">
        <f t="shared" si="0"/>
        <v>F</v>
      </c>
      <c r="Z73" s="12">
        <f>IF(AND(IF(N73&lt;&gt;"", 1, IF(O73&lt;&gt;"",1,IF(O73&lt;&gt;"",1,IF(#REF!&lt;&gt;"",1,IF(S73&lt;&gt;"",1))))), IF(Y73 = "F", 1, 0)), 1,0)</f>
        <v>1</v>
      </c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</row>
    <row r="74" spans="1:46" ht="15" customHeight="1">
      <c r="A74" s="7" t="s">
        <v>163</v>
      </c>
      <c r="B74" s="7" t="s">
        <v>164</v>
      </c>
      <c r="C74" s="14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>
        <v>15</v>
      </c>
      <c r="O74" s="10">
        <v>15</v>
      </c>
      <c r="P74" s="10">
        <v>8</v>
      </c>
      <c r="Q74" s="11"/>
      <c r="R74" s="11">
        <f t="shared" si="4"/>
        <v>8</v>
      </c>
      <c r="S74" s="10">
        <v>7</v>
      </c>
      <c r="T74" s="11">
        <v>6</v>
      </c>
      <c r="U74" s="10">
        <v>9</v>
      </c>
      <c r="W74" s="11">
        <f t="shared" si="5"/>
        <v>9</v>
      </c>
      <c r="X74" s="19">
        <f t="shared" si="6"/>
        <v>17</v>
      </c>
      <c r="Y74" s="10" t="str">
        <f t="shared" si="0"/>
        <v>F</v>
      </c>
      <c r="Z74" s="12">
        <f>IF(AND(IF(N74&lt;&gt;"", 1, IF(O74&lt;&gt;"",1,IF(O74&lt;&gt;"",1,IF(#REF!&lt;&gt;"",1,IF(S74&lt;&gt;"",1))))), IF(Y74 = "F", 1, 0)), 1,0)</f>
        <v>1</v>
      </c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</row>
    <row r="75" spans="1:46" ht="15" customHeight="1">
      <c r="A75" s="7" t="s">
        <v>165</v>
      </c>
      <c r="B75" s="7" t="s">
        <v>166</v>
      </c>
      <c r="C75" s="14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  <c r="R75" s="11" t="str">
        <f t="shared" si="4"/>
        <v/>
      </c>
      <c r="S75" s="10"/>
      <c r="T75" s="11"/>
      <c r="U75" s="10"/>
      <c r="W75" s="11" t="str">
        <f t="shared" si="5"/>
        <v/>
      </c>
      <c r="X75" s="19">
        <f t="shared" si="6"/>
        <v>0</v>
      </c>
      <c r="Y75" s="10" t="str">
        <f t="shared" si="0"/>
        <v>F</v>
      </c>
      <c r="Z75" s="12" t="e">
        <f>IF(AND(IF(N75&lt;&gt;"", 1, IF(O75&lt;&gt;"",1,IF(O75&lt;&gt;"",1,IF(#REF!&lt;&gt;"",1,IF(S75&lt;&gt;"",1))))), IF(Y75 = "F", 1, 0)), 1,0)</f>
        <v>#REF!</v>
      </c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</row>
    <row r="76" spans="1:46" ht="15" customHeight="1">
      <c r="A76" s="7" t="s">
        <v>167</v>
      </c>
      <c r="B76" s="7" t="s">
        <v>168</v>
      </c>
      <c r="C76" s="14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>
        <v>9</v>
      </c>
      <c r="O76" s="10">
        <v>9</v>
      </c>
      <c r="P76" s="10">
        <v>9</v>
      </c>
      <c r="Q76" s="11"/>
      <c r="R76" s="11">
        <f t="shared" si="4"/>
        <v>9</v>
      </c>
      <c r="S76" s="10"/>
      <c r="T76" s="11">
        <v>2</v>
      </c>
      <c r="U76" s="10">
        <v>5</v>
      </c>
      <c r="W76" s="11">
        <f t="shared" si="5"/>
        <v>5</v>
      </c>
      <c r="X76" s="19">
        <f t="shared" si="6"/>
        <v>14</v>
      </c>
      <c r="Y76" s="10" t="str">
        <f t="shared" si="0"/>
        <v>F</v>
      </c>
      <c r="Z76" s="12">
        <f>IF(AND(IF(N76&lt;&gt;"", 1, IF(O76&lt;&gt;"",1,IF(O76&lt;&gt;"",1,IF(#REF!&lt;&gt;"",1,IF(S76&lt;&gt;"",1))))), IF(Y76 = "F", 1, 0)), 1,0)</f>
        <v>1</v>
      </c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</row>
    <row r="77" spans="1:46" ht="15" customHeight="1">
      <c r="A77" s="7" t="s">
        <v>169</v>
      </c>
      <c r="B77" s="7" t="s">
        <v>170</v>
      </c>
      <c r="C77" s="14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1"/>
      <c r="R77" s="11" t="str">
        <f t="shared" si="4"/>
        <v/>
      </c>
      <c r="S77" s="10"/>
      <c r="T77" s="11"/>
      <c r="U77" s="10"/>
      <c r="W77" s="11" t="str">
        <f t="shared" si="5"/>
        <v/>
      </c>
      <c r="X77" s="19">
        <f t="shared" si="6"/>
        <v>0</v>
      </c>
      <c r="Y77" s="10" t="str">
        <f t="shared" si="0"/>
        <v>F</v>
      </c>
      <c r="Z77" s="12" t="e">
        <f>IF(AND(IF(N77&lt;&gt;"", 1, IF(O77&lt;&gt;"",1,IF(O77&lt;&gt;"",1,IF(#REF!&lt;&gt;"",1,IF(S77&lt;&gt;"",1))))), IF(Y77 = "F", 1, 0)), 1,0)</f>
        <v>#REF!</v>
      </c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</row>
    <row r="78" spans="1:46" ht="15" customHeight="1">
      <c r="A78" s="7" t="s">
        <v>171</v>
      </c>
      <c r="B78" s="7" t="s">
        <v>172</v>
      </c>
      <c r="C78" s="14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1"/>
      <c r="R78" s="11" t="str">
        <f t="shared" si="4"/>
        <v/>
      </c>
      <c r="S78" s="10"/>
      <c r="T78" s="11"/>
      <c r="U78" s="10"/>
      <c r="W78" s="11" t="str">
        <f t="shared" si="5"/>
        <v/>
      </c>
      <c r="X78" s="19">
        <f t="shared" si="6"/>
        <v>0</v>
      </c>
      <c r="Y78" s="10" t="str">
        <f t="shared" si="0"/>
        <v>F</v>
      </c>
      <c r="Z78" s="12" t="e">
        <f>IF(AND(IF(N78&lt;&gt;"", 1, IF(O78&lt;&gt;"",1,IF(O78&lt;&gt;"",1,IF(#REF!&lt;&gt;"",1,IF(S78&lt;&gt;"",1))))), IF(Y78 = "F", 1, 0)), 1,0)</f>
        <v>#REF!</v>
      </c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</row>
    <row r="79" spans="1:46" ht="15" customHeight="1">
      <c r="A79" s="7" t="s">
        <v>173</v>
      </c>
      <c r="B79" s="7" t="s">
        <v>174</v>
      </c>
      <c r="C79" s="14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>
        <v>6</v>
      </c>
      <c r="O79" s="10">
        <v>8</v>
      </c>
      <c r="P79" s="10">
        <v>7</v>
      </c>
      <c r="Q79" s="11"/>
      <c r="R79" s="11">
        <f t="shared" si="4"/>
        <v>7</v>
      </c>
      <c r="S79" s="10">
        <v>14</v>
      </c>
      <c r="T79" s="11">
        <v>1</v>
      </c>
      <c r="U79" s="10">
        <v>15</v>
      </c>
      <c r="W79" s="11">
        <f t="shared" si="5"/>
        <v>15</v>
      </c>
      <c r="X79" s="19">
        <f t="shared" si="6"/>
        <v>22</v>
      </c>
      <c r="Y79" s="10" t="str">
        <f t="shared" si="0"/>
        <v>F</v>
      </c>
      <c r="Z79" s="12">
        <f>IF(AND(IF(N79&lt;&gt;"", 1, IF(O79&lt;&gt;"",1,IF(O79&lt;&gt;"",1,IF(#REF!&lt;&gt;"",1,IF(S79&lt;&gt;"",1))))), IF(Y79 = "F", 1, 0)), 1,0)</f>
        <v>1</v>
      </c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</row>
    <row r="80" spans="1:46" ht="15" customHeight="1">
      <c r="A80" s="7" t="s">
        <v>175</v>
      </c>
      <c r="B80" s="7" t="s">
        <v>176</v>
      </c>
      <c r="C80" s="14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>
        <v>36</v>
      </c>
      <c r="O80" s="10"/>
      <c r="P80" s="10"/>
      <c r="Q80" s="11"/>
      <c r="R80" s="11">
        <f t="shared" si="4"/>
        <v>36</v>
      </c>
      <c r="S80" s="10">
        <v>50</v>
      </c>
      <c r="T80" s="11">
        <v>47</v>
      </c>
      <c r="U80" s="10"/>
      <c r="W80" s="11">
        <f t="shared" si="5"/>
        <v>47</v>
      </c>
      <c r="X80" s="19">
        <f t="shared" si="6"/>
        <v>83</v>
      </c>
      <c r="Y80" s="10" t="str">
        <f t="shared" si="0"/>
        <v>B</v>
      </c>
      <c r="Z80" s="12">
        <f>IF(AND(IF(N80&lt;&gt;"", 1, IF(O80&lt;&gt;"",1,IF(O80&lt;&gt;"",1,IF(#REF!&lt;&gt;"",1,IF(S80&lt;&gt;"",1))))), IF(Y80 = "F", 1, 0)), 1,0)</f>
        <v>0</v>
      </c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</row>
    <row r="81" spans="1:46" ht="15" customHeight="1">
      <c r="A81" s="7" t="s">
        <v>177</v>
      </c>
      <c r="B81" s="7" t="s">
        <v>178</v>
      </c>
      <c r="C81" s="14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>
        <v>12</v>
      </c>
      <c r="O81" s="10">
        <v>17</v>
      </c>
      <c r="P81" s="10">
        <v>18</v>
      </c>
      <c r="Q81" s="11"/>
      <c r="R81" s="11">
        <f t="shared" si="4"/>
        <v>18</v>
      </c>
      <c r="S81" s="10">
        <v>20</v>
      </c>
      <c r="T81" s="11">
        <v>14</v>
      </c>
      <c r="U81" s="10"/>
      <c r="W81" s="11">
        <f t="shared" si="5"/>
        <v>14</v>
      </c>
      <c r="X81" s="19">
        <f t="shared" si="6"/>
        <v>32</v>
      </c>
      <c r="Y81" s="10" t="str">
        <f t="shared" si="0"/>
        <v>F</v>
      </c>
      <c r="Z81" s="12">
        <f>IF(AND(IF(N81&lt;&gt;"", 1, IF(O81&lt;&gt;"",1,IF(O81&lt;&gt;"",1,IF(#REF!&lt;&gt;"",1,IF(S81&lt;&gt;"",1))))), IF(Y81 = "F", 1, 0)), 1,0)</f>
        <v>1</v>
      </c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</row>
    <row r="82" spans="1:46" ht="15" customHeight="1">
      <c r="A82" s="7" t="s">
        <v>179</v>
      </c>
      <c r="B82" s="7" t="s">
        <v>180</v>
      </c>
      <c r="C82" s="14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>
        <v>0</v>
      </c>
      <c r="O82" s="10"/>
      <c r="P82" s="10"/>
      <c r="Q82" s="11"/>
      <c r="R82" s="11">
        <f t="shared" si="4"/>
        <v>0</v>
      </c>
      <c r="S82" s="10"/>
      <c r="T82" s="11"/>
      <c r="U82" s="10"/>
      <c r="W82" s="11" t="str">
        <f t="shared" si="5"/>
        <v/>
      </c>
      <c r="X82" s="19">
        <f t="shared" si="6"/>
        <v>0</v>
      </c>
      <c r="Y82" s="10" t="str">
        <f t="shared" si="0"/>
        <v>F</v>
      </c>
      <c r="Z82" s="12">
        <f>IF(AND(IF(N82&lt;&gt;"", 1, IF(O82&lt;&gt;"",1,IF(O82&lt;&gt;"",1,IF(#REF!&lt;&gt;"",1,IF(S82&lt;&gt;"",1))))), IF(Y82 = "F", 1, 0)), 1,0)</f>
        <v>1</v>
      </c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</row>
    <row r="83" spans="1:46" ht="15" customHeight="1">
      <c r="A83" s="7" t="s">
        <v>181</v>
      </c>
      <c r="B83" s="7" t="s">
        <v>182</v>
      </c>
      <c r="C83" s="14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>
        <v>2</v>
      </c>
      <c r="P83" s="10"/>
      <c r="Q83" s="11"/>
      <c r="R83" s="11">
        <f t="shared" si="4"/>
        <v>2</v>
      </c>
      <c r="S83" s="10"/>
      <c r="T83" s="11">
        <v>1</v>
      </c>
      <c r="U83" s="10"/>
      <c r="W83" s="11">
        <f t="shared" si="5"/>
        <v>1</v>
      </c>
      <c r="X83" s="19">
        <f t="shared" si="6"/>
        <v>3</v>
      </c>
      <c r="Y83" s="10" t="str">
        <f t="shared" si="0"/>
        <v>F</v>
      </c>
      <c r="Z83" s="12">
        <f>IF(AND(IF(N83&lt;&gt;"", 1, IF(O83&lt;&gt;"",1,IF(O83&lt;&gt;"",1,IF(#REF!&lt;&gt;"",1,IF(S83&lt;&gt;"",1))))), IF(Y83 = "F", 1, 0)), 1,0)</f>
        <v>1</v>
      </c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</row>
    <row r="84" spans="1:46" ht="15" customHeight="1">
      <c r="A84" s="7" t="s">
        <v>183</v>
      </c>
      <c r="B84" s="7" t="s">
        <v>184</v>
      </c>
      <c r="C84" s="14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>
        <v>3</v>
      </c>
      <c r="P84" s="10">
        <v>23</v>
      </c>
      <c r="Q84" s="11"/>
      <c r="R84" s="11">
        <f t="shared" si="4"/>
        <v>23</v>
      </c>
      <c r="S84" s="10"/>
      <c r="T84" s="11"/>
      <c r="U84" s="10">
        <v>27</v>
      </c>
      <c r="W84" s="11">
        <f t="shared" si="5"/>
        <v>27</v>
      </c>
      <c r="X84" s="19">
        <f t="shared" si="6"/>
        <v>50</v>
      </c>
      <c r="Y84" s="10" t="str">
        <f t="shared" si="0"/>
        <v>E</v>
      </c>
      <c r="Z84" s="12">
        <f>IF(AND(IF(N84&lt;&gt;"", 1, IF(O84&lt;&gt;"",1,IF(O84&lt;&gt;"",1,IF(#REF!&lt;&gt;"",1,IF(S84&lt;&gt;"",1))))), IF(Y84 = "F", 1, 0)), 1,0)</f>
        <v>0</v>
      </c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</row>
    <row r="85" spans="1:46" ht="15" customHeight="1">
      <c r="A85" s="7" t="s">
        <v>185</v>
      </c>
      <c r="B85" s="7" t="s">
        <v>186</v>
      </c>
      <c r="C85" s="14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>
        <v>26</v>
      </c>
      <c r="O85" s="10">
        <v>26</v>
      </c>
      <c r="P85" s="10"/>
      <c r="Q85" s="11"/>
      <c r="R85" s="11">
        <f t="shared" si="4"/>
        <v>26</v>
      </c>
      <c r="S85" s="10">
        <v>44</v>
      </c>
      <c r="T85" s="11"/>
      <c r="U85" s="10"/>
      <c r="W85" s="11">
        <f t="shared" si="5"/>
        <v>44</v>
      </c>
      <c r="X85" s="19">
        <f t="shared" si="6"/>
        <v>70</v>
      </c>
      <c r="Y85" s="10" t="str">
        <f t="shared" si="0"/>
        <v>C</v>
      </c>
      <c r="Z85" s="12">
        <f>IF(AND(IF(N85&lt;&gt;"", 1, IF(O85&lt;&gt;"",1,IF(O85&lt;&gt;"",1,IF(#REF!&lt;&gt;"",1,IF(S85&lt;&gt;"",1))))), IF(Y85 = "F", 1, 0)), 1,0)</f>
        <v>0</v>
      </c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</row>
    <row r="86" spans="1:46" ht="15" customHeight="1">
      <c r="A86" s="7" t="s">
        <v>187</v>
      </c>
      <c r="B86" s="7" t="s">
        <v>188</v>
      </c>
      <c r="C86" s="14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>
        <v>10</v>
      </c>
      <c r="O86" s="16">
        <v>23</v>
      </c>
      <c r="P86" s="10"/>
      <c r="Q86" s="11"/>
      <c r="R86" s="11">
        <f t="shared" si="4"/>
        <v>23</v>
      </c>
      <c r="S86" s="10">
        <v>27</v>
      </c>
      <c r="T86" s="11"/>
      <c r="U86" s="10"/>
      <c r="W86" s="11">
        <f t="shared" si="5"/>
        <v>27</v>
      </c>
      <c r="X86" s="19">
        <f t="shared" si="6"/>
        <v>50</v>
      </c>
      <c r="Y86" s="10" t="str">
        <f t="shared" si="0"/>
        <v>E</v>
      </c>
      <c r="Z86" s="12">
        <f>IF(AND(IF(N86&lt;&gt;"", 1, IF(O86&lt;&gt;"",1,IF(O86&lt;&gt;"",1,IF(#REF!&lt;&gt;"",1,IF(S86&lt;&gt;"",1))))), IF(Y86 = "F", 1, 0)), 1,0)</f>
        <v>0</v>
      </c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</row>
    <row r="87" spans="1:46" ht="15" customHeight="1">
      <c r="A87" s="7" t="s">
        <v>189</v>
      </c>
      <c r="B87" s="7" t="s">
        <v>190</v>
      </c>
      <c r="C87" s="14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>
        <v>7</v>
      </c>
      <c r="O87" s="10">
        <v>11</v>
      </c>
      <c r="P87" s="10"/>
      <c r="Q87" s="11"/>
      <c r="R87" s="11">
        <f t="shared" si="4"/>
        <v>11</v>
      </c>
      <c r="S87" s="10"/>
      <c r="T87" s="11"/>
      <c r="U87" s="10"/>
      <c r="W87" s="11" t="str">
        <f t="shared" si="5"/>
        <v/>
      </c>
      <c r="X87" s="19">
        <f t="shared" si="6"/>
        <v>11</v>
      </c>
      <c r="Y87" s="10" t="str">
        <f t="shared" si="0"/>
        <v>F</v>
      </c>
      <c r="Z87" s="12">
        <f>IF(AND(IF(N87&lt;&gt;"", 1, IF(O87&lt;&gt;"",1,IF(O87&lt;&gt;"",1,IF(#REF!&lt;&gt;"",1,IF(S87&lt;&gt;"",1))))), IF(Y87 = "F", 1, 0)), 1,0)</f>
        <v>1</v>
      </c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</row>
    <row r="88" spans="1:46" ht="15" customHeight="1">
      <c r="A88" s="7" t="s">
        <v>191</v>
      </c>
      <c r="B88" s="7" t="s">
        <v>192</v>
      </c>
      <c r="C88" s="14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>
        <v>1</v>
      </c>
      <c r="O88" s="10">
        <v>13</v>
      </c>
      <c r="P88" s="10">
        <v>0</v>
      </c>
      <c r="Q88" s="11"/>
      <c r="R88" s="11">
        <f t="shared" si="4"/>
        <v>0</v>
      </c>
      <c r="S88" s="10"/>
      <c r="T88" s="11">
        <v>0</v>
      </c>
      <c r="U88" s="10"/>
      <c r="W88" s="11">
        <f t="shared" si="5"/>
        <v>0</v>
      </c>
      <c r="X88" s="19">
        <f t="shared" si="6"/>
        <v>0</v>
      </c>
      <c r="Y88" s="10" t="str">
        <f t="shared" si="0"/>
        <v>F</v>
      </c>
      <c r="Z88" s="12">
        <f>IF(AND(IF(N88&lt;&gt;"", 1, IF(O88&lt;&gt;"",1,IF(O88&lt;&gt;"",1,IF(#REF!&lt;&gt;"",1,IF(S88&lt;&gt;"",1))))), IF(Y88 = "F", 1, 0)), 1,0)</f>
        <v>1</v>
      </c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</row>
    <row r="89" spans="1:46" ht="15" customHeight="1">
      <c r="A89" s="17" t="s">
        <v>193</v>
      </c>
      <c r="B89" s="7" t="s">
        <v>194</v>
      </c>
      <c r="C89" s="14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>
        <v>0</v>
      </c>
      <c r="P89" s="10">
        <v>23</v>
      </c>
      <c r="Q89" s="11"/>
      <c r="R89" s="11">
        <f t="shared" si="4"/>
        <v>23</v>
      </c>
      <c r="S89" s="10"/>
      <c r="T89" s="11"/>
      <c r="U89" s="10">
        <v>19</v>
      </c>
      <c r="W89" s="11">
        <f t="shared" si="5"/>
        <v>19</v>
      </c>
      <c r="X89" s="19">
        <f t="shared" si="6"/>
        <v>42</v>
      </c>
      <c r="Y89" s="10" t="str">
        <f t="shared" si="0"/>
        <v>F</v>
      </c>
      <c r="Z89" s="12">
        <f>IF(AND(IF(N89&lt;&gt;"", 1, IF(O89&lt;&gt;"",1,IF(O89&lt;&gt;"",1,IF(#REF!&lt;&gt;"",1,IF(S89&lt;&gt;"",1))))), IF(Y89 = "F", 1, 0)), 1,0)</f>
        <v>1</v>
      </c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</row>
    <row r="90" spans="1:46" ht="15" customHeight="1">
      <c r="A90" s="17" t="s">
        <v>195</v>
      </c>
      <c r="B90" s="7" t="s">
        <v>196</v>
      </c>
      <c r="C90" s="14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>
        <v>18</v>
      </c>
      <c r="O90" s="10">
        <v>22</v>
      </c>
      <c r="P90" s="10"/>
      <c r="Q90" s="11"/>
      <c r="R90" s="11">
        <f t="shared" si="4"/>
        <v>22</v>
      </c>
      <c r="S90" s="10">
        <v>21</v>
      </c>
      <c r="T90" s="11">
        <v>6</v>
      </c>
      <c r="U90" s="10">
        <v>11</v>
      </c>
      <c r="W90" s="11">
        <f t="shared" si="5"/>
        <v>11</v>
      </c>
      <c r="X90" s="19">
        <f t="shared" si="6"/>
        <v>33</v>
      </c>
      <c r="Y90" s="10" t="str">
        <f t="shared" si="0"/>
        <v>F</v>
      </c>
      <c r="Z90" s="12">
        <f>IF(AND(IF(N90&lt;&gt;"", 1, IF(O90&lt;&gt;"",1,IF(O90&lt;&gt;"",1,IF(#REF!&lt;&gt;"",1,IF(S90&lt;&gt;"",1))))), IF(Y90 = "F", 1, 0)), 1,0)</f>
        <v>1</v>
      </c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</row>
    <row r="91" spans="1:46" ht="15" customHeight="1">
      <c r="A91" s="17" t="s">
        <v>197</v>
      </c>
      <c r="B91" s="7" t="s">
        <v>198</v>
      </c>
      <c r="C91" s="14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>
        <v>6</v>
      </c>
      <c r="O91" s="10">
        <v>7</v>
      </c>
      <c r="P91" s="10"/>
      <c r="Q91" s="11"/>
      <c r="R91" s="11">
        <f t="shared" si="4"/>
        <v>7</v>
      </c>
      <c r="S91" s="10"/>
      <c r="T91" s="11"/>
      <c r="U91" s="10"/>
      <c r="W91" s="11" t="str">
        <f t="shared" si="5"/>
        <v/>
      </c>
      <c r="X91" s="19">
        <f t="shared" si="6"/>
        <v>7</v>
      </c>
      <c r="Y91" s="10" t="str">
        <f t="shared" si="0"/>
        <v>F</v>
      </c>
      <c r="Z91" s="12">
        <f>IF(AND(IF(N91&lt;&gt;"", 1, IF(O91&lt;&gt;"",1,IF(O91&lt;&gt;"",1,IF(#REF!&lt;&gt;"",1,IF(S91&lt;&gt;"",1))))), IF(Y91 = "F", 1, 0)), 1,0)</f>
        <v>1</v>
      </c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</row>
    <row r="92" spans="1:46" ht="15" customHeight="1">
      <c r="A92" s="17" t="s">
        <v>199</v>
      </c>
      <c r="B92" s="7" t="s">
        <v>200</v>
      </c>
      <c r="C92" s="14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>
        <v>15</v>
      </c>
      <c r="O92" s="10"/>
      <c r="P92" s="10">
        <v>13</v>
      </c>
      <c r="Q92" s="11"/>
      <c r="R92" s="11">
        <f t="shared" si="4"/>
        <v>13</v>
      </c>
      <c r="S92" s="10"/>
      <c r="T92" s="11"/>
      <c r="U92" s="10">
        <v>10</v>
      </c>
      <c r="W92" s="11">
        <f t="shared" si="5"/>
        <v>10</v>
      </c>
      <c r="X92" s="19">
        <f t="shared" si="6"/>
        <v>23</v>
      </c>
      <c r="Y92" s="10" t="str">
        <f t="shared" si="0"/>
        <v>F</v>
      </c>
      <c r="Z92" s="12">
        <f>IF(AND(IF(N92&lt;&gt;"", 1, IF(O92&lt;&gt;"",1,IF(O92&lt;&gt;"",1,IF(#REF!&lt;&gt;"",1,IF(S92&lt;&gt;"",1))))), IF(Y92 = "F", 1, 0)), 1,0)</f>
        <v>1</v>
      </c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</row>
    <row r="93" spans="1:46" ht="15" customHeight="1">
      <c r="A93" s="7" t="s">
        <v>201</v>
      </c>
      <c r="B93" s="7" t="s">
        <v>202</v>
      </c>
      <c r="C93" s="14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>
        <v>26</v>
      </c>
      <c r="O93" s="10"/>
      <c r="P93" s="10"/>
      <c r="Q93" s="11"/>
      <c r="R93" s="11">
        <f t="shared" si="4"/>
        <v>26</v>
      </c>
      <c r="S93" s="10">
        <v>37</v>
      </c>
      <c r="T93" s="11"/>
      <c r="U93" s="10"/>
      <c r="W93" s="11">
        <f t="shared" si="5"/>
        <v>37</v>
      </c>
      <c r="X93" s="19">
        <f t="shared" si="6"/>
        <v>63</v>
      </c>
      <c r="Y93" s="10" t="str">
        <f t="shared" si="0"/>
        <v>D</v>
      </c>
      <c r="Z93" s="12">
        <f>IF(AND(IF(N93&lt;&gt;"", 1, IF(O93&lt;&gt;"",1,IF(O93&lt;&gt;"",1,IF(#REF!&lt;&gt;"",1,IF(S93&lt;&gt;"",1))))), IF(Y93 = "F", 1, 0)), 1,0)</f>
        <v>0</v>
      </c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</row>
    <row r="94" spans="1:46" ht="15" customHeight="1">
      <c r="A94" s="7" t="s">
        <v>203</v>
      </c>
      <c r="B94" s="7" t="s">
        <v>204</v>
      </c>
      <c r="C94" s="14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>
        <v>0</v>
      </c>
      <c r="O94" s="10">
        <v>5</v>
      </c>
      <c r="P94" s="10">
        <v>8</v>
      </c>
      <c r="Q94" s="11"/>
      <c r="R94" s="11">
        <f t="shared" si="4"/>
        <v>8</v>
      </c>
      <c r="S94" s="10">
        <v>1</v>
      </c>
      <c r="T94" s="11"/>
      <c r="U94" s="10">
        <v>1</v>
      </c>
      <c r="W94" s="11">
        <f t="shared" si="5"/>
        <v>1</v>
      </c>
      <c r="X94" s="19">
        <f t="shared" si="6"/>
        <v>9</v>
      </c>
      <c r="Y94" s="10" t="str">
        <f t="shared" si="0"/>
        <v>F</v>
      </c>
      <c r="Z94" s="12">
        <f>IF(AND(IF(N94&lt;&gt;"", 1, IF(O94&lt;&gt;"",1,IF(O94&lt;&gt;"",1,IF(#REF!&lt;&gt;"",1,IF(S94&lt;&gt;"",1))))), IF(Y94 = "F", 1, 0)), 1,0)</f>
        <v>1</v>
      </c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</row>
    <row r="95" spans="1:46" ht="15" customHeight="1">
      <c r="A95" s="7" t="s">
        <v>205</v>
      </c>
      <c r="B95" s="7" t="s">
        <v>206</v>
      </c>
      <c r="C95" s="14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1"/>
      <c r="R95" s="11" t="str">
        <f t="shared" si="4"/>
        <v/>
      </c>
      <c r="S95" s="10"/>
      <c r="T95" s="11"/>
      <c r="U95" s="10"/>
      <c r="W95" s="11" t="str">
        <f t="shared" si="5"/>
        <v/>
      </c>
      <c r="X95" s="19">
        <f t="shared" si="6"/>
        <v>0</v>
      </c>
      <c r="Y95" s="10" t="str">
        <f t="shared" si="0"/>
        <v>F</v>
      </c>
      <c r="Z95" s="12" t="e">
        <f>IF(AND(IF(N95&lt;&gt;"", 1, IF(O95&lt;&gt;"",1,IF(O95&lt;&gt;"",1,IF(#REF!&lt;&gt;"",1,IF(S95&lt;&gt;"",1))))), IF(Y95 = "F", 1, 0)), 1,0)</f>
        <v>#REF!</v>
      </c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</row>
    <row r="96" spans="1:46" ht="15" customHeight="1">
      <c r="A96" s="7" t="s">
        <v>207</v>
      </c>
      <c r="B96" s="7" t="s">
        <v>208</v>
      </c>
      <c r="C96" s="14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>
        <v>0</v>
      </c>
      <c r="O96" s="10">
        <v>13</v>
      </c>
      <c r="P96" s="10">
        <v>10</v>
      </c>
      <c r="Q96" s="11"/>
      <c r="R96" s="11">
        <f t="shared" si="4"/>
        <v>10</v>
      </c>
      <c r="S96" s="10"/>
      <c r="T96" s="11"/>
      <c r="U96" s="10">
        <v>2</v>
      </c>
      <c r="W96" s="11">
        <f t="shared" si="5"/>
        <v>2</v>
      </c>
      <c r="X96" s="19">
        <f t="shared" si="6"/>
        <v>12</v>
      </c>
      <c r="Y96" s="10" t="str">
        <f t="shared" si="0"/>
        <v>F</v>
      </c>
      <c r="Z96" s="12">
        <f>IF(AND(IF(N96&lt;&gt;"", 1, IF(O96&lt;&gt;"",1,IF(O96&lt;&gt;"",1,IF(#REF!&lt;&gt;"",1,IF(S96&lt;&gt;"",1))))), IF(Y96 = "F", 1, 0)), 1,0)</f>
        <v>1</v>
      </c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</row>
    <row r="97" spans="1:46" ht="15" customHeight="1">
      <c r="A97" s="7" t="s">
        <v>209</v>
      </c>
      <c r="B97" s="7" t="s">
        <v>210</v>
      </c>
      <c r="C97" s="14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1"/>
      <c r="R97" s="11" t="str">
        <f t="shared" si="4"/>
        <v/>
      </c>
      <c r="S97" s="10"/>
      <c r="T97" s="11"/>
      <c r="U97" s="10"/>
      <c r="W97" s="11" t="str">
        <f t="shared" si="5"/>
        <v/>
      </c>
      <c r="X97" s="19">
        <f t="shared" si="6"/>
        <v>0</v>
      </c>
      <c r="Y97" s="10" t="str">
        <f t="shared" si="0"/>
        <v>F</v>
      </c>
      <c r="Z97" s="12" t="e">
        <f>IF(AND(IF(N97&lt;&gt;"", 1, IF(O97&lt;&gt;"",1,IF(O97&lt;&gt;"",1,IF(#REF!&lt;&gt;"",1,IF(S97&lt;&gt;"",1))))), IF(Y97 = "F", 1, 0)), 1,0)</f>
        <v>#REF!</v>
      </c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</row>
    <row r="98" spans="1:46" ht="15" customHeight="1">
      <c r="A98" s="7" t="s">
        <v>211</v>
      </c>
      <c r="B98" s="7" t="s">
        <v>212</v>
      </c>
      <c r="C98" s="14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>
        <v>18</v>
      </c>
      <c r="O98" s="10">
        <v>17</v>
      </c>
      <c r="P98" s="10">
        <v>17</v>
      </c>
      <c r="Q98" s="11"/>
      <c r="R98" s="11">
        <f t="shared" si="4"/>
        <v>17</v>
      </c>
      <c r="S98" s="10">
        <v>29</v>
      </c>
      <c r="T98" s="11">
        <v>28</v>
      </c>
      <c r="U98" s="10"/>
      <c r="W98" s="11">
        <f t="shared" si="5"/>
        <v>28</v>
      </c>
      <c r="X98" s="19">
        <f t="shared" si="6"/>
        <v>45</v>
      </c>
      <c r="Y98" s="10" t="str">
        <f t="shared" si="0"/>
        <v>F</v>
      </c>
      <c r="Z98" s="12">
        <f>IF(AND(IF(N98&lt;&gt;"", 1, IF(O98&lt;&gt;"",1,IF(O98&lt;&gt;"",1,IF(#REF!&lt;&gt;"",1,IF(S98&lt;&gt;"",1))))), IF(Y98 = "F", 1, 0)), 1,0)</f>
        <v>1</v>
      </c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</row>
    <row r="99" spans="1:46" ht="15" customHeight="1">
      <c r="A99" s="7" t="s">
        <v>213</v>
      </c>
      <c r="B99" s="7" t="s">
        <v>214</v>
      </c>
      <c r="C99" s="14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>
        <v>4</v>
      </c>
      <c r="O99" s="10">
        <v>4</v>
      </c>
      <c r="P99" s="10"/>
      <c r="Q99" s="11"/>
      <c r="R99" s="11">
        <f t="shared" si="4"/>
        <v>4</v>
      </c>
      <c r="S99" s="10"/>
      <c r="T99" s="11"/>
      <c r="U99" s="10"/>
      <c r="W99" s="11" t="str">
        <f t="shared" si="5"/>
        <v/>
      </c>
      <c r="X99" s="19">
        <f t="shared" si="6"/>
        <v>4</v>
      </c>
      <c r="Y99" s="10" t="str">
        <f t="shared" si="0"/>
        <v>F</v>
      </c>
      <c r="Z99" s="12">
        <f>IF(AND(IF(N99&lt;&gt;"", 1, IF(O99&lt;&gt;"",1,IF(O99&lt;&gt;"",1,IF(#REF!&lt;&gt;"",1,IF(S99&lt;&gt;"",1))))), IF(Y99 = "F", 1, 0)), 1,0)</f>
        <v>1</v>
      </c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</row>
    <row r="100" spans="1:46" ht="15" customHeight="1">
      <c r="A100" s="7" t="s">
        <v>215</v>
      </c>
      <c r="B100" s="7" t="s">
        <v>216</v>
      </c>
      <c r="C100" s="14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>
        <v>10</v>
      </c>
      <c r="O100" s="10">
        <v>2</v>
      </c>
      <c r="P100" s="10"/>
      <c r="Q100" s="11"/>
      <c r="R100" s="11">
        <f t="shared" si="4"/>
        <v>2</v>
      </c>
      <c r="S100" s="10"/>
      <c r="T100" s="11"/>
      <c r="U100" s="10"/>
      <c r="W100" s="11" t="str">
        <f t="shared" si="5"/>
        <v/>
      </c>
      <c r="X100" s="19">
        <f t="shared" si="6"/>
        <v>2</v>
      </c>
      <c r="Y100" s="10" t="str">
        <f t="shared" si="0"/>
        <v>F</v>
      </c>
      <c r="Z100" s="12">
        <f>IF(AND(IF(N100&lt;&gt;"", 1, IF(O100&lt;&gt;"",1,IF(O100&lt;&gt;"",1,IF(#REF!&lt;&gt;"",1,IF(S100&lt;&gt;"",1))))), IF(Y100 = "F", 1, 0)), 1,0)</f>
        <v>1</v>
      </c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</row>
    <row r="101" spans="1:46" ht="15" customHeight="1">
      <c r="A101" s="7" t="s">
        <v>217</v>
      </c>
      <c r="B101" s="7" t="s">
        <v>218</v>
      </c>
      <c r="C101" s="14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>
        <v>4</v>
      </c>
      <c r="O101" s="10">
        <v>11</v>
      </c>
      <c r="P101" s="10"/>
      <c r="Q101" s="11"/>
      <c r="R101" s="11">
        <f t="shared" si="4"/>
        <v>11</v>
      </c>
      <c r="S101" s="10"/>
      <c r="T101" s="11"/>
      <c r="U101" s="10"/>
      <c r="W101" s="11" t="str">
        <f t="shared" si="5"/>
        <v/>
      </c>
      <c r="X101" s="19">
        <f t="shared" si="6"/>
        <v>11</v>
      </c>
      <c r="Y101" s="10" t="str">
        <f t="shared" si="0"/>
        <v>F</v>
      </c>
      <c r="Z101" s="12">
        <f>IF(AND(IF(N101&lt;&gt;"", 1, IF(O101&lt;&gt;"",1,IF(O101&lt;&gt;"",1,IF(#REF!&lt;&gt;"",1,IF(S101&lt;&gt;"",1))))), IF(Y101 = "F", 1, 0)), 1,0)</f>
        <v>1</v>
      </c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</row>
    <row r="102" spans="1:46" ht="15" customHeight="1">
      <c r="A102" s="7" t="s">
        <v>219</v>
      </c>
      <c r="B102" s="7" t="s">
        <v>220</v>
      </c>
      <c r="C102" s="14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>
        <v>0</v>
      </c>
      <c r="O102" s="10">
        <v>1</v>
      </c>
      <c r="P102" s="10"/>
      <c r="Q102" s="11"/>
      <c r="R102" s="11">
        <f t="shared" si="4"/>
        <v>1</v>
      </c>
      <c r="S102" s="10"/>
      <c r="T102" s="11"/>
      <c r="U102" s="10"/>
      <c r="W102" s="11" t="str">
        <f t="shared" si="5"/>
        <v/>
      </c>
      <c r="X102" s="19">
        <f t="shared" si="6"/>
        <v>1</v>
      </c>
      <c r="Y102" s="10" t="str">
        <f t="shared" si="0"/>
        <v>F</v>
      </c>
      <c r="Z102" s="12">
        <f>IF(AND(IF(N102&lt;&gt;"", 1, IF(O102&lt;&gt;"",1,IF(O102&lt;&gt;"",1,IF(#REF!&lt;&gt;"",1,IF(S102&lt;&gt;"",1))))), IF(Y102 = "F", 1, 0)), 1,0)</f>
        <v>1</v>
      </c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</row>
    <row r="103" spans="1:46" ht="15" customHeight="1">
      <c r="A103" s="7" t="s">
        <v>221</v>
      </c>
      <c r="B103" s="7" t="s">
        <v>222</v>
      </c>
      <c r="C103" s="14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>
        <v>3</v>
      </c>
      <c r="O103" s="10">
        <v>0</v>
      </c>
      <c r="P103" s="10">
        <v>2</v>
      </c>
      <c r="Q103" s="11"/>
      <c r="R103" s="11">
        <f t="shared" si="4"/>
        <v>2</v>
      </c>
      <c r="S103" s="10"/>
      <c r="T103" s="11"/>
      <c r="U103" s="10">
        <v>2</v>
      </c>
      <c r="W103" s="11">
        <f t="shared" si="5"/>
        <v>2</v>
      </c>
      <c r="X103" s="19">
        <f t="shared" si="6"/>
        <v>4</v>
      </c>
      <c r="Y103" s="10" t="str">
        <f t="shared" si="0"/>
        <v>F</v>
      </c>
      <c r="Z103" s="12">
        <f>IF(AND(IF(N103&lt;&gt;"", 1, IF(O103&lt;&gt;"",1,IF(O103&lt;&gt;"",1,IF(#REF!&lt;&gt;"",1,IF(S103&lt;&gt;"",1))))), IF(Y103 = "F", 1, 0)), 1,0)</f>
        <v>1</v>
      </c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</row>
    <row r="104" spans="1:46" ht="15" customHeight="1">
      <c r="A104" s="7" t="s">
        <v>223</v>
      </c>
      <c r="B104" s="7" t="s">
        <v>224</v>
      </c>
      <c r="C104" s="14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>
        <v>21</v>
      </c>
      <c r="O104" s="10"/>
      <c r="P104" s="10"/>
      <c r="Q104" s="11"/>
      <c r="R104" s="11">
        <f t="shared" si="4"/>
        <v>21</v>
      </c>
      <c r="S104" s="10">
        <v>0</v>
      </c>
      <c r="T104" s="11">
        <v>14</v>
      </c>
      <c r="U104" s="10">
        <v>38</v>
      </c>
      <c r="W104" s="11">
        <f t="shared" si="5"/>
        <v>38</v>
      </c>
      <c r="X104" s="19">
        <f t="shared" si="6"/>
        <v>59</v>
      </c>
      <c r="Y104" s="10" t="str">
        <f t="shared" si="0"/>
        <v>E</v>
      </c>
      <c r="Z104" s="12">
        <f>IF(AND(IF(N104&lt;&gt;"", 1, IF(O104&lt;&gt;"",1,IF(O104&lt;&gt;"",1,IF(#REF!&lt;&gt;"",1,IF(S104&lt;&gt;"",1))))), IF(Y104 = "F", 1, 0)), 1,0)</f>
        <v>0</v>
      </c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</row>
    <row r="105" spans="1:46" ht="15" customHeight="1">
      <c r="A105" s="7" t="s">
        <v>225</v>
      </c>
      <c r="B105" s="7" t="s">
        <v>226</v>
      </c>
      <c r="C105" s="14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>
        <v>13</v>
      </c>
      <c r="O105" s="10">
        <v>12</v>
      </c>
      <c r="P105" s="10"/>
      <c r="Q105" s="11"/>
      <c r="R105" s="11">
        <f t="shared" si="4"/>
        <v>12</v>
      </c>
      <c r="S105" s="10">
        <v>0</v>
      </c>
      <c r="T105" s="11"/>
      <c r="U105" s="10"/>
      <c r="W105" s="11">
        <f t="shared" si="5"/>
        <v>0</v>
      </c>
      <c r="X105" s="19">
        <f t="shared" si="6"/>
        <v>12</v>
      </c>
      <c r="Y105" s="10" t="str">
        <f t="shared" si="0"/>
        <v>F</v>
      </c>
      <c r="Z105" s="12">
        <f>IF(AND(IF(N105&lt;&gt;"", 1, IF(O105&lt;&gt;"",1,IF(O105&lt;&gt;"",1,IF(#REF!&lt;&gt;"",1,IF(S105&lt;&gt;"",1))))), IF(Y105 = "F", 1, 0)), 1,0)</f>
        <v>1</v>
      </c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</row>
    <row r="106" spans="1:46" ht="15" customHeight="1">
      <c r="A106" s="7" t="s">
        <v>227</v>
      </c>
      <c r="B106" s="7" t="s">
        <v>228</v>
      </c>
      <c r="C106" s="14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>
        <v>8</v>
      </c>
      <c r="P106" s="10">
        <v>0</v>
      </c>
      <c r="Q106" s="11"/>
      <c r="R106" s="11">
        <f t="shared" si="4"/>
        <v>0</v>
      </c>
      <c r="S106" s="10"/>
      <c r="T106" s="11"/>
      <c r="U106" s="10"/>
      <c r="W106" s="11" t="str">
        <f t="shared" si="5"/>
        <v/>
      </c>
      <c r="X106" s="19">
        <f t="shared" si="6"/>
        <v>0</v>
      </c>
      <c r="Y106" s="10" t="str">
        <f t="shared" si="0"/>
        <v>F</v>
      </c>
      <c r="Z106" s="12">
        <f>IF(AND(IF(N106&lt;&gt;"", 1, IF(O106&lt;&gt;"",1,IF(O106&lt;&gt;"",1,IF(#REF!&lt;&gt;"",1,IF(S106&lt;&gt;"",1))))), IF(Y106 = "F", 1, 0)), 1,0)</f>
        <v>1</v>
      </c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</row>
    <row r="107" spans="1:46" ht="15" customHeight="1">
      <c r="A107" s="7" t="s">
        <v>229</v>
      </c>
      <c r="B107" s="7" t="s">
        <v>230</v>
      </c>
      <c r="C107" s="14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>
        <v>6</v>
      </c>
      <c r="O107" s="10">
        <v>2</v>
      </c>
      <c r="P107" s="10"/>
      <c r="Q107" s="11"/>
      <c r="R107" s="11">
        <f t="shared" si="4"/>
        <v>2</v>
      </c>
      <c r="S107" s="10"/>
      <c r="T107" s="11"/>
      <c r="U107" s="10"/>
      <c r="W107" s="11" t="str">
        <f t="shared" si="5"/>
        <v/>
      </c>
      <c r="X107" s="19">
        <f t="shared" si="6"/>
        <v>2</v>
      </c>
      <c r="Y107" s="10" t="str">
        <f t="shared" si="0"/>
        <v>F</v>
      </c>
      <c r="Z107" s="12">
        <f>IF(AND(IF(N107&lt;&gt;"", 1, IF(O107&lt;&gt;"",1,IF(O107&lt;&gt;"",1,IF(#REF!&lt;&gt;"",1,IF(S107&lt;&gt;"",1))))), IF(Y107 = "F", 1, 0)), 1,0)</f>
        <v>1</v>
      </c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</row>
    <row r="108" spans="1:46" ht="15" customHeight="1">
      <c r="A108" s="7" t="s">
        <v>231</v>
      </c>
      <c r="B108" s="7" t="s">
        <v>232</v>
      </c>
      <c r="C108" s="14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1"/>
      <c r="R108" s="11" t="str">
        <f t="shared" si="4"/>
        <v/>
      </c>
      <c r="S108" s="10"/>
      <c r="T108" s="11"/>
      <c r="U108" s="10"/>
      <c r="W108" s="11" t="str">
        <f t="shared" si="5"/>
        <v/>
      </c>
      <c r="X108" s="19">
        <f t="shared" si="6"/>
        <v>0</v>
      </c>
      <c r="Y108" s="10" t="str">
        <f t="shared" si="0"/>
        <v>F</v>
      </c>
      <c r="Z108" s="12" t="e">
        <f>IF(AND(IF(N108&lt;&gt;"", 1, IF(O108&lt;&gt;"",1,IF(O108&lt;&gt;"",1,IF(#REF!&lt;&gt;"",1,IF(S108&lt;&gt;"",1))))), IF(Y108 = "F", 1, 0)), 1,0)</f>
        <v>#REF!</v>
      </c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</row>
    <row r="109" spans="1:46" ht="15" customHeight="1">
      <c r="A109" s="7" t="s">
        <v>233</v>
      </c>
      <c r="B109" s="7" t="s">
        <v>234</v>
      </c>
      <c r="C109" s="14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>
        <v>4</v>
      </c>
      <c r="O109" s="10">
        <v>5</v>
      </c>
      <c r="P109" s="10">
        <v>0</v>
      </c>
      <c r="Q109" s="11"/>
      <c r="R109" s="11">
        <f t="shared" si="4"/>
        <v>0</v>
      </c>
      <c r="S109" s="10"/>
      <c r="T109" s="11">
        <v>1</v>
      </c>
      <c r="U109" s="10">
        <v>3</v>
      </c>
      <c r="W109" s="11">
        <f t="shared" si="5"/>
        <v>3</v>
      </c>
      <c r="X109" s="19">
        <f t="shared" si="6"/>
        <v>3</v>
      </c>
      <c r="Y109" s="10" t="str">
        <f t="shared" si="0"/>
        <v>F</v>
      </c>
      <c r="Z109" s="12">
        <f>IF(AND(IF(N109&lt;&gt;"", 1, IF(O109&lt;&gt;"",1,IF(O109&lt;&gt;"",1,IF(#REF!&lt;&gt;"",1,IF(S109&lt;&gt;"",1))))), IF(Y109 = "F", 1, 0)), 1,0)</f>
        <v>1</v>
      </c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</row>
    <row r="110" spans="1:46" ht="15" customHeight="1">
      <c r="A110" s="7" t="s">
        <v>235</v>
      </c>
      <c r="B110" s="7" t="s">
        <v>236</v>
      </c>
      <c r="C110" s="14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>
        <v>12</v>
      </c>
      <c r="O110" s="10">
        <v>22</v>
      </c>
      <c r="P110" s="10"/>
      <c r="Q110" s="11"/>
      <c r="R110" s="11">
        <f t="shared" si="4"/>
        <v>22</v>
      </c>
      <c r="S110" s="10"/>
      <c r="T110" s="11">
        <v>0</v>
      </c>
      <c r="U110" s="10"/>
      <c r="W110" s="11">
        <f t="shared" si="5"/>
        <v>0</v>
      </c>
      <c r="X110" s="19">
        <f t="shared" si="6"/>
        <v>22</v>
      </c>
      <c r="Y110" s="10" t="str">
        <f t="shared" si="0"/>
        <v>F</v>
      </c>
      <c r="Z110" s="12">
        <f>IF(AND(IF(N110&lt;&gt;"", 1, IF(O110&lt;&gt;"",1,IF(O110&lt;&gt;"",1,IF(#REF!&lt;&gt;"",1,IF(S110&lt;&gt;"",1))))), IF(Y110 = "F", 1, 0)), 1,0)</f>
        <v>1</v>
      </c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</row>
    <row r="111" spans="1:46" ht="15" customHeight="1">
      <c r="A111" s="7" t="s">
        <v>237</v>
      </c>
      <c r="B111" s="7" t="s">
        <v>238</v>
      </c>
      <c r="C111" s="14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>
        <v>0</v>
      </c>
      <c r="O111" s="10"/>
      <c r="P111" s="10"/>
      <c r="Q111" s="11"/>
      <c r="R111" s="11">
        <f t="shared" si="4"/>
        <v>0</v>
      </c>
      <c r="S111" s="10"/>
      <c r="T111" s="11"/>
      <c r="U111" s="10"/>
      <c r="W111" s="11" t="str">
        <f t="shared" si="5"/>
        <v/>
      </c>
      <c r="X111" s="19">
        <f t="shared" si="6"/>
        <v>0</v>
      </c>
      <c r="Y111" s="10" t="str">
        <f t="shared" si="0"/>
        <v>F</v>
      </c>
      <c r="Z111" s="12">
        <f>IF(AND(IF(N111&lt;&gt;"", 1, IF(O111&lt;&gt;"",1,IF(O111&lt;&gt;"",1,IF(#REF!&lt;&gt;"",1,IF(S111&lt;&gt;"",1))))), IF(Y111 = "F", 1, 0)), 1,0)</f>
        <v>1</v>
      </c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</row>
    <row r="112" spans="1:46" ht="15" customHeight="1">
      <c r="A112" s="7" t="s">
        <v>239</v>
      </c>
      <c r="B112" s="7" t="s">
        <v>240</v>
      </c>
      <c r="C112" s="14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1"/>
      <c r="R112" s="11" t="str">
        <f t="shared" si="4"/>
        <v/>
      </c>
      <c r="S112" s="10"/>
      <c r="T112" s="11"/>
      <c r="U112" s="10"/>
      <c r="W112" s="11" t="str">
        <f t="shared" si="5"/>
        <v/>
      </c>
      <c r="X112" s="19">
        <f t="shared" si="6"/>
        <v>0</v>
      </c>
      <c r="Y112" s="10" t="str">
        <f t="shared" si="0"/>
        <v>F</v>
      </c>
      <c r="Z112" s="12" t="e">
        <f>IF(AND(IF(N112&lt;&gt;"", 1, IF(O112&lt;&gt;"",1,IF(O112&lt;&gt;"",1,IF(#REF!&lt;&gt;"",1,IF(S112&lt;&gt;"",1))))), IF(Y112 = "F", 1, 0)), 1,0)</f>
        <v>#REF!</v>
      </c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</row>
    <row r="113" spans="1:46" ht="15" customHeight="1">
      <c r="A113" s="7" t="s">
        <v>241</v>
      </c>
      <c r="B113" s="7" t="s">
        <v>242</v>
      </c>
      <c r="C113" s="14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1"/>
      <c r="R113" s="11" t="str">
        <f t="shared" si="4"/>
        <v/>
      </c>
      <c r="S113" s="10"/>
      <c r="T113" s="11"/>
      <c r="U113" s="10"/>
      <c r="W113" s="11" t="str">
        <f t="shared" si="5"/>
        <v/>
      </c>
      <c r="X113" s="19">
        <f t="shared" si="6"/>
        <v>0</v>
      </c>
      <c r="Y113" s="10" t="str">
        <f t="shared" si="0"/>
        <v>F</v>
      </c>
      <c r="Z113" s="12" t="e">
        <f>IF(AND(IF(N113&lt;&gt;"", 1, IF(O113&lt;&gt;"",1,IF(O113&lt;&gt;"",1,IF(#REF!&lt;&gt;"",1,IF(S113&lt;&gt;"",1))))), IF(Y113 = "F", 1, 0)), 1,0)</f>
        <v>#REF!</v>
      </c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</row>
    <row r="114" spans="1:46" ht="15" customHeight="1">
      <c r="A114" s="7" t="s">
        <v>243</v>
      </c>
      <c r="B114" s="7" t="s">
        <v>244</v>
      </c>
      <c r="C114" s="14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>
        <v>13</v>
      </c>
      <c r="O114" s="10">
        <v>17</v>
      </c>
      <c r="P114" s="10">
        <v>25</v>
      </c>
      <c r="Q114" s="11"/>
      <c r="R114" s="11">
        <f t="shared" si="4"/>
        <v>25</v>
      </c>
      <c r="S114" s="10">
        <v>21</v>
      </c>
      <c r="T114" s="11">
        <v>4</v>
      </c>
      <c r="U114" s="10">
        <v>22.5</v>
      </c>
      <c r="W114" s="11">
        <f t="shared" si="5"/>
        <v>22.5</v>
      </c>
      <c r="X114" s="19">
        <f t="shared" si="6"/>
        <v>47.5</v>
      </c>
      <c r="Y114" s="10" t="str">
        <f t="shared" si="0"/>
        <v>F</v>
      </c>
      <c r="Z114" s="12">
        <f>IF(AND(IF(N114&lt;&gt;"", 1, IF(O114&lt;&gt;"",1,IF(O114&lt;&gt;"",1,IF(#REF!&lt;&gt;"",1,IF(S114&lt;&gt;"",1))))), IF(Y114 = "F", 1, 0)), 1,0)</f>
        <v>1</v>
      </c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</row>
    <row r="115" spans="1:46" ht="15" customHeight="1">
      <c r="A115" s="7" t="s">
        <v>245</v>
      </c>
      <c r="B115" s="7" t="s">
        <v>246</v>
      </c>
      <c r="C115" s="14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>
        <v>11</v>
      </c>
      <c r="O115" s="10">
        <v>10</v>
      </c>
      <c r="P115" s="10">
        <v>13</v>
      </c>
      <c r="Q115" s="11"/>
      <c r="R115" s="11">
        <f t="shared" si="4"/>
        <v>13</v>
      </c>
      <c r="S115" s="10">
        <v>0</v>
      </c>
      <c r="T115" s="15">
        <v>34</v>
      </c>
      <c r="U115" s="10"/>
      <c r="W115" s="11">
        <f t="shared" si="5"/>
        <v>34</v>
      </c>
      <c r="X115" s="19">
        <f t="shared" si="6"/>
        <v>47</v>
      </c>
      <c r="Y115" s="10" t="str">
        <f t="shared" si="0"/>
        <v>F</v>
      </c>
      <c r="Z115" s="12">
        <f>IF(AND(IF(N115&lt;&gt;"", 1, IF(O115&lt;&gt;"",1,IF(O115&lt;&gt;"",1,IF(#REF!&lt;&gt;"",1,IF(S115&lt;&gt;"",1))))), IF(Y115 = "F", 1, 0)), 1,0)</f>
        <v>1</v>
      </c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</row>
    <row r="116" spans="1:46" ht="15" customHeight="1">
      <c r="A116" s="7" t="s">
        <v>247</v>
      </c>
      <c r="B116" s="7" t="s">
        <v>248</v>
      </c>
      <c r="C116" s="14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1"/>
      <c r="R116" s="11" t="str">
        <f t="shared" si="4"/>
        <v/>
      </c>
      <c r="S116" s="10"/>
      <c r="T116" s="11"/>
      <c r="U116" s="10"/>
      <c r="W116" s="11" t="str">
        <f t="shared" si="5"/>
        <v/>
      </c>
      <c r="X116" s="19">
        <f t="shared" si="6"/>
        <v>0</v>
      </c>
      <c r="Y116" s="10" t="str">
        <f t="shared" si="0"/>
        <v>F</v>
      </c>
      <c r="Z116" s="12" t="e">
        <f>IF(AND(IF(N116&lt;&gt;"", 1, IF(O116&lt;&gt;"",1,IF(O116&lt;&gt;"",1,IF(#REF!&lt;&gt;"",1,IF(S116&lt;&gt;"",1))))), IF(Y116 = "F", 1, 0)), 1,0)</f>
        <v>#REF!</v>
      </c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</row>
    <row r="117" spans="1:46" ht="15" customHeight="1">
      <c r="A117" s="7" t="s">
        <v>249</v>
      </c>
      <c r="B117" s="7" t="s">
        <v>250</v>
      </c>
      <c r="C117" s="14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1"/>
      <c r="R117" s="11" t="str">
        <f t="shared" si="4"/>
        <v/>
      </c>
      <c r="S117" s="10"/>
      <c r="T117" s="11"/>
      <c r="U117" s="10"/>
      <c r="W117" s="11" t="str">
        <f t="shared" si="5"/>
        <v/>
      </c>
      <c r="X117" s="19">
        <f t="shared" si="6"/>
        <v>0</v>
      </c>
      <c r="Y117" s="10" t="str">
        <f t="shared" si="0"/>
        <v>F</v>
      </c>
      <c r="Z117" s="12" t="e">
        <f>IF(AND(IF(N117&lt;&gt;"", 1, IF(O117&lt;&gt;"",1,IF(O117&lt;&gt;"",1,IF(#REF!&lt;&gt;"",1,IF(S117&lt;&gt;"",1))))), IF(Y117 = "F", 1, 0)), 1,0)</f>
        <v>#REF!</v>
      </c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</row>
    <row r="118" spans="1:46" ht="15" customHeight="1">
      <c r="A118" s="7" t="s">
        <v>251</v>
      </c>
      <c r="B118" s="7" t="s">
        <v>252</v>
      </c>
      <c r="C118" s="14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>
        <v>2</v>
      </c>
      <c r="O118" s="10">
        <v>2</v>
      </c>
      <c r="P118" s="10"/>
      <c r="Q118" s="11"/>
      <c r="R118" s="11">
        <f t="shared" si="4"/>
        <v>2</v>
      </c>
      <c r="S118" s="10"/>
      <c r="T118" s="11"/>
      <c r="U118" s="10"/>
      <c r="W118" s="11" t="str">
        <f t="shared" si="5"/>
        <v/>
      </c>
      <c r="X118" s="19">
        <f t="shared" si="6"/>
        <v>2</v>
      </c>
      <c r="Y118" s="10" t="str">
        <f t="shared" si="0"/>
        <v>F</v>
      </c>
      <c r="Z118" s="12">
        <f>IF(AND(IF(N118&lt;&gt;"", 1, IF(O118&lt;&gt;"",1,IF(O118&lt;&gt;"",1,IF(#REF!&lt;&gt;"",1,IF(S118&lt;&gt;"",1))))), IF(Y118 = "F", 1, 0)), 1,0)</f>
        <v>1</v>
      </c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</row>
    <row r="119" spans="1:46" ht="15" customHeight="1">
      <c r="A119" s="7" t="s">
        <v>253</v>
      </c>
      <c r="B119" s="7" t="s">
        <v>254</v>
      </c>
      <c r="C119" s="14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>
        <v>13</v>
      </c>
      <c r="O119" s="10">
        <v>16</v>
      </c>
      <c r="P119" s="10"/>
      <c r="Q119" s="11"/>
      <c r="R119" s="11">
        <f t="shared" si="4"/>
        <v>16</v>
      </c>
      <c r="S119" s="10">
        <v>20</v>
      </c>
      <c r="T119" s="11">
        <v>0</v>
      </c>
      <c r="U119" s="10">
        <v>0</v>
      </c>
      <c r="W119" s="11">
        <f t="shared" si="5"/>
        <v>0</v>
      </c>
      <c r="X119" s="19">
        <f t="shared" si="6"/>
        <v>16</v>
      </c>
      <c r="Y119" s="10" t="str">
        <f t="shared" si="0"/>
        <v>F</v>
      </c>
      <c r="Z119" s="12">
        <f>IF(AND(IF(N119&lt;&gt;"", 1, IF(O119&lt;&gt;"",1,IF(O119&lt;&gt;"",1,IF(#REF!&lt;&gt;"",1,IF(S119&lt;&gt;"",1))))), IF(Y119 = "F", 1, 0)), 1,0)</f>
        <v>1</v>
      </c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</row>
    <row r="120" spans="1:46" ht="15" customHeight="1">
      <c r="A120" s="7" t="s">
        <v>255</v>
      </c>
      <c r="B120" s="7" t="s">
        <v>256</v>
      </c>
      <c r="C120" s="14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>
        <v>6</v>
      </c>
      <c r="O120" s="10">
        <v>10</v>
      </c>
      <c r="P120" s="10">
        <v>7</v>
      </c>
      <c r="Q120" s="11"/>
      <c r="R120" s="11">
        <f t="shared" si="4"/>
        <v>7</v>
      </c>
      <c r="S120" s="10"/>
      <c r="T120" s="11">
        <v>1</v>
      </c>
      <c r="U120" s="10">
        <v>0</v>
      </c>
      <c r="W120" s="11">
        <f t="shared" si="5"/>
        <v>0</v>
      </c>
      <c r="X120" s="19">
        <f t="shared" si="6"/>
        <v>7</v>
      </c>
      <c r="Y120" s="10" t="str">
        <f t="shared" si="0"/>
        <v>F</v>
      </c>
      <c r="Z120" s="12">
        <f>IF(AND(IF(N120&lt;&gt;"", 1, IF(O120&lt;&gt;"",1,IF(O120&lt;&gt;"",1,IF(#REF!&lt;&gt;"",1,IF(S120&lt;&gt;"",1))))), IF(Y120 = "F", 1, 0)), 1,0)</f>
        <v>1</v>
      </c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</row>
    <row r="121" spans="1:46" ht="15" customHeight="1">
      <c r="A121" s="7" t="s">
        <v>257</v>
      </c>
      <c r="B121" s="7" t="s">
        <v>258</v>
      </c>
      <c r="C121" s="14"/>
      <c r="D121" s="10"/>
      <c r="E121" s="10"/>
      <c r="F121" s="10"/>
      <c r="G121" s="10"/>
      <c r="H121" s="18"/>
      <c r="I121" s="10"/>
      <c r="J121" s="10"/>
      <c r="K121" s="10"/>
      <c r="L121" s="10"/>
      <c r="M121" s="10"/>
      <c r="N121" s="10">
        <v>16</v>
      </c>
      <c r="O121" s="18"/>
      <c r="P121" s="18"/>
      <c r="Q121" s="11"/>
      <c r="R121" s="11">
        <f t="shared" si="4"/>
        <v>16</v>
      </c>
      <c r="S121" s="10">
        <v>8</v>
      </c>
      <c r="T121" s="11"/>
      <c r="U121" s="10"/>
      <c r="W121" s="11">
        <f t="shared" si="5"/>
        <v>8</v>
      </c>
      <c r="X121" s="19">
        <f t="shared" si="6"/>
        <v>24</v>
      </c>
      <c r="Y121" s="10" t="str">
        <f t="shared" si="0"/>
        <v>F</v>
      </c>
      <c r="Z121" s="12">
        <f>IF(AND(IF(N121&lt;&gt;"", 1, IF(O121&lt;&gt;"",1,IF(O121&lt;&gt;"",1,IF(#REF!&lt;&gt;"",1,IF(S121&lt;&gt;"",1))))), IF(Y121 = "F", 1, 0)), 1,0)</f>
        <v>1</v>
      </c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</row>
    <row r="122" spans="1:46" ht="15" customHeight="1">
      <c r="A122" s="17" t="s">
        <v>259</v>
      </c>
      <c r="B122" s="7" t="s">
        <v>260</v>
      </c>
      <c r="C122" s="14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>
        <v>16</v>
      </c>
      <c r="O122" s="10"/>
      <c r="P122" s="10">
        <v>7</v>
      </c>
      <c r="Q122" s="11"/>
      <c r="R122" s="11">
        <f t="shared" si="4"/>
        <v>7</v>
      </c>
      <c r="S122" s="10"/>
      <c r="T122" s="11"/>
      <c r="U122" s="10"/>
      <c r="W122" s="11" t="str">
        <f t="shared" si="5"/>
        <v/>
      </c>
      <c r="X122" s="19">
        <f t="shared" si="6"/>
        <v>7</v>
      </c>
      <c r="Y122" s="10" t="str">
        <f t="shared" si="0"/>
        <v>F</v>
      </c>
      <c r="Z122" s="12">
        <f>IF(AND(IF(N122&lt;&gt;"", 1, IF(O122&lt;&gt;"",1,IF(O122&lt;&gt;"",1,IF(#REF!&lt;&gt;"",1,IF(S122&lt;&gt;"",1))))), IF(Y122 = "F", 1, 0)), 1,0)</f>
        <v>1</v>
      </c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</row>
    <row r="123" spans="1:46" ht="15" customHeight="1">
      <c r="A123" s="17" t="s">
        <v>261</v>
      </c>
      <c r="B123" s="7" t="s">
        <v>262</v>
      </c>
      <c r="C123" s="14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>
        <v>12</v>
      </c>
      <c r="O123" s="10">
        <v>23</v>
      </c>
      <c r="P123" s="10"/>
      <c r="Q123" s="11"/>
      <c r="R123" s="11">
        <f t="shared" si="4"/>
        <v>23</v>
      </c>
      <c r="S123" s="10">
        <v>24</v>
      </c>
      <c r="T123" s="11">
        <v>19</v>
      </c>
      <c r="U123" s="10">
        <v>0</v>
      </c>
      <c r="W123" s="11">
        <f t="shared" si="5"/>
        <v>0</v>
      </c>
      <c r="X123" s="19">
        <f t="shared" si="6"/>
        <v>23</v>
      </c>
      <c r="Y123" s="10" t="str">
        <f t="shared" si="0"/>
        <v>F</v>
      </c>
      <c r="Z123" s="12">
        <f>IF(AND(IF(N123&lt;&gt;"", 1, IF(O123&lt;&gt;"",1,IF(O123&lt;&gt;"",1,IF(#REF!&lt;&gt;"",1,IF(S123&lt;&gt;"",1))))), IF(Y123 = "F", 1, 0)), 1,0)</f>
        <v>1</v>
      </c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</row>
    <row r="124" spans="1:46" ht="15" customHeight="1">
      <c r="A124" s="17" t="s">
        <v>263</v>
      </c>
      <c r="B124" s="7" t="s">
        <v>264</v>
      </c>
      <c r="C124" s="14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>
        <v>19</v>
      </c>
      <c r="O124" s="10"/>
      <c r="P124" s="10"/>
      <c r="Q124" s="11"/>
      <c r="R124" s="11">
        <f t="shared" si="4"/>
        <v>19</v>
      </c>
      <c r="S124" s="10">
        <v>26</v>
      </c>
      <c r="T124" s="15">
        <v>16</v>
      </c>
      <c r="U124" s="10">
        <v>12</v>
      </c>
      <c r="W124" s="11">
        <f t="shared" si="5"/>
        <v>12</v>
      </c>
      <c r="X124" s="19">
        <f t="shared" si="6"/>
        <v>31</v>
      </c>
      <c r="Y124" s="10" t="str">
        <f t="shared" si="0"/>
        <v>F</v>
      </c>
      <c r="Z124" s="12">
        <f>IF(AND(IF(N124&lt;&gt;"", 1, IF(O124&lt;&gt;"",1,IF(O124&lt;&gt;"",1,IF(#REF!&lt;&gt;"",1,IF(S124&lt;&gt;"",1))))), IF(Y124 = "F", 1, 0)), 1,0)</f>
        <v>1</v>
      </c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</row>
    <row r="125" spans="1:46" ht="15" customHeight="1">
      <c r="A125" s="7" t="s">
        <v>265</v>
      </c>
      <c r="B125" s="7" t="s">
        <v>266</v>
      </c>
      <c r="C125" s="14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>
        <v>18</v>
      </c>
      <c r="O125" s="10"/>
      <c r="P125" s="10">
        <v>19</v>
      </c>
      <c r="Q125" s="11"/>
      <c r="R125" s="11">
        <f t="shared" si="4"/>
        <v>19</v>
      </c>
      <c r="S125" s="10">
        <v>20</v>
      </c>
      <c r="T125" s="11">
        <v>11</v>
      </c>
      <c r="U125" s="10">
        <v>16.5</v>
      </c>
      <c r="W125" s="11">
        <f t="shared" si="5"/>
        <v>16.5</v>
      </c>
      <c r="X125" s="19">
        <f t="shared" si="6"/>
        <v>35.5</v>
      </c>
      <c r="Y125" s="10" t="str">
        <f t="shared" si="0"/>
        <v>F</v>
      </c>
      <c r="Z125" s="12">
        <f>IF(AND(IF(N125&lt;&gt;"", 1, IF(O125&lt;&gt;"",1,IF(O125&lt;&gt;"",1,IF(#REF!&lt;&gt;"",1,IF(S125&lt;&gt;"",1))))), IF(Y125 = "F", 1, 0)), 1,0)</f>
        <v>1</v>
      </c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</row>
    <row r="126" spans="1:46" ht="15" customHeight="1">
      <c r="A126" s="7" t="s">
        <v>267</v>
      </c>
      <c r="B126" s="7" t="s">
        <v>268</v>
      </c>
      <c r="C126" s="14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>
        <v>13</v>
      </c>
      <c r="O126" s="10"/>
      <c r="P126" s="10">
        <v>14</v>
      </c>
      <c r="Q126" s="11"/>
      <c r="R126" s="11">
        <f t="shared" si="4"/>
        <v>14</v>
      </c>
      <c r="S126" s="10">
        <v>11</v>
      </c>
      <c r="T126" s="11">
        <v>6</v>
      </c>
      <c r="U126" s="10">
        <v>10</v>
      </c>
      <c r="W126" s="11">
        <f t="shared" si="5"/>
        <v>10</v>
      </c>
      <c r="X126" s="19">
        <f t="shared" si="6"/>
        <v>24</v>
      </c>
      <c r="Y126" s="10" t="str">
        <f t="shared" si="0"/>
        <v>F</v>
      </c>
      <c r="Z126" s="12">
        <f>IF(AND(IF(N126&lt;&gt;"", 1, IF(O126&lt;&gt;"",1,IF(O126&lt;&gt;"",1,IF(#REF!&lt;&gt;"",1,IF(S126&lt;&gt;"",1))))), IF(Y126 = "F", 1, 0)), 1,0)</f>
        <v>1</v>
      </c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</row>
    <row r="127" spans="1:46" ht="15" customHeight="1">
      <c r="A127" s="7" t="s">
        <v>269</v>
      </c>
      <c r="B127" s="7" t="s">
        <v>270</v>
      </c>
      <c r="C127" s="14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>
        <v>8</v>
      </c>
      <c r="O127" s="16"/>
      <c r="P127" s="10"/>
      <c r="Q127" s="11"/>
      <c r="R127" s="11">
        <f t="shared" si="4"/>
        <v>8</v>
      </c>
      <c r="S127" s="10"/>
      <c r="T127" s="11"/>
      <c r="U127" s="10"/>
      <c r="W127" s="11" t="str">
        <f t="shared" si="5"/>
        <v/>
      </c>
      <c r="X127" s="19">
        <f t="shared" si="6"/>
        <v>8</v>
      </c>
      <c r="Y127" s="10" t="str">
        <f t="shared" si="0"/>
        <v>F</v>
      </c>
      <c r="Z127" s="12">
        <f>IF(AND(IF(N127&lt;&gt;"", 1, IF(O127&lt;&gt;"",1,IF(O127&lt;&gt;"",1,IF(#REF!&lt;&gt;"",1,IF(S127&lt;&gt;"",1))))), IF(Y127 = "F", 1, 0)), 1,0)</f>
        <v>1</v>
      </c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</row>
    <row r="128" spans="1:46" ht="15" customHeight="1">
      <c r="A128" s="7" t="s">
        <v>271</v>
      </c>
      <c r="B128" s="7" t="s">
        <v>272</v>
      </c>
      <c r="C128" s="14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>
        <v>0</v>
      </c>
      <c r="O128" s="10">
        <v>0</v>
      </c>
      <c r="P128" s="10">
        <v>0</v>
      </c>
      <c r="Q128" s="11"/>
      <c r="R128" s="11">
        <f t="shared" si="4"/>
        <v>0</v>
      </c>
      <c r="S128" s="10"/>
      <c r="T128" s="11"/>
      <c r="U128" s="10"/>
      <c r="W128" s="11" t="str">
        <f t="shared" si="5"/>
        <v/>
      </c>
      <c r="X128" s="19">
        <f t="shared" si="6"/>
        <v>0</v>
      </c>
      <c r="Y128" s="10" t="str">
        <f t="shared" si="0"/>
        <v>F</v>
      </c>
      <c r="Z128" s="12">
        <f>IF(AND(IF(N128&lt;&gt;"", 1, IF(O128&lt;&gt;"",1,IF(O128&lt;&gt;"",1,IF(#REF!&lt;&gt;"",1,IF(S128&lt;&gt;"",1))))), IF(Y128 = "F", 1, 0)), 1,0)</f>
        <v>1</v>
      </c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</row>
    <row r="129" spans="1:46" ht="15" customHeight="1">
      <c r="A129" s="7" t="s">
        <v>273</v>
      </c>
      <c r="B129" s="7" t="s">
        <v>274</v>
      </c>
      <c r="C129" s="14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>
        <v>11</v>
      </c>
      <c r="O129" s="10"/>
      <c r="P129" s="10">
        <v>14</v>
      </c>
      <c r="Q129" s="11"/>
      <c r="R129" s="11">
        <f t="shared" si="4"/>
        <v>14</v>
      </c>
      <c r="S129" s="10"/>
      <c r="T129" s="11"/>
      <c r="U129" s="10">
        <v>4</v>
      </c>
      <c r="W129" s="11">
        <f t="shared" si="5"/>
        <v>4</v>
      </c>
      <c r="X129" s="19">
        <f t="shared" si="6"/>
        <v>18</v>
      </c>
      <c r="Y129" s="10" t="str">
        <f t="shared" si="0"/>
        <v>F</v>
      </c>
      <c r="Z129" s="12">
        <f>IF(AND(IF(N129&lt;&gt;"", 1, IF(O129&lt;&gt;"",1,IF(O129&lt;&gt;"",1,IF(#REF!&lt;&gt;"",1,IF(S129&lt;&gt;"",1))))), IF(Y129 = "F", 1, 0)), 1,0)</f>
        <v>1</v>
      </c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</row>
    <row r="130" spans="1:46" ht="15" customHeight="1">
      <c r="A130" s="7" t="s">
        <v>275</v>
      </c>
      <c r="B130" s="7" t="s">
        <v>276</v>
      </c>
      <c r="C130" s="14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1"/>
      <c r="R130" s="11" t="str">
        <f t="shared" si="4"/>
        <v/>
      </c>
      <c r="S130" s="10"/>
      <c r="T130" s="11"/>
      <c r="U130" s="10"/>
      <c r="W130" s="11" t="str">
        <f t="shared" si="5"/>
        <v/>
      </c>
      <c r="X130" s="19">
        <f t="shared" si="6"/>
        <v>0</v>
      </c>
      <c r="Y130" s="10" t="str">
        <f t="shared" si="0"/>
        <v>F</v>
      </c>
      <c r="Z130" s="12" t="e">
        <f>IF(AND(IF(N130&lt;&gt;"", 1, IF(O130&lt;&gt;"",1,IF(O130&lt;&gt;"",1,IF(#REF!&lt;&gt;"",1,IF(S130&lt;&gt;"",1))))), IF(Y130 = "F", 1, 0)), 1,0)</f>
        <v>#REF!</v>
      </c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</row>
    <row r="131" spans="1:46" ht="15" customHeight="1">
      <c r="A131" s="17" t="s">
        <v>277</v>
      </c>
      <c r="B131" s="7" t="s">
        <v>278</v>
      </c>
      <c r="C131" s="14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>
        <v>20</v>
      </c>
      <c r="O131" s="10"/>
      <c r="P131" s="10"/>
      <c r="Q131" s="11"/>
      <c r="R131" s="11">
        <f t="shared" si="4"/>
        <v>20</v>
      </c>
      <c r="S131" s="10">
        <v>20</v>
      </c>
      <c r="T131" s="15">
        <v>13</v>
      </c>
      <c r="U131" s="10">
        <v>10</v>
      </c>
      <c r="W131" s="11">
        <f t="shared" si="5"/>
        <v>10</v>
      </c>
      <c r="X131" s="19">
        <f t="shared" si="6"/>
        <v>30</v>
      </c>
      <c r="Y131" s="10" t="str">
        <f t="shared" si="0"/>
        <v>F</v>
      </c>
      <c r="Z131" s="12">
        <f>IF(AND(IF(N131&lt;&gt;"", 1, IF(O131&lt;&gt;"",1,IF(O131&lt;&gt;"",1,IF(#REF!&lt;&gt;"",1,IF(S131&lt;&gt;"",1))))), IF(Y131 = "F", 1, 0)), 1,0)</f>
        <v>1</v>
      </c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</row>
    <row r="132" spans="1:46" ht="15" customHeight="1">
      <c r="A132" s="17" t="s">
        <v>279</v>
      </c>
      <c r="B132" s="7" t="s">
        <v>280</v>
      </c>
      <c r="C132" s="14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>
        <v>9</v>
      </c>
      <c r="O132" s="10">
        <v>11</v>
      </c>
      <c r="P132" s="10">
        <v>5</v>
      </c>
      <c r="Q132" s="11"/>
      <c r="R132" s="11">
        <f t="shared" si="4"/>
        <v>5</v>
      </c>
      <c r="S132" s="10">
        <v>15</v>
      </c>
      <c r="T132" s="11"/>
      <c r="U132" s="10">
        <v>4</v>
      </c>
      <c r="W132" s="11">
        <f t="shared" si="5"/>
        <v>4</v>
      </c>
      <c r="X132" s="19">
        <f t="shared" si="6"/>
        <v>9</v>
      </c>
      <c r="Y132" s="10" t="str">
        <f t="shared" si="0"/>
        <v>F</v>
      </c>
      <c r="Z132" s="12">
        <f>IF(AND(IF(N132&lt;&gt;"", 1, IF(O132&lt;&gt;"",1,IF(O132&lt;&gt;"",1,IF(#REF!&lt;&gt;"",1,IF(S132&lt;&gt;"",1))))), IF(Y132 = "F", 1, 0)), 1,0)</f>
        <v>1</v>
      </c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</row>
    <row r="133" spans="1:46" ht="15" customHeight="1">
      <c r="A133" s="17" t="s">
        <v>281</v>
      </c>
      <c r="B133" s="7" t="s">
        <v>282</v>
      </c>
      <c r="C133" s="14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>
        <v>25</v>
      </c>
      <c r="O133" s="10"/>
      <c r="P133" s="10"/>
      <c r="Q133" s="11"/>
      <c r="R133" s="11">
        <f t="shared" si="4"/>
        <v>25</v>
      </c>
      <c r="S133" s="10">
        <v>27</v>
      </c>
      <c r="T133" s="11"/>
      <c r="U133" s="10"/>
      <c r="W133" s="11">
        <f t="shared" si="5"/>
        <v>27</v>
      </c>
      <c r="X133" s="19">
        <f t="shared" si="6"/>
        <v>52</v>
      </c>
      <c r="Y133" s="10" t="str">
        <f t="shared" si="0"/>
        <v>E</v>
      </c>
      <c r="Z133" s="12">
        <f>IF(AND(IF(N133&lt;&gt;"", 1, IF(O133&lt;&gt;"",1,IF(O133&lt;&gt;"",1,IF(#REF!&lt;&gt;"",1,IF(S133&lt;&gt;"",1))))), IF(Y133 = "F", 1, 0)), 1,0)</f>
        <v>0</v>
      </c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</row>
    <row r="134" spans="1:46" ht="15" customHeight="1">
      <c r="A134" s="17" t="s">
        <v>283</v>
      </c>
      <c r="B134" s="7" t="s">
        <v>284</v>
      </c>
      <c r="C134" s="14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>
        <v>3</v>
      </c>
      <c r="O134" s="10">
        <v>8</v>
      </c>
      <c r="P134" s="10">
        <v>1</v>
      </c>
      <c r="Q134" s="11"/>
      <c r="R134" s="11">
        <f t="shared" si="4"/>
        <v>1</v>
      </c>
      <c r="S134" s="10"/>
      <c r="T134" s="11"/>
      <c r="U134" s="10">
        <v>7</v>
      </c>
      <c r="W134" s="11">
        <f t="shared" si="5"/>
        <v>7</v>
      </c>
      <c r="X134" s="19">
        <f t="shared" si="6"/>
        <v>8</v>
      </c>
      <c r="Y134" s="10" t="str">
        <f t="shared" si="0"/>
        <v>F</v>
      </c>
      <c r="Z134" s="12">
        <f>IF(AND(IF(N134&lt;&gt;"", 1, IF(O134&lt;&gt;"",1,IF(O134&lt;&gt;"",1,IF(#REF!&lt;&gt;"",1,IF(S134&lt;&gt;"",1))))), IF(Y134 = "F", 1, 0)), 1,0)</f>
        <v>1</v>
      </c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</row>
    <row r="135" spans="1:46" ht="15" customHeight="1">
      <c r="A135" s="17" t="s">
        <v>285</v>
      </c>
      <c r="B135" s="7" t="s">
        <v>286</v>
      </c>
      <c r="C135" s="14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>
        <v>19</v>
      </c>
      <c r="O135" s="10"/>
      <c r="P135" s="10"/>
      <c r="Q135" s="11"/>
      <c r="R135" s="11">
        <f t="shared" si="4"/>
        <v>19</v>
      </c>
      <c r="S135" s="10">
        <v>21</v>
      </c>
      <c r="T135" s="11">
        <v>4</v>
      </c>
      <c r="U135" s="10">
        <v>20</v>
      </c>
      <c r="W135" s="11">
        <f t="shared" si="5"/>
        <v>20</v>
      </c>
      <c r="X135" s="19">
        <f t="shared" si="6"/>
        <v>39</v>
      </c>
      <c r="Y135" s="10" t="str">
        <f t="shared" si="0"/>
        <v>F</v>
      </c>
      <c r="Z135" s="12">
        <f>IF(AND(IF(N135&lt;&gt;"", 1, IF(O135&lt;&gt;"",1,IF(O135&lt;&gt;"",1,IF(#REF!&lt;&gt;"",1,IF(S135&lt;&gt;"",1))))), IF(Y135 = "F", 1, 0)), 1,0)</f>
        <v>1</v>
      </c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</row>
    <row r="136" spans="1:46" ht="15" customHeight="1">
      <c r="A136" s="7" t="s">
        <v>287</v>
      </c>
      <c r="B136" s="7" t="s">
        <v>288</v>
      </c>
      <c r="C136" s="14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>
        <v>2.5</v>
      </c>
      <c r="O136" s="10"/>
      <c r="P136" s="10"/>
      <c r="Q136" s="11"/>
      <c r="R136" s="11">
        <f t="shared" ref="R136:R199" si="7">IF(Q136="",IF(P136="",            IF(O136="",IF(N136="","",N136),O136),P136),         Q136)</f>
        <v>2.5</v>
      </c>
      <c r="S136" s="10"/>
      <c r="T136" s="11"/>
      <c r="U136" s="10"/>
      <c r="W136" s="11" t="str">
        <f t="shared" ref="W136:W199" si="8">IF(V136="",IF(U136="",            IF(T136="",IF(S136="","",S136),T136),U136),         V136)</f>
        <v/>
      </c>
      <c r="X136" s="19">
        <f t="shared" ref="X136:X199" si="9">IF(AND(R136="",W136=""),0,SUM(R136,W136))</f>
        <v>2.5</v>
      </c>
      <c r="Y136" s="10" t="str">
        <f t="shared" si="0"/>
        <v>F</v>
      </c>
      <c r="Z136" s="12">
        <f>IF(AND(IF(N136&lt;&gt;"", 1, IF(O136&lt;&gt;"",1,IF(O136&lt;&gt;"",1,IF(#REF!&lt;&gt;"",1,IF(S136&lt;&gt;"",1))))), IF(Y136 = "F", 1, 0)), 1,0)</f>
        <v>1</v>
      </c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</row>
    <row r="137" spans="1:46" ht="15" customHeight="1">
      <c r="A137" s="7" t="s">
        <v>289</v>
      </c>
      <c r="B137" s="7" t="s">
        <v>290</v>
      </c>
      <c r="C137" s="14"/>
      <c r="D137" s="10"/>
      <c r="E137" s="10"/>
      <c r="F137" s="16"/>
      <c r="G137" s="10"/>
      <c r="H137" s="10"/>
      <c r="I137" s="10"/>
      <c r="J137" s="10"/>
      <c r="K137" s="10"/>
      <c r="L137" s="10"/>
      <c r="M137" s="10"/>
      <c r="N137" s="10">
        <v>0</v>
      </c>
      <c r="O137" s="10"/>
      <c r="P137" s="18" t="s">
        <v>291</v>
      </c>
      <c r="Q137" s="11"/>
      <c r="R137" s="11" t="str">
        <f t="shared" si="7"/>
        <v>koristila telefon</v>
      </c>
      <c r="S137" s="10"/>
      <c r="T137" s="11"/>
      <c r="U137" s="10"/>
      <c r="W137" s="11" t="str">
        <f t="shared" si="8"/>
        <v/>
      </c>
      <c r="X137" s="19">
        <f t="shared" si="9"/>
        <v>0</v>
      </c>
      <c r="Y137" s="10" t="str">
        <f t="shared" si="0"/>
        <v>F</v>
      </c>
      <c r="Z137" s="12">
        <f>IF(AND(IF(N137&lt;&gt;"", 1, IF(O137&lt;&gt;"",1,IF(O137&lt;&gt;"",1,IF(#REF!&lt;&gt;"",1,IF(S137&lt;&gt;"",1))))), IF(Y137 = "F", 1, 0)), 1,0)</f>
        <v>1</v>
      </c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</row>
    <row r="138" spans="1:46" ht="15" customHeight="1">
      <c r="A138" s="7" t="s">
        <v>292</v>
      </c>
      <c r="B138" s="7" t="s">
        <v>293</v>
      </c>
      <c r="C138" s="14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>
        <v>2</v>
      </c>
      <c r="O138" s="16"/>
      <c r="P138" s="16">
        <v>12</v>
      </c>
      <c r="Q138" s="11"/>
      <c r="R138" s="11">
        <f t="shared" si="7"/>
        <v>12</v>
      </c>
      <c r="S138" s="10"/>
      <c r="T138" s="11"/>
      <c r="U138" s="10">
        <v>18</v>
      </c>
      <c r="W138" s="11">
        <f t="shared" si="8"/>
        <v>18</v>
      </c>
      <c r="X138" s="19">
        <f t="shared" si="9"/>
        <v>30</v>
      </c>
      <c r="Y138" s="10" t="str">
        <f t="shared" si="0"/>
        <v>F</v>
      </c>
      <c r="Z138" s="12">
        <f>IF(AND(IF(N138&lt;&gt;"", 1, IF(O138&lt;&gt;"",1,IF(O138&lt;&gt;"",1,IF(#REF!&lt;&gt;"",1,IF(S138&lt;&gt;"",1))))), IF(Y138 = "F", 1, 0)), 1,0)</f>
        <v>1</v>
      </c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</row>
    <row r="139" spans="1:46" ht="15" customHeight="1">
      <c r="A139" s="7" t="s">
        <v>294</v>
      </c>
      <c r="B139" s="7" t="s">
        <v>295</v>
      </c>
      <c r="C139" s="14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1"/>
      <c r="R139" s="11" t="str">
        <f t="shared" si="7"/>
        <v/>
      </c>
      <c r="S139" s="10"/>
      <c r="T139" s="11"/>
      <c r="U139" s="10"/>
      <c r="W139" s="11" t="str">
        <f t="shared" si="8"/>
        <v/>
      </c>
      <c r="X139" s="19">
        <f t="shared" si="9"/>
        <v>0</v>
      </c>
      <c r="Y139" s="10" t="str">
        <f t="shared" si="0"/>
        <v>F</v>
      </c>
      <c r="Z139" s="12" t="e">
        <f>IF(AND(IF(N139&lt;&gt;"", 1, IF(O139&lt;&gt;"",1,IF(O139&lt;&gt;"",1,IF(#REF!&lt;&gt;"",1,IF(S139&lt;&gt;"",1))))), IF(Y139 = "F", 1, 0)), 1,0)</f>
        <v>#REF!</v>
      </c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</row>
    <row r="140" spans="1:46" ht="15" customHeight="1">
      <c r="A140" s="7" t="s">
        <v>296</v>
      </c>
      <c r="B140" s="7" t="s">
        <v>297</v>
      </c>
      <c r="C140" s="14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>
        <v>7</v>
      </c>
      <c r="O140" s="10"/>
      <c r="P140" s="10"/>
      <c r="Q140" s="11"/>
      <c r="R140" s="11">
        <f t="shared" si="7"/>
        <v>7</v>
      </c>
      <c r="S140" s="10"/>
      <c r="T140" s="11"/>
      <c r="U140" s="10"/>
      <c r="W140" s="11" t="str">
        <f t="shared" si="8"/>
        <v/>
      </c>
      <c r="X140" s="19">
        <f t="shared" si="9"/>
        <v>7</v>
      </c>
      <c r="Y140" s="10" t="str">
        <f t="shared" si="0"/>
        <v>F</v>
      </c>
      <c r="Z140" s="12">
        <f>IF(AND(IF(N140&lt;&gt;"", 1, IF(O140&lt;&gt;"",1,IF(O140&lt;&gt;"",1,IF(#REF!&lt;&gt;"",1,IF(S140&lt;&gt;"",1))))), IF(Y140 = "F", 1, 0)), 1,0)</f>
        <v>1</v>
      </c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</row>
    <row r="141" spans="1:46" ht="15" customHeight="1">
      <c r="A141" s="7" t="s">
        <v>298</v>
      </c>
      <c r="B141" s="7" t="s">
        <v>299</v>
      </c>
      <c r="C141" s="14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1"/>
      <c r="R141" s="11" t="str">
        <f t="shared" si="7"/>
        <v/>
      </c>
      <c r="S141" s="10"/>
      <c r="T141" s="11"/>
      <c r="U141" s="10"/>
      <c r="W141" s="11" t="str">
        <f t="shared" si="8"/>
        <v/>
      </c>
      <c r="X141" s="19">
        <f t="shared" si="9"/>
        <v>0</v>
      </c>
      <c r="Y141" s="10" t="str">
        <f t="shared" si="0"/>
        <v>F</v>
      </c>
      <c r="Z141" s="12" t="e">
        <f>IF(AND(IF(N141&lt;&gt;"", 1, IF(O141&lt;&gt;"",1,IF(O141&lt;&gt;"",1,IF(#REF!&lt;&gt;"",1,IF(S141&lt;&gt;"",1))))), IF(Y141 = "F", 1, 0)), 1,0)</f>
        <v>#REF!</v>
      </c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</row>
    <row r="142" spans="1:46" ht="15" customHeight="1">
      <c r="A142" s="7" t="s">
        <v>300</v>
      </c>
      <c r="B142" s="7" t="s">
        <v>301</v>
      </c>
      <c r="C142" s="14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1"/>
      <c r="R142" s="11" t="str">
        <f t="shared" si="7"/>
        <v/>
      </c>
      <c r="S142" s="10"/>
      <c r="T142" s="11"/>
      <c r="U142" s="10"/>
      <c r="W142" s="11" t="str">
        <f t="shared" si="8"/>
        <v/>
      </c>
      <c r="X142" s="19">
        <f t="shared" si="9"/>
        <v>0</v>
      </c>
      <c r="Y142" s="10" t="str">
        <f t="shared" si="0"/>
        <v>F</v>
      </c>
      <c r="Z142" s="12" t="e">
        <f>IF(AND(IF(N142&lt;&gt;"", 1, IF(O142&lt;&gt;"",1,IF(O142&lt;&gt;"",1,IF(#REF!&lt;&gt;"",1,IF(S142&lt;&gt;"",1))))), IF(Y142 = "F", 1, 0)), 1,0)</f>
        <v>#REF!</v>
      </c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</row>
    <row r="143" spans="1:46" ht="15" customHeight="1">
      <c r="A143" s="7" t="s">
        <v>302</v>
      </c>
      <c r="B143" s="7" t="s">
        <v>303</v>
      </c>
      <c r="C143" s="14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1"/>
      <c r="R143" s="11" t="str">
        <f t="shared" si="7"/>
        <v/>
      </c>
      <c r="S143" s="10"/>
      <c r="T143" s="11"/>
      <c r="U143" s="10"/>
      <c r="W143" s="11" t="str">
        <f t="shared" si="8"/>
        <v/>
      </c>
      <c r="X143" s="19">
        <f t="shared" si="9"/>
        <v>0</v>
      </c>
      <c r="Y143" s="10" t="str">
        <f t="shared" si="0"/>
        <v>F</v>
      </c>
      <c r="Z143" s="12" t="e">
        <f>IF(AND(IF(N143&lt;&gt;"", 1, IF(O143&lt;&gt;"",1,IF(O143&lt;&gt;"",1,IF(#REF!&lt;&gt;"",1,IF(S143&lt;&gt;"",1))))), IF(Y143 = "F", 1, 0)), 1,0)</f>
        <v>#REF!</v>
      </c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</row>
    <row r="144" spans="1:46" ht="15" customHeight="1">
      <c r="A144" s="7" t="s">
        <v>304</v>
      </c>
      <c r="B144" s="7" t="s">
        <v>305</v>
      </c>
      <c r="C144" s="14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8"/>
      <c r="P144" s="10"/>
      <c r="Q144" s="11"/>
      <c r="R144" s="11" t="str">
        <f t="shared" si="7"/>
        <v/>
      </c>
      <c r="S144" s="10"/>
      <c r="T144" s="11"/>
      <c r="U144" s="10"/>
      <c r="W144" s="11" t="str">
        <f t="shared" si="8"/>
        <v/>
      </c>
      <c r="X144" s="19">
        <f t="shared" si="9"/>
        <v>0</v>
      </c>
      <c r="Y144" s="10" t="str">
        <f t="shared" si="0"/>
        <v>F</v>
      </c>
      <c r="Z144" s="12" t="e">
        <f>IF(AND(IF(N144&lt;&gt;"", 1, IF(O144&lt;&gt;"",1,IF(O144&lt;&gt;"",1,IF(#REF!&lt;&gt;"",1,IF(S144&lt;&gt;"",1))))), IF(Y144 = "F", 1, 0)), 1,0)</f>
        <v>#REF!</v>
      </c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</row>
    <row r="145" spans="1:46" ht="15" customHeight="1">
      <c r="A145" s="7" t="s">
        <v>306</v>
      </c>
      <c r="B145" s="7" t="s">
        <v>307</v>
      </c>
      <c r="C145" s="14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1"/>
      <c r="R145" s="11" t="str">
        <f t="shared" si="7"/>
        <v/>
      </c>
      <c r="S145" s="10"/>
      <c r="T145" s="11"/>
      <c r="U145" s="10"/>
      <c r="W145" s="11" t="str">
        <f t="shared" si="8"/>
        <v/>
      </c>
      <c r="X145" s="19">
        <f t="shared" si="9"/>
        <v>0</v>
      </c>
      <c r="Y145" s="10" t="str">
        <f t="shared" si="0"/>
        <v>F</v>
      </c>
      <c r="Z145" s="12" t="e">
        <f>IF(AND(IF(N145&lt;&gt;"", 1, IF(O145&lt;&gt;"",1,IF(O145&lt;&gt;"",1,IF(#REF!&lt;&gt;"",1,IF(S145&lt;&gt;"",1))))), IF(Y145 = "F", 1, 0)), 1,0)</f>
        <v>#REF!</v>
      </c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</row>
    <row r="146" spans="1:46" ht="15" customHeight="1">
      <c r="A146" s="7" t="s">
        <v>308</v>
      </c>
      <c r="B146" s="7" t="s">
        <v>309</v>
      </c>
      <c r="C146" s="14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>
        <v>7</v>
      </c>
      <c r="O146" s="10">
        <v>17</v>
      </c>
      <c r="P146" s="10">
        <v>14</v>
      </c>
      <c r="Q146" s="11"/>
      <c r="R146" s="11">
        <f t="shared" si="7"/>
        <v>14</v>
      </c>
      <c r="S146" s="10"/>
      <c r="T146" s="11">
        <v>4</v>
      </c>
      <c r="U146" s="10">
        <v>7</v>
      </c>
      <c r="W146" s="11">
        <f t="shared" si="8"/>
        <v>7</v>
      </c>
      <c r="X146" s="19">
        <f t="shared" si="9"/>
        <v>21</v>
      </c>
      <c r="Y146" s="10" t="str">
        <f t="shared" si="0"/>
        <v>F</v>
      </c>
      <c r="Z146" s="12">
        <f>IF(AND(IF(N146&lt;&gt;"", 1, IF(O146&lt;&gt;"",1,IF(O146&lt;&gt;"",1,IF(#REF!&lt;&gt;"",1,IF(S146&lt;&gt;"",1))))), IF(Y146 = "F", 1, 0)), 1,0)</f>
        <v>1</v>
      </c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</row>
    <row r="147" spans="1:46" ht="15" customHeight="1">
      <c r="A147" s="7" t="s">
        <v>310</v>
      </c>
      <c r="B147" s="7" t="s">
        <v>311</v>
      </c>
      <c r="C147" s="14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>
        <v>0</v>
      </c>
      <c r="O147" s="10"/>
      <c r="P147" s="10"/>
      <c r="Q147" s="11"/>
      <c r="R147" s="11">
        <f t="shared" si="7"/>
        <v>0</v>
      </c>
      <c r="S147" s="10"/>
      <c r="T147" s="11"/>
      <c r="U147" s="10"/>
      <c r="W147" s="11" t="str">
        <f t="shared" si="8"/>
        <v/>
      </c>
      <c r="X147" s="19">
        <f t="shared" si="9"/>
        <v>0</v>
      </c>
      <c r="Y147" s="10" t="str">
        <f t="shared" si="0"/>
        <v>F</v>
      </c>
      <c r="Z147" s="12">
        <f>IF(AND(IF(N147&lt;&gt;"", 1, IF(O147&lt;&gt;"",1,IF(O147&lt;&gt;"",1,IF(#REF!&lt;&gt;"",1,IF(S147&lt;&gt;"",1))))), IF(Y147 = "F", 1, 0)), 1,0)</f>
        <v>1</v>
      </c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</row>
    <row r="148" spans="1:46" ht="15" customHeight="1">
      <c r="A148" s="7" t="s">
        <v>312</v>
      </c>
      <c r="B148" s="7" t="s">
        <v>313</v>
      </c>
      <c r="C148" s="14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1"/>
      <c r="R148" s="11" t="str">
        <f t="shared" si="7"/>
        <v/>
      </c>
      <c r="S148" s="10"/>
      <c r="T148" s="11"/>
      <c r="U148" s="10"/>
      <c r="W148" s="11" t="str">
        <f t="shared" si="8"/>
        <v/>
      </c>
      <c r="X148" s="19">
        <f t="shared" si="9"/>
        <v>0</v>
      </c>
      <c r="Y148" s="10" t="str">
        <f t="shared" si="0"/>
        <v>F</v>
      </c>
      <c r="Z148" s="12" t="e">
        <f>IF(AND(IF(N148&lt;&gt;"", 1, IF(O148&lt;&gt;"",1,IF(O148&lt;&gt;"",1,IF(#REF!&lt;&gt;"",1,IF(S148&lt;&gt;"",1))))), IF(Y148 = "F", 1, 0)), 1,0)</f>
        <v>#REF!</v>
      </c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</row>
    <row r="149" spans="1:46" ht="15" customHeight="1">
      <c r="A149" s="17" t="s">
        <v>314</v>
      </c>
      <c r="B149" s="7" t="s">
        <v>315</v>
      </c>
      <c r="C149" s="14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1"/>
      <c r="R149" s="11" t="str">
        <f t="shared" si="7"/>
        <v/>
      </c>
      <c r="S149" s="10"/>
      <c r="T149" s="11"/>
      <c r="U149" s="10"/>
      <c r="W149" s="11" t="str">
        <f t="shared" si="8"/>
        <v/>
      </c>
      <c r="X149" s="19">
        <f t="shared" si="9"/>
        <v>0</v>
      </c>
      <c r="Y149" s="10" t="str">
        <f t="shared" si="0"/>
        <v>F</v>
      </c>
      <c r="Z149" s="12" t="e">
        <f>IF(AND(IF(N149&lt;&gt;"", 1, IF(O149&lt;&gt;"",1,IF(O149&lt;&gt;"",1,IF(#REF!&lt;&gt;"",1,IF(S149&lt;&gt;"",1))))), IF(Y149 = "F", 1, 0)), 1,0)</f>
        <v>#REF!</v>
      </c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</row>
    <row r="150" spans="1:46" ht="15" customHeight="1">
      <c r="A150" s="17" t="s">
        <v>316</v>
      </c>
      <c r="B150" s="7" t="s">
        <v>317</v>
      </c>
      <c r="C150" s="14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>
        <v>8</v>
      </c>
      <c r="O150" s="10">
        <v>8</v>
      </c>
      <c r="P150" s="10"/>
      <c r="Q150" s="11"/>
      <c r="R150" s="11">
        <f t="shared" si="7"/>
        <v>8</v>
      </c>
      <c r="S150" s="10"/>
      <c r="T150" s="11"/>
      <c r="U150" s="10"/>
      <c r="W150" s="11" t="str">
        <f t="shared" si="8"/>
        <v/>
      </c>
      <c r="X150" s="19">
        <f t="shared" si="9"/>
        <v>8</v>
      </c>
      <c r="Y150" s="10" t="str">
        <f t="shared" si="0"/>
        <v>F</v>
      </c>
      <c r="Z150" s="12">
        <f>IF(AND(IF(N150&lt;&gt;"", 1, IF(O150&lt;&gt;"",1,IF(O150&lt;&gt;"",1,IF(#REF!&lt;&gt;"",1,IF(S150&lt;&gt;"",1))))), IF(Y150 = "F", 1, 0)), 1,0)</f>
        <v>1</v>
      </c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</row>
    <row r="151" spans="1:46" ht="15" customHeight="1">
      <c r="A151" s="7" t="s">
        <v>318</v>
      </c>
      <c r="B151" s="7" t="s">
        <v>319</v>
      </c>
      <c r="C151" s="14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>
        <v>2</v>
      </c>
      <c r="O151" s="10">
        <v>10</v>
      </c>
      <c r="P151" s="10"/>
      <c r="Q151" s="11"/>
      <c r="R151" s="11">
        <f t="shared" si="7"/>
        <v>10</v>
      </c>
      <c r="S151" s="10"/>
      <c r="T151" s="11"/>
      <c r="U151" s="10"/>
      <c r="W151" s="11" t="str">
        <f t="shared" si="8"/>
        <v/>
      </c>
      <c r="X151" s="19">
        <f t="shared" si="9"/>
        <v>10</v>
      </c>
      <c r="Y151" s="10" t="str">
        <f t="shared" si="0"/>
        <v>F</v>
      </c>
      <c r="Z151" s="12">
        <f>IF(AND(IF(N151&lt;&gt;"", 1, IF(O151&lt;&gt;"",1,IF(O151&lt;&gt;"",1,IF(#REF!&lt;&gt;"",1,IF(S151&lt;&gt;"",1))))), IF(Y151 = "F", 1, 0)), 1,0)</f>
        <v>1</v>
      </c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</row>
    <row r="152" spans="1:46" ht="15" customHeight="1">
      <c r="A152" s="7" t="s">
        <v>320</v>
      </c>
      <c r="B152" s="7" t="s">
        <v>321</v>
      </c>
      <c r="C152" s="14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>
        <v>8</v>
      </c>
      <c r="O152" s="10">
        <v>17</v>
      </c>
      <c r="P152" s="10">
        <v>19</v>
      </c>
      <c r="Q152" s="11"/>
      <c r="R152" s="11">
        <f t="shared" si="7"/>
        <v>19</v>
      </c>
      <c r="S152" s="10">
        <v>6</v>
      </c>
      <c r="T152" s="11">
        <v>8</v>
      </c>
      <c r="U152" s="10"/>
      <c r="W152" s="11">
        <f t="shared" si="8"/>
        <v>8</v>
      </c>
      <c r="X152" s="19">
        <f t="shared" si="9"/>
        <v>27</v>
      </c>
      <c r="Y152" s="10" t="str">
        <f t="shared" si="0"/>
        <v>F</v>
      </c>
      <c r="Z152" s="12">
        <f>IF(AND(IF(N152&lt;&gt;"", 1, IF(O152&lt;&gt;"",1,IF(O152&lt;&gt;"",1,IF(#REF!&lt;&gt;"",1,IF(S152&lt;&gt;"",1))))), IF(Y152 = "F", 1, 0)), 1,0)</f>
        <v>1</v>
      </c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</row>
    <row r="153" spans="1:46" ht="15" customHeight="1">
      <c r="A153" s="7" t="s">
        <v>322</v>
      </c>
      <c r="B153" s="7" t="s">
        <v>323</v>
      </c>
      <c r="C153" s="14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1"/>
      <c r="R153" s="11" t="str">
        <f t="shared" si="7"/>
        <v/>
      </c>
      <c r="S153" s="10"/>
      <c r="T153" s="11"/>
      <c r="U153" s="10"/>
      <c r="W153" s="11" t="str">
        <f t="shared" si="8"/>
        <v/>
      </c>
      <c r="X153" s="19">
        <f t="shared" si="9"/>
        <v>0</v>
      </c>
      <c r="Y153" s="10" t="str">
        <f t="shared" si="0"/>
        <v>F</v>
      </c>
      <c r="Z153" s="12" t="e">
        <f>IF(AND(IF(N153&lt;&gt;"", 1, IF(O153&lt;&gt;"",1,IF(O153&lt;&gt;"",1,IF(#REF!&lt;&gt;"",1,IF(S153&lt;&gt;"",1))))), IF(Y153 = "F", 1, 0)), 1,0)</f>
        <v>#REF!</v>
      </c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</row>
    <row r="154" spans="1:46" ht="15" customHeight="1">
      <c r="A154" s="7" t="s">
        <v>324</v>
      </c>
      <c r="B154" s="7" t="s">
        <v>325</v>
      </c>
      <c r="C154" s="14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>
        <v>0</v>
      </c>
      <c r="O154" s="10">
        <v>1</v>
      </c>
      <c r="P154" s="10"/>
      <c r="Q154" s="11"/>
      <c r="R154" s="11">
        <f t="shared" si="7"/>
        <v>1</v>
      </c>
      <c r="S154" s="10"/>
      <c r="T154" s="11"/>
      <c r="U154" s="10"/>
      <c r="W154" s="11" t="str">
        <f t="shared" si="8"/>
        <v/>
      </c>
      <c r="X154" s="19">
        <f t="shared" si="9"/>
        <v>1</v>
      </c>
      <c r="Y154" s="10" t="str">
        <f t="shared" si="0"/>
        <v>F</v>
      </c>
      <c r="Z154" s="12">
        <f>IF(AND(IF(N154&lt;&gt;"", 1, IF(O154&lt;&gt;"",1,IF(O154&lt;&gt;"",1,IF(#REF!&lt;&gt;"",1,IF(S154&lt;&gt;"",1))))), IF(Y154 = "F", 1, 0)), 1,0)</f>
        <v>1</v>
      </c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</row>
    <row r="155" spans="1:46" ht="15" customHeight="1">
      <c r="A155" s="7" t="s">
        <v>326</v>
      </c>
      <c r="B155" s="7" t="s">
        <v>327</v>
      </c>
      <c r="C155" s="14"/>
      <c r="D155" s="10"/>
      <c r="E155" s="10"/>
      <c r="F155" s="10"/>
      <c r="G155" s="10"/>
      <c r="H155" s="18"/>
      <c r="I155" s="10"/>
      <c r="J155" s="10"/>
      <c r="K155" s="10"/>
      <c r="L155" s="10"/>
      <c r="M155" s="10"/>
      <c r="N155" s="10">
        <v>5</v>
      </c>
      <c r="O155" s="10"/>
      <c r="P155" s="10"/>
      <c r="Q155" s="11"/>
      <c r="R155" s="11">
        <f t="shared" si="7"/>
        <v>5</v>
      </c>
      <c r="S155" s="18"/>
      <c r="T155" s="11"/>
      <c r="U155" s="10"/>
      <c r="W155" s="11" t="str">
        <f t="shared" si="8"/>
        <v/>
      </c>
      <c r="X155" s="19">
        <f t="shared" si="9"/>
        <v>5</v>
      </c>
      <c r="Y155" s="10" t="str">
        <f t="shared" si="0"/>
        <v>F</v>
      </c>
      <c r="Z155" s="12">
        <f>IF(AND(IF(N155&lt;&gt;"", 1, IF(O155&lt;&gt;"",1,IF(O155&lt;&gt;"",1,IF(#REF!&lt;&gt;"",1,IF(S155&lt;&gt;"",1))))), IF(Y155 = "F", 1, 0)), 1,0)</f>
        <v>1</v>
      </c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</row>
    <row r="156" spans="1:46" ht="15" customHeight="1">
      <c r="A156" s="7" t="s">
        <v>328</v>
      </c>
      <c r="B156" s="7" t="s">
        <v>329</v>
      </c>
      <c r="C156" s="14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>
        <v>14</v>
      </c>
      <c r="O156" s="10"/>
      <c r="P156" s="10">
        <v>8</v>
      </c>
      <c r="Q156" s="11"/>
      <c r="R156" s="11">
        <f t="shared" si="7"/>
        <v>8</v>
      </c>
      <c r="S156" s="10">
        <v>3</v>
      </c>
      <c r="T156" s="11">
        <v>0</v>
      </c>
      <c r="U156" s="10">
        <v>4</v>
      </c>
      <c r="W156" s="11">
        <f t="shared" si="8"/>
        <v>4</v>
      </c>
      <c r="X156" s="19">
        <f t="shared" si="9"/>
        <v>12</v>
      </c>
      <c r="Y156" s="10" t="str">
        <f t="shared" si="0"/>
        <v>F</v>
      </c>
      <c r="Z156" s="12">
        <f>IF(AND(IF(N156&lt;&gt;"", 1, IF(O156&lt;&gt;"",1,IF(O156&lt;&gt;"",1,IF(#REF!&lt;&gt;"",1,IF(S156&lt;&gt;"",1))))), IF(Y156 = "F", 1, 0)), 1,0)</f>
        <v>1</v>
      </c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</row>
    <row r="157" spans="1:46" ht="15" customHeight="1">
      <c r="A157" s="7" t="s">
        <v>330</v>
      </c>
      <c r="B157" s="7" t="s">
        <v>331</v>
      </c>
      <c r="C157" s="14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>
        <v>1</v>
      </c>
      <c r="O157" s="10"/>
      <c r="P157" s="10">
        <v>8</v>
      </c>
      <c r="Q157" s="11"/>
      <c r="R157" s="11">
        <f t="shared" si="7"/>
        <v>8</v>
      </c>
      <c r="S157" s="10"/>
      <c r="T157" s="11"/>
      <c r="U157" s="10">
        <v>0</v>
      </c>
      <c r="W157" s="11">
        <f t="shared" si="8"/>
        <v>0</v>
      </c>
      <c r="X157" s="19">
        <f t="shared" si="9"/>
        <v>8</v>
      </c>
      <c r="Y157" s="10" t="str">
        <f t="shared" si="0"/>
        <v>F</v>
      </c>
      <c r="Z157" s="12">
        <f>IF(AND(IF(N157&lt;&gt;"", 1, IF(O157&lt;&gt;"",1,IF(O157&lt;&gt;"",1,IF(#REF!&lt;&gt;"",1,IF(S157&lt;&gt;"",1))))), IF(Y157 = "F", 1, 0)), 1,0)</f>
        <v>1</v>
      </c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</row>
    <row r="158" spans="1:46" ht="15" customHeight="1">
      <c r="A158" s="17" t="s">
        <v>332</v>
      </c>
      <c r="B158" s="7" t="s">
        <v>333</v>
      </c>
      <c r="C158" s="14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>
        <v>8</v>
      </c>
      <c r="O158" s="10">
        <v>11</v>
      </c>
      <c r="P158" s="10"/>
      <c r="Q158" s="11"/>
      <c r="R158" s="11">
        <f t="shared" si="7"/>
        <v>11</v>
      </c>
      <c r="S158" s="10">
        <v>19</v>
      </c>
      <c r="T158" s="11">
        <v>0</v>
      </c>
      <c r="U158" s="10"/>
      <c r="W158" s="11">
        <f t="shared" si="8"/>
        <v>0</v>
      </c>
      <c r="X158" s="19">
        <f t="shared" si="9"/>
        <v>11</v>
      </c>
      <c r="Y158" s="10" t="str">
        <f t="shared" si="0"/>
        <v>F</v>
      </c>
      <c r="Z158" s="12">
        <f>IF(AND(IF(N158&lt;&gt;"", 1, IF(O158&lt;&gt;"",1,IF(O158&lt;&gt;"",1,IF(#REF!&lt;&gt;"",1,IF(S158&lt;&gt;"",1))))), IF(Y158 = "F", 1, 0)), 1,0)</f>
        <v>1</v>
      </c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</row>
    <row r="159" spans="1:46" ht="15" customHeight="1">
      <c r="A159" s="17" t="s">
        <v>334</v>
      </c>
      <c r="B159" s="7" t="s">
        <v>335</v>
      </c>
      <c r="C159" s="14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>
        <v>16</v>
      </c>
      <c r="O159" s="10"/>
      <c r="P159" s="10">
        <v>9</v>
      </c>
      <c r="Q159" s="11"/>
      <c r="R159" s="11">
        <f t="shared" si="7"/>
        <v>9</v>
      </c>
      <c r="S159" s="10">
        <v>12</v>
      </c>
      <c r="T159" s="11">
        <v>1</v>
      </c>
      <c r="U159" s="10">
        <v>13</v>
      </c>
      <c r="W159" s="11">
        <f t="shared" si="8"/>
        <v>13</v>
      </c>
      <c r="X159" s="19">
        <f t="shared" si="9"/>
        <v>22</v>
      </c>
      <c r="Y159" s="10" t="str">
        <f t="shared" si="0"/>
        <v>F</v>
      </c>
      <c r="Z159" s="12">
        <f>IF(AND(IF(N159&lt;&gt;"", 1, IF(O159&lt;&gt;"",1,IF(O159&lt;&gt;"",1,IF(#REF!&lt;&gt;"",1,IF(S159&lt;&gt;"",1))))), IF(Y159 = "F", 1, 0)), 1,0)</f>
        <v>1</v>
      </c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</row>
    <row r="160" spans="1:46" ht="15" customHeight="1">
      <c r="A160" s="7" t="s">
        <v>336</v>
      </c>
      <c r="B160" s="7" t="s">
        <v>337</v>
      </c>
      <c r="C160" s="14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1"/>
      <c r="R160" s="11" t="str">
        <f t="shared" si="7"/>
        <v/>
      </c>
      <c r="S160" s="10"/>
      <c r="T160" s="11"/>
      <c r="U160" s="10"/>
      <c r="W160" s="11" t="str">
        <f t="shared" si="8"/>
        <v/>
      </c>
      <c r="X160" s="19">
        <f t="shared" si="9"/>
        <v>0</v>
      </c>
      <c r="Y160" s="10" t="str">
        <f t="shared" si="0"/>
        <v>F</v>
      </c>
      <c r="Z160" s="12" t="e">
        <f>IF(AND(IF(N160&lt;&gt;"", 1, IF(O160&lt;&gt;"",1,IF(O160&lt;&gt;"",1,IF(#REF!&lt;&gt;"",1,IF(S160&lt;&gt;"",1))))), IF(Y160 = "F", 1, 0)), 1,0)</f>
        <v>#REF!</v>
      </c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</row>
    <row r="161" spans="1:46" ht="15" customHeight="1">
      <c r="A161" s="7" t="s">
        <v>338</v>
      </c>
      <c r="B161" s="7" t="s">
        <v>339</v>
      </c>
      <c r="C161" s="14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>
        <v>14</v>
      </c>
      <c r="Q161" s="11"/>
      <c r="R161" s="11">
        <f t="shared" si="7"/>
        <v>14</v>
      </c>
      <c r="S161" s="10"/>
      <c r="T161" s="11"/>
      <c r="U161" s="10"/>
      <c r="W161" s="11" t="str">
        <f t="shared" si="8"/>
        <v/>
      </c>
      <c r="X161" s="19">
        <f t="shared" si="9"/>
        <v>14</v>
      </c>
      <c r="Y161" s="10" t="str">
        <f t="shared" si="0"/>
        <v>F</v>
      </c>
      <c r="Z161" s="12" t="e">
        <f>IF(AND(IF(N161&lt;&gt;"", 1, IF(O161&lt;&gt;"",1,IF(O161&lt;&gt;"",1,IF(#REF!&lt;&gt;"",1,IF(S161&lt;&gt;"",1))))), IF(Y161 = "F", 1, 0)), 1,0)</f>
        <v>#REF!</v>
      </c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</row>
    <row r="162" spans="1:46" ht="15" customHeight="1">
      <c r="A162" s="7" t="s">
        <v>340</v>
      </c>
      <c r="B162" s="7" t="s">
        <v>341</v>
      </c>
      <c r="C162" s="14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1"/>
      <c r="R162" s="11" t="str">
        <f t="shared" si="7"/>
        <v/>
      </c>
      <c r="S162" s="10"/>
      <c r="T162" s="11"/>
      <c r="U162" s="10"/>
      <c r="W162" s="11" t="str">
        <f t="shared" si="8"/>
        <v/>
      </c>
      <c r="X162" s="19">
        <f t="shared" si="9"/>
        <v>0</v>
      </c>
      <c r="Y162" s="10" t="str">
        <f t="shared" si="0"/>
        <v>F</v>
      </c>
      <c r="Z162" s="12" t="e">
        <f>IF(AND(IF(N162&lt;&gt;"", 1, IF(O162&lt;&gt;"",1,IF(O162&lt;&gt;"",1,IF(#REF!&lt;&gt;"",1,IF(S162&lt;&gt;"",1))))), IF(Y162 = "F", 1, 0)), 1,0)</f>
        <v>#REF!</v>
      </c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</row>
    <row r="163" spans="1:46" ht="15" customHeight="1">
      <c r="A163" s="7" t="s">
        <v>342</v>
      </c>
      <c r="B163" s="7" t="s">
        <v>343</v>
      </c>
      <c r="C163" s="14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>
        <v>10</v>
      </c>
      <c r="O163" s="10">
        <v>6</v>
      </c>
      <c r="P163" s="10"/>
      <c r="Q163" s="11"/>
      <c r="R163" s="11">
        <f t="shared" si="7"/>
        <v>6</v>
      </c>
      <c r="S163" s="10"/>
      <c r="T163" s="11"/>
      <c r="U163" s="10"/>
      <c r="W163" s="11" t="str">
        <f t="shared" si="8"/>
        <v/>
      </c>
      <c r="X163" s="19">
        <f t="shared" si="9"/>
        <v>6</v>
      </c>
      <c r="Y163" s="10" t="str">
        <f t="shared" si="0"/>
        <v>F</v>
      </c>
      <c r="Z163" s="12">
        <f>IF(AND(IF(N163&lt;&gt;"", 1, IF(O163&lt;&gt;"",1,IF(O163&lt;&gt;"",1,IF(#REF!&lt;&gt;"",1,IF(S163&lt;&gt;"",1))))), IF(Y163 = "F", 1, 0)), 1,0)</f>
        <v>1</v>
      </c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</row>
    <row r="164" spans="1:46" ht="15" customHeight="1">
      <c r="A164" s="7" t="s">
        <v>344</v>
      </c>
      <c r="B164" s="7" t="s">
        <v>345</v>
      </c>
      <c r="C164" s="14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1"/>
      <c r="R164" s="11" t="str">
        <f t="shared" si="7"/>
        <v/>
      </c>
      <c r="S164" s="10"/>
      <c r="T164" s="11"/>
      <c r="U164" s="10"/>
      <c r="W164" s="11" t="str">
        <f t="shared" si="8"/>
        <v/>
      </c>
      <c r="X164" s="19">
        <f t="shared" si="9"/>
        <v>0</v>
      </c>
      <c r="Y164" s="10" t="str">
        <f t="shared" si="0"/>
        <v>F</v>
      </c>
      <c r="Z164" s="12" t="e">
        <f>IF(AND(IF(N164&lt;&gt;"", 1, IF(O164&lt;&gt;"",1,IF(O164&lt;&gt;"",1,IF(#REF!&lt;&gt;"",1,IF(S164&lt;&gt;"",1))))), IF(Y164 = "F", 1, 0)), 1,0)</f>
        <v>#REF!</v>
      </c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</row>
    <row r="165" spans="1:46" ht="15" customHeight="1">
      <c r="A165" s="7" t="s">
        <v>346</v>
      </c>
      <c r="B165" s="7" t="s">
        <v>347</v>
      </c>
      <c r="C165" s="14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1"/>
      <c r="R165" s="11" t="str">
        <f t="shared" si="7"/>
        <v/>
      </c>
      <c r="S165" s="10"/>
      <c r="T165" s="11"/>
      <c r="U165" s="10"/>
      <c r="W165" s="11" t="str">
        <f t="shared" si="8"/>
        <v/>
      </c>
      <c r="X165" s="19">
        <f t="shared" si="9"/>
        <v>0</v>
      </c>
      <c r="Y165" s="10" t="str">
        <f t="shared" si="0"/>
        <v>F</v>
      </c>
      <c r="Z165" s="12" t="e">
        <f>IF(AND(IF(N165&lt;&gt;"", 1, IF(O165&lt;&gt;"",1,IF(O165&lt;&gt;"",1,IF(#REF!&lt;&gt;"",1,IF(S165&lt;&gt;"",1))))), IF(Y165 = "F", 1, 0)), 1,0)</f>
        <v>#REF!</v>
      </c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</row>
    <row r="166" spans="1:46" ht="15" customHeight="1">
      <c r="A166" s="17" t="s">
        <v>348</v>
      </c>
      <c r="B166" s="7" t="s">
        <v>349</v>
      </c>
      <c r="C166" s="14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1"/>
      <c r="R166" s="11" t="str">
        <f t="shared" si="7"/>
        <v/>
      </c>
      <c r="S166" s="10"/>
      <c r="T166" s="11"/>
      <c r="U166" s="10"/>
      <c r="W166" s="11" t="str">
        <f t="shared" si="8"/>
        <v/>
      </c>
      <c r="X166" s="19">
        <f t="shared" si="9"/>
        <v>0</v>
      </c>
      <c r="Y166" s="10" t="str">
        <f t="shared" si="0"/>
        <v>F</v>
      </c>
      <c r="Z166" s="12" t="e">
        <f>IF(AND(IF(N166&lt;&gt;"", 1, IF(O166&lt;&gt;"",1,IF(O166&lt;&gt;"",1,IF(#REF!&lt;&gt;"",1,IF(S166&lt;&gt;"",1))))), IF(Y166 = "F", 1, 0)), 1,0)</f>
        <v>#REF!</v>
      </c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</row>
    <row r="167" spans="1:46" ht="15" customHeight="1">
      <c r="A167" s="17" t="s">
        <v>350</v>
      </c>
      <c r="B167" s="7" t="s">
        <v>351</v>
      </c>
      <c r="C167" s="14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1"/>
      <c r="R167" s="11" t="str">
        <f t="shared" si="7"/>
        <v/>
      </c>
      <c r="S167" s="10"/>
      <c r="T167" s="11"/>
      <c r="U167" s="10"/>
      <c r="W167" s="11" t="str">
        <f t="shared" si="8"/>
        <v/>
      </c>
      <c r="X167" s="19">
        <f t="shared" si="9"/>
        <v>0</v>
      </c>
      <c r="Y167" s="10" t="str">
        <f t="shared" si="0"/>
        <v>F</v>
      </c>
      <c r="Z167" s="12" t="e">
        <f>IF(AND(IF(N167&lt;&gt;"", 1, IF(O167&lt;&gt;"",1,IF(O167&lt;&gt;"",1,IF(#REF!&lt;&gt;"",1,IF(S167&lt;&gt;"",1))))), IF(Y167 = "F", 1, 0)), 1,0)</f>
        <v>#REF!</v>
      </c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</row>
    <row r="168" spans="1:46" ht="15" customHeight="1">
      <c r="A168" s="7" t="s">
        <v>352</v>
      </c>
      <c r="B168" s="7" t="s">
        <v>353</v>
      </c>
      <c r="C168" s="14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1"/>
      <c r="R168" s="11" t="str">
        <f t="shared" si="7"/>
        <v/>
      </c>
      <c r="S168" s="10"/>
      <c r="T168" s="11"/>
      <c r="U168" s="10"/>
      <c r="W168" s="11" t="str">
        <f t="shared" si="8"/>
        <v/>
      </c>
      <c r="X168" s="19">
        <f t="shared" si="9"/>
        <v>0</v>
      </c>
      <c r="Y168" s="10" t="str">
        <f t="shared" si="0"/>
        <v>F</v>
      </c>
      <c r="Z168" s="12" t="e">
        <f>IF(AND(IF(N168&lt;&gt;"", 1, IF(O168&lt;&gt;"",1,IF(O168&lt;&gt;"",1,IF(#REF!&lt;&gt;"",1,IF(S168&lt;&gt;"",1))))), IF(Y168 = "F", 1, 0)), 1,0)</f>
        <v>#REF!</v>
      </c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</row>
    <row r="169" spans="1:46" ht="15" customHeight="1">
      <c r="A169" s="7" t="s">
        <v>354</v>
      </c>
      <c r="B169" s="7" t="s">
        <v>355</v>
      </c>
      <c r="C169" s="14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1"/>
      <c r="R169" s="11" t="str">
        <f t="shared" si="7"/>
        <v/>
      </c>
      <c r="S169" s="10"/>
      <c r="T169" s="11"/>
      <c r="U169" s="10"/>
      <c r="W169" s="11" t="str">
        <f t="shared" si="8"/>
        <v/>
      </c>
      <c r="X169" s="19">
        <f t="shared" si="9"/>
        <v>0</v>
      </c>
      <c r="Y169" s="10" t="str">
        <f t="shared" si="0"/>
        <v>F</v>
      </c>
      <c r="Z169" s="12" t="e">
        <f>IF(AND(IF(N169&lt;&gt;"", 1, IF(O169&lt;&gt;"",1,IF(O169&lt;&gt;"",1,IF(#REF!&lt;&gt;"",1,IF(S169&lt;&gt;"",1))))), IF(Y169 = "F", 1, 0)), 1,0)</f>
        <v>#REF!</v>
      </c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</row>
    <row r="170" spans="1:46" ht="15" customHeight="1">
      <c r="A170" s="17" t="s">
        <v>356</v>
      </c>
      <c r="B170" s="7" t="s">
        <v>357</v>
      </c>
      <c r="C170" s="14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1"/>
      <c r="R170" s="11" t="str">
        <f t="shared" si="7"/>
        <v/>
      </c>
      <c r="S170" s="10"/>
      <c r="T170" s="11"/>
      <c r="U170" s="10"/>
      <c r="W170" s="11" t="str">
        <f t="shared" si="8"/>
        <v/>
      </c>
      <c r="X170" s="19">
        <f t="shared" si="9"/>
        <v>0</v>
      </c>
      <c r="Y170" s="10" t="str">
        <f t="shared" si="0"/>
        <v>F</v>
      </c>
      <c r="Z170" s="12" t="e">
        <f>IF(AND(IF(N170&lt;&gt;"", 1, IF(O170&lt;&gt;"",1,IF(O170&lt;&gt;"",1,IF(#REF!&lt;&gt;"",1,IF(S170&lt;&gt;"",1))))), IF(Y170 = "F", 1, 0)), 1,0)</f>
        <v>#REF!</v>
      </c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</row>
    <row r="171" spans="1:46" ht="15" customHeight="1">
      <c r="A171" s="7" t="s">
        <v>358</v>
      </c>
      <c r="B171" s="7" t="s">
        <v>359</v>
      </c>
      <c r="C171" s="14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1"/>
      <c r="R171" s="11" t="str">
        <f t="shared" si="7"/>
        <v/>
      </c>
      <c r="S171" s="10"/>
      <c r="T171" s="11"/>
      <c r="U171" s="10"/>
      <c r="W171" s="11" t="str">
        <f t="shared" si="8"/>
        <v/>
      </c>
      <c r="X171" s="19">
        <f t="shared" si="9"/>
        <v>0</v>
      </c>
      <c r="Y171" s="10" t="str">
        <f t="shared" si="0"/>
        <v>F</v>
      </c>
      <c r="Z171" s="12" t="e">
        <f>IF(AND(IF(N171&lt;&gt;"", 1, IF(O171&lt;&gt;"",1,IF(O171&lt;&gt;"",1,IF(#REF!&lt;&gt;"",1,IF(S171&lt;&gt;"",1))))), IF(Y171 = "F", 1, 0)), 1,0)</f>
        <v>#REF!</v>
      </c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</row>
    <row r="172" spans="1:46" ht="15" customHeight="1">
      <c r="A172" s="7" t="s">
        <v>360</v>
      </c>
      <c r="B172" s="7" t="s">
        <v>361</v>
      </c>
      <c r="C172" s="14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>
        <v>17</v>
      </c>
      <c r="O172" s="10"/>
      <c r="P172" s="10">
        <v>13</v>
      </c>
      <c r="Q172" s="11"/>
      <c r="R172" s="11">
        <f t="shared" si="7"/>
        <v>13</v>
      </c>
      <c r="S172" s="10">
        <v>6</v>
      </c>
      <c r="T172" s="11">
        <v>0</v>
      </c>
      <c r="U172" s="10">
        <v>8</v>
      </c>
      <c r="W172" s="11">
        <f t="shared" si="8"/>
        <v>8</v>
      </c>
      <c r="X172" s="19">
        <f t="shared" si="9"/>
        <v>21</v>
      </c>
      <c r="Y172" s="10" t="str">
        <f t="shared" si="0"/>
        <v>F</v>
      </c>
      <c r="Z172" s="12">
        <f>IF(AND(IF(N172&lt;&gt;"", 1, IF(O172&lt;&gt;"",1,IF(O172&lt;&gt;"",1,IF(#REF!&lt;&gt;"",1,IF(S172&lt;&gt;"",1))))), IF(Y172 = "F", 1, 0)), 1,0)</f>
        <v>1</v>
      </c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</row>
    <row r="173" spans="1:46" ht="15" customHeight="1">
      <c r="A173" s="7" t="s">
        <v>362</v>
      </c>
      <c r="B173" s="7" t="s">
        <v>363</v>
      </c>
      <c r="C173" s="14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>
        <v>12</v>
      </c>
      <c r="O173" s="10">
        <v>10</v>
      </c>
      <c r="P173" s="10">
        <v>22</v>
      </c>
      <c r="Q173" s="11"/>
      <c r="R173" s="11">
        <f t="shared" si="7"/>
        <v>22</v>
      </c>
      <c r="S173" s="10">
        <v>11.5</v>
      </c>
      <c r="T173" s="11">
        <v>13</v>
      </c>
      <c r="U173" s="10">
        <v>14</v>
      </c>
      <c r="W173" s="11">
        <f t="shared" si="8"/>
        <v>14</v>
      </c>
      <c r="X173" s="19">
        <f t="shared" si="9"/>
        <v>36</v>
      </c>
      <c r="Y173" s="10" t="str">
        <f t="shared" si="0"/>
        <v>F</v>
      </c>
      <c r="Z173" s="12">
        <f>IF(AND(IF(N173&lt;&gt;"", 1, IF(O173&lt;&gt;"",1,IF(O173&lt;&gt;"",1,IF(#REF!&lt;&gt;"",1,IF(S173&lt;&gt;"",1))))), IF(Y173 = "F", 1, 0)), 1,0)</f>
        <v>1</v>
      </c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</row>
    <row r="174" spans="1:46" ht="15" customHeight="1">
      <c r="A174" s="17" t="s">
        <v>364</v>
      </c>
      <c r="B174" s="7" t="s">
        <v>365</v>
      </c>
      <c r="C174" s="14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1"/>
      <c r="R174" s="11" t="str">
        <f t="shared" si="7"/>
        <v/>
      </c>
      <c r="S174" s="10"/>
      <c r="T174" s="11"/>
      <c r="U174" s="10"/>
      <c r="W174" s="11" t="str">
        <f t="shared" si="8"/>
        <v/>
      </c>
      <c r="X174" s="19">
        <f t="shared" si="9"/>
        <v>0</v>
      </c>
      <c r="Y174" s="10" t="str">
        <f t="shared" si="0"/>
        <v>F</v>
      </c>
      <c r="Z174" s="12" t="e">
        <f>IF(AND(IF(N174&lt;&gt;"", 1, IF(O174&lt;&gt;"",1,IF(O174&lt;&gt;"",1,IF(#REF!&lt;&gt;"",1,IF(S174&lt;&gt;"",1))))), IF(Y174 = "F", 1, 0)), 1,0)</f>
        <v>#REF!</v>
      </c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</row>
    <row r="175" spans="1:46" ht="15" customHeight="1">
      <c r="A175" s="7" t="s">
        <v>366</v>
      </c>
      <c r="B175" s="7" t="s">
        <v>367</v>
      </c>
      <c r="C175" s="14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>
        <v>11</v>
      </c>
      <c r="O175" s="10">
        <v>7</v>
      </c>
      <c r="P175" s="10">
        <v>25</v>
      </c>
      <c r="Q175" s="11"/>
      <c r="R175" s="11">
        <f t="shared" si="7"/>
        <v>25</v>
      </c>
      <c r="S175" s="10"/>
      <c r="T175" s="11"/>
      <c r="U175" s="10">
        <v>15</v>
      </c>
      <c r="W175" s="11">
        <f t="shared" si="8"/>
        <v>15</v>
      </c>
      <c r="X175" s="19">
        <f t="shared" si="9"/>
        <v>40</v>
      </c>
      <c r="Y175" s="10" t="str">
        <f t="shared" si="0"/>
        <v>F</v>
      </c>
      <c r="Z175" s="12">
        <f>IF(AND(IF(N175&lt;&gt;"", 1, IF(O175&lt;&gt;"",1,IF(O175&lt;&gt;"",1,IF(#REF!&lt;&gt;"",1,IF(S175&lt;&gt;"",1))))), IF(Y175 = "F", 1, 0)), 1,0)</f>
        <v>1</v>
      </c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</row>
    <row r="176" spans="1:46" ht="15" customHeight="1">
      <c r="A176" s="7" t="s">
        <v>368</v>
      </c>
      <c r="B176" s="7" t="s">
        <v>369</v>
      </c>
      <c r="C176" s="14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1"/>
      <c r="R176" s="11" t="str">
        <f t="shared" si="7"/>
        <v/>
      </c>
      <c r="S176" s="10"/>
      <c r="T176" s="11"/>
      <c r="U176" s="10"/>
      <c r="W176" s="11" t="str">
        <f t="shared" si="8"/>
        <v/>
      </c>
      <c r="X176" s="19">
        <f t="shared" si="9"/>
        <v>0</v>
      </c>
      <c r="Y176" s="10" t="str">
        <f t="shared" si="0"/>
        <v>F</v>
      </c>
      <c r="Z176" s="12" t="e">
        <f>IF(AND(IF(N176&lt;&gt;"", 1, IF(O176&lt;&gt;"",1,IF(O176&lt;&gt;"",1,IF(#REF!&lt;&gt;"",1,IF(S176&lt;&gt;"",1))))), IF(Y176 = "F", 1, 0)), 1,0)</f>
        <v>#REF!</v>
      </c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</row>
    <row r="177" spans="1:26" ht="15" customHeight="1">
      <c r="A177" s="11" t="s">
        <v>370</v>
      </c>
      <c r="B177" s="11" t="s">
        <v>371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 t="str">
        <f t="shared" si="7"/>
        <v/>
      </c>
      <c r="S177" s="11"/>
      <c r="T177" s="11"/>
      <c r="U177" s="11"/>
      <c r="W177" s="11" t="str">
        <f t="shared" si="8"/>
        <v/>
      </c>
      <c r="X177" s="19">
        <f t="shared" si="9"/>
        <v>0</v>
      </c>
      <c r="Y177" s="10" t="str">
        <f t="shared" si="0"/>
        <v>F</v>
      </c>
      <c r="Z177" s="12" t="e">
        <f>IF(AND(IF(N177&lt;&gt;"", 1, IF(O177&lt;&gt;"",1,IF(O177&lt;&gt;"",1,IF(#REF!&lt;&gt;"",1,IF(S177&lt;&gt;"",1))))), IF(Y177 = "F", 1, 0)), 1,0)</f>
        <v>#REF!</v>
      </c>
    </row>
    <row r="178" spans="1:26" ht="15" customHeight="1">
      <c r="A178" s="11" t="s">
        <v>372</v>
      </c>
      <c r="B178" s="11" t="s">
        <v>373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>
        <v>8</v>
      </c>
      <c r="O178" s="11">
        <v>7</v>
      </c>
      <c r="P178" s="11"/>
      <c r="Q178" s="11"/>
      <c r="R178" s="11">
        <f t="shared" si="7"/>
        <v>7</v>
      </c>
      <c r="S178" s="11"/>
      <c r="T178" s="11"/>
      <c r="U178" s="11"/>
      <c r="W178" s="11" t="str">
        <f t="shared" si="8"/>
        <v/>
      </c>
      <c r="X178" s="19">
        <f t="shared" si="9"/>
        <v>7</v>
      </c>
      <c r="Y178" s="10" t="str">
        <f t="shared" si="0"/>
        <v>F</v>
      </c>
      <c r="Z178" s="12">
        <f>IF(AND(IF(N178&lt;&gt;"", 1, IF(O178&lt;&gt;"",1,IF(O178&lt;&gt;"",1,IF(#REF!&lt;&gt;"",1,IF(S178&lt;&gt;"",1))))), IF(Y178 = "F", 1, 0)), 1,0)</f>
        <v>1</v>
      </c>
    </row>
    <row r="179" spans="1:26" ht="15" customHeight="1">
      <c r="A179" s="11" t="s">
        <v>374</v>
      </c>
      <c r="B179" s="11" t="s">
        <v>375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 t="str">
        <f t="shared" si="7"/>
        <v/>
      </c>
      <c r="S179" s="11"/>
      <c r="T179" s="11"/>
      <c r="U179" s="11"/>
      <c r="W179" s="11" t="str">
        <f t="shared" si="8"/>
        <v/>
      </c>
      <c r="X179" s="19">
        <f t="shared" si="9"/>
        <v>0</v>
      </c>
      <c r="Y179" s="10" t="str">
        <f t="shared" si="0"/>
        <v>F</v>
      </c>
      <c r="Z179" s="12" t="e">
        <f>IF(AND(IF(N179&lt;&gt;"", 1, IF(O179&lt;&gt;"",1,IF(O179&lt;&gt;"",1,IF(#REF!&lt;&gt;"",1,IF(S179&lt;&gt;"",1))))), IF(Y179 = "F", 1, 0)), 1,0)</f>
        <v>#REF!</v>
      </c>
    </row>
    <row r="180" spans="1:26" ht="15" customHeight="1">
      <c r="A180" s="11" t="s">
        <v>376</v>
      </c>
      <c r="B180" s="11" t="s">
        <v>377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 t="str">
        <f t="shared" si="7"/>
        <v/>
      </c>
      <c r="S180" s="11"/>
      <c r="T180" s="11"/>
      <c r="U180" s="11"/>
      <c r="W180" s="11" t="str">
        <f t="shared" si="8"/>
        <v/>
      </c>
      <c r="X180" s="19">
        <f t="shared" si="9"/>
        <v>0</v>
      </c>
      <c r="Y180" s="10" t="str">
        <f t="shared" si="0"/>
        <v>F</v>
      </c>
      <c r="Z180" s="12" t="e">
        <f>IF(AND(IF(N180&lt;&gt;"", 1, IF(O180&lt;&gt;"",1,IF(O180&lt;&gt;"",1,IF(#REF!&lt;&gt;"",1,IF(S180&lt;&gt;"",1))))), IF(Y180 = "F", 1, 0)), 1,0)</f>
        <v>#REF!</v>
      </c>
    </row>
    <row r="181" spans="1:26" ht="15" customHeight="1">
      <c r="A181" s="11" t="s">
        <v>378</v>
      </c>
      <c r="B181" s="11" t="s">
        <v>379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>
        <v>14</v>
      </c>
      <c r="O181" s="11">
        <v>14</v>
      </c>
      <c r="P181" s="11">
        <v>16</v>
      </c>
      <c r="Q181" s="11"/>
      <c r="R181" s="11">
        <f t="shared" si="7"/>
        <v>16</v>
      </c>
      <c r="S181" s="11">
        <v>15.5</v>
      </c>
      <c r="T181" s="15">
        <v>19</v>
      </c>
      <c r="U181" s="11"/>
      <c r="W181" s="11">
        <f t="shared" si="8"/>
        <v>19</v>
      </c>
      <c r="X181" s="19">
        <f t="shared" si="9"/>
        <v>35</v>
      </c>
      <c r="Y181" s="10" t="str">
        <f t="shared" si="0"/>
        <v>F</v>
      </c>
      <c r="Z181" s="12">
        <f>IF(AND(IF(N181&lt;&gt;"", 1, IF(O181&lt;&gt;"",1,IF(O181&lt;&gt;"",1,IF(#REF!&lt;&gt;"",1,IF(S181&lt;&gt;"",1))))), IF(Y181 = "F", 1, 0)), 1,0)</f>
        <v>1</v>
      </c>
    </row>
    <row r="182" spans="1:26" ht="15" customHeight="1">
      <c r="A182" s="11" t="s">
        <v>380</v>
      </c>
      <c r="B182" s="11" t="s">
        <v>381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>
        <v>16</v>
      </c>
      <c r="O182" s="11"/>
      <c r="P182" s="11">
        <v>18</v>
      </c>
      <c r="Q182" s="11"/>
      <c r="R182" s="11">
        <f t="shared" si="7"/>
        <v>18</v>
      </c>
      <c r="S182" s="11">
        <v>28</v>
      </c>
      <c r="T182" s="11"/>
      <c r="U182" s="11"/>
      <c r="W182" s="11">
        <f t="shared" si="8"/>
        <v>28</v>
      </c>
      <c r="X182" s="19">
        <f t="shared" si="9"/>
        <v>46</v>
      </c>
      <c r="Y182" s="10" t="str">
        <f t="shared" si="0"/>
        <v>F</v>
      </c>
      <c r="Z182" s="12">
        <f>IF(AND(IF(N182&lt;&gt;"", 1, IF(O182&lt;&gt;"",1,IF(O182&lt;&gt;"",1,IF(#REF!&lt;&gt;"",1,IF(S182&lt;&gt;"",1))))), IF(Y182 = "F", 1, 0)), 1,0)</f>
        <v>1</v>
      </c>
    </row>
    <row r="183" spans="1:26" ht="15" customHeight="1">
      <c r="A183" s="11" t="s">
        <v>382</v>
      </c>
      <c r="B183" s="11" t="s">
        <v>383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>
        <v>15</v>
      </c>
      <c r="O183" s="11"/>
      <c r="P183" s="11"/>
      <c r="Q183" s="11"/>
      <c r="R183" s="11">
        <f t="shared" si="7"/>
        <v>15</v>
      </c>
      <c r="S183" s="11">
        <v>0</v>
      </c>
      <c r="T183" s="11">
        <v>6</v>
      </c>
      <c r="U183" s="11"/>
      <c r="W183" s="11">
        <f t="shared" si="8"/>
        <v>6</v>
      </c>
      <c r="X183" s="19">
        <f t="shared" si="9"/>
        <v>21</v>
      </c>
      <c r="Y183" s="10" t="str">
        <f t="shared" si="0"/>
        <v>F</v>
      </c>
      <c r="Z183" s="12">
        <f>IF(AND(IF(N183&lt;&gt;"", 1, IF(O183&lt;&gt;"",1,IF(O183&lt;&gt;"",1,IF(#REF!&lt;&gt;"",1,IF(S183&lt;&gt;"",1))))), IF(Y183 = "F", 1, 0)), 1,0)</f>
        <v>1</v>
      </c>
    </row>
    <row r="184" spans="1:26" ht="15" customHeight="1">
      <c r="A184" s="11" t="s">
        <v>384</v>
      </c>
      <c r="B184" s="11" t="s">
        <v>385</v>
      </c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 t="str">
        <f t="shared" si="7"/>
        <v/>
      </c>
      <c r="S184" s="11"/>
      <c r="T184" s="11"/>
      <c r="U184" s="11"/>
      <c r="W184" s="11" t="str">
        <f t="shared" si="8"/>
        <v/>
      </c>
      <c r="X184" s="19">
        <f t="shared" si="9"/>
        <v>0</v>
      </c>
      <c r="Y184" s="10" t="str">
        <f t="shared" si="0"/>
        <v>F</v>
      </c>
      <c r="Z184" s="12" t="e">
        <f>IF(AND(IF(N184&lt;&gt;"", 1, IF(O184&lt;&gt;"",1,IF(O184&lt;&gt;"",1,IF(#REF!&lt;&gt;"",1,IF(S184&lt;&gt;"",1))))), IF(Y184 = "F", 1, 0)), 1,0)</f>
        <v>#REF!</v>
      </c>
    </row>
    <row r="185" spans="1:26" ht="15" customHeight="1">
      <c r="A185" s="11" t="s">
        <v>386</v>
      </c>
      <c r="B185" s="11" t="s">
        <v>387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>
        <v>11</v>
      </c>
      <c r="O185" s="11">
        <v>16</v>
      </c>
      <c r="P185" s="11"/>
      <c r="Q185" s="11"/>
      <c r="R185" s="11">
        <f t="shared" si="7"/>
        <v>16</v>
      </c>
      <c r="S185" s="11"/>
      <c r="T185" s="11"/>
      <c r="U185" s="11"/>
      <c r="W185" s="11" t="str">
        <f t="shared" si="8"/>
        <v/>
      </c>
      <c r="X185" s="19">
        <f t="shared" si="9"/>
        <v>16</v>
      </c>
      <c r="Y185" s="10" t="str">
        <f t="shared" si="0"/>
        <v>F</v>
      </c>
      <c r="Z185" s="12">
        <f>IF(AND(IF(N185&lt;&gt;"", 1, IF(O185&lt;&gt;"",1,IF(O185&lt;&gt;"",1,IF(#REF!&lt;&gt;"",1,IF(S185&lt;&gt;"",1))))), IF(Y185 = "F", 1, 0)), 1,0)</f>
        <v>1</v>
      </c>
    </row>
    <row r="186" spans="1:26" ht="15" customHeight="1">
      <c r="A186" s="11" t="s">
        <v>388</v>
      </c>
      <c r="B186" s="11" t="s">
        <v>389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>
        <v>6</v>
      </c>
      <c r="O186" s="11">
        <v>17</v>
      </c>
      <c r="P186" s="11"/>
      <c r="Q186" s="11"/>
      <c r="R186" s="11">
        <f t="shared" si="7"/>
        <v>17</v>
      </c>
      <c r="S186" s="11"/>
      <c r="T186" s="11"/>
      <c r="U186" s="11"/>
      <c r="W186" s="11" t="str">
        <f t="shared" si="8"/>
        <v/>
      </c>
      <c r="X186" s="19">
        <f t="shared" si="9"/>
        <v>17</v>
      </c>
      <c r="Y186" s="10" t="str">
        <f t="shared" si="0"/>
        <v>F</v>
      </c>
      <c r="Z186" s="12">
        <f>IF(AND(IF(N186&lt;&gt;"", 1, IF(O186&lt;&gt;"",1,IF(O186&lt;&gt;"",1,IF(#REF!&lt;&gt;"",1,IF(S186&lt;&gt;"",1))))), IF(Y186 = "F", 1, 0)), 1,0)</f>
        <v>1</v>
      </c>
    </row>
    <row r="187" spans="1:26" ht="15" customHeight="1">
      <c r="A187" s="11" t="s">
        <v>390</v>
      </c>
      <c r="B187" s="11" t="s">
        <v>391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>
        <v>0</v>
      </c>
      <c r="O187" s="11"/>
      <c r="P187" s="11"/>
      <c r="Q187" s="11"/>
      <c r="R187" s="11">
        <f t="shared" si="7"/>
        <v>0</v>
      </c>
      <c r="S187" s="11"/>
      <c r="T187" s="11"/>
      <c r="U187" s="11"/>
      <c r="W187" s="11" t="str">
        <f t="shared" si="8"/>
        <v/>
      </c>
      <c r="X187" s="19">
        <f t="shared" si="9"/>
        <v>0</v>
      </c>
      <c r="Y187" s="10" t="str">
        <f t="shared" si="0"/>
        <v>F</v>
      </c>
      <c r="Z187" s="12">
        <f>IF(AND(IF(N187&lt;&gt;"", 1, IF(O187&lt;&gt;"",1,IF(O187&lt;&gt;"",1,IF(#REF!&lt;&gt;"",1,IF(S187&lt;&gt;"",1))))), IF(Y187 = "F", 1, 0)), 1,0)</f>
        <v>1</v>
      </c>
    </row>
    <row r="188" spans="1:26" ht="15" customHeight="1">
      <c r="A188" s="11" t="s">
        <v>392</v>
      </c>
      <c r="B188" s="11" t="s">
        <v>393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>
        <v>4</v>
      </c>
      <c r="O188" s="11">
        <v>11</v>
      </c>
      <c r="P188" s="11">
        <v>5</v>
      </c>
      <c r="Q188" s="11"/>
      <c r="R188" s="11">
        <f t="shared" si="7"/>
        <v>5</v>
      </c>
      <c r="S188" s="11"/>
      <c r="T188" s="11"/>
      <c r="U188" s="11"/>
      <c r="W188" s="11" t="str">
        <f t="shared" si="8"/>
        <v/>
      </c>
      <c r="X188" s="19">
        <f t="shared" si="9"/>
        <v>5</v>
      </c>
      <c r="Y188" s="10" t="str">
        <f t="shared" si="0"/>
        <v>F</v>
      </c>
      <c r="Z188" s="12">
        <f>IF(AND(IF(N188&lt;&gt;"", 1, IF(O188&lt;&gt;"",1,IF(O188&lt;&gt;"",1,IF(#REF!&lt;&gt;"",1,IF(S188&lt;&gt;"",1))))), IF(Y188 = "F", 1, 0)), 1,0)</f>
        <v>1</v>
      </c>
    </row>
    <row r="189" spans="1:26" ht="15" customHeight="1">
      <c r="A189" s="11" t="s">
        <v>394</v>
      </c>
      <c r="B189" s="11" t="s">
        <v>395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>
        <v>9</v>
      </c>
      <c r="O189" s="11">
        <v>14</v>
      </c>
      <c r="P189" s="11"/>
      <c r="Q189" s="11"/>
      <c r="R189" s="11">
        <f t="shared" si="7"/>
        <v>14</v>
      </c>
      <c r="S189" s="11">
        <v>22</v>
      </c>
      <c r="T189" s="11">
        <v>0</v>
      </c>
      <c r="U189" s="11"/>
      <c r="W189" s="11">
        <f t="shared" si="8"/>
        <v>0</v>
      </c>
      <c r="X189" s="19">
        <f t="shared" si="9"/>
        <v>14</v>
      </c>
      <c r="Y189" s="10" t="str">
        <f t="shared" si="0"/>
        <v>F</v>
      </c>
      <c r="Z189" s="12">
        <f>IF(AND(IF(N189&lt;&gt;"", 1, IF(O189&lt;&gt;"",1,IF(O189&lt;&gt;"",1,IF(#REF!&lt;&gt;"",1,IF(S189&lt;&gt;"",1))))), IF(Y189 = "F", 1, 0)), 1,0)</f>
        <v>1</v>
      </c>
    </row>
    <row r="190" spans="1:26" ht="15" customHeight="1">
      <c r="A190" s="11" t="s">
        <v>396</v>
      </c>
      <c r="B190" s="11" t="s">
        <v>397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 t="str">
        <f t="shared" si="7"/>
        <v/>
      </c>
      <c r="S190" s="11"/>
      <c r="T190" s="11"/>
      <c r="U190" s="11"/>
      <c r="W190" s="11" t="str">
        <f t="shared" si="8"/>
        <v/>
      </c>
      <c r="X190" s="19">
        <f t="shared" si="9"/>
        <v>0</v>
      </c>
      <c r="Y190" s="10" t="str">
        <f t="shared" si="0"/>
        <v>F</v>
      </c>
      <c r="Z190" s="12" t="e">
        <f>IF(AND(IF(N190&lt;&gt;"", 1, IF(O190&lt;&gt;"",1,IF(O190&lt;&gt;"",1,IF(#REF!&lt;&gt;"",1,IF(S190&lt;&gt;"",1))))), IF(Y190 = "F", 1, 0)), 1,0)</f>
        <v>#REF!</v>
      </c>
    </row>
    <row r="191" spans="1:26" ht="15" customHeight="1">
      <c r="A191" s="11" t="s">
        <v>398</v>
      </c>
      <c r="B191" s="11" t="s">
        <v>399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>
        <v>0</v>
      </c>
      <c r="O191" s="11"/>
      <c r="P191" s="11"/>
      <c r="Q191" s="11"/>
      <c r="R191" s="11">
        <f t="shared" si="7"/>
        <v>0</v>
      </c>
      <c r="S191" s="11"/>
      <c r="T191" s="11"/>
      <c r="U191" s="11"/>
      <c r="W191" s="11" t="str">
        <f t="shared" si="8"/>
        <v/>
      </c>
      <c r="X191" s="19">
        <f t="shared" si="9"/>
        <v>0</v>
      </c>
      <c r="Y191" s="10" t="str">
        <f t="shared" si="0"/>
        <v>F</v>
      </c>
      <c r="Z191" s="12">
        <f>IF(AND(IF(N191&lt;&gt;"", 1, IF(O191&lt;&gt;"",1,IF(O191&lt;&gt;"",1,IF(#REF!&lt;&gt;"",1,IF(S191&lt;&gt;"",1))))), IF(Y191 = "F", 1, 0)), 1,0)</f>
        <v>1</v>
      </c>
    </row>
    <row r="192" spans="1:26" ht="15" customHeight="1">
      <c r="A192" s="11" t="s">
        <v>400</v>
      </c>
      <c r="B192" s="11" t="s">
        <v>401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 t="str">
        <f t="shared" si="7"/>
        <v/>
      </c>
      <c r="S192" s="11"/>
      <c r="T192" s="11"/>
      <c r="U192" s="11"/>
      <c r="W192" s="11" t="str">
        <f t="shared" si="8"/>
        <v/>
      </c>
      <c r="X192" s="19">
        <f t="shared" si="9"/>
        <v>0</v>
      </c>
      <c r="Y192" s="10" t="str">
        <f t="shared" si="0"/>
        <v>F</v>
      </c>
      <c r="Z192" s="12" t="e">
        <f>IF(AND(IF(N192&lt;&gt;"", 1, IF(O192&lt;&gt;"",1,IF(O192&lt;&gt;"",1,IF(#REF!&lt;&gt;"",1,IF(S192&lt;&gt;"",1))))), IF(Y192 = "F", 1, 0)), 1,0)</f>
        <v>#REF!</v>
      </c>
    </row>
    <row r="193" spans="1:26" ht="15" customHeight="1">
      <c r="A193" s="11" t="s">
        <v>402</v>
      </c>
      <c r="B193" s="11" t="s">
        <v>403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>
        <v>13</v>
      </c>
      <c r="P193" s="11"/>
      <c r="Q193" s="11"/>
      <c r="R193" s="11">
        <f t="shared" si="7"/>
        <v>13</v>
      </c>
      <c r="S193" s="11"/>
      <c r="T193" s="11"/>
      <c r="U193" s="11"/>
      <c r="W193" s="11" t="str">
        <f t="shared" si="8"/>
        <v/>
      </c>
      <c r="X193" s="19">
        <f t="shared" si="9"/>
        <v>13</v>
      </c>
      <c r="Y193" s="10" t="str">
        <f t="shared" si="0"/>
        <v>F</v>
      </c>
      <c r="Z193" s="12">
        <f>IF(AND(IF(N193&lt;&gt;"", 1, IF(O193&lt;&gt;"",1,IF(O193&lt;&gt;"",1,IF(#REF!&lt;&gt;"",1,IF(S193&lt;&gt;"",1))))), IF(Y193 = "F", 1, 0)), 1,0)</f>
        <v>1</v>
      </c>
    </row>
    <row r="194" spans="1:26" ht="15" customHeight="1">
      <c r="A194" s="11" t="s">
        <v>404</v>
      </c>
      <c r="B194" s="11" t="s">
        <v>405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 t="str">
        <f t="shared" si="7"/>
        <v/>
      </c>
      <c r="S194" s="11"/>
      <c r="T194" s="11"/>
      <c r="U194" s="11"/>
      <c r="W194" s="11" t="str">
        <f t="shared" si="8"/>
        <v/>
      </c>
      <c r="X194" s="19">
        <f t="shared" si="9"/>
        <v>0</v>
      </c>
      <c r="Y194" s="10" t="str">
        <f t="shared" si="0"/>
        <v>F</v>
      </c>
      <c r="Z194" s="12" t="e">
        <f>IF(AND(IF(N194&lt;&gt;"", 1, IF(O194&lt;&gt;"",1,IF(O194&lt;&gt;"",1,IF(#REF!&lt;&gt;"",1,IF(S194&lt;&gt;"",1))))), IF(Y194 = "F", 1, 0)), 1,0)</f>
        <v>#REF!</v>
      </c>
    </row>
    <row r="195" spans="1:26" ht="15" customHeight="1">
      <c r="A195" s="11" t="s">
        <v>406</v>
      </c>
      <c r="B195" s="11" t="s">
        <v>407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 t="str">
        <f t="shared" si="7"/>
        <v/>
      </c>
      <c r="S195" s="11"/>
      <c r="T195" s="11"/>
      <c r="U195" s="11"/>
      <c r="W195" s="11" t="str">
        <f t="shared" si="8"/>
        <v/>
      </c>
      <c r="X195" s="19">
        <f t="shared" si="9"/>
        <v>0</v>
      </c>
      <c r="Y195" s="10" t="str">
        <f t="shared" si="0"/>
        <v>F</v>
      </c>
      <c r="Z195" s="12" t="e">
        <f>IF(AND(IF(N195&lt;&gt;"", 1, IF(O195&lt;&gt;"",1,IF(O195&lt;&gt;"",1,IF(#REF!&lt;&gt;"",1,IF(S195&lt;&gt;"",1))))), IF(Y195 = "F", 1, 0)), 1,0)</f>
        <v>#REF!</v>
      </c>
    </row>
    <row r="196" spans="1:26" ht="15" customHeight="1">
      <c r="A196" s="11" t="s">
        <v>408</v>
      </c>
      <c r="B196" s="11" t="s">
        <v>409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 t="str">
        <f t="shared" si="7"/>
        <v/>
      </c>
      <c r="S196" s="11"/>
      <c r="T196" s="11"/>
      <c r="U196" s="11"/>
      <c r="W196" s="11" t="str">
        <f t="shared" si="8"/>
        <v/>
      </c>
      <c r="X196" s="19">
        <f t="shared" si="9"/>
        <v>0</v>
      </c>
      <c r="Y196" s="10" t="str">
        <f t="shared" si="0"/>
        <v>F</v>
      </c>
      <c r="Z196" s="12" t="e">
        <f>IF(AND(IF(N196&lt;&gt;"", 1, IF(O196&lt;&gt;"",1,IF(O196&lt;&gt;"",1,IF(#REF!&lt;&gt;"",1,IF(S196&lt;&gt;"",1))))), IF(Y196 = "F", 1, 0)), 1,0)</f>
        <v>#REF!</v>
      </c>
    </row>
    <row r="197" spans="1:26" ht="15" customHeight="1">
      <c r="A197" s="11" t="s">
        <v>410</v>
      </c>
      <c r="B197" s="11" t="s">
        <v>411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>
        <v>13.5</v>
      </c>
      <c r="O197" s="11">
        <v>15</v>
      </c>
      <c r="P197" s="11"/>
      <c r="Q197" s="11"/>
      <c r="R197" s="11">
        <f t="shared" si="7"/>
        <v>15</v>
      </c>
      <c r="S197" s="11"/>
      <c r="T197" s="11">
        <v>11</v>
      </c>
      <c r="U197" s="11"/>
      <c r="W197" s="11">
        <f t="shared" si="8"/>
        <v>11</v>
      </c>
      <c r="X197" s="19">
        <f t="shared" si="9"/>
        <v>26</v>
      </c>
      <c r="Y197" s="10" t="str">
        <f t="shared" si="0"/>
        <v>F</v>
      </c>
      <c r="Z197" s="12">
        <f>IF(AND(IF(N197&lt;&gt;"", 1, IF(O197&lt;&gt;"",1,IF(O197&lt;&gt;"",1,IF(#REF!&lt;&gt;"",1,IF(S197&lt;&gt;"",1))))), IF(Y197 = "F", 1, 0)), 1,0)</f>
        <v>1</v>
      </c>
    </row>
    <row r="198" spans="1:26" ht="15" customHeight="1">
      <c r="A198" s="11" t="s">
        <v>412</v>
      </c>
      <c r="B198" s="11" t="s">
        <v>413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>
        <v>2</v>
      </c>
      <c r="P198" s="11"/>
      <c r="Q198" s="11"/>
      <c r="R198" s="11">
        <f t="shared" si="7"/>
        <v>2</v>
      </c>
      <c r="S198" s="11"/>
      <c r="T198" s="11"/>
      <c r="U198" s="11"/>
      <c r="W198" s="11" t="str">
        <f t="shared" si="8"/>
        <v/>
      </c>
      <c r="X198" s="19">
        <f t="shared" si="9"/>
        <v>2</v>
      </c>
      <c r="Y198" s="10" t="str">
        <f t="shared" si="0"/>
        <v>F</v>
      </c>
      <c r="Z198" s="12">
        <f>IF(AND(IF(N198&lt;&gt;"", 1, IF(O198&lt;&gt;"",1,IF(O198&lt;&gt;"",1,IF(#REF!&lt;&gt;"",1,IF(S198&lt;&gt;"",1))))), IF(Y198 = "F", 1, 0)), 1,0)</f>
        <v>1</v>
      </c>
    </row>
    <row r="199" spans="1:26" ht="15" customHeight="1">
      <c r="A199" s="11" t="s">
        <v>414</v>
      </c>
      <c r="B199" s="11" t="s">
        <v>415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 t="str">
        <f t="shared" si="7"/>
        <v/>
      </c>
      <c r="S199" s="11"/>
      <c r="T199" s="11"/>
      <c r="U199" s="11"/>
      <c r="W199" s="11" t="str">
        <f t="shared" si="8"/>
        <v/>
      </c>
      <c r="X199" s="19">
        <f t="shared" si="9"/>
        <v>0</v>
      </c>
      <c r="Y199" s="10" t="str">
        <f t="shared" si="0"/>
        <v>F</v>
      </c>
      <c r="Z199" s="12" t="e">
        <f>IF(AND(IF(N199&lt;&gt;"", 1, IF(O199&lt;&gt;"",1,IF(O199&lt;&gt;"",1,IF(#REF!&lt;&gt;"",1,IF(S199&lt;&gt;"",1))))), IF(Y199 = "F", 1, 0)), 1,0)</f>
        <v>#REF!</v>
      </c>
    </row>
    <row r="200" spans="1:26" ht="15" customHeight="1">
      <c r="A200" s="11" t="s">
        <v>416</v>
      </c>
      <c r="B200" s="11" t="s">
        <v>417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 t="str">
        <f t="shared" ref="R200:R217" si="10">IF(Q200="",IF(P200="",            IF(O200="",IF(N200="","",N200),O200),P200),         Q200)</f>
        <v/>
      </c>
      <c r="S200" s="11"/>
      <c r="T200" s="11"/>
      <c r="U200" s="11"/>
      <c r="W200" s="11" t="str">
        <f t="shared" ref="W200:W217" si="11">IF(V200="",IF(U200="",            IF(T200="",IF(S200="","",S200),T200),U200),         V200)</f>
        <v/>
      </c>
      <c r="X200" s="19">
        <f t="shared" ref="X200:X217" si="12">IF(AND(R200="",W200=""),0,SUM(R200,W200))</f>
        <v>0</v>
      </c>
      <c r="Y200" s="10" t="str">
        <f t="shared" si="0"/>
        <v>F</v>
      </c>
      <c r="Z200" s="12" t="e">
        <f>IF(AND(IF(N200&lt;&gt;"", 1, IF(O200&lt;&gt;"",1,IF(O200&lt;&gt;"",1,IF(#REF!&lt;&gt;"",1,IF(S200&lt;&gt;"",1))))), IF(Y200 = "F", 1, 0)), 1,0)</f>
        <v>#REF!</v>
      </c>
    </row>
    <row r="201" spans="1:26" ht="15" customHeight="1">
      <c r="A201" s="11" t="s">
        <v>418</v>
      </c>
      <c r="B201" s="11" t="s">
        <v>419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>
        <v>9</v>
      </c>
      <c r="O201" s="11">
        <v>8</v>
      </c>
      <c r="P201" s="11"/>
      <c r="Q201" s="11"/>
      <c r="R201" s="11">
        <f t="shared" si="10"/>
        <v>8</v>
      </c>
      <c r="S201" s="11"/>
      <c r="T201" s="11"/>
      <c r="U201" s="11"/>
      <c r="W201" s="11" t="str">
        <f t="shared" si="11"/>
        <v/>
      </c>
      <c r="X201" s="19">
        <f t="shared" si="12"/>
        <v>8</v>
      </c>
      <c r="Y201" s="10" t="str">
        <f t="shared" si="0"/>
        <v>F</v>
      </c>
      <c r="Z201" s="12">
        <f>IF(AND(IF(N201&lt;&gt;"", 1, IF(O201&lt;&gt;"",1,IF(O201&lt;&gt;"",1,IF(#REF!&lt;&gt;"",1,IF(S201&lt;&gt;"",1))))), IF(Y201 = "F", 1, 0)), 1,0)</f>
        <v>1</v>
      </c>
    </row>
    <row r="202" spans="1:26" ht="15" customHeight="1">
      <c r="A202" s="11" t="s">
        <v>420</v>
      </c>
      <c r="B202" s="11" t="s">
        <v>421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 t="str">
        <f t="shared" si="10"/>
        <v/>
      </c>
      <c r="S202" s="11"/>
      <c r="T202" s="11"/>
      <c r="U202" s="11"/>
      <c r="W202" s="11" t="str">
        <f t="shared" si="11"/>
        <v/>
      </c>
      <c r="X202" s="19">
        <f t="shared" si="12"/>
        <v>0</v>
      </c>
      <c r="Y202" s="10" t="str">
        <f t="shared" si="0"/>
        <v>F</v>
      </c>
      <c r="Z202" s="12" t="e">
        <f>IF(AND(IF(N202&lt;&gt;"", 1, IF(O202&lt;&gt;"",1,IF(O202&lt;&gt;"",1,IF(#REF!&lt;&gt;"",1,IF(S202&lt;&gt;"",1))))), IF(Y202 = "F", 1, 0)), 1,0)</f>
        <v>#REF!</v>
      </c>
    </row>
    <row r="203" spans="1:26" ht="15" customHeight="1">
      <c r="A203" s="11" t="s">
        <v>422</v>
      </c>
      <c r="B203" s="11" t="s">
        <v>423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 t="str">
        <f t="shared" si="10"/>
        <v/>
      </c>
      <c r="S203" s="11"/>
      <c r="T203" s="11"/>
      <c r="U203" s="11"/>
      <c r="W203" s="11" t="str">
        <f t="shared" si="11"/>
        <v/>
      </c>
      <c r="X203" s="19">
        <f t="shared" si="12"/>
        <v>0</v>
      </c>
      <c r="Y203" s="10" t="str">
        <f t="shared" si="0"/>
        <v>F</v>
      </c>
      <c r="Z203" s="12" t="e">
        <f>IF(AND(IF(N203&lt;&gt;"", 1, IF(O203&lt;&gt;"",1,IF(O203&lt;&gt;"",1,IF(#REF!&lt;&gt;"",1,IF(S203&lt;&gt;"",1))))), IF(Y203 = "F", 1, 0)), 1,0)</f>
        <v>#REF!</v>
      </c>
    </row>
    <row r="204" spans="1:26" ht="15" customHeight="1">
      <c r="A204" s="11" t="s">
        <v>424</v>
      </c>
      <c r="B204" s="11" t="s">
        <v>425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 t="str">
        <f t="shared" si="10"/>
        <v/>
      </c>
      <c r="S204" s="11"/>
      <c r="T204" s="11"/>
      <c r="U204" s="11"/>
      <c r="W204" s="11" t="str">
        <f t="shared" si="11"/>
        <v/>
      </c>
      <c r="X204" s="19">
        <f t="shared" si="12"/>
        <v>0</v>
      </c>
      <c r="Y204" s="10" t="str">
        <f t="shared" si="0"/>
        <v>F</v>
      </c>
      <c r="Z204" s="12" t="e">
        <f>IF(AND(IF(N204&lt;&gt;"", 1, IF(O204&lt;&gt;"",1,IF(O204&lt;&gt;"",1,IF(#REF!&lt;&gt;"",1,IF(S204&lt;&gt;"",1))))), IF(Y204 = "F", 1, 0)), 1,0)</f>
        <v>#REF!</v>
      </c>
    </row>
    <row r="205" spans="1:26" ht="15" customHeight="1">
      <c r="A205" s="11" t="s">
        <v>426</v>
      </c>
      <c r="B205" s="11" t="s">
        <v>427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 t="str">
        <f t="shared" si="10"/>
        <v/>
      </c>
      <c r="S205" s="11"/>
      <c r="T205" s="11"/>
      <c r="U205" s="11"/>
      <c r="W205" s="11" t="str">
        <f t="shared" si="11"/>
        <v/>
      </c>
      <c r="X205" s="19">
        <f t="shared" si="12"/>
        <v>0</v>
      </c>
      <c r="Y205" s="10" t="str">
        <f t="shared" si="0"/>
        <v>F</v>
      </c>
      <c r="Z205" s="12" t="e">
        <f>IF(AND(IF(N205&lt;&gt;"", 1, IF(O205&lt;&gt;"",1,IF(O205&lt;&gt;"",1,IF(#REF!&lt;&gt;"",1,IF(S205&lt;&gt;"",1))))), IF(Y205 = "F", 1, 0)), 1,0)</f>
        <v>#REF!</v>
      </c>
    </row>
    <row r="206" spans="1:26" ht="15" customHeight="1">
      <c r="A206" s="11" t="s">
        <v>428</v>
      </c>
      <c r="B206" s="11" t="s">
        <v>429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 t="str">
        <f t="shared" si="10"/>
        <v/>
      </c>
      <c r="S206" s="11"/>
      <c r="T206" s="11"/>
      <c r="U206" s="11"/>
      <c r="W206" s="11" t="str">
        <f t="shared" si="11"/>
        <v/>
      </c>
      <c r="X206" s="19">
        <f t="shared" si="12"/>
        <v>0</v>
      </c>
      <c r="Y206" s="10" t="str">
        <f t="shared" si="0"/>
        <v>F</v>
      </c>
      <c r="Z206" s="12" t="e">
        <f>IF(AND(IF(N206&lt;&gt;"", 1, IF(O206&lt;&gt;"",1,IF(O206&lt;&gt;"",1,IF(#REF!&lt;&gt;"",1,IF(S206&lt;&gt;"",1))))), IF(Y206 = "F", 1, 0)), 1,0)</f>
        <v>#REF!</v>
      </c>
    </row>
    <row r="207" spans="1:26" ht="15" customHeight="1">
      <c r="A207" s="11" t="s">
        <v>430</v>
      </c>
      <c r="B207" s="11" t="s">
        <v>431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>
        <v>10</v>
      </c>
      <c r="O207" s="11">
        <v>5</v>
      </c>
      <c r="P207" s="11"/>
      <c r="Q207" s="11"/>
      <c r="R207" s="11">
        <f t="shared" si="10"/>
        <v>5</v>
      </c>
      <c r="S207" s="11"/>
      <c r="T207" s="11"/>
      <c r="U207" s="11"/>
      <c r="W207" s="11" t="str">
        <f t="shared" si="11"/>
        <v/>
      </c>
      <c r="X207" s="19">
        <f t="shared" si="12"/>
        <v>5</v>
      </c>
      <c r="Y207" s="10" t="str">
        <f t="shared" si="0"/>
        <v>F</v>
      </c>
      <c r="Z207" s="12">
        <f>IF(AND(IF(N207&lt;&gt;"", 1, IF(O207&lt;&gt;"",1,IF(O207&lt;&gt;"",1,IF(#REF!&lt;&gt;"",1,IF(S207&lt;&gt;"",1))))), IF(Y207 = "F", 1, 0)), 1,0)</f>
        <v>1</v>
      </c>
    </row>
    <row r="208" spans="1:26" ht="15" customHeight="1">
      <c r="A208" s="11" t="s">
        <v>432</v>
      </c>
      <c r="B208" s="11" t="s">
        <v>433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 t="str">
        <f t="shared" si="10"/>
        <v/>
      </c>
      <c r="S208" s="11"/>
      <c r="T208" s="11"/>
      <c r="U208" s="11"/>
      <c r="W208" s="11" t="str">
        <f t="shared" si="11"/>
        <v/>
      </c>
      <c r="X208" s="19">
        <f t="shared" si="12"/>
        <v>0</v>
      </c>
      <c r="Y208" s="10" t="str">
        <f t="shared" si="0"/>
        <v>F</v>
      </c>
      <c r="Z208" s="12" t="e">
        <f>IF(AND(IF(N208&lt;&gt;"", 1, IF(O208&lt;&gt;"",1,IF(O208&lt;&gt;"",1,IF(#REF!&lt;&gt;"",1,IF(S208&lt;&gt;"",1))))), IF(Y208 = "F", 1, 0)), 1,0)</f>
        <v>#REF!</v>
      </c>
    </row>
    <row r="209" spans="1:26" ht="15" customHeight="1">
      <c r="A209" s="11" t="s">
        <v>434</v>
      </c>
      <c r="B209" s="11" t="s">
        <v>435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>
        <v>6</v>
      </c>
      <c r="O209" s="11">
        <v>0</v>
      </c>
      <c r="P209" s="11"/>
      <c r="Q209" s="11"/>
      <c r="R209" s="11">
        <f t="shared" si="10"/>
        <v>0</v>
      </c>
      <c r="S209" s="11">
        <v>20</v>
      </c>
      <c r="T209" s="11"/>
      <c r="U209" s="11"/>
      <c r="W209" s="11">
        <f t="shared" si="11"/>
        <v>20</v>
      </c>
      <c r="X209" s="19">
        <f t="shared" si="12"/>
        <v>20</v>
      </c>
      <c r="Y209" s="10" t="str">
        <f t="shared" si="0"/>
        <v>F</v>
      </c>
      <c r="Z209" s="12">
        <f>IF(AND(IF(N209&lt;&gt;"", 1, IF(O209&lt;&gt;"",1,IF(O209&lt;&gt;"",1,IF(#REF!&lt;&gt;"",1,IF(S209&lt;&gt;"",1))))), IF(Y209 = "F", 1, 0)), 1,0)</f>
        <v>1</v>
      </c>
    </row>
    <row r="210" spans="1:26" ht="15" customHeight="1">
      <c r="A210" s="11" t="s">
        <v>436</v>
      </c>
      <c r="B210" s="11" t="s">
        <v>437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>
        <v>12</v>
      </c>
      <c r="O210" s="11">
        <v>13</v>
      </c>
      <c r="P210" s="11"/>
      <c r="Q210" s="11"/>
      <c r="R210" s="11">
        <f t="shared" si="10"/>
        <v>13</v>
      </c>
      <c r="S210" s="11"/>
      <c r="T210" s="11">
        <v>0</v>
      </c>
      <c r="U210" s="11"/>
      <c r="W210" s="11">
        <f t="shared" si="11"/>
        <v>0</v>
      </c>
      <c r="X210" s="19">
        <f t="shared" si="12"/>
        <v>13</v>
      </c>
      <c r="Y210" s="10" t="str">
        <f t="shared" si="0"/>
        <v>F</v>
      </c>
      <c r="Z210" s="12">
        <f>IF(AND(IF(N210&lt;&gt;"", 1, IF(O210&lt;&gt;"",1,IF(O210&lt;&gt;"",1,IF(#REF!&lt;&gt;"",1,IF(S210&lt;&gt;"",1))))), IF(Y210 = "F", 1, 0)), 1,0)</f>
        <v>1</v>
      </c>
    </row>
    <row r="211" spans="1:26" ht="15" customHeight="1">
      <c r="A211" s="11" t="s">
        <v>438</v>
      </c>
      <c r="B211" s="11" t="s">
        <v>439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 t="str">
        <f t="shared" si="10"/>
        <v/>
      </c>
      <c r="S211" s="11"/>
      <c r="T211" s="11"/>
      <c r="U211" s="11"/>
      <c r="W211" s="11" t="str">
        <f t="shared" si="11"/>
        <v/>
      </c>
      <c r="X211" s="19">
        <f t="shared" si="12"/>
        <v>0</v>
      </c>
      <c r="Y211" s="10" t="str">
        <f t="shared" si="0"/>
        <v>F</v>
      </c>
      <c r="Z211" s="12" t="e">
        <f>IF(AND(IF(N211&lt;&gt;"", 1, IF(O211&lt;&gt;"",1,IF(O211&lt;&gt;"",1,IF(#REF!&lt;&gt;"",1,IF(S211&lt;&gt;"",1))))), IF(Y211 = "F", 1, 0)), 1,0)</f>
        <v>#REF!</v>
      </c>
    </row>
    <row r="212" spans="1:26" ht="15" customHeight="1">
      <c r="A212" s="11" t="s">
        <v>440</v>
      </c>
      <c r="B212" s="11" t="s">
        <v>441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 t="str">
        <f t="shared" si="10"/>
        <v/>
      </c>
      <c r="S212" s="11"/>
      <c r="T212" s="11"/>
      <c r="U212" s="11"/>
      <c r="W212" s="11" t="str">
        <f t="shared" si="11"/>
        <v/>
      </c>
      <c r="X212" s="19">
        <f t="shared" si="12"/>
        <v>0</v>
      </c>
      <c r="Y212" s="10" t="str">
        <f t="shared" si="0"/>
        <v>F</v>
      </c>
      <c r="Z212" s="12" t="e">
        <f>IF(AND(IF(N212&lt;&gt;"", 1, IF(O212&lt;&gt;"",1,IF(O212&lt;&gt;"",1,IF(#REF!&lt;&gt;"",1,IF(S212&lt;&gt;"",1))))), IF(Y212 = "F", 1, 0)), 1,0)</f>
        <v>#REF!</v>
      </c>
    </row>
    <row r="213" spans="1:26" ht="15" customHeight="1">
      <c r="A213" s="11" t="s">
        <v>442</v>
      </c>
      <c r="B213" s="11" t="s">
        <v>443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 t="str">
        <f t="shared" si="10"/>
        <v/>
      </c>
      <c r="S213" s="11"/>
      <c r="T213" s="11"/>
      <c r="U213" s="11"/>
      <c r="W213" s="11" t="str">
        <f t="shared" si="11"/>
        <v/>
      </c>
      <c r="X213" s="19">
        <f t="shared" si="12"/>
        <v>0</v>
      </c>
      <c r="Y213" s="10" t="str">
        <f t="shared" si="0"/>
        <v>F</v>
      </c>
      <c r="Z213" s="12" t="e">
        <f>IF(AND(IF(N213&lt;&gt;"", 1, IF(O213&lt;&gt;"",1,IF(O213&lt;&gt;"",1,IF(#REF!&lt;&gt;"",1,IF(S213&lt;&gt;"",1))))), IF(Y213 = "F", 1, 0)), 1,0)</f>
        <v>#REF!</v>
      </c>
    </row>
    <row r="214" spans="1:26" ht="15" customHeight="1">
      <c r="A214" s="11" t="s">
        <v>444</v>
      </c>
      <c r="B214" s="11" t="s">
        <v>445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 t="str">
        <f t="shared" si="10"/>
        <v/>
      </c>
      <c r="S214" s="11"/>
      <c r="T214" s="11"/>
      <c r="U214" s="11"/>
      <c r="W214" s="11" t="str">
        <f t="shared" si="11"/>
        <v/>
      </c>
      <c r="X214" s="19">
        <f t="shared" si="12"/>
        <v>0</v>
      </c>
      <c r="Y214" s="10" t="str">
        <f t="shared" si="0"/>
        <v>F</v>
      </c>
      <c r="Z214" s="12" t="e">
        <f>IF(AND(IF(N214&lt;&gt;"", 1, IF(O214&lt;&gt;"",1,IF(O214&lt;&gt;"",1,IF(#REF!&lt;&gt;"",1,IF(S214&lt;&gt;"",1))))), IF(Y214 = "F", 1, 0)), 1,0)</f>
        <v>#REF!</v>
      </c>
    </row>
    <row r="215" spans="1:26" ht="15" customHeight="1">
      <c r="A215" s="11" t="s">
        <v>446</v>
      </c>
      <c r="B215" s="11" t="s">
        <v>447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>
        <v>13</v>
      </c>
      <c r="O215" s="11"/>
      <c r="P215" s="11">
        <v>14</v>
      </c>
      <c r="Q215" s="11"/>
      <c r="R215" s="11">
        <f t="shared" si="10"/>
        <v>14</v>
      </c>
      <c r="S215" s="11"/>
      <c r="T215" s="11"/>
      <c r="U215" s="11"/>
      <c r="W215" s="11" t="str">
        <f t="shared" si="11"/>
        <v/>
      </c>
      <c r="X215" s="19">
        <f t="shared" si="12"/>
        <v>14</v>
      </c>
      <c r="Y215" s="10" t="str">
        <f t="shared" si="0"/>
        <v>F</v>
      </c>
      <c r="Z215" s="12">
        <f>IF(AND(IF(N215&lt;&gt;"", 1, IF(O215&lt;&gt;"",1,IF(O215&lt;&gt;"",1,IF(#REF!&lt;&gt;"",1,IF(S215&lt;&gt;"",1))))), IF(Y215 = "F", 1, 0)), 1,0)</f>
        <v>1</v>
      </c>
    </row>
    <row r="216" spans="1:26" ht="15" customHeight="1">
      <c r="A216" s="11" t="s">
        <v>448</v>
      </c>
      <c r="B216" s="11" t="s">
        <v>449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>
        <v>11</v>
      </c>
      <c r="O216" s="11"/>
      <c r="P216" s="11"/>
      <c r="Q216" s="11"/>
      <c r="R216" s="11">
        <f t="shared" si="10"/>
        <v>11</v>
      </c>
      <c r="S216" s="11"/>
      <c r="T216" s="11"/>
      <c r="U216" s="11"/>
      <c r="W216" s="11" t="str">
        <f t="shared" si="11"/>
        <v/>
      </c>
      <c r="X216" s="19">
        <f t="shared" si="12"/>
        <v>11</v>
      </c>
      <c r="Y216" s="10" t="str">
        <f t="shared" si="0"/>
        <v>F</v>
      </c>
      <c r="Z216" s="12">
        <f>IF(AND(IF(N216&lt;&gt;"", 1, IF(O216&lt;&gt;"",1,IF(O216&lt;&gt;"",1,IF(#REF!&lt;&gt;"",1,IF(S216&lt;&gt;"",1))))), IF(Y216 = "F", 1, 0)), 1,0)</f>
        <v>1</v>
      </c>
    </row>
    <row r="217" spans="1:26" ht="15" customHeight="1">
      <c r="A217" s="11" t="s">
        <v>450</v>
      </c>
      <c r="B217" s="11" t="s">
        <v>451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 t="str">
        <f t="shared" si="10"/>
        <v/>
      </c>
      <c r="S217" s="11"/>
      <c r="T217" s="11"/>
      <c r="U217" s="11"/>
      <c r="W217" s="11" t="str">
        <f t="shared" si="11"/>
        <v/>
      </c>
      <c r="X217" s="19">
        <f t="shared" si="12"/>
        <v>0</v>
      </c>
      <c r="Y217" s="10" t="str">
        <f t="shared" si="0"/>
        <v>F</v>
      </c>
      <c r="Z217" s="12" t="e">
        <f>IF(AND(IF(N217&lt;&gt;"", 1, IF(O217&lt;&gt;"",1,IF(O217&lt;&gt;"",1,IF(#REF!&lt;&gt;"",1,IF(S217&lt;&gt;"",1))))), IF(Y217 = "F", 1, 0)), 1,0)</f>
        <v>#REF!</v>
      </c>
    </row>
    <row r="218" spans="1:26" ht="12.75" customHeight="1">
      <c r="T218" s="21"/>
      <c r="U218" s="21"/>
      <c r="W218" s="20"/>
    </row>
    <row r="219" spans="1:26" ht="12.75" customHeight="1">
      <c r="T219" s="21"/>
      <c r="U219" s="21"/>
      <c r="W219" s="20"/>
    </row>
    <row r="220" spans="1:26" ht="12.75" customHeight="1">
      <c r="T220" s="21"/>
      <c r="U220" s="21"/>
      <c r="W220" s="20"/>
    </row>
    <row r="221" spans="1:26" ht="12.75" customHeight="1">
      <c r="T221" s="21"/>
      <c r="U221" s="21"/>
      <c r="W221" s="20"/>
    </row>
    <row r="222" spans="1:26" ht="12.75" customHeight="1">
      <c r="T222" s="21"/>
      <c r="U222" s="21"/>
      <c r="W222" s="20"/>
    </row>
    <row r="223" spans="1:26" ht="12.75" customHeight="1">
      <c r="T223" s="21"/>
      <c r="U223" s="21"/>
      <c r="W223" s="20"/>
    </row>
    <row r="224" spans="1:26" ht="12.75" customHeight="1">
      <c r="T224" s="21"/>
      <c r="U224" s="21"/>
      <c r="W224" s="20"/>
    </row>
    <row r="225" spans="20:23" ht="12.75" customHeight="1">
      <c r="T225" s="21"/>
      <c r="U225" s="21"/>
      <c r="W225" s="20"/>
    </row>
    <row r="226" spans="20:23" ht="12.75" customHeight="1">
      <c r="T226" s="21"/>
      <c r="U226" s="21"/>
      <c r="W226" s="20"/>
    </row>
    <row r="227" spans="20:23" ht="12.75" customHeight="1">
      <c r="T227" s="21"/>
      <c r="U227" s="21"/>
      <c r="W227" s="20"/>
    </row>
    <row r="228" spans="20:23" ht="12.75" customHeight="1">
      <c r="T228" s="21"/>
      <c r="U228" s="21"/>
      <c r="W228" s="20"/>
    </row>
    <row r="229" spans="20:23" ht="12.75" customHeight="1">
      <c r="T229" s="21"/>
      <c r="U229" s="21"/>
      <c r="W229" s="20"/>
    </row>
    <row r="230" spans="20:23" ht="12.75" customHeight="1">
      <c r="T230" s="21"/>
      <c r="U230" s="21"/>
      <c r="W230" s="20"/>
    </row>
    <row r="231" spans="20:23" ht="12.75" customHeight="1">
      <c r="T231" s="21"/>
      <c r="U231" s="21"/>
      <c r="W231" s="20"/>
    </row>
    <row r="232" spans="20:23" ht="12.75" customHeight="1">
      <c r="T232" s="21"/>
      <c r="U232" s="21"/>
      <c r="W232" s="20"/>
    </row>
    <row r="233" spans="20:23" ht="12.75" customHeight="1">
      <c r="T233" s="21"/>
      <c r="U233" s="21"/>
      <c r="W233" s="20"/>
    </row>
    <row r="234" spans="20:23" ht="12.75" customHeight="1">
      <c r="T234" s="21"/>
      <c r="U234" s="21"/>
      <c r="W234" s="20"/>
    </row>
    <row r="235" spans="20:23" ht="12.75" customHeight="1">
      <c r="W235" s="20"/>
    </row>
    <row r="236" spans="20:23" ht="12.75" customHeight="1">
      <c r="W236" s="20"/>
    </row>
    <row r="237" spans="20:23" ht="12.75" customHeight="1">
      <c r="W237" s="20"/>
    </row>
    <row r="238" spans="20:23" ht="12.75" customHeight="1">
      <c r="W238" s="20"/>
    </row>
    <row r="239" spans="20:23" ht="12.75" customHeight="1">
      <c r="W239" s="20"/>
    </row>
    <row r="240" spans="20:23" ht="12.75" customHeight="1">
      <c r="W240" s="20"/>
    </row>
    <row r="241" spans="23:23" ht="12.75" customHeight="1">
      <c r="W241" s="20"/>
    </row>
    <row r="242" spans="23:23" ht="12.75" customHeight="1">
      <c r="W242" s="20"/>
    </row>
    <row r="243" spans="23:23" ht="12.75" customHeight="1">
      <c r="W243" s="20"/>
    </row>
    <row r="244" spans="23:23" ht="12.75" customHeight="1">
      <c r="W244" s="20"/>
    </row>
    <row r="245" spans="23:23" ht="12.75" customHeight="1">
      <c r="W245" s="20"/>
    </row>
    <row r="246" spans="23:23" ht="12.75" customHeight="1">
      <c r="W246" s="20"/>
    </row>
    <row r="247" spans="23:23" ht="12.75" customHeight="1">
      <c r="W247" s="20"/>
    </row>
    <row r="248" spans="23:23" ht="12.75" customHeight="1">
      <c r="W248" s="20"/>
    </row>
    <row r="249" spans="23:23" ht="12.75" customHeight="1">
      <c r="W249" s="20"/>
    </row>
    <row r="250" spans="23:23" ht="12.75" customHeight="1">
      <c r="W250" s="20"/>
    </row>
    <row r="251" spans="23:23" ht="12.75" customHeight="1">
      <c r="W251" s="20"/>
    </row>
    <row r="252" spans="23:23" ht="12.75" customHeight="1">
      <c r="W252" s="20"/>
    </row>
    <row r="253" spans="23:23" ht="12.75" customHeight="1">
      <c r="W253" s="20"/>
    </row>
    <row r="254" spans="23:23" ht="12.75" customHeight="1">
      <c r="W254" s="20"/>
    </row>
    <row r="255" spans="23:23" ht="12.75" customHeight="1">
      <c r="W255" s="20"/>
    </row>
    <row r="256" spans="23:23" ht="12.75" customHeight="1">
      <c r="W256" s="20"/>
    </row>
    <row r="257" spans="23:23" ht="12.75" customHeight="1">
      <c r="W257" s="20"/>
    </row>
    <row r="258" spans="23:23" ht="12.75" customHeight="1">
      <c r="W258" s="20"/>
    </row>
    <row r="259" spans="23:23" ht="12.75" customHeight="1">
      <c r="W259" s="20"/>
    </row>
    <row r="260" spans="23:23" ht="12.75" customHeight="1">
      <c r="W260" s="20"/>
    </row>
    <row r="261" spans="23:23" ht="12.75" customHeight="1">
      <c r="W261" s="20"/>
    </row>
    <row r="262" spans="23:23" ht="12.75" customHeight="1">
      <c r="W262" s="20"/>
    </row>
    <row r="263" spans="23:23" ht="12.75" customHeight="1">
      <c r="W263" s="20"/>
    </row>
    <row r="264" spans="23:23" ht="12.75" customHeight="1">
      <c r="W264" s="20"/>
    </row>
    <row r="265" spans="23:23" ht="12.75" customHeight="1">
      <c r="W265" s="20"/>
    </row>
    <row r="266" spans="23:23" ht="12.75" customHeight="1">
      <c r="W266" s="20"/>
    </row>
    <row r="267" spans="23:23" ht="12.75" customHeight="1">
      <c r="W267" s="20"/>
    </row>
    <row r="268" spans="23:23" ht="12.75" customHeight="1">
      <c r="W268" s="20"/>
    </row>
    <row r="269" spans="23:23" ht="12.75" customHeight="1">
      <c r="W269" s="20"/>
    </row>
    <row r="270" spans="23:23" ht="12.75" customHeight="1">
      <c r="W270" s="20"/>
    </row>
    <row r="271" spans="23:23" ht="12.75" customHeight="1">
      <c r="W271" s="20"/>
    </row>
    <row r="272" spans="23:23" ht="12.75" customHeight="1">
      <c r="W272" s="20"/>
    </row>
    <row r="273" spans="23:23" ht="12.75" customHeight="1">
      <c r="W273" s="20"/>
    </row>
    <row r="274" spans="23:23" ht="12.75" customHeight="1">
      <c r="W274" s="20"/>
    </row>
    <row r="275" spans="23:23" ht="12.75" customHeight="1">
      <c r="W275" s="20"/>
    </row>
    <row r="276" spans="23:23" ht="12.75" customHeight="1">
      <c r="W276" s="20"/>
    </row>
    <row r="277" spans="23:23" ht="12.75" customHeight="1">
      <c r="W277" s="20"/>
    </row>
    <row r="278" spans="23:23" ht="12.75" customHeight="1">
      <c r="W278" s="20"/>
    </row>
    <row r="279" spans="23:23" ht="12.75" customHeight="1">
      <c r="W279" s="20"/>
    </row>
    <row r="280" spans="23:23" ht="12.75" customHeight="1">
      <c r="W280" s="20"/>
    </row>
    <row r="281" spans="23:23" ht="12.75" customHeight="1">
      <c r="W281" s="20"/>
    </row>
    <row r="282" spans="23:23" ht="12.75" customHeight="1">
      <c r="W282" s="20"/>
    </row>
    <row r="283" spans="23:23" ht="12.75" customHeight="1">
      <c r="W283" s="20"/>
    </row>
    <row r="284" spans="23:23" ht="12.75" customHeight="1">
      <c r="W284" s="20"/>
    </row>
    <row r="285" spans="23:23" ht="12.75" customHeight="1">
      <c r="W285" s="20"/>
    </row>
    <row r="286" spans="23:23" ht="12.75" customHeight="1">
      <c r="W286" s="20"/>
    </row>
    <row r="287" spans="23:23" ht="12.75" customHeight="1">
      <c r="W287" s="20"/>
    </row>
    <row r="288" spans="23:23" ht="12.75" customHeight="1">
      <c r="W288" s="20"/>
    </row>
    <row r="289" spans="23:23" ht="12.75" customHeight="1">
      <c r="W289" s="20"/>
    </row>
    <row r="290" spans="23:23" ht="12.75" customHeight="1">
      <c r="W290" s="20"/>
    </row>
    <row r="291" spans="23:23" ht="12.75" customHeight="1">
      <c r="W291" s="20"/>
    </row>
    <row r="292" spans="23:23" ht="12.75" customHeight="1">
      <c r="W292" s="20"/>
    </row>
    <row r="293" spans="23:23" ht="12.75" customHeight="1">
      <c r="W293" s="20"/>
    </row>
    <row r="294" spans="23:23" ht="12.75" customHeight="1">
      <c r="W294" s="20"/>
    </row>
    <row r="295" spans="23:23" ht="12.75" customHeight="1">
      <c r="W295" s="20"/>
    </row>
    <row r="296" spans="23:23" ht="12.75" customHeight="1">
      <c r="W296" s="20"/>
    </row>
    <row r="297" spans="23:23" ht="12.75" customHeight="1">
      <c r="W297" s="20"/>
    </row>
    <row r="298" spans="23:23" ht="12.75" customHeight="1">
      <c r="W298" s="20"/>
    </row>
    <row r="299" spans="23:23" ht="12.75" customHeight="1">
      <c r="W299" s="20"/>
    </row>
    <row r="300" spans="23:23" ht="12.75" customHeight="1">
      <c r="W300" s="20"/>
    </row>
    <row r="301" spans="23:23" ht="12.75" customHeight="1">
      <c r="W301" s="20"/>
    </row>
    <row r="302" spans="23:23" ht="12.75" customHeight="1">
      <c r="W302" s="20"/>
    </row>
    <row r="303" spans="23:23" ht="12.75" customHeight="1">
      <c r="W303" s="20"/>
    </row>
    <row r="304" spans="23:23" ht="12.75" customHeight="1">
      <c r="W304" s="20"/>
    </row>
    <row r="305" spans="23:23" ht="12.75" customHeight="1">
      <c r="W305" s="20"/>
    </row>
    <row r="306" spans="23:23" ht="12.75" customHeight="1">
      <c r="W306" s="20"/>
    </row>
    <row r="307" spans="23:23" ht="12.75" customHeight="1">
      <c r="W307" s="20"/>
    </row>
    <row r="308" spans="23:23" ht="12.75" customHeight="1">
      <c r="W308" s="20"/>
    </row>
    <row r="309" spans="23:23" ht="12.75" customHeight="1">
      <c r="W309" s="20"/>
    </row>
    <row r="310" spans="23:23" ht="12.75" customHeight="1">
      <c r="W310" s="20"/>
    </row>
    <row r="311" spans="23:23" ht="12.75" customHeight="1">
      <c r="W311" s="20"/>
    </row>
    <row r="312" spans="23:23" ht="12.75" customHeight="1">
      <c r="W312" s="20"/>
    </row>
    <row r="313" spans="23:23" ht="12.75" customHeight="1">
      <c r="W313" s="20"/>
    </row>
    <row r="314" spans="23:23" ht="12.75" customHeight="1">
      <c r="W314" s="20"/>
    </row>
    <row r="315" spans="23:23" ht="12.75" customHeight="1">
      <c r="W315" s="20"/>
    </row>
    <row r="316" spans="23:23" ht="12.75" customHeight="1">
      <c r="W316" s="20"/>
    </row>
    <row r="317" spans="23:23" ht="12.75" customHeight="1">
      <c r="W317" s="20"/>
    </row>
    <row r="318" spans="23:23" ht="12.75" customHeight="1">
      <c r="W318" s="20"/>
    </row>
    <row r="319" spans="23:23" ht="12.75" customHeight="1">
      <c r="W319" s="20"/>
    </row>
    <row r="320" spans="23:23" ht="12.75" customHeight="1">
      <c r="W320" s="20"/>
    </row>
    <row r="321" spans="23:23" ht="12.75" customHeight="1">
      <c r="W321" s="20"/>
    </row>
    <row r="322" spans="23:23" ht="12.75" customHeight="1">
      <c r="W322" s="20"/>
    </row>
    <row r="323" spans="23:23" ht="12.75" customHeight="1">
      <c r="W323" s="20"/>
    </row>
    <row r="324" spans="23:23" ht="12.75" customHeight="1">
      <c r="W324" s="20"/>
    </row>
    <row r="325" spans="23:23" ht="12.75" customHeight="1">
      <c r="W325" s="20"/>
    </row>
    <row r="326" spans="23:23" ht="12.75" customHeight="1">
      <c r="W326" s="20"/>
    </row>
    <row r="327" spans="23:23" ht="12.75" customHeight="1">
      <c r="W327" s="20"/>
    </row>
    <row r="328" spans="23:23" ht="12.75" customHeight="1">
      <c r="W328" s="20"/>
    </row>
    <row r="329" spans="23:23" ht="12.75" customHeight="1">
      <c r="W329" s="20"/>
    </row>
    <row r="330" spans="23:23" ht="12.75" customHeight="1">
      <c r="W330" s="20"/>
    </row>
    <row r="331" spans="23:23" ht="12.75" customHeight="1">
      <c r="W331" s="20"/>
    </row>
    <row r="332" spans="23:23" ht="12.75" customHeight="1">
      <c r="W332" s="20"/>
    </row>
    <row r="333" spans="23:23" ht="12.75" customHeight="1">
      <c r="W333" s="20"/>
    </row>
    <row r="334" spans="23:23" ht="12.75" customHeight="1">
      <c r="W334" s="20"/>
    </row>
    <row r="335" spans="23:23" ht="12.75" customHeight="1">
      <c r="W335" s="20"/>
    </row>
    <row r="336" spans="23:23" ht="12.75" customHeight="1">
      <c r="W336" s="20"/>
    </row>
    <row r="337" spans="23:23" ht="12.75" customHeight="1">
      <c r="W337" s="20"/>
    </row>
    <row r="338" spans="23:23" ht="12.75" customHeight="1">
      <c r="W338" s="20"/>
    </row>
    <row r="339" spans="23:23" ht="12.75" customHeight="1">
      <c r="W339" s="20"/>
    </row>
    <row r="340" spans="23:23" ht="12.75" customHeight="1">
      <c r="W340" s="20"/>
    </row>
    <row r="341" spans="23:23" ht="12.75" customHeight="1">
      <c r="W341" s="20"/>
    </row>
    <row r="342" spans="23:23" ht="12.75" customHeight="1">
      <c r="W342" s="20"/>
    </row>
    <row r="343" spans="23:23" ht="12.75" customHeight="1">
      <c r="W343" s="20"/>
    </row>
    <row r="344" spans="23:23" ht="12.75" customHeight="1">
      <c r="W344" s="20"/>
    </row>
    <row r="345" spans="23:23" ht="12.75" customHeight="1">
      <c r="W345" s="20"/>
    </row>
    <row r="346" spans="23:23" ht="12.75" customHeight="1">
      <c r="W346" s="20"/>
    </row>
    <row r="347" spans="23:23" ht="12.75" customHeight="1">
      <c r="W347" s="20"/>
    </row>
    <row r="348" spans="23:23" ht="12.75" customHeight="1">
      <c r="W348" s="20"/>
    </row>
    <row r="349" spans="23:23" ht="12.75" customHeight="1">
      <c r="W349" s="20"/>
    </row>
    <row r="350" spans="23:23" ht="12.75" customHeight="1">
      <c r="W350" s="20"/>
    </row>
    <row r="351" spans="23:23" ht="12.75" customHeight="1">
      <c r="W351" s="20"/>
    </row>
    <row r="352" spans="23:23" ht="12.75" customHeight="1">
      <c r="W352" s="20"/>
    </row>
    <row r="353" spans="23:23" ht="12.75" customHeight="1">
      <c r="W353" s="20"/>
    </row>
    <row r="354" spans="23:23" ht="12.75" customHeight="1">
      <c r="W354" s="20"/>
    </row>
    <row r="355" spans="23:23" ht="12.75" customHeight="1">
      <c r="W355" s="20"/>
    </row>
    <row r="356" spans="23:23" ht="12.75" customHeight="1">
      <c r="W356" s="20"/>
    </row>
    <row r="357" spans="23:23" ht="12.75" customHeight="1">
      <c r="W357" s="20"/>
    </row>
    <row r="358" spans="23:23" ht="12.75" customHeight="1">
      <c r="W358" s="20"/>
    </row>
    <row r="359" spans="23:23" ht="12.75" customHeight="1">
      <c r="W359" s="20"/>
    </row>
    <row r="360" spans="23:23" ht="12.75" customHeight="1">
      <c r="W360" s="20"/>
    </row>
    <row r="361" spans="23:23" ht="12.75" customHeight="1">
      <c r="W361" s="20"/>
    </row>
    <row r="362" spans="23:23" ht="12.75" customHeight="1">
      <c r="W362" s="20"/>
    </row>
    <row r="363" spans="23:23" ht="12.75" customHeight="1">
      <c r="W363" s="20"/>
    </row>
    <row r="364" spans="23:23" ht="12.75" customHeight="1">
      <c r="W364" s="20"/>
    </row>
    <row r="365" spans="23:23" ht="12.75" customHeight="1">
      <c r="W365" s="20"/>
    </row>
    <row r="366" spans="23:23" ht="12.75" customHeight="1">
      <c r="W366" s="20"/>
    </row>
    <row r="367" spans="23:23" ht="12.75" customHeight="1">
      <c r="W367" s="20"/>
    </row>
    <row r="368" spans="23:23" ht="12.75" customHeight="1">
      <c r="W368" s="20"/>
    </row>
    <row r="369" spans="23:23" ht="12.75" customHeight="1">
      <c r="W369" s="20"/>
    </row>
    <row r="370" spans="23:23" ht="12.75" customHeight="1">
      <c r="W370" s="20"/>
    </row>
    <row r="371" spans="23:23" ht="12.75" customHeight="1">
      <c r="W371" s="20"/>
    </row>
    <row r="372" spans="23:23" ht="12.75" customHeight="1">
      <c r="W372" s="20"/>
    </row>
    <row r="373" spans="23:23" ht="12.75" customHeight="1">
      <c r="W373" s="20"/>
    </row>
    <row r="374" spans="23:23" ht="12.75" customHeight="1">
      <c r="W374" s="20"/>
    </row>
    <row r="375" spans="23:23" ht="12.75" customHeight="1">
      <c r="W375" s="20"/>
    </row>
    <row r="376" spans="23:23" ht="12.75" customHeight="1">
      <c r="W376" s="20"/>
    </row>
    <row r="377" spans="23:23" ht="12.75" customHeight="1">
      <c r="W377" s="20"/>
    </row>
    <row r="378" spans="23:23" ht="12.75" customHeight="1">
      <c r="W378" s="20"/>
    </row>
    <row r="379" spans="23:23" ht="12.75" customHeight="1">
      <c r="W379" s="20"/>
    </row>
    <row r="380" spans="23:23" ht="12.75" customHeight="1">
      <c r="W380" s="20"/>
    </row>
    <row r="381" spans="23:23" ht="12.75" customHeight="1">
      <c r="W381" s="20"/>
    </row>
    <row r="382" spans="23:23" ht="12.75" customHeight="1">
      <c r="W382" s="20"/>
    </row>
    <row r="383" spans="23:23" ht="12.75" customHeight="1">
      <c r="W383" s="20"/>
    </row>
    <row r="384" spans="23:23" ht="12.75" customHeight="1">
      <c r="W384" s="20"/>
    </row>
    <row r="385" spans="23:23" ht="12.75" customHeight="1">
      <c r="W385" s="20"/>
    </row>
    <row r="386" spans="23:23" ht="12.75" customHeight="1">
      <c r="W386" s="20"/>
    </row>
    <row r="387" spans="23:23" ht="12.75" customHeight="1">
      <c r="W387" s="20"/>
    </row>
    <row r="388" spans="23:23" ht="12.75" customHeight="1">
      <c r="W388" s="20"/>
    </row>
    <row r="389" spans="23:23" ht="12.75" customHeight="1">
      <c r="W389" s="20"/>
    </row>
    <row r="390" spans="23:23" ht="12.75" customHeight="1">
      <c r="W390" s="20"/>
    </row>
    <row r="391" spans="23:23" ht="12.75" customHeight="1">
      <c r="W391" s="20"/>
    </row>
    <row r="392" spans="23:23" ht="12.75" customHeight="1">
      <c r="W392" s="20"/>
    </row>
    <row r="393" spans="23:23" ht="12.75" customHeight="1">
      <c r="W393" s="20"/>
    </row>
    <row r="394" spans="23:23" ht="12.75" customHeight="1">
      <c r="W394" s="20"/>
    </row>
    <row r="395" spans="23:23" ht="12.75" customHeight="1">
      <c r="W395" s="20"/>
    </row>
    <row r="396" spans="23:23" ht="12.75" customHeight="1">
      <c r="W396" s="20"/>
    </row>
    <row r="397" spans="23:23" ht="12.75" customHeight="1">
      <c r="W397" s="20"/>
    </row>
    <row r="398" spans="23:23" ht="12.75" customHeight="1">
      <c r="W398" s="20"/>
    </row>
    <row r="399" spans="23:23" ht="12.75" customHeight="1">
      <c r="W399" s="20"/>
    </row>
    <row r="400" spans="23:23" ht="12.75" customHeight="1">
      <c r="W400" s="20"/>
    </row>
    <row r="401" spans="23:23" ht="12.75" customHeight="1">
      <c r="W401" s="20"/>
    </row>
    <row r="402" spans="23:23" ht="12.75" customHeight="1">
      <c r="W402" s="20"/>
    </row>
    <row r="403" spans="23:23" ht="12.75" customHeight="1">
      <c r="W403" s="20"/>
    </row>
    <row r="404" spans="23:23" ht="12.75" customHeight="1">
      <c r="W404" s="20"/>
    </row>
    <row r="405" spans="23:23" ht="12.75" customHeight="1">
      <c r="W405" s="20"/>
    </row>
    <row r="406" spans="23:23" ht="12.75" customHeight="1">
      <c r="W406" s="20"/>
    </row>
    <row r="407" spans="23:23" ht="12.75" customHeight="1">
      <c r="W407" s="20"/>
    </row>
    <row r="408" spans="23:23" ht="12.75" customHeight="1">
      <c r="W408" s="20"/>
    </row>
    <row r="409" spans="23:23" ht="12.75" customHeight="1">
      <c r="W409" s="20"/>
    </row>
    <row r="410" spans="23:23" ht="12.75" customHeight="1">
      <c r="W410" s="20"/>
    </row>
    <row r="411" spans="23:23" ht="12.75" customHeight="1">
      <c r="W411" s="20"/>
    </row>
    <row r="412" spans="23:23" ht="12.75" customHeight="1">
      <c r="W412" s="20"/>
    </row>
    <row r="413" spans="23:23" ht="12.75" customHeight="1">
      <c r="W413" s="20"/>
    </row>
    <row r="414" spans="23:23" ht="12.75" customHeight="1">
      <c r="W414" s="20"/>
    </row>
    <row r="415" spans="23:23" ht="12.75" customHeight="1">
      <c r="W415" s="20"/>
    </row>
    <row r="416" spans="23:23" ht="12.75" customHeight="1">
      <c r="W416" s="20"/>
    </row>
    <row r="417" spans="23:23" ht="12.75" customHeight="1">
      <c r="W417" s="20"/>
    </row>
    <row r="418" spans="23:23" ht="12.75" customHeight="1">
      <c r="W418" s="20"/>
    </row>
    <row r="419" spans="23:23" ht="12.75" customHeight="1">
      <c r="W419" s="20"/>
    </row>
    <row r="420" spans="23:23" ht="12.75" customHeight="1">
      <c r="W420" s="20"/>
    </row>
    <row r="421" spans="23:23" ht="12.75" customHeight="1">
      <c r="W421" s="20"/>
    </row>
    <row r="422" spans="23:23" ht="12.75" customHeight="1">
      <c r="W422" s="20"/>
    </row>
    <row r="423" spans="23:23" ht="12.75" customHeight="1">
      <c r="W423" s="20"/>
    </row>
    <row r="424" spans="23:23" ht="12.75" customHeight="1">
      <c r="W424" s="20"/>
    </row>
    <row r="425" spans="23:23" ht="12.75" customHeight="1">
      <c r="W425" s="20"/>
    </row>
    <row r="426" spans="23:23" ht="12.75" customHeight="1">
      <c r="W426" s="20"/>
    </row>
    <row r="427" spans="23:23" ht="12.75" customHeight="1">
      <c r="W427" s="20"/>
    </row>
    <row r="428" spans="23:23" ht="12.75" customHeight="1">
      <c r="W428" s="20"/>
    </row>
    <row r="429" spans="23:23" ht="12.75" customHeight="1">
      <c r="W429" s="20"/>
    </row>
    <row r="430" spans="23:23" ht="12.75" customHeight="1">
      <c r="W430" s="20"/>
    </row>
    <row r="431" spans="23:23" ht="12.75" customHeight="1">
      <c r="W431" s="20"/>
    </row>
    <row r="432" spans="23:23" ht="12.75" customHeight="1">
      <c r="W432" s="20"/>
    </row>
    <row r="433" spans="23:23" ht="12.75" customHeight="1">
      <c r="W433" s="20"/>
    </row>
    <row r="434" spans="23:23" ht="12.75" customHeight="1">
      <c r="W434" s="20"/>
    </row>
    <row r="435" spans="23:23" ht="12.75" customHeight="1">
      <c r="W435" s="20"/>
    </row>
    <row r="436" spans="23:23" ht="12.75" customHeight="1">
      <c r="W436" s="20"/>
    </row>
    <row r="437" spans="23:23" ht="12.75" customHeight="1">
      <c r="W437" s="20"/>
    </row>
    <row r="438" spans="23:23" ht="12.75" customHeight="1">
      <c r="W438" s="20"/>
    </row>
    <row r="439" spans="23:23" ht="12.75" customHeight="1">
      <c r="W439" s="20"/>
    </row>
    <row r="440" spans="23:23" ht="12.75" customHeight="1">
      <c r="W440" s="20"/>
    </row>
    <row r="441" spans="23:23" ht="12.75" customHeight="1">
      <c r="W441" s="20"/>
    </row>
    <row r="442" spans="23:23" ht="12.75" customHeight="1">
      <c r="W442" s="20"/>
    </row>
    <row r="443" spans="23:23" ht="12.75" customHeight="1">
      <c r="W443" s="20"/>
    </row>
    <row r="444" spans="23:23" ht="12.75" customHeight="1">
      <c r="W444" s="20"/>
    </row>
    <row r="445" spans="23:23" ht="12.75" customHeight="1">
      <c r="W445" s="20"/>
    </row>
    <row r="446" spans="23:23" ht="12.75" customHeight="1">
      <c r="W446" s="20"/>
    </row>
    <row r="447" spans="23:23" ht="12.75" customHeight="1">
      <c r="W447" s="20"/>
    </row>
    <row r="448" spans="23:23" ht="12.75" customHeight="1">
      <c r="W448" s="20"/>
    </row>
    <row r="449" spans="23:23" ht="12.75" customHeight="1">
      <c r="W449" s="20"/>
    </row>
    <row r="450" spans="23:23" ht="12.75" customHeight="1">
      <c r="W450" s="20"/>
    </row>
    <row r="451" spans="23:23" ht="12.75" customHeight="1">
      <c r="W451" s="20"/>
    </row>
    <row r="452" spans="23:23" ht="12.75" customHeight="1">
      <c r="W452" s="20"/>
    </row>
    <row r="453" spans="23:23" ht="12.75" customHeight="1">
      <c r="W453" s="20"/>
    </row>
    <row r="454" spans="23:23" ht="12.75" customHeight="1">
      <c r="W454" s="20"/>
    </row>
    <row r="455" spans="23:23" ht="12.75" customHeight="1">
      <c r="W455" s="20"/>
    </row>
    <row r="456" spans="23:23" ht="12.75" customHeight="1">
      <c r="W456" s="20"/>
    </row>
    <row r="457" spans="23:23" ht="12.75" customHeight="1">
      <c r="W457" s="20"/>
    </row>
    <row r="458" spans="23:23" ht="12.75" customHeight="1">
      <c r="W458" s="20"/>
    </row>
    <row r="459" spans="23:23" ht="12.75" customHeight="1">
      <c r="W459" s="20"/>
    </row>
    <row r="460" spans="23:23" ht="12.75" customHeight="1">
      <c r="W460" s="20"/>
    </row>
    <row r="461" spans="23:23" ht="12.75" customHeight="1">
      <c r="W461" s="20"/>
    </row>
    <row r="462" spans="23:23" ht="12.75" customHeight="1">
      <c r="W462" s="20"/>
    </row>
    <row r="463" spans="23:23" ht="12.75" customHeight="1">
      <c r="W463" s="20"/>
    </row>
    <row r="464" spans="23:23" ht="12.75" customHeight="1">
      <c r="W464" s="20"/>
    </row>
    <row r="465" spans="23:23" ht="12.75" customHeight="1">
      <c r="W465" s="20"/>
    </row>
    <row r="466" spans="23:23" ht="12.75" customHeight="1">
      <c r="W466" s="20"/>
    </row>
    <row r="467" spans="23:23" ht="12.75" customHeight="1">
      <c r="W467" s="20"/>
    </row>
    <row r="468" spans="23:23" ht="12.75" customHeight="1">
      <c r="W468" s="20"/>
    </row>
    <row r="469" spans="23:23" ht="12.75" customHeight="1">
      <c r="W469" s="20"/>
    </row>
    <row r="470" spans="23:23" ht="12.75" customHeight="1">
      <c r="W470" s="20"/>
    </row>
    <row r="471" spans="23:23" ht="12.75" customHeight="1">
      <c r="W471" s="20"/>
    </row>
    <row r="472" spans="23:23" ht="12.75" customHeight="1">
      <c r="W472" s="20"/>
    </row>
    <row r="473" spans="23:23" ht="12.75" customHeight="1">
      <c r="W473" s="20"/>
    </row>
    <row r="474" spans="23:23" ht="12.75" customHeight="1">
      <c r="W474" s="20"/>
    </row>
    <row r="475" spans="23:23" ht="12.75" customHeight="1">
      <c r="W475" s="20"/>
    </row>
    <row r="476" spans="23:23" ht="12.75" customHeight="1">
      <c r="W476" s="20"/>
    </row>
    <row r="477" spans="23:23" ht="12.75" customHeight="1">
      <c r="W477" s="20"/>
    </row>
    <row r="478" spans="23:23" ht="12.75" customHeight="1">
      <c r="W478" s="20"/>
    </row>
    <row r="479" spans="23:23" ht="12.75" customHeight="1">
      <c r="W479" s="20"/>
    </row>
    <row r="480" spans="23:23" ht="12.75" customHeight="1">
      <c r="W480" s="20"/>
    </row>
    <row r="481" spans="23:23" ht="12.75" customHeight="1">
      <c r="W481" s="20"/>
    </row>
    <row r="482" spans="23:23" ht="12.75" customHeight="1">
      <c r="W482" s="20"/>
    </row>
    <row r="483" spans="23:23" ht="12.75" customHeight="1">
      <c r="W483" s="20"/>
    </row>
    <row r="484" spans="23:23" ht="12.75" customHeight="1">
      <c r="W484" s="20"/>
    </row>
    <row r="485" spans="23:23" ht="12.75" customHeight="1">
      <c r="W485" s="20"/>
    </row>
    <row r="486" spans="23:23" ht="12.75" customHeight="1">
      <c r="W486" s="20"/>
    </row>
    <row r="487" spans="23:23" ht="12.75" customHeight="1">
      <c r="W487" s="20"/>
    </row>
    <row r="488" spans="23:23" ht="12.75" customHeight="1">
      <c r="W488" s="20"/>
    </row>
    <row r="489" spans="23:23" ht="12.75" customHeight="1">
      <c r="W489" s="20"/>
    </row>
    <row r="490" spans="23:23" ht="12.75" customHeight="1">
      <c r="W490" s="20"/>
    </row>
    <row r="491" spans="23:23" ht="12.75" customHeight="1">
      <c r="W491" s="20"/>
    </row>
    <row r="492" spans="23:23" ht="12.75" customHeight="1">
      <c r="W492" s="20"/>
    </row>
    <row r="493" spans="23:23" ht="12.75" customHeight="1">
      <c r="W493" s="20"/>
    </row>
    <row r="494" spans="23:23" ht="12.75" customHeight="1">
      <c r="W494" s="20"/>
    </row>
    <row r="495" spans="23:23" ht="12.75" customHeight="1">
      <c r="W495" s="20"/>
    </row>
    <row r="496" spans="23:23" ht="12.75" customHeight="1">
      <c r="W496" s="20"/>
    </row>
    <row r="497" spans="23:23" ht="12.75" customHeight="1">
      <c r="W497" s="20"/>
    </row>
    <row r="498" spans="23:23" ht="12.75" customHeight="1">
      <c r="W498" s="20"/>
    </row>
    <row r="499" spans="23:23" ht="12.75" customHeight="1">
      <c r="W499" s="20"/>
    </row>
    <row r="500" spans="23:23" ht="12.75" customHeight="1">
      <c r="W500" s="20"/>
    </row>
    <row r="501" spans="23:23" ht="12.75" customHeight="1">
      <c r="W501" s="20"/>
    </row>
    <row r="502" spans="23:23" ht="12.75" customHeight="1">
      <c r="W502" s="20"/>
    </row>
    <row r="503" spans="23:23" ht="12.75" customHeight="1">
      <c r="W503" s="20"/>
    </row>
    <row r="504" spans="23:23" ht="12.75" customHeight="1">
      <c r="W504" s="20"/>
    </row>
    <row r="505" spans="23:23" ht="12.75" customHeight="1">
      <c r="W505" s="20"/>
    </row>
    <row r="506" spans="23:23" ht="12.75" customHeight="1">
      <c r="W506" s="20"/>
    </row>
    <row r="507" spans="23:23" ht="12.75" customHeight="1">
      <c r="W507" s="20"/>
    </row>
    <row r="508" spans="23:23" ht="12.75" customHeight="1">
      <c r="W508" s="20"/>
    </row>
    <row r="509" spans="23:23" ht="12.75" customHeight="1">
      <c r="W509" s="20"/>
    </row>
    <row r="510" spans="23:23" ht="12.75" customHeight="1">
      <c r="W510" s="20"/>
    </row>
    <row r="511" spans="23:23" ht="12.75" customHeight="1">
      <c r="W511" s="20"/>
    </row>
    <row r="512" spans="23:23" ht="12.75" customHeight="1">
      <c r="W512" s="20"/>
    </row>
    <row r="513" spans="23:23" ht="12.75" customHeight="1">
      <c r="W513" s="20"/>
    </row>
    <row r="514" spans="23:23" ht="12.75" customHeight="1">
      <c r="W514" s="20"/>
    </row>
    <row r="515" spans="23:23" ht="12.75" customHeight="1">
      <c r="W515" s="20"/>
    </row>
    <row r="516" spans="23:23" ht="12.75" customHeight="1">
      <c r="W516" s="20"/>
    </row>
    <row r="517" spans="23:23" ht="12.75" customHeight="1">
      <c r="W517" s="20"/>
    </row>
    <row r="518" spans="23:23" ht="12.75" customHeight="1">
      <c r="W518" s="20"/>
    </row>
    <row r="519" spans="23:23" ht="12.75" customHeight="1">
      <c r="W519" s="20"/>
    </row>
    <row r="520" spans="23:23" ht="12.75" customHeight="1">
      <c r="W520" s="20"/>
    </row>
    <row r="521" spans="23:23" ht="12.75" customHeight="1">
      <c r="W521" s="20"/>
    </row>
    <row r="522" spans="23:23" ht="12.75" customHeight="1">
      <c r="W522" s="20"/>
    </row>
    <row r="523" spans="23:23" ht="12.75" customHeight="1">
      <c r="W523" s="20"/>
    </row>
    <row r="524" spans="23:23" ht="12.75" customHeight="1">
      <c r="W524" s="20"/>
    </row>
    <row r="525" spans="23:23" ht="12.75" customHeight="1">
      <c r="W525" s="20"/>
    </row>
    <row r="526" spans="23:23" ht="12.75" customHeight="1">
      <c r="W526" s="20"/>
    </row>
    <row r="527" spans="23:23" ht="12.75" customHeight="1">
      <c r="W527" s="20"/>
    </row>
    <row r="528" spans="23:23" ht="12.75" customHeight="1">
      <c r="W528" s="20"/>
    </row>
    <row r="529" spans="23:23" ht="12.75" customHeight="1">
      <c r="W529" s="20"/>
    </row>
    <row r="530" spans="23:23" ht="12.75" customHeight="1">
      <c r="W530" s="20"/>
    </row>
    <row r="531" spans="23:23" ht="12.75" customHeight="1">
      <c r="W531" s="20"/>
    </row>
    <row r="532" spans="23:23" ht="12.75" customHeight="1">
      <c r="W532" s="20"/>
    </row>
    <row r="533" spans="23:23" ht="12.75" customHeight="1">
      <c r="W533" s="20"/>
    </row>
    <row r="534" spans="23:23" ht="12.75" customHeight="1">
      <c r="W534" s="20"/>
    </row>
    <row r="535" spans="23:23" ht="12.75" customHeight="1">
      <c r="W535" s="20"/>
    </row>
    <row r="536" spans="23:23" ht="12.75" customHeight="1">
      <c r="W536" s="20"/>
    </row>
    <row r="537" spans="23:23" ht="12.75" customHeight="1">
      <c r="W537" s="20"/>
    </row>
    <row r="538" spans="23:23" ht="12.75" customHeight="1">
      <c r="W538" s="20"/>
    </row>
    <row r="539" spans="23:23" ht="12.75" customHeight="1">
      <c r="W539" s="20"/>
    </row>
    <row r="540" spans="23:23" ht="12.75" customHeight="1">
      <c r="W540" s="20"/>
    </row>
    <row r="541" spans="23:23" ht="12.75" customHeight="1">
      <c r="W541" s="20"/>
    </row>
    <row r="542" spans="23:23" ht="12.75" customHeight="1">
      <c r="W542" s="20"/>
    </row>
    <row r="543" spans="23:23" ht="12.75" customHeight="1">
      <c r="W543" s="20"/>
    </row>
    <row r="544" spans="23:23" ht="12.75" customHeight="1">
      <c r="W544" s="20"/>
    </row>
    <row r="545" spans="23:23" ht="12.75" customHeight="1">
      <c r="W545" s="20"/>
    </row>
    <row r="546" spans="23:23" ht="12.75" customHeight="1">
      <c r="W546" s="20"/>
    </row>
    <row r="547" spans="23:23" ht="12.75" customHeight="1">
      <c r="W547" s="20"/>
    </row>
    <row r="548" spans="23:23" ht="12.75" customHeight="1">
      <c r="W548" s="20"/>
    </row>
    <row r="549" spans="23:23" ht="12.75" customHeight="1">
      <c r="W549" s="20"/>
    </row>
    <row r="550" spans="23:23" ht="12.75" customHeight="1">
      <c r="W550" s="20"/>
    </row>
    <row r="551" spans="23:23" ht="12.75" customHeight="1">
      <c r="W551" s="20"/>
    </row>
    <row r="552" spans="23:23" ht="12.75" customHeight="1">
      <c r="W552" s="20"/>
    </row>
    <row r="553" spans="23:23" ht="12.75" customHeight="1">
      <c r="W553" s="20"/>
    </row>
    <row r="554" spans="23:23" ht="12.75" customHeight="1">
      <c r="W554" s="20"/>
    </row>
    <row r="555" spans="23:23" ht="12.75" customHeight="1">
      <c r="W555" s="20"/>
    </row>
    <row r="556" spans="23:23" ht="12.75" customHeight="1">
      <c r="W556" s="20"/>
    </row>
    <row r="557" spans="23:23" ht="12.75" customHeight="1">
      <c r="W557" s="20"/>
    </row>
    <row r="558" spans="23:23" ht="12.75" customHeight="1">
      <c r="W558" s="20"/>
    </row>
    <row r="559" spans="23:23" ht="12.75" customHeight="1">
      <c r="W559" s="20"/>
    </row>
    <row r="560" spans="23:23" ht="12.75" customHeight="1">
      <c r="W560" s="20"/>
    </row>
    <row r="561" spans="23:23" ht="12.75" customHeight="1">
      <c r="W561" s="20"/>
    </row>
    <row r="562" spans="23:23" ht="12.75" customHeight="1">
      <c r="W562" s="20"/>
    </row>
    <row r="563" spans="23:23" ht="12.75" customHeight="1">
      <c r="W563" s="20"/>
    </row>
    <row r="564" spans="23:23" ht="12.75" customHeight="1">
      <c r="W564" s="20"/>
    </row>
    <row r="565" spans="23:23" ht="12.75" customHeight="1">
      <c r="W565" s="20"/>
    </row>
    <row r="566" spans="23:23" ht="12.75" customHeight="1">
      <c r="W566" s="20"/>
    </row>
    <row r="567" spans="23:23" ht="12.75" customHeight="1">
      <c r="W567" s="20"/>
    </row>
    <row r="568" spans="23:23" ht="12.75" customHeight="1">
      <c r="W568" s="20"/>
    </row>
    <row r="569" spans="23:23" ht="12.75" customHeight="1">
      <c r="W569" s="20"/>
    </row>
    <row r="570" spans="23:23" ht="12.75" customHeight="1">
      <c r="W570" s="20"/>
    </row>
    <row r="571" spans="23:23" ht="12.75" customHeight="1">
      <c r="W571" s="20"/>
    </row>
    <row r="572" spans="23:23" ht="12.75" customHeight="1">
      <c r="W572" s="20"/>
    </row>
    <row r="573" spans="23:23" ht="12.75" customHeight="1">
      <c r="W573" s="20"/>
    </row>
    <row r="574" spans="23:23" ht="12.75" customHeight="1">
      <c r="W574" s="20"/>
    </row>
    <row r="575" spans="23:23" ht="12.75" customHeight="1">
      <c r="W575" s="20"/>
    </row>
    <row r="576" spans="23:23" ht="12.75" customHeight="1">
      <c r="W576" s="20"/>
    </row>
    <row r="577" spans="23:23" ht="12.75" customHeight="1">
      <c r="W577" s="20"/>
    </row>
    <row r="578" spans="23:23" ht="12.75" customHeight="1">
      <c r="W578" s="20"/>
    </row>
    <row r="579" spans="23:23" ht="12.75" customHeight="1">
      <c r="W579" s="20"/>
    </row>
    <row r="580" spans="23:23" ht="12.75" customHeight="1">
      <c r="W580" s="20"/>
    </row>
    <row r="581" spans="23:23" ht="12.75" customHeight="1">
      <c r="W581" s="20"/>
    </row>
    <row r="582" spans="23:23" ht="12.75" customHeight="1">
      <c r="W582" s="20"/>
    </row>
    <row r="583" spans="23:23" ht="12.75" customHeight="1">
      <c r="W583" s="20"/>
    </row>
    <row r="584" spans="23:23" ht="12.75" customHeight="1">
      <c r="W584" s="20"/>
    </row>
    <row r="585" spans="23:23" ht="12.75" customHeight="1">
      <c r="W585" s="20"/>
    </row>
    <row r="586" spans="23:23" ht="12.75" customHeight="1">
      <c r="W586" s="20"/>
    </row>
    <row r="587" spans="23:23" ht="12.75" customHeight="1">
      <c r="W587" s="20"/>
    </row>
    <row r="588" spans="23:23" ht="12.75" customHeight="1">
      <c r="W588" s="20"/>
    </row>
    <row r="589" spans="23:23" ht="12.75" customHeight="1">
      <c r="W589" s="20"/>
    </row>
    <row r="590" spans="23:23" ht="12.75" customHeight="1">
      <c r="W590" s="20"/>
    </row>
    <row r="591" spans="23:23" ht="12.75" customHeight="1">
      <c r="W591" s="20"/>
    </row>
    <row r="592" spans="23:23" ht="12.75" customHeight="1">
      <c r="W592" s="20"/>
    </row>
    <row r="593" spans="23:23" ht="12.75" customHeight="1">
      <c r="W593" s="20"/>
    </row>
    <row r="594" spans="23:23" ht="12.75" customHeight="1">
      <c r="W594" s="20"/>
    </row>
    <row r="595" spans="23:23" ht="12.75" customHeight="1">
      <c r="W595" s="20"/>
    </row>
    <row r="596" spans="23:23" ht="12.75" customHeight="1">
      <c r="W596" s="20"/>
    </row>
    <row r="597" spans="23:23" ht="12.75" customHeight="1">
      <c r="W597" s="20"/>
    </row>
    <row r="598" spans="23:23" ht="12.75" customHeight="1">
      <c r="W598" s="20"/>
    </row>
    <row r="599" spans="23:23" ht="12.75" customHeight="1">
      <c r="W599" s="20"/>
    </row>
    <row r="600" spans="23:23" ht="12.75" customHeight="1">
      <c r="W600" s="20"/>
    </row>
    <row r="601" spans="23:23" ht="12.75" customHeight="1">
      <c r="W601" s="20"/>
    </row>
    <row r="602" spans="23:23" ht="12.75" customHeight="1">
      <c r="W602" s="20"/>
    </row>
    <row r="603" spans="23:23" ht="12.75" customHeight="1">
      <c r="W603" s="20"/>
    </row>
    <row r="604" spans="23:23" ht="12.75" customHeight="1">
      <c r="W604" s="20"/>
    </row>
    <row r="605" spans="23:23" ht="12.75" customHeight="1">
      <c r="W605" s="20"/>
    </row>
    <row r="606" spans="23:23" ht="12.75" customHeight="1">
      <c r="W606" s="20"/>
    </row>
    <row r="607" spans="23:23" ht="12.75" customHeight="1">
      <c r="W607" s="20"/>
    </row>
    <row r="608" spans="23:23" ht="12.75" customHeight="1">
      <c r="W608" s="20"/>
    </row>
    <row r="609" spans="23:23" ht="12.75" customHeight="1">
      <c r="W609" s="20"/>
    </row>
    <row r="610" spans="23:23" ht="12.75" customHeight="1">
      <c r="W610" s="20"/>
    </row>
    <row r="611" spans="23:23" ht="12.75" customHeight="1">
      <c r="W611" s="20"/>
    </row>
    <row r="612" spans="23:23" ht="12.75" customHeight="1">
      <c r="W612" s="20"/>
    </row>
    <row r="613" spans="23:23" ht="12.75" customHeight="1">
      <c r="W613" s="20"/>
    </row>
    <row r="614" spans="23:23" ht="12.75" customHeight="1">
      <c r="W614" s="20"/>
    </row>
    <row r="615" spans="23:23" ht="12.75" customHeight="1">
      <c r="W615" s="20"/>
    </row>
    <row r="616" spans="23:23" ht="12.75" customHeight="1">
      <c r="W616" s="20"/>
    </row>
    <row r="617" spans="23:23" ht="12.75" customHeight="1">
      <c r="W617" s="20"/>
    </row>
    <row r="618" spans="23:23" ht="12.75" customHeight="1">
      <c r="W618" s="20"/>
    </row>
    <row r="619" spans="23:23" ht="12.75" customHeight="1">
      <c r="W619" s="20"/>
    </row>
    <row r="620" spans="23:23" ht="12.75" customHeight="1">
      <c r="W620" s="20"/>
    </row>
    <row r="621" spans="23:23" ht="12.75" customHeight="1">
      <c r="W621" s="20"/>
    </row>
    <row r="622" spans="23:23" ht="12.75" customHeight="1">
      <c r="W622" s="20"/>
    </row>
    <row r="623" spans="23:23" ht="12.75" customHeight="1">
      <c r="W623" s="20"/>
    </row>
    <row r="624" spans="23:23" ht="12.75" customHeight="1">
      <c r="W624" s="20"/>
    </row>
    <row r="625" spans="23:23" ht="12.75" customHeight="1">
      <c r="W625" s="20"/>
    </row>
    <row r="626" spans="23:23" ht="12.75" customHeight="1">
      <c r="W626" s="20"/>
    </row>
    <row r="627" spans="23:23" ht="12.75" customHeight="1">
      <c r="W627" s="20"/>
    </row>
    <row r="628" spans="23:23" ht="12.75" customHeight="1">
      <c r="W628" s="20"/>
    </row>
    <row r="629" spans="23:23" ht="12.75" customHeight="1">
      <c r="W629" s="20"/>
    </row>
    <row r="630" spans="23:23" ht="12.75" customHeight="1">
      <c r="W630" s="20"/>
    </row>
    <row r="631" spans="23:23" ht="12.75" customHeight="1">
      <c r="W631" s="20"/>
    </row>
    <row r="632" spans="23:23" ht="12.75" customHeight="1">
      <c r="W632" s="20"/>
    </row>
    <row r="633" spans="23:23" ht="12.75" customHeight="1">
      <c r="W633" s="20"/>
    </row>
    <row r="634" spans="23:23" ht="12.75" customHeight="1">
      <c r="W634" s="20"/>
    </row>
    <row r="635" spans="23:23" ht="12.75" customHeight="1">
      <c r="W635" s="20"/>
    </row>
    <row r="636" spans="23:23" ht="12.75" customHeight="1">
      <c r="W636" s="20"/>
    </row>
    <row r="637" spans="23:23" ht="12.75" customHeight="1">
      <c r="W637" s="20"/>
    </row>
    <row r="638" spans="23:23" ht="12.75" customHeight="1">
      <c r="W638" s="20"/>
    </row>
    <row r="639" spans="23:23" ht="12.75" customHeight="1">
      <c r="W639" s="20"/>
    </row>
    <row r="640" spans="23:23" ht="12.75" customHeight="1">
      <c r="W640" s="20"/>
    </row>
    <row r="641" spans="23:23" ht="12.75" customHeight="1">
      <c r="W641" s="20"/>
    </row>
    <row r="642" spans="23:23" ht="12.75" customHeight="1">
      <c r="W642" s="20"/>
    </row>
    <row r="643" spans="23:23" ht="12.75" customHeight="1">
      <c r="W643" s="20"/>
    </row>
    <row r="644" spans="23:23" ht="12.75" customHeight="1">
      <c r="W644" s="20"/>
    </row>
    <row r="645" spans="23:23" ht="12.75" customHeight="1">
      <c r="W645" s="20"/>
    </row>
    <row r="646" spans="23:23" ht="12.75" customHeight="1">
      <c r="W646" s="20"/>
    </row>
    <row r="647" spans="23:23" ht="12.75" customHeight="1">
      <c r="W647" s="20"/>
    </row>
    <row r="648" spans="23:23" ht="12.75" customHeight="1">
      <c r="W648" s="20"/>
    </row>
    <row r="649" spans="23:23" ht="12.75" customHeight="1">
      <c r="W649" s="20"/>
    </row>
    <row r="650" spans="23:23" ht="12.75" customHeight="1">
      <c r="W650" s="20"/>
    </row>
    <row r="651" spans="23:23" ht="12.75" customHeight="1">
      <c r="W651" s="20"/>
    </row>
    <row r="652" spans="23:23" ht="12.75" customHeight="1">
      <c r="W652" s="20"/>
    </row>
    <row r="653" spans="23:23" ht="12.75" customHeight="1">
      <c r="W653" s="20"/>
    </row>
    <row r="654" spans="23:23" ht="12.75" customHeight="1">
      <c r="W654" s="20"/>
    </row>
    <row r="655" spans="23:23" ht="12.75" customHeight="1">
      <c r="W655" s="20"/>
    </row>
    <row r="656" spans="23:23" ht="12.75" customHeight="1">
      <c r="W656" s="20"/>
    </row>
    <row r="657" spans="23:23" ht="12.75" customHeight="1">
      <c r="W657" s="20"/>
    </row>
    <row r="658" spans="23:23" ht="12.75" customHeight="1">
      <c r="W658" s="20"/>
    </row>
    <row r="659" spans="23:23" ht="12.75" customHeight="1">
      <c r="W659" s="20"/>
    </row>
    <row r="660" spans="23:23" ht="12.75" customHeight="1">
      <c r="W660" s="20"/>
    </row>
    <row r="661" spans="23:23" ht="12.75" customHeight="1">
      <c r="W661" s="20"/>
    </row>
    <row r="662" spans="23:23" ht="12.75" customHeight="1">
      <c r="W662" s="20"/>
    </row>
    <row r="663" spans="23:23" ht="12.75" customHeight="1">
      <c r="W663" s="20"/>
    </row>
    <row r="664" spans="23:23" ht="12.75" customHeight="1">
      <c r="W664" s="20"/>
    </row>
    <row r="665" spans="23:23" ht="12.75" customHeight="1">
      <c r="W665" s="20"/>
    </row>
    <row r="666" spans="23:23" ht="12.75" customHeight="1">
      <c r="W666" s="20"/>
    </row>
    <row r="667" spans="23:23" ht="12.75" customHeight="1">
      <c r="W667" s="20"/>
    </row>
    <row r="668" spans="23:23" ht="12.75" customHeight="1">
      <c r="W668" s="20"/>
    </row>
    <row r="669" spans="23:23" ht="12.75" customHeight="1">
      <c r="W669" s="20"/>
    </row>
    <row r="670" spans="23:23" ht="12.75" customHeight="1">
      <c r="W670" s="20"/>
    </row>
    <row r="671" spans="23:23" ht="12.75" customHeight="1">
      <c r="W671" s="20"/>
    </row>
    <row r="672" spans="23:23" ht="12.75" customHeight="1">
      <c r="W672" s="20"/>
    </row>
    <row r="673" spans="23:23" ht="12.75" customHeight="1">
      <c r="W673" s="20"/>
    </row>
    <row r="674" spans="23:23" ht="12.75" customHeight="1">
      <c r="W674" s="20"/>
    </row>
    <row r="675" spans="23:23" ht="12.75" customHeight="1">
      <c r="W675" s="20"/>
    </row>
    <row r="676" spans="23:23" ht="12.75" customHeight="1">
      <c r="W676" s="20"/>
    </row>
    <row r="677" spans="23:23" ht="12.75" customHeight="1">
      <c r="W677" s="20"/>
    </row>
    <row r="678" spans="23:23" ht="12.75" customHeight="1">
      <c r="W678" s="20"/>
    </row>
    <row r="679" spans="23:23" ht="12.75" customHeight="1">
      <c r="W679" s="20"/>
    </row>
    <row r="680" spans="23:23" ht="12.75" customHeight="1">
      <c r="W680" s="20"/>
    </row>
    <row r="681" spans="23:23" ht="12.75" customHeight="1">
      <c r="W681" s="20"/>
    </row>
    <row r="682" spans="23:23" ht="12.75" customHeight="1">
      <c r="W682" s="20"/>
    </row>
    <row r="683" spans="23:23" ht="12.75" customHeight="1">
      <c r="W683" s="20"/>
    </row>
    <row r="684" spans="23:23" ht="12.75" customHeight="1">
      <c r="W684" s="20"/>
    </row>
    <row r="685" spans="23:23" ht="12.75" customHeight="1">
      <c r="W685" s="20"/>
    </row>
    <row r="686" spans="23:23" ht="12.75" customHeight="1">
      <c r="W686" s="20"/>
    </row>
    <row r="687" spans="23:23" ht="12.75" customHeight="1">
      <c r="W687" s="20"/>
    </row>
    <row r="688" spans="23:23" ht="12.75" customHeight="1">
      <c r="W688" s="20"/>
    </row>
    <row r="689" spans="23:23" ht="12.75" customHeight="1">
      <c r="W689" s="20"/>
    </row>
    <row r="690" spans="23:23" ht="12.75" customHeight="1">
      <c r="W690" s="20"/>
    </row>
    <row r="691" spans="23:23" ht="12.75" customHeight="1">
      <c r="W691" s="20"/>
    </row>
    <row r="692" spans="23:23" ht="12.75" customHeight="1">
      <c r="W692" s="20"/>
    </row>
    <row r="693" spans="23:23" ht="12.75" customHeight="1">
      <c r="W693" s="20"/>
    </row>
    <row r="694" spans="23:23" ht="12.75" customHeight="1">
      <c r="W694" s="20"/>
    </row>
    <row r="695" spans="23:23" ht="12.75" customHeight="1">
      <c r="W695" s="20"/>
    </row>
    <row r="696" spans="23:23" ht="12.75" customHeight="1">
      <c r="W696" s="20"/>
    </row>
    <row r="697" spans="23:23" ht="12.75" customHeight="1">
      <c r="W697" s="20"/>
    </row>
    <row r="698" spans="23:23" ht="12.75" customHeight="1">
      <c r="W698" s="20"/>
    </row>
    <row r="699" spans="23:23" ht="12.75" customHeight="1">
      <c r="W699" s="20"/>
    </row>
    <row r="700" spans="23:23" ht="12.75" customHeight="1">
      <c r="W700" s="20"/>
    </row>
    <row r="701" spans="23:23" ht="12.75" customHeight="1">
      <c r="W701" s="20"/>
    </row>
    <row r="702" spans="23:23" ht="12.75" customHeight="1">
      <c r="W702" s="20"/>
    </row>
    <row r="703" spans="23:23" ht="12.75" customHeight="1">
      <c r="W703" s="20"/>
    </row>
    <row r="704" spans="23:23" ht="12.75" customHeight="1">
      <c r="W704" s="20"/>
    </row>
    <row r="705" spans="23:23" ht="12.75" customHeight="1">
      <c r="W705" s="20"/>
    </row>
    <row r="706" spans="23:23" ht="12.75" customHeight="1">
      <c r="W706" s="20"/>
    </row>
    <row r="707" spans="23:23" ht="12.75" customHeight="1">
      <c r="W707" s="20"/>
    </row>
    <row r="708" spans="23:23" ht="12.75" customHeight="1">
      <c r="W708" s="20"/>
    </row>
    <row r="709" spans="23:23" ht="12.75" customHeight="1">
      <c r="W709" s="20"/>
    </row>
    <row r="710" spans="23:23" ht="12.75" customHeight="1">
      <c r="W710" s="20"/>
    </row>
    <row r="711" spans="23:23" ht="12.75" customHeight="1">
      <c r="W711" s="20"/>
    </row>
    <row r="712" spans="23:23" ht="12.75" customHeight="1">
      <c r="W712" s="20"/>
    </row>
    <row r="713" spans="23:23" ht="12.75" customHeight="1">
      <c r="W713" s="20"/>
    </row>
    <row r="714" spans="23:23" ht="12.75" customHeight="1">
      <c r="W714" s="20"/>
    </row>
    <row r="715" spans="23:23" ht="12.75" customHeight="1">
      <c r="W715" s="20"/>
    </row>
    <row r="716" spans="23:23" ht="12.75" customHeight="1">
      <c r="W716" s="20"/>
    </row>
    <row r="717" spans="23:23" ht="12.75" customHeight="1">
      <c r="W717" s="20"/>
    </row>
    <row r="718" spans="23:23" ht="12.75" customHeight="1">
      <c r="W718" s="20"/>
    </row>
    <row r="719" spans="23:23" ht="12.75" customHeight="1">
      <c r="W719" s="20"/>
    </row>
    <row r="720" spans="23:23" ht="12.75" customHeight="1">
      <c r="W720" s="20"/>
    </row>
    <row r="721" spans="23:23" ht="12.75" customHeight="1">
      <c r="W721" s="20"/>
    </row>
    <row r="722" spans="23:23" ht="12.75" customHeight="1">
      <c r="W722" s="20"/>
    </row>
    <row r="723" spans="23:23" ht="12.75" customHeight="1">
      <c r="W723" s="20"/>
    </row>
    <row r="724" spans="23:23" ht="12.75" customHeight="1">
      <c r="W724" s="20"/>
    </row>
    <row r="725" spans="23:23" ht="12.75" customHeight="1">
      <c r="W725" s="20"/>
    </row>
    <row r="726" spans="23:23" ht="12.75" customHeight="1">
      <c r="W726" s="20"/>
    </row>
    <row r="727" spans="23:23" ht="12.75" customHeight="1">
      <c r="W727" s="20"/>
    </row>
    <row r="728" spans="23:23" ht="12.75" customHeight="1">
      <c r="W728" s="20"/>
    </row>
    <row r="729" spans="23:23" ht="12.75" customHeight="1">
      <c r="W729" s="20"/>
    </row>
    <row r="730" spans="23:23" ht="12.75" customHeight="1">
      <c r="W730" s="20"/>
    </row>
    <row r="731" spans="23:23" ht="12.75" customHeight="1">
      <c r="W731" s="20"/>
    </row>
    <row r="732" spans="23:23" ht="12.75" customHeight="1">
      <c r="W732" s="20"/>
    </row>
    <row r="733" spans="23:23" ht="12.75" customHeight="1">
      <c r="W733" s="20"/>
    </row>
    <row r="734" spans="23:23" ht="12.75" customHeight="1">
      <c r="W734" s="20"/>
    </row>
    <row r="735" spans="23:23" ht="12.75" customHeight="1">
      <c r="W735" s="20"/>
    </row>
    <row r="736" spans="23:23" ht="12.75" customHeight="1">
      <c r="W736" s="20"/>
    </row>
    <row r="737" spans="23:23" ht="12.75" customHeight="1">
      <c r="W737" s="20"/>
    </row>
    <row r="738" spans="23:23" ht="12.75" customHeight="1">
      <c r="W738" s="20"/>
    </row>
    <row r="739" spans="23:23" ht="12.75" customHeight="1">
      <c r="W739" s="20"/>
    </row>
    <row r="740" spans="23:23" ht="12.75" customHeight="1">
      <c r="W740" s="20"/>
    </row>
    <row r="741" spans="23:23" ht="12.75" customHeight="1">
      <c r="W741" s="20"/>
    </row>
    <row r="742" spans="23:23" ht="12.75" customHeight="1">
      <c r="W742" s="20"/>
    </row>
    <row r="743" spans="23:23" ht="12.75" customHeight="1">
      <c r="W743" s="20"/>
    </row>
    <row r="744" spans="23:23" ht="12.75" customHeight="1">
      <c r="W744" s="20"/>
    </row>
    <row r="745" spans="23:23" ht="12.75" customHeight="1">
      <c r="W745" s="20"/>
    </row>
    <row r="746" spans="23:23" ht="12.75" customHeight="1">
      <c r="W746" s="20"/>
    </row>
    <row r="747" spans="23:23" ht="12.75" customHeight="1">
      <c r="W747" s="20"/>
    </row>
    <row r="748" spans="23:23" ht="12.75" customHeight="1">
      <c r="W748" s="20"/>
    </row>
    <row r="749" spans="23:23" ht="12.75" customHeight="1">
      <c r="W749" s="20"/>
    </row>
    <row r="750" spans="23:23" ht="12.75" customHeight="1">
      <c r="W750" s="20"/>
    </row>
    <row r="751" spans="23:23" ht="12.75" customHeight="1">
      <c r="W751" s="20"/>
    </row>
    <row r="752" spans="23:23" ht="12.75" customHeight="1">
      <c r="W752" s="20"/>
    </row>
    <row r="753" spans="23:23" ht="12.75" customHeight="1">
      <c r="W753" s="20"/>
    </row>
    <row r="754" spans="23:23" ht="12.75" customHeight="1">
      <c r="W754" s="20"/>
    </row>
    <row r="755" spans="23:23" ht="12.75" customHeight="1">
      <c r="W755" s="20"/>
    </row>
    <row r="756" spans="23:23" ht="12.75" customHeight="1">
      <c r="W756" s="20"/>
    </row>
    <row r="757" spans="23:23" ht="12.75" customHeight="1">
      <c r="W757" s="20"/>
    </row>
    <row r="758" spans="23:23" ht="12.75" customHeight="1">
      <c r="W758" s="20"/>
    </row>
    <row r="759" spans="23:23" ht="12.75" customHeight="1">
      <c r="W759" s="20"/>
    </row>
    <row r="760" spans="23:23" ht="12.75" customHeight="1">
      <c r="W760" s="20"/>
    </row>
    <row r="761" spans="23:23" ht="12.75" customHeight="1">
      <c r="W761" s="20"/>
    </row>
    <row r="762" spans="23:23" ht="12.75" customHeight="1">
      <c r="W762" s="20"/>
    </row>
    <row r="763" spans="23:23" ht="12.75" customHeight="1">
      <c r="W763" s="20"/>
    </row>
    <row r="764" spans="23:23" ht="12.75" customHeight="1">
      <c r="W764" s="20"/>
    </row>
    <row r="765" spans="23:23" ht="12.75" customHeight="1">
      <c r="W765" s="20"/>
    </row>
    <row r="766" spans="23:23" ht="12.75" customHeight="1">
      <c r="W766" s="20"/>
    </row>
    <row r="767" spans="23:23" ht="12.75" customHeight="1">
      <c r="W767" s="20"/>
    </row>
    <row r="768" spans="23:23" ht="12.75" customHeight="1">
      <c r="W768" s="20"/>
    </row>
    <row r="769" spans="23:23" ht="12.75" customHeight="1">
      <c r="W769" s="20"/>
    </row>
    <row r="770" spans="23:23" ht="12.75" customHeight="1">
      <c r="W770" s="20"/>
    </row>
    <row r="771" spans="23:23" ht="12.75" customHeight="1">
      <c r="W771" s="20"/>
    </row>
    <row r="772" spans="23:23" ht="12.75" customHeight="1">
      <c r="W772" s="20"/>
    </row>
    <row r="773" spans="23:23" ht="12.75" customHeight="1">
      <c r="W773" s="20"/>
    </row>
    <row r="774" spans="23:23" ht="12.75" customHeight="1">
      <c r="W774" s="20"/>
    </row>
    <row r="775" spans="23:23" ht="12.75" customHeight="1">
      <c r="W775" s="20"/>
    </row>
    <row r="776" spans="23:23" ht="12.75" customHeight="1">
      <c r="W776" s="20"/>
    </row>
    <row r="777" spans="23:23" ht="12.75" customHeight="1">
      <c r="W777" s="20"/>
    </row>
    <row r="778" spans="23:23" ht="12.75" customHeight="1">
      <c r="W778" s="20"/>
    </row>
    <row r="779" spans="23:23" ht="12.75" customHeight="1">
      <c r="W779" s="20"/>
    </row>
    <row r="780" spans="23:23" ht="12.75" customHeight="1">
      <c r="W780" s="20"/>
    </row>
    <row r="781" spans="23:23" ht="12.75" customHeight="1">
      <c r="W781" s="20"/>
    </row>
    <row r="782" spans="23:23" ht="12.75" customHeight="1">
      <c r="W782" s="20"/>
    </row>
    <row r="783" spans="23:23" ht="12.75" customHeight="1">
      <c r="W783" s="20"/>
    </row>
    <row r="784" spans="23:23" ht="12.75" customHeight="1">
      <c r="W784" s="20"/>
    </row>
    <row r="785" spans="23:23" ht="12.75" customHeight="1">
      <c r="W785" s="20"/>
    </row>
    <row r="786" spans="23:23" ht="12.75" customHeight="1">
      <c r="W786" s="20"/>
    </row>
    <row r="787" spans="23:23" ht="12.75" customHeight="1">
      <c r="W787" s="20"/>
    </row>
    <row r="788" spans="23:23" ht="12.75" customHeight="1">
      <c r="W788" s="20"/>
    </row>
    <row r="789" spans="23:23" ht="12.75" customHeight="1">
      <c r="W789" s="20"/>
    </row>
    <row r="790" spans="23:23" ht="12.75" customHeight="1">
      <c r="W790" s="20"/>
    </row>
    <row r="791" spans="23:23" ht="12.75" customHeight="1">
      <c r="W791" s="20"/>
    </row>
    <row r="792" spans="23:23" ht="12.75" customHeight="1">
      <c r="W792" s="20"/>
    </row>
    <row r="793" spans="23:23" ht="12.75" customHeight="1">
      <c r="W793" s="20"/>
    </row>
    <row r="794" spans="23:23" ht="12.75" customHeight="1">
      <c r="W794" s="20"/>
    </row>
    <row r="795" spans="23:23" ht="12.75" customHeight="1">
      <c r="W795" s="20"/>
    </row>
    <row r="796" spans="23:23" ht="12.75" customHeight="1">
      <c r="W796" s="20"/>
    </row>
    <row r="797" spans="23:23" ht="12.75" customHeight="1">
      <c r="W797" s="20"/>
    </row>
    <row r="798" spans="23:23" ht="12.75" customHeight="1">
      <c r="W798" s="20"/>
    </row>
    <row r="799" spans="23:23" ht="12.75" customHeight="1">
      <c r="W799" s="20"/>
    </row>
    <row r="800" spans="23:23" ht="12.75" customHeight="1">
      <c r="W800" s="20"/>
    </row>
    <row r="801" spans="23:23" ht="12.75" customHeight="1">
      <c r="W801" s="20"/>
    </row>
    <row r="802" spans="23:23" ht="12.75" customHeight="1">
      <c r="W802" s="20"/>
    </row>
    <row r="803" spans="23:23" ht="12.75" customHeight="1">
      <c r="W803" s="20"/>
    </row>
    <row r="804" spans="23:23" ht="12.75" customHeight="1">
      <c r="W804" s="20"/>
    </row>
    <row r="805" spans="23:23" ht="12.75" customHeight="1">
      <c r="W805" s="20"/>
    </row>
    <row r="806" spans="23:23" ht="12.75" customHeight="1">
      <c r="W806" s="20"/>
    </row>
    <row r="807" spans="23:23" ht="12.75" customHeight="1">
      <c r="W807" s="20"/>
    </row>
    <row r="808" spans="23:23" ht="12.75" customHeight="1">
      <c r="W808" s="20"/>
    </row>
    <row r="809" spans="23:23" ht="12.75" customHeight="1">
      <c r="W809" s="20"/>
    </row>
    <row r="810" spans="23:23" ht="12.75" customHeight="1">
      <c r="W810" s="20"/>
    </row>
    <row r="811" spans="23:23" ht="12.75" customHeight="1">
      <c r="W811" s="20"/>
    </row>
    <row r="812" spans="23:23" ht="12.75" customHeight="1">
      <c r="W812" s="20"/>
    </row>
    <row r="813" spans="23:23" ht="12.75" customHeight="1">
      <c r="W813" s="20"/>
    </row>
    <row r="814" spans="23:23" ht="12.75" customHeight="1">
      <c r="W814" s="20"/>
    </row>
    <row r="815" spans="23:23" ht="12.75" customHeight="1">
      <c r="W815" s="20"/>
    </row>
    <row r="816" spans="23:23" ht="12.75" customHeight="1">
      <c r="W816" s="20"/>
    </row>
    <row r="817" spans="23:23" ht="12.75" customHeight="1">
      <c r="W817" s="20"/>
    </row>
    <row r="818" spans="23:23" ht="12.75" customHeight="1">
      <c r="W818" s="20"/>
    </row>
    <row r="819" spans="23:23" ht="12.75" customHeight="1">
      <c r="W819" s="20"/>
    </row>
    <row r="820" spans="23:23" ht="12.75" customHeight="1">
      <c r="W820" s="20"/>
    </row>
    <row r="821" spans="23:23" ht="12.75" customHeight="1">
      <c r="W821" s="20"/>
    </row>
    <row r="822" spans="23:23" ht="12.75" customHeight="1">
      <c r="W822" s="20"/>
    </row>
    <row r="823" spans="23:23" ht="12.75" customHeight="1">
      <c r="W823" s="20"/>
    </row>
    <row r="824" spans="23:23" ht="12.75" customHeight="1">
      <c r="W824" s="20"/>
    </row>
    <row r="825" spans="23:23" ht="12.75" customHeight="1">
      <c r="W825" s="20"/>
    </row>
    <row r="826" spans="23:23" ht="12.75" customHeight="1">
      <c r="W826" s="20"/>
    </row>
    <row r="827" spans="23:23" ht="12.75" customHeight="1">
      <c r="W827" s="20"/>
    </row>
    <row r="828" spans="23:23" ht="12.75" customHeight="1">
      <c r="W828" s="20"/>
    </row>
    <row r="829" spans="23:23" ht="12.75" customHeight="1">
      <c r="W829" s="20"/>
    </row>
    <row r="830" spans="23:23" ht="12.75" customHeight="1">
      <c r="W830" s="20"/>
    </row>
    <row r="831" spans="23:23" ht="12.75" customHeight="1">
      <c r="W831" s="20"/>
    </row>
    <row r="832" spans="23:23" ht="12.75" customHeight="1">
      <c r="W832" s="20"/>
    </row>
    <row r="833" spans="23:23" ht="12.75" customHeight="1">
      <c r="W833" s="20"/>
    </row>
    <row r="834" spans="23:23" ht="12.75" customHeight="1">
      <c r="W834" s="20"/>
    </row>
    <row r="835" spans="23:23" ht="12.75" customHeight="1">
      <c r="W835" s="20"/>
    </row>
    <row r="836" spans="23:23" ht="12.75" customHeight="1">
      <c r="W836" s="20"/>
    </row>
    <row r="837" spans="23:23" ht="12.75" customHeight="1">
      <c r="W837" s="20"/>
    </row>
    <row r="838" spans="23:23" ht="12.75" customHeight="1">
      <c r="W838" s="20"/>
    </row>
    <row r="839" spans="23:23" ht="12.75" customHeight="1">
      <c r="W839" s="20"/>
    </row>
    <row r="840" spans="23:23" ht="12.75" customHeight="1">
      <c r="W840" s="20"/>
    </row>
    <row r="841" spans="23:23" ht="12.75" customHeight="1">
      <c r="W841" s="20"/>
    </row>
    <row r="842" spans="23:23" ht="12.75" customHeight="1">
      <c r="W842" s="20"/>
    </row>
    <row r="843" spans="23:23" ht="12.75" customHeight="1">
      <c r="W843" s="20"/>
    </row>
    <row r="844" spans="23:23" ht="12.75" customHeight="1">
      <c r="W844" s="20"/>
    </row>
    <row r="845" spans="23:23" ht="12.75" customHeight="1">
      <c r="W845" s="20"/>
    </row>
    <row r="846" spans="23:23" ht="12.75" customHeight="1">
      <c r="W846" s="20"/>
    </row>
    <row r="847" spans="23:23" ht="12.75" customHeight="1">
      <c r="W847" s="20"/>
    </row>
    <row r="848" spans="23:23" ht="12.75" customHeight="1">
      <c r="W848" s="20"/>
    </row>
    <row r="849" spans="23:23" ht="12.75" customHeight="1">
      <c r="W849" s="20"/>
    </row>
    <row r="850" spans="23:23" ht="12.75" customHeight="1">
      <c r="W850" s="20"/>
    </row>
    <row r="851" spans="23:23" ht="12.75" customHeight="1">
      <c r="W851" s="20"/>
    </row>
    <row r="852" spans="23:23" ht="12.75" customHeight="1">
      <c r="W852" s="20"/>
    </row>
    <row r="853" spans="23:23" ht="12.75" customHeight="1">
      <c r="W853" s="20"/>
    </row>
    <row r="854" spans="23:23" ht="12.75" customHeight="1">
      <c r="W854" s="20"/>
    </row>
    <row r="855" spans="23:23" ht="12.75" customHeight="1">
      <c r="W855" s="20"/>
    </row>
    <row r="856" spans="23:23" ht="12.75" customHeight="1">
      <c r="W856" s="20"/>
    </row>
    <row r="857" spans="23:23" ht="12.75" customHeight="1">
      <c r="W857" s="20"/>
    </row>
    <row r="858" spans="23:23" ht="12.75" customHeight="1">
      <c r="W858" s="20"/>
    </row>
    <row r="859" spans="23:23" ht="12.75" customHeight="1">
      <c r="W859" s="20"/>
    </row>
    <row r="860" spans="23:23" ht="12.75" customHeight="1">
      <c r="W860" s="20"/>
    </row>
    <row r="861" spans="23:23" ht="12.75" customHeight="1">
      <c r="W861" s="20"/>
    </row>
    <row r="862" spans="23:23" ht="12.75" customHeight="1">
      <c r="W862" s="20"/>
    </row>
    <row r="863" spans="23:23" ht="12.75" customHeight="1">
      <c r="W863" s="20"/>
    </row>
    <row r="864" spans="23:23" ht="12.75" customHeight="1">
      <c r="W864" s="20"/>
    </row>
    <row r="865" spans="23:23" ht="12.75" customHeight="1">
      <c r="W865" s="20"/>
    </row>
    <row r="866" spans="23:23" ht="12.75" customHeight="1">
      <c r="W866" s="20"/>
    </row>
    <row r="867" spans="23:23" ht="12.75" customHeight="1">
      <c r="W867" s="20"/>
    </row>
    <row r="868" spans="23:23" ht="12.75" customHeight="1">
      <c r="W868" s="20"/>
    </row>
    <row r="869" spans="23:23" ht="12.75" customHeight="1">
      <c r="W869" s="20"/>
    </row>
    <row r="870" spans="23:23" ht="12.75" customHeight="1">
      <c r="W870" s="20"/>
    </row>
    <row r="871" spans="23:23" ht="12.75" customHeight="1">
      <c r="W871" s="20"/>
    </row>
    <row r="872" spans="23:23" ht="12.75" customHeight="1">
      <c r="W872" s="20"/>
    </row>
    <row r="873" spans="23:23" ht="12.75" customHeight="1">
      <c r="W873" s="20"/>
    </row>
    <row r="874" spans="23:23" ht="12.75" customHeight="1">
      <c r="W874" s="20"/>
    </row>
    <row r="875" spans="23:23" ht="12.75" customHeight="1">
      <c r="W875" s="20"/>
    </row>
    <row r="876" spans="23:23" ht="12.75" customHeight="1">
      <c r="W876" s="20"/>
    </row>
    <row r="877" spans="23:23" ht="12.75" customHeight="1">
      <c r="W877" s="20"/>
    </row>
    <row r="878" spans="23:23" ht="12.75" customHeight="1">
      <c r="W878" s="20"/>
    </row>
    <row r="879" spans="23:23" ht="12.75" customHeight="1">
      <c r="W879" s="20"/>
    </row>
    <row r="880" spans="23:23" ht="12.75" customHeight="1">
      <c r="W880" s="20"/>
    </row>
    <row r="881" spans="23:23" ht="12.75" customHeight="1">
      <c r="W881" s="20"/>
    </row>
    <row r="882" spans="23:23" ht="12.75" customHeight="1">
      <c r="W882" s="20"/>
    </row>
    <row r="883" spans="23:23" ht="12.75" customHeight="1">
      <c r="W883" s="20"/>
    </row>
    <row r="884" spans="23:23" ht="12.75" customHeight="1">
      <c r="W884" s="20"/>
    </row>
    <row r="885" spans="23:23" ht="12.75" customHeight="1">
      <c r="W885" s="20"/>
    </row>
    <row r="886" spans="23:23" ht="12.75" customHeight="1">
      <c r="W886" s="20"/>
    </row>
    <row r="887" spans="23:23" ht="12.75" customHeight="1">
      <c r="W887" s="20"/>
    </row>
    <row r="888" spans="23:23" ht="12.75" customHeight="1">
      <c r="W888" s="20"/>
    </row>
    <row r="889" spans="23:23" ht="12.75" customHeight="1">
      <c r="W889" s="20"/>
    </row>
    <row r="890" spans="23:23" ht="12.75" customHeight="1">
      <c r="W890" s="20"/>
    </row>
    <row r="891" spans="23:23" ht="12.75" customHeight="1">
      <c r="W891" s="20"/>
    </row>
    <row r="892" spans="23:23" ht="12.75" customHeight="1">
      <c r="W892" s="20"/>
    </row>
    <row r="893" spans="23:23" ht="12.75" customHeight="1">
      <c r="W893" s="20"/>
    </row>
    <row r="894" spans="23:23" ht="12.75" customHeight="1">
      <c r="W894" s="20"/>
    </row>
    <row r="895" spans="23:23" ht="12.75" customHeight="1">
      <c r="W895" s="20"/>
    </row>
    <row r="896" spans="23:23" ht="12.75" customHeight="1">
      <c r="W896" s="20"/>
    </row>
    <row r="897" spans="23:23" ht="12.75" customHeight="1">
      <c r="W897" s="20"/>
    </row>
    <row r="898" spans="23:23" ht="12.75" customHeight="1">
      <c r="W898" s="20"/>
    </row>
    <row r="899" spans="23:23" ht="12.75" customHeight="1">
      <c r="W899" s="20"/>
    </row>
    <row r="900" spans="23:23" ht="12.75" customHeight="1">
      <c r="W900" s="20"/>
    </row>
    <row r="901" spans="23:23" ht="12.75" customHeight="1">
      <c r="W901" s="20"/>
    </row>
    <row r="902" spans="23:23" ht="12.75" customHeight="1">
      <c r="W902" s="20"/>
    </row>
    <row r="903" spans="23:23" ht="12.75" customHeight="1">
      <c r="W903" s="20"/>
    </row>
    <row r="904" spans="23:23" ht="12.75" customHeight="1">
      <c r="W904" s="20"/>
    </row>
    <row r="905" spans="23:23" ht="12.75" customHeight="1">
      <c r="W905" s="20"/>
    </row>
    <row r="906" spans="23:23" ht="12.75" customHeight="1">
      <c r="W906" s="20"/>
    </row>
    <row r="907" spans="23:23" ht="12.75" customHeight="1">
      <c r="W907" s="20"/>
    </row>
    <row r="908" spans="23:23" ht="12.75" customHeight="1">
      <c r="W908" s="20"/>
    </row>
    <row r="909" spans="23:23" ht="12.75" customHeight="1">
      <c r="W909" s="20"/>
    </row>
    <row r="910" spans="23:23" ht="12.75" customHeight="1">
      <c r="W910" s="20"/>
    </row>
    <row r="911" spans="23:23" ht="12.75" customHeight="1">
      <c r="W911" s="20"/>
    </row>
    <row r="912" spans="23:23" ht="12.75" customHeight="1">
      <c r="W912" s="20"/>
    </row>
    <row r="913" spans="23:23" ht="12.75" customHeight="1">
      <c r="W913" s="20"/>
    </row>
    <row r="914" spans="23:23" ht="12.75" customHeight="1">
      <c r="W914" s="20"/>
    </row>
    <row r="915" spans="23:23" ht="12.75" customHeight="1">
      <c r="W915" s="20"/>
    </row>
    <row r="916" spans="23:23" ht="12.75" customHeight="1">
      <c r="W916" s="20"/>
    </row>
    <row r="917" spans="23:23" ht="12.75" customHeight="1">
      <c r="W917" s="20"/>
    </row>
    <row r="918" spans="23:23" ht="12.75" customHeight="1">
      <c r="W918" s="20"/>
    </row>
    <row r="919" spans="23:23" ht="12.75" customHeight="1">
      <c r="W919" s="20"/>
    </row>
    <row r="920" spans="23:23" ht="12.75" customHeight="1">
      <c r="W920" s="20"/>
    </row>
    <row r="921" spans="23:23" ht="12.75" customHeight="1">
      <c r="W921" s="20"/>
    </row>
    <row r="922" spans="23:23" ht="12.75" customHeight="1">
      <c r="W922" s="20"/>
    </row>
    <row r="923" spans="23:23" ht="12.75" customHeight="1">
      <c r="W923" s="20"/>
    </row>
    <row r="924" spans="23:23" ht="12.75" customHeight="1">
      <c r="W924" s="20"/>
    </row>
    <row r="925" spans="23:23" ht="12.75" customHeight="1">
      <c r="W925" s="20"/>
    </row>
    <row r="926" spans="23:23" ht="12.75" customHeight="1">
      <c r="W926" s="20"/>
    </row>
    <row r="927" spans="23:23" ht="12.75" customHeight="1">
      <c r="W927" s="20"/>
    </row>
    <row r="928" spans="23:23" ht="12.75" customHeight="1">
      <c r="W928" s="20"/>
    </row>
    <row r="929" spans="23:23" ht="12.75" customHeight="1">
      <c r="W929" s="20"/>
    </row>
    <row r="930" spans="23:23" ht="12.75" customHeight="1">
      <c r="W930" s="20"/>
    </row>
    <row r="931" spans="23:23" ht="12.75" customHeight="1">
      <c r="W931" s="20"/>
    </row>
    <row r="932" spans="23:23" ht="12.75" customHeight="1">
      <c r="W932" s="20"/>
    </row>
    <row r="933" spans="23:23" ht="12.75" customHeight="1">
      <c r="W933" s="20"/>
    </row>
    <row r="934" spans="23:23" ht="12.75" customHeight="1">
      <c r="W934" s="20"/>
    </row>
    <row r="935" spans="23:23" ht="12.75" customHeight="1">
      <c r="W935" s="20"/>
    </row>
    <row r="936" spans="23:23" ht="12.75" customHeight="1">
      <c r="W936" s="20"/>
    </row>
    <row r="937" spans="23:23" ht="12.75" customHeight="1">
      <c r="W937" s="20"/>
    </row>
    <row r="938" spans="23:23" ht="12.75" customHeight="1">
      <c r="W938" s="20"/>
    </row>
    <row r="939" spans="23:23" ht="12.75" customHeight="1">
      <c r="W939" s="20"/>
    </row>
    <row r="940" spans="23:23" ht="12.75" customHeight="1">
      <c r="W940" s="20"/>
    </row>
    <row r="941" spans="23:23" ht="12.75" customHeight="1">
      <c r="W941" s="20"/>
    </row>
    <row r="942" spans="23:23" ht="12.75" customHeight="1">
      <c r="W942" s="20"/>
    </row>
    <row r="943" spans="23:23" ht="12.75" customHeight="1">
      <c r="W943" s="20"/>
    </row>
    <row r="944" spans="23:23" ht="12.75" customHeight="1">
      <c r="W944" s="20"/>
    </row>
    <row r="945" spans="23:23" ht="12.75" customHeight="1">
      <c r="W945" s="20"/>
    </row>
    <row r="946" spans="23:23" ht="12.75" customHeight="1">
      <c r="W946" s="20"/>
    </row>
    <row r="947" spans="23:23" ht="12.75" customHeight="1">
      <c r="W947" s="20"/>
    </row>
    <row r="948" spans="23:23" ht="12.75" customHeight="1">
      <c r="W948" s="20"/>
    </row>
    <row r="949" spans="23:23" ht="12.75" customHeight="1">
      <c r="W949" s="20"/>
    </row>
    <row r="950" spans="23:23" ht="12.75" customHeight="1">
      <c r="W950" s="20"/>
    </row>
    <row r="951" spans="23:23" ht="12.75" customHeight="1">
      <c r="W951" s="20"/>
    </row>
    <row r="952" spans="23:23" ht="12.75" customHeight="1">
      <c r="W952" s="20"/>
    </row>
    <row r="953" spans="23:23" ht="12.75" customHeight="1">
      <c r="W953" s="20"/>
    </row>
    <row r="954" spans="23:23" ht="12.75" customHeight="1">
      <c r="W954" s="20"/>
    </row>
    <row r="955" spans="23:23" ht="12.75" customHeight="1">
      <c r="W955" s="20"/>
    </row>
    <row r="956" spans="23:23" ht="12.75" customHeight="1">
      <c r="W956" s="20"/>
    </row>
    <row r="957" spans="23:23" ht="12.75" customHeight="1">
      <c r="W957" s="20"/>
    </row>
    <row r="958" spans="23:23" ht="12.75" customHeight="1">
      <c r="W958" s="20"/>
    </row>
    <row r="959" spans="23:23" ht="12.75" customHeight="1">
      <c r="W959" s="20"/>
    </row>
    <row r="960" spans="23:23" ht="12.75" customHeight="1">
      <c r="W960" s="20"/>
    </row>
    <row r="961" spans="23:23" ht="12.75" customHeight="1">
      <c r="W961" s="20"/>
    </row>
    <row r="962" spans="23:23" ht="12.75" customHeight="1">
      <c r="W962" s="20"/>
    </row>
    <row r="963" spans="23:23" ht="12.75" customHeight="1">
      <c r="W963" s="20"/>
    </row>
    <row r="964" spans="23:23" ht="12.75" customHeight="1">
      <c r="W964" s="20"/>
    </row>
    <row r="965" spans="23:23" ht="12.75" customHeight="1">
      <c r="W965" s="20"/>
    </row>
    <row r="966" spans="23:23" ht="12.75" customHeight="1">
      <c r="W966" s="20"/>
    </row>
    <row r="967" spans="23:23" ht="12.75" customHeight="1">
      <c r="W967" s="20"/>
    </row>
    <row r="968" spans="23:23" ht="12.75" customHeight="1">
      <c r="W968" s="20"/>
    </row>
    <row r="969" spans="23:23" ht="12.75" customHeight="1">
      <c r="W969" s="20"/>
    </row>
    <row r="970" spans="23:23" ht="12.75" customHeight="1">
      <c r="W970" s="20"/>
    </row>
    <row r="971" spans="23:23" ht="12.75" customHeight="1">
      <c r="W971" s="20"/>
    </row>
    <row r="972" spans="23:23" ht="12.75" customHeight="1">
      <c r="W972" s="20"/>
    </row>
    <row r="973" spans="23:23" ht="12.75" customHeight="1">
      <c r="W973" s="20"/>
    </row>
    <row r="974" spans="23:23" ht="12.75" customHeight="1">
      <c r="W974" s="20"/>
    </row>
    <row r="975" spans="23:23" ht="12.75" customHeight="1">
      <c r="W975" s="20"/>
    </row>
    <row r="976" spans="23:23" ht="12.75" customHeight="1">
      <c r="W976" s="20"/>
    </row>
    <row r="977" spans="23:23" ht="12.75" customHeight="1">
      <c r="W977" s="20"/>
    </row>
    <row r="978" spans="23:23" ht="12.75" customHeight="1">
      <c r="W978" s="20"/>
    </row>
    <row r="979" spans="23:23" ht="12.75" customHeight="1">
      <c r="W979" s="20"/>
    </row>
    <row r="980" spans="23:23" ht="12.75" customHeight="1">
      <c r="W980" s="20"/>
    </row>
    <row r="981" spans="23:23" ht="12.75" customHeight="1">
      <c r="W981" s="20"/>
    </row>
    <row r="982" spans="23:23" ht="12.75" customHeight="1">
      <c r="W982" s="20"/>
    </row>
    <row r="983" spans="23:23" ht="12.75" customHeight="1">
      <c r="W983" s="20"/>
    </row>
    <row r="984" spans="23:23" ht="12.75" customHeight="1">
      <c r="W984" s="20"/>
    </row>
    <row r="985" spans="23:23" ht="12.75" customHeight="1">
      <c r="W985" s="20"/>
    </row>
    <row r="986" spans="23:23" ht="12.75" customHeight="1">
      <c r="W986" s="20"/>
    </row>
    <row r="987" spans="23:23" ht="12.75" customHeight="1">
      <c r="W987" s="20"/>
    </row>
    <row r="988" spans="23:23" ht="12.75" customHeight="1">
      <c r="W988" s="20"/>
    </row>
    <row r="989" spans="23:23" ht="12.75" customHeight="1">
      <c r="W989" s="20"/>
    </row>
    <row r="990" spans="23:23" ht="12.75" customHeight="1">
      <c r="W990" s="20"/>
    </row>
    <row r="991" spans="23:23" ht="12.75" customHeight="1">
      <c r="W991" s="20"/>
    </row>
    <row r="992" spans="23:23" ht="12.75" customHeight="1">
      <c r="W992" s="20"/>
    </row>
    <row r="993" spans="23:23" ht="12.75" customHeight="1">
      <c r="W993" s="20"/>
    </row>
    <row r="994" spans="23:23" ht="12.75" customHeight="1">
      <c r="W994" s="20"/>
    </row>
    <row r="995" spans="23:23" ht="12.75" customHeight="1">
      <c r="W995" s="20"/>
    </row>
    <row r="996" spans="23:23" ht="12.75" customHeight="1">
      <c r="W996" s="20"/>
    </row>
    <row r="997" spans="23:23" ht="13.8">
      <c r="W997" s="20"/>
    </row>
    <row r="998" spans="23:23" ht="13.8">
      <c r="W998" s="20"/>
    </row>
    <row r="999" spans="23:23" ht="13.8">
      <c r="W999" s="20"/>
    </row>
    <row r="1000" spans="23:23" ht="13.8">
      <c r="W1000" s="20"/>
    </row>
  </sheetData>
  <mergeCells count="21">
    <mergeCell ref="S5:W5"/>
    <mergeCell ref="A3:D3"/>
    <mergeCell ref="T3:Y3"/>
    <mergeCell ref="C5:C6"/>
    <mergeCell ref="D5:G5"/>
    <mergeCell ref="H5:J5"/>
    <mergeCell ref="K5:M5"/>
    <mergeCell ref="E3:G3"/>
    <mergeCell ref="H3:S3"/>
    <mergeCell ref="A4:A6"/>
    <mergeCell ref="B4:B6"/>
    <mergeCell ref="C4:V4"/>
    <mergeCell ref="X4:X6"/>
    <mergeCell ref="Y4:Y6"/>
    <mergeCell ref="N5:R5"/>
    <mergeCell ref="A1:U1"/>
    <mergeCell ref="V1:Y1"/>
    <mergeCell ref="A2:B2"/>
    <mergeCell ref="C2:M2"/>
    <mergeCell ref="N2:P2"/>
    <mergeCell ref="Q2:Y2"/>
  </mergeCells>
  <conditionalFormatting sqref="Y7:Y217">
    <cfRule type="notContainsText" dxfId="0" priority="1" operator="notContains" text="F">
      <formula>ISERROR(SEARCH(("F"),(Y7)))</formula>
    </cfRule>
  </conditionalFormatting>
  <pageMargins left="0.2" right="0.2" top="0.78749999999999998" bottom="1.12083333333333" header="0" footer="0"/>
  <pageSetup paperSize="9" orientation="landscape"/>
  <headerFooter>
    <oddFooter>&amp;R_______________________     Potpis nastavnika     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5.6640625" customWidth="1"/>
    <col min="2" max="2" width="11.5546875" customWidth="1"/>
    <col min="3" max="3" width="30.109375" customWidth="1"/>
    <col min="4" max="7" width="12.6640625" customWidth="1"/>
    <col min="8" max="8" width="11.5546875" customWidth="1"/>
    <col min="9" max="26" width="11.88671875" customWidth="1"/>
  </cols>
  <sheetData>
    <row r="1" spans="1:26" ht="20.25" customHeight="1">
      <c r="A1" s="56" t="s">
        <v>452</v>
      </c>
      <c r="B1" s="57"/>
      <c r="C1" s="57"/>
      <c r="D1" s="57"/>
      <c r="E1" s="58"/>
      <c r="F1" s="59" t="s">
        <v>453</v>
      </c>
      <c r="G1" s="58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9.5" customHeight="1">
      <c r="A2" s="60" t="s">
        <v>454</v>
      </c>
      <c r="B2" s="57"/>
      <c r="C2" s="57"/>
      <c r="D2" s="57"/>
      <c r="E2" s="57"/>
      <c r="F2" s="57"/>
      <c r="G2" s="58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9.5" customHeight="1">
      <c r="A3" s="60" t="s">
        <v>455</v>
      </c>
      <c r="B3" s="57"/>
      <c r="C3" s="58"/>
      <c r="D3" s="61" t="s">
        <v>456</v>
      </c>
      <c r="E3" s="57"/>
      <c r="F3" s="57"/>
      <c r="G3" s="58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9.5" customHeight="1">
      <c r="A4" s="60" t="s">
        <v>457</v>
      </c>
      <c r="B4" s="57"/>
      <c r="C4" s="58"/>
      <c r="D4" s="61" t="s">
        <v>458</v>
      </c>
      <c r="E4" s="57"/>
      <c r="F4" s="57"/>
      <c r="G4" s="58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8.75" customHeight="1">
      <c r="A5" s="50" t="s">
        <v>459</v>
      </c>
      <c r="B5" s="53" t="s">
        <v>10</v>
      </c>
      <c r="C5" s="53" t="s">
        <v>11</v>
      </c>
      <c r="D5" s="62" t="s">
        <v>460</v>
      </c>
      <c r="E5" s="57"/>
      <c r="F5" s="58"/>
      <c r="G5" s="54" t="s">
        <v>461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>
      <c r="A6" s="51"/>
      <c r="B6" s="51"/>
      <c r="C6" s="51"/>
      <c r="D6" s="55" t="s">
        <v>462</v>
      </c>
      <c r="E6" s="55" t="s">
        <v>463</v>
      </c>
      <c r="F6" s="55" t="s">
        <v>464</v>
      </c>
      <c r="G6" s="5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52"/>
      <c r="B7" s="52"/>
      <c r="C7" s="52"/>
      <c r="D7" s="52"/>
      <c r="E7" s="52"/>
      <c r="F7" s="52"/>
      <c r="G7" s="52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2" customHeight="1">
      <c r="A8" s="22">
        <v>1</v>
      </c>
      <c r="B8" s="23" t="str">
        <f>Gradjevinarstvo!A7</f>
        <v>1/21</v>
      </c>
      <c r="C8" s="24" t="str">
        <f>Gradjevinarstvo!B7</f>
        <v>Marko Žižić</v>
      </c>
      <c r="D8" s="22" t="e">
        <f>Gradjevinarstvo!#REF!</f>
        <v>#REF!</v>
      </c>
      <c r="E8" s="22">
        <f>Gradjevinarstvo!W7</f>
        <v>32</v>
      </c>
      <c r="F8" s="22" t="e">
        <f t="shared" ref="F8:F177" si="0">D8+E8</f>
        <v>#REF!</v>
      </c>
      <c r="G8" s="22" t="str">
        <f>Gradjevinarstvo!Y7</f>
        <v>E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2" customHeight="1">
      <c r="A9" s="22">
        <v>2</v>
      </c>
      <c r="B9" s="23" t="str">
        <f>Gradjevinarstvo!A8</f>
        <v>2/21</v>
      </c>
      <c r="C9" s="24" t="str">
        <f>Gradjevinarstvo!B8</f>
        <v>Nikola Potpara</v>
      </c>
      <c r="D9" s="22" t="e">
        <f>Gradjevinarstvo!#REF!</f>
        <v>#REF!</v>
      </c>
      <c r="E9" s="22">
        <f>Gradjevinarstvo!W8</f>
        <v>8</v>
      </c>
      <c r="F9" s="22" t="e">
        <f t="shared" si="0"/>
        <v>#REF!</v>
      </c>
      <c r="G9" s="22" t="str">
        <f>Gradjevinarstvo!Y8</f>
        <v>F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2" customHeight="1">
      <c r="A10" s="22">
        <v>3</v>
      </c>
      <c r="B10" s="23" t="str">
        <f>Gradjevinarstvo!A9</f>
        <v>3/21</v>
      </c>
      <c r="C10" s="24" t="str">
        <f>Gradjevinarstvo!B9</f>
        <v>Miodrag Krvavac</v>
      </c>
      <c r="D10" s="22" t="e">
        <f>Gradjevinarstvo!#REF!</f>
        <v>#REF!</v>
      </c>
      <c r="E10" s="22">
        <f>Gradjevinarstvo!W9</f>
        <v>12</v>
      </c>
      <c r="F10" s="22" t="e">
        <f t="shared" si="0"/>
        <v>#REF!</v>
      </c>
      <c r="G10" s="22" t="str">
        <f>Gradjevinarstvo!Y9</f>
        <v>F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" customHeight="1">
      <c r="A11" s="22">
        <v>4</v>
      </c>
      <c r="B11" s="23" t="str">
        <f>Gradjevinarstvo!A10</f>
        <v>4/21</v>
      </c>
      <c r="C11" s="24" t="str">
        <f>Gradjevinarstvo!B10</f>
        <v>Dimitrije Joksimović</v>
      </c>
      <c r="D11" s="22" t="e">
        <f>Gradjevinarstvo!#REF!</f>
        <v>#REF!</v>
      </c>
      <c r="E11" s="22">
        <f>Gradjevinarstvo!W10</f>
        <v>2</v>
      </c>
      <c r="F11" s="22" t="e">
        <f t="shared" si="0"/>
        <v>#REF!</v>
      </c>
      <c r="G11" s="22" t="str">
        <f>Gradjevinarstvo!Y10</f>
        <v>F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2" customHeight="1">
      <c r="A12" s="22">
        <v>5</v>
      </c>
      <c r="B12" s="23" t="str">
        <f>Gradjevinarstvo!A11</f>
        <v>5/21</v>
      </c>
      <c r="C12" s="24" t="str">
        <f>Gradjevinarstvo!B11</f>
        <v>Lazar Veljović</v>
      </c>
      <c r="D12" s="22" t="e">
        <f>Gradjevinarstvo!#REF!</f>
        <v>#REF!</v>
      </c>
      <c r="E12" s="22">
        <f>Gradjevinarstvo!W11</f>
        <v>10</v>
      </c>
      <c r="F12" s="22" t="e">
        <f t="shared" si="0"/>
        <v>#REF!</v>
      </c>
      <c r="G12" s="22" t="str">
        <f>Gradjevinarstvo!Y11</f>
        <v>F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2" customHeight="1">
      <c r="A13" s="22">
        <v>6</v>
      </c>
      <c r="B13" s="23" t="str">
        <f>Gradjevinarstvo!A12</f>
        <v>6/21</v>
      </c>
      <c r="C13" s="24" t="str">
        <f>Gradjevinarstvo!B12</f>
        <v>Daris Kajević</v>
      </c>
      <c r="D13" s="22" t="e">
        <f>Gradjevinarstvo!#REF!</f>
        <v>#REF!</v>
      </c>
      <c r="E13" s="22">
        <f>Gradjevinarstvo!W12</f>
        <v>30</v>
      </c>
      <c r="F13" s="22" t="e">
        <f t="shared" si="0"/>
        <v>#REF!</v>
      </c>
      <c r="G13" s="22" t="str">
        <f>Gradjevinarstvo!Y12</f>
        <v>E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2" customHeight="1">
      <c r="A14" s="22">
        <v>7</v>
      </c>
      <c r="B14" s="23" t="str">
        <f>Gradjevinarstvo!A13</f>
        <v>7/21</v>
      </c>
      <c r="C14" s="24" t="str">
        <f>Gradjevinarstvo!B13</f>
        <v>Uroš Ivanović</v>
      </c>
      <c r="D14" s="22" t="e">
        <f>Gradjevinarstvo!#REF!</f>
        <v>#REF!</v>
      </c>
      <c r="E14" s="22">
        <f>Gradjevinarstvo!W13</f>
        <v>20</v>
      </c>
      <c r="F14" s="22" t="e">
        <f t="shared" si="0"/>
        <v>#REF!</v>
      </c>
      <c r="G14" s="22" t="str">
        <f>Gradjevinarstvo!Y13</f>
        <v>F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2" customHeight="1">
      <c r="A15" s="22">
        <v>8</v>
      </c>
      <c r="B15" s="23" t="str">
        <f>Gradjevinarstvo!A14</f>
        <v>8/21</v>
      </c>
      <c r="C15" s="24" t="str">
        <f>Gradjevinarstvo!B14</f>
        <v>Maksim Zejak</v>
      </c>
      <c r="D15" s="22" t="e">
        <f>Gradjevinarstvo!#REF!</f>
        <v>#REF!</v>
      </c>
      <c r="E15" s="22">
        <f>Gradjevinarstvo!W14</f>
        <v>24</v>
      </c>
      <c r="F15" s="22" t="e">
        <f t="shared" si="0"/>
        <v>#REF!</v>
      </c>
      <c r="G15" s="22" t="str">
        <f>Gradjevinarstvo!Y14</f>
        <v>F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2" customHeight="1">
      <c r="A16" s="22">
        <v>9</v>
      </c>
      <c r="B16" s="23" t="str">
        <f>Gradjevinarstvo!A15</f>
        <v>9/21</v>
      </c>
      <c r="C16" s="24" t="str">
        <f>Gradjevinarstvo!B15</f>
        <v>Nikola Veljović</v>
      </c>
      <c r="D16" s="22" t="e">
        <f>Gradjevinarstvo!#REF!</f>
        <v>#REF!</v>
      </c>
      <c r="E16" s="22">
        <f>Gradjevinarstvo!W15</f>
        <v>6</v>
      </c>
      <c r="F16" s="22" t="e">
        <f t="shared" si="0"/>
        <v>#REF!</v>
      </c>
      <c r="G16" s="22" t="str">
        <f>Gradjevinarstvo!Y15</f>
        <v>F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2" customHeight="1">
      <c r="A17" s="22">
        <v>10</v>
      </c>
      <c r="B17" s="23" t="str">
        <f>Gradjevinarstvo!A16</f>
        <v>10/21</v>
      </c>
      <c r="C17" s="24" t="str">
        <f>Gradjevinarstvo!B16</f>
        <v>Aleksa Stanišić</v>
      </c>
      <c r="D17" s="22" t="e">
        <f>Gradjevinarstvo!#REF!</f>
        <v>#REF!</v>
      </c>
      <c r="E17" s="22">
        <f>Gradjevinarstvo!W16</f>
        <v>21</v>
      </c>
      <c r="F17" s="22" t="e">
        <f t="shared" si="0"/>
        <v>#REF!</v>
      </c>
      <c r="G17" s="22" t="str">
        <f>Gradjevinarstvo!Y16</f>
        <v>F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2" customHeight="1">
      <c r="A18" s="22">
        <v>11</v>
      </c>
      <c r="B18" s="23" t="str">
        <f>Gradjevinarstvo!A17</f>
        <v>11/21</v>
      </c>
      <c r="C18" s="24" t="str">
        <f>Gradjevinarstvo!B17</f>
        <v>Veselin Popović</v>
      </c>
      <c r="D18" s="22" t="e">
        <f>Gradjevinarstvo!#REF!</f>
        <v>#REF!</v>
      </c>
      <c r="E18" s="22">
        <f>Gradjevinarstvo!W17</f>
        <v>32</v>
      </c>
      <c r="F18" s="22" t="e">
        <f t="shared" si="0"/>
        <v>#REF!</v>
      </c>
      <c r="G18" s="22" t="str">
        <f>Gradjevinarstvo!Y17</f>
        <v>E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2" customHeight="1">
      <c r="A19" s="22">
        <v>12</v>
      </c>
      <c r="B19" s="24" t="str">
        <f>Gradjevinarstvo!A18</f>
        <v>12/21</v>
      </c>
      <c r="C19" s="24" t="str">
        <f>Gradjevinarstvo!B18</f>
        <v>Sakib Mahmutović</v>
      </c>
      <c r="D19" s="22" t="e">
        <f>Gradjevinarstvo!#REF!</f>
        <v>#REF!</v>
      </c>
      <c r="E19" s="22">
        <f>Gradjevinarstvo!W18</f>
        <v>5</v>
      </c>
      <c r="F19" s="22" t="e">
        <f t="shared" si="0"/>
        <v>#REF!</v>
      </c>
      <c r="G19" s="22" t="str">
        <f>Gradjevinarstvo!Y18</f>
        <v>F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2" customHeight="1">
      <c r="A20" s="22">
        <v>13</v>
      </c>
      <c r="B20" s="24" t="str">
        <f>Gradjevinarstvo!A19</f>
        <v>13/21</v>
      </c>
      <c r="C20" s="24" t="str">
        <f>Gradjevinarstvo!B19</f>
        <v>Amir Čuturić</v>
      </c>
      <c r="D20" s="22" t="e">
        <f>Gradjevinarstvo!#REF!</f>
        <v>#REF!</v>
      </c>
      <c r="E20" s="22">
        <f>Gradjevinarstvo!W19</f>
        <v>35</v>
      </c>
      <c r="F20" s="22" t="e">
        <f t="shared" si="0"/>
        <v>#REF!</v>
      </c>
      <c r="G20" s="22" t="str">
        <f>Gradjevinarstvo!Y19</f>
        <v>E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2" customHeight="1">
      <c r="A21" s="22">
        <v>14</v>
      </c>
      <c r="B21" s="24" t="str">
        <f>Gradjevinarstvo!A20</f>
        <v>14/21</v>
      </c>
      <c r="C21" s="24" t="str">
        <f>Gradjevinarstvo!B20</f>
        <v>Drago Jauković</v>
      </c>
      <c r="D21" s="22" t="e">
        <f>Gradjevinarstvo!#REF!</f>
        <v>#REF!</v>
      </c>
      <c r="E21" s="22">
        <f>Gradjevinarstvo!W20</f>
        <v>32</v>
      </c>
      <c r="F21" s="22" t="e">
        <f t="shared" si="0"/>
        <v>#REF!</v>
      </c>
      <c r="G21" s="22" t="str">
        <f>Gradjevinarstvo!Y20</f>
        <v>E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2" customHeight="1">
      <c r="A22" s="22">
        <v>15</v>
      </c>
      <c r="B22" s="24" t="str">
        <f>Gradjevinarstvo!A21</f>
        <v>15/21</v>
      </c>
      <c r="C22" s="24" t="str">
        <f>Gradjevinarstvo!B21</f>
        <v>Irfan Šabović</v>
      </c>
      <c r="D22" s="22" t="e">
        <f>Gradjevinarstvo!#REF!</f>
        <v>#REF!</v>
      </c>
      <c r="E22" s="22" t="str">
        <f>Gradjevinarstvo!W21</f>
        <v/>
      </c>
      <c r="F22" s="22" t="e">
        <f t="shared" si="0"/>
        <v>#REF!</v>
      </c>
      <c r="G22" s="22" t="str">
        <f>Gradjevinarstvo!Y21</f>
        <v>F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2" customHeight="1">
      <c r="A23" s="22">
        <v>16</v>
      </c>
      <c r="B23" s="24" t="str">
        <f>Gradjevinarstvo!A22</f>
        <v>16/21</v>
      </c>
      <c r="C23" s="24" t="str">
        <f>Gradjevinarstvo!B22</f>
        <v>Nikola Šćepanović</v>
      </c>
      <c r="D23" s="22" t="e">
        <f>Gradjevinarstvo!#REF!</f>
        <v>#REF!</v>
      </c>
      <c r="E23" s="22">
        <f>Gradjevinarstvo!W22</f>
        <v>12</v>
      </c>
      <c r="F23" s="22" t="e">
        <f t="shared" si="0"/>
        <v>#REF!</v>
      </c>
      <c r="G23" s="22" t="str">
        <f>Gradjevinarstvo!Y22</f>
        <v>F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2" customHeight="1">
      <c r="A24" s="22">
        <v>17</v>
      </c>
      <c r="B24" s="24" t="str">
        <f>Gradjevinarstvo!A23</f>
        <v>17/21</v>
      </c>
      <c r="C24" s="24" t="str">
        <f>Gradjevinarstvo!B23</f>
        <v>Miljana Bajčeta</v>
      </c>
      <c r="D24" s="22" t="e">
        <f>Gradjevinarstvo!#REF!</f>
        <v>#REF!</v>
      </c>
      <c r="E24" s="22">
        <f>Gradjevinarstvo!W23</f>
        <v>35</v>
      </c>
      <c r="F24" s="22" t="e">
        <f t="shared" si="0"/>
        <v>#REF!</v>
      </c>
      <c r="G24" s="22" t="str">
        <f>Gradjevinarstvo!Y23</f>
        <v>D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2" customHeight="1">
      <c r="A25" s="22">
        <v>18</v>
      </c>
      <c r="B25" s="24" t="str">
        <f>Gradjevinarstvo!A24</f>
        <v>18/21</v>
      </c>
      <c r="C25" s="24" t="str">
        <f>Gradjevinarstvo!B24</f>
        <v>Ana Savović</v>
      </c>
      <c r="D25" s="22" t="e">
        <f>Gradjevinarstvo!#REF!</f>
        <v>#REF!</v>
      </c>
      <c r="E25" s="22">
        <f>Gradjevinarstvo!W24</f>
        <v>14</v>
      </c>
      <c r="F25" s="22" t="e">
        <f t="shared" si="0"/>
        <v>#REF!</v>
      </c>
      <c r="G25" s="22" t="str">
        <f>Gradjevinarstvo!Y24</f>
        <v>F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2" customHeight="1">
      <c r="A26" s="22">
        <v>19</v>
      </c>
      <c r="B26" s="24" t="str">
        <f>Gradjevinarstvo!A25</f>
        <v>19/21</v>
      </c>
      <c r="C26" s="24" t="str">
        <f>Gradjevinarstvo!B25</f>
        <v>Semra Jonuz</v>
      </c>
      <c r="D26" s="22" t="e">
        <f>Gradjevinarstvo!#REF!</f>
        <v>#REF!</v>
      </c>
      <c r="E26" s="22">
        <f>Gradjevinarstvo!W25</f>
        <v>39</v>
      </c>
      <c r="F26" s="22" t="e">
        <f t="shared" si="0"/>
        <v>#REF!</v>
      </c>
      <c r="G26" s="22" t="str">
        <f>Gradjevinarstvo!Y25</f>
        <v>C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2" customHeight="1">
      <c r="A27" s="22">
        <v>20</v>
      </c>
      <c r="B27" s="24" t="str">
        <f>Gradjevinarstvo!A26</f>
        <v>20/21</v>
      </c>
      <c r="C27" s="24" t="str">
        <f>Gradjevinarstvo!B26</f>
        <v>Marta Lalošević</v>
      </c>
      <c r="D27" s="22" t="e">
        <f>Gradjevinarstvo!#REF!</f>
        <v>#REF!</v>
      </c>
      <c r="E27" s="22">
        <f>Gradjevinarstvo!W26</f>
        <v>15.5</v>
      </c>
      <c r="F27" s="22" t="e">
        <f t="shared" si="0"/>
        <v>#REF!</v>
      </c>
      <c r="G27" s="22" t="str">
        <f>Gradjevinarstvo!Y26</f>
        <v>F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2" customHeight="1">
      <c r="A28" s="22">
        <v>21</v>
      </c>
      <c r="B28" s="24" t="str">
        <f>Gradjevinarstvo!A27</f>
        <v>21/21</v>
      </c>
      <c r="C28" s="24" t="str">
        <f>Gradjevinarstvo!B27</f>
        <v>Petar Osmajlić</v>
      </c>
      <c r="D28" s="22" t="e">
        <f>Gradjevinarstvo!#REF!</f>
        <v>#REF!</v>
      </c>
      <c r="E28" s="22">
        <f>Gradjevinarstvo!W27</f>
        <v>30</v>
      </c>
      <c r="F28" s="22" t="e">
        <f t="shared" si="0"/>
        <v>#REF!</v>
      </c>
      <c r="G28" s="22" t="str">
        <f>Gradjevinarstvo!Y27</f>
        <v>E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2" customHeight="1">
      <c r="A29" s="22">
        <v>22</v>
      </c>
      <c r="B29" s="24" t="str">
        <f>Gradjevinarstvo!A28</f>
        <v>22/21</v>
      </c>
      <c r="C29" s="24" t="str">
        <f>Gradjevinarstvo!B28</f>
        <v>Slaven Lekić</v>
      </c>
      <c r="D29" s="22" t="e">
        <f>Gradjevinarstvo!#REF!</f>
        <v>#REF!</v>
      </c>
      <c r="E29" s="22">
        <f>Gradjevinarstvo!W28</f>
        <v>41.5</v>
      </c>
      <c r="F29" s="22" t="e">
        <f t="shared" si="0"/>
        <v>#REF!</v>
      </c>
      <c r="G29" s="22" t="str">
        <f>Gradjevinarstvo!Y28</f>
        <v>C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2" customHeight="1">
      <c r="A30" s="22">
        <v>23</v>
      </c>
      <c r="B30" s="24" t="str">
        <f>Gradjevinarstvo!A29</f>
        <v>23/21</v>
      </c>
      <c r="C30" s="24" t="str">
        <f>Gradjevinarstvo!B29</f>
        <v>Gavrilo Bošković</v>
      </c>
      <c r="D30" s="22" t="e">
        <f>Gradjevinarstvo!#REF!</f>
        <v>#REF!</v>
      </c>
      <c r="E30" s="22">
        <f>Gradjevinarstvo!W29</f>
        <v>34</v>
      </c>
      <c r="F30" s="22" t="e">
        <f t="shared" si="0"/>
        <v>#REF!</v>
      </c>
      <c r="G30" s="22" t="str">
        <f>Gradjevinarstvo!Y29</f>
        <v>E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2" customHeight="1">
      <c r="A31" s="22">
        <v>24</v>
      </c>
      <c r="B31" s="24" t="str">
        <f>Gradjevinarstvo!A30</f>
        <v>24/21</v>
      </c>
      <c r="C31" s="24" t="str">
        <f>Gradjevinarstvo!B30</f>
        <v>Uroš Vlahović</v>
      </c>
      <c r="D31" s="22" t="e">
        <f>Gradjevinarstvo!#REF!</f>
        <v>#REF!</v>
      </c>
      <c r="E31" s="22">
        <f>Gradjevinarstvo!W30</f>
        <v>30</v>
      </c>
      <c r="F31" s="22" t="e">
        <f t="shared" si="0"/>
        <v>#REF!</v>
      </c>
      <c r="G31" s="22" t="str">
        <f>Gradjevinarstvo!Y30</f>
        <v>E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2" customHeight="1">
      <c r="A32" s="22">
        <v>25</v>
      </c>
      <c r="B32" s="24" t="str">
        <f>Gradjevinarstvo!A31</f>
        <v>25/21</v>
      </c>
      <c r="C32" s="24" t="str">
        <f>Gradjevinarstvo!B31</f>
        <v>Luka Savić</v>
      </c>
      <c r="D32" s="22" t="e">
        <f>Gradjevinarstvo!#REF!</f>
        <v>#REF!</v>
      </c>
      <c r="E32" s="22">
        <f>Gradjevinarstvo!W31</f>
        <v>28</v>
      </c>
      <c r="F32" s="22" t="e">
        <f t="shared" si="0"/>
        <v>#REF!</v>
      </c>
      <c r="G32" s="22" t="str">
        <f>Gradjevinarstvo!Y31</f>
        <v>E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2" customHeight="1">
      <c r="A33" s="22">
        <v>26</v>
      </c>
      <c r="B33" s="24" t="str">
        <f>Gradjevinarstvo!A32</f>
        <v>26/21</v>
      </c>
      <c r="C33" s="24" t="str">
        <f>Gradjevinarstvo!B32</f>
        <v>Jelena Martinović</v>
      </c>
      <c r="D33" s="22" t="e">
        <f>Gradjevinarstvo!#REF!</f>
        <v>#REF!</v>
      </c>
      <c r="E33" s="22">
        <f>Gradjevinarstvo!W32</f>
        <v>51</v>
      </c>
      <c r="F33" s="22" t="e">
        <f t="shared" si="0"/>
        <v>#REF!</v>
      </c>
      <c r="G33" s="22" t="str">
        <f>Gradjevinarstvo!Y32</f>
        <v>C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2" customHeight="1">
      <c r="A34" s="22">
        <v>27</v>
      </c>
      <c r="B34" s="24" t="str">
        <f>Gradjevinarstvo!A33</f>
        <v>27/21</v>
      </c>
      <c r="C34" s="24" t="str">
        <f>Gradjevinarstvo!B33</f>
        <v>Marko Pešić</v>
      </c>
      <c r="D34" s="22" t="e">
        <f>Gradjevinarstvo!#REF!</f>
        <v>#REF!</v>
      </c>
      <c r="E34" s="22">
        <f>Gradjevinarstvo!W33</f>
        <v>27</v>
      </c>
      <c r="F34" s="22" t="e">
        <f t="shared" si="0"/>
        <v>#REF!</v>
      </c>
      <c r="G34" s="22" t="str">
        <f>Gradjevinarstvo!Y33</f>
        <v>F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2" customHeight="1">
      <c r="A35" s="22">
        <v>28</v>
      </c>
      <c r="B35" s="24" t="str">
        <f>Gradjevinarstvo!A34</f>
        <v>28/21</v>
      </c>
      <c r="C35" s="24" t="str">
        <f>Gradjevinarstvo!B34</f>
        <v>Đorđe Vidić</v>
      </c>
      <c r="D35" s="22" t="e">
        <f>Gradjevinarstvo!#REF!</f>
        <v>#REF!</v>
      </c>
      <c r="E35" s="22">
        <f>Gradjevinarstvo!W34</f>
        <v>3</v>
      </c>
      <c r="F35" s="22" t="e">
        <f t="shared" si="0"/>
        <v>#REF!</v>
      </c>
      <c r="G35" s="22" t="str">
        <f>Gradjevinarstvo!Y34</f>
        <v>F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" customHeight="1">
      <c r="A36" s="22">
        <v>29</v>
      </c>
      <c r="B36" s="24" t="str">
        <f>Gradjevinarstvo!A35</f>
        <v>29/21</v>
      </c>
      <c r="C36" s="24" t="str">
        <f>Gradjevinarstvo!B35</f>
        <v>Ksenija Sekulić</v>
      </c>
      <c r="D36" s="22" t="e">
        <f>Gradjevinarstvo!#REF!</f>
        <v>#REF!</v>
      </c>
      <c r="E36" s="22">
        <f>Gradjevinarstvo!W35</f>
        <v>7</v>
      </c>
      <c r="F36" s="22" t="e">
        <f t="shared" si="0"/>
        <v>#REF!</v>
      </c>
      <c r="G36" s="22" t="str">
        <f>Gradjevinarstvo!Y35</f>
        <v>F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" customHeight="1">
      <c r="A37" s="22">
        <v>30</v>
      </c>
      <c r="B37" s="24" t="str">
        <f>Gradjevinarstvo!A36</f>
        <v>30/21</v>
      </c>
      <c r="C37" s="24" t="str">
        <f>Gradjevinarstvo!B36</f>
        <v>Sanel Šabović</v>
      </c>
      <c r="D37" s="22" t="e">
        <f>Gradjevinarstvo!#REF!</f>
        <v>#REF!</v>
      </c>
      <c r="E37" s="22">
        <f>Gradjevinarstvo!W36</f>
        <v>0</v>
      </c>
      <c r="F37" s="22" t="e">
        <f t="shared" si="0"/>
        <v>#REF!</v>
      </c>
      <c r="G37" s="22" t="str">
        <f>Gradjevinarstvo!Y36</f>
        <v>F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" customHeight="1">
      <c r="A38" s="22">
        <v>31</v>
      </c>
      <c r="B38" s="24" t="str">
        <f>Gradjevinarstvo!A37</f>
        <v>31/21</v>
      </c>
      <c r="C38" s="24" t="str">
        <f>Gradjevinarstvo!B37</f>
        <v>Adis Hadžibegović</v>
      </c>
      <c r="D38" s="22" t="e">
        <f>Gradjevinarstvo!#REF!</f>
        <v>#REF!</v>
      </c>
      <c r="E38" s="22">
        <f>Gradjevinarstvo!W37</f>
        <v>0</v>
      </c>
      <c r="F38" s="22" t="e">
        <f t="shared" si="0"/>
        <v>#REF!</v>
      </c>
      <c r="G38" s="22" t="str">
        <f>Gradjevinarstvo!Y37</f>
        <v>F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" customHeight="1">
      <c r="A39" s="22">
        <v>32</v>
      </c>
      <c r="B39" s="24" t="str">
        <f>Gradjevinarstvo!A38</f>
        <v>32/21</v>
      </c>
      <c r="C39" s="24" t="str">
        <f>Gradjevinarstvo!B38</f>
        <v>Ana Pejović</v>
      </c>
      <c r="D39" s="22" t="e">
        <f>Gradjevinarstvo!#REF!</f>
        <v>#REF!</v>
      </c>
      <c r="E39" s="22">
        <f>Gradjevinarstvo!W38</f>
        <v>8</v>
      </c>
      <c r="F39" s="22" t="e">
        <f t="shared" si="0"/>
        <v>#REF!</v>
      </c>
      <c r="G39" s="22" t="str">
        <f>Gradjevinarstvo!Y38</f>
        <v>F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" customHeight="1">
      <c r="A40" s="22">
        <v>33</v>
      </c>
      <c r="B40" s="24" t="str">
        <f>Gradjevinarstvo!A39</f>
        <v>33/21</v>
      </c>
      <c r="C40" s="24" t="str">
        <f>Gradjevinarstvo!B39</f>
        <v>Dimitrije Cikić</v>
      </c>
      <c r="D40" s="22" t="e">
        <f>Gradjevinarstvo!#REF!</f>
        <v>#REF!</v>
      </c>
      <c r="E40" s="22">
        <f>Gradjevinarstvo!W39</f>
        <v>0</v>
      </c>
      <c r="F40" s="22" t="e">
        <f t="shared" si="0"/>
        <v>#REF!</v>
      </c>
      <c r="G40" s="22" t="str">
        <f>Gradjevinarstvo!Y39</f>
        <v>F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" customHeight="1">
      <c r="A41" s="22">
        <v>34</v>
      </c>
      <c r="B41" s="24" t="str">
        <f>Gradjevinarstvo!A40</f>
        <v>34/21</v>
      </c>
      <c r="C41" s="24" t="str">
        <f>Gradjevinarstvo!B40</f>
        <v>Sara Gardović</v>
      </c>
      <c r="D41" s="22" t="e">
        <f>Gradjevinarstvo!#REF!</f>
        <v>#REF!</v>
      </c>
      <c r="E41" s="22">
        <f>Gradjevinarstvo!W40</f>
        <v>38</v>
      </c>
      <c r="F41" s="22" t="e">
        <f t="shared" si="0"/>
        <v>#REF!</v>
      </c>
      <c r="G41" s="22" t="str">
        <f>Gradjevinarstvo!Y40</f>
        <v>D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" customHeight="1">
      <c r="A42" s="22">
        <v>35</v>
      </c>
      <c r="B42" s="24" t="str">
        <f>Gradjevinarstvo!A41</f>
        <v>35/21</v>
      </c>
      <c r="C42" s="24" t="str">
        <f>Gradjevinarstvo!B41</f>
        <v>Almasa Mahmutović</v>
      </c>
      <c r="D42" s="22" t="e">
        <f>Gradjevinarstvo!#REF!</f>
        <v>#REF!</v>
      </c>
      <c r="E42" s="22">
        <f>Gradjevinarstvo!W41</f>
        <v>9</v>
      </c>
      <c r="F42" s="22" t="e">
        <f t="shared" si="0"/>
        <v>#REF!</v>
      </c>
      <c r="G42" s="22" t="str">
        <f>Gradjevinarstvo!Y41</f>
        <v>F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" customHeight="1">
      <c r="A43" s="22">
        <v>36</v>
      </c>
      <c r="B43" s="24" t="str">
        <f>Gradjevinarstvo!A42</f>
        <v>36/21</v>
      </c>
      <c r="C43" s="24" t="str">
        <f>Gradjevinarstvo!B42</f>
        <v>Elma Gusinjac</v>
      </c>
      <c r="D43" s="22" t="e">
        <f>Gradjevinarstvo!#REF!</f>
        <v>#REF!</v>
      </c>
      <c r="E43" s="22">
        <f>Gradjevinarstvo!W42</f>
        <v>18</v>
      </c>
      <c r="F43" s="22" t="e">
        <f t="shared" si="0"/>
        <v>#REF!</v>
      </c>
      <c r="G43" s="22" t="str">
        <f>Gradjevinarstvo!Y42</f>
        <v>F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" customHeight="1">
      <c r="A44" s="22">
        <v>37</v>
      </c>
      <c r="B44" s="24" t="str">
        <f>Gradjevinarstvo!A43</f>
        <v>37/21</v>
      </c>
      <c r="C44" s="24" t="str">
        <f>Gradjevinarstvo!B43</f>
        <v>Marija Gačević</v>
      </c>
      <c r="D44" s="22" t="e">
        <f>Gradjevinarstvo!#REF!</f>
        <v>#REF!</v>
      </c>
      <c r="E44" s="22">
        <f>Gradjevinarstvo!W43</f>
        <v>11</v>
      </c>
      <c r="F44" s="22" t="e">
        <f t="shared" si="0"/>
        <v>#REF!</v>
      </c>
      <c r="G44" s="22" t="str">
        <f>Gradjevinarstvo!Y43</f>
        <v>F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" customHeight="1">
      <c r="A45" s="22">
        <v>38</v>
      </c>
      <c r="B45" s="24" t="str">
        <f>Gradjevinarstvo!A44</f>
        <v>38/21</v>
      </c>
      <c r="C45" s="24" t="str">
        <f>Gradjevinarstvo!B44</f>
        <v>Luka Vukić</v>
      </c>
      <c r="D45" s="22" t="e">
        <f>Gradjevinarstvo!#REF!</f>
        <v>#REF!</v>
      </c>
      <c r="E45" s="22">
        <f>Gradjevinarstvo!W44</f>
        <v>3</v>
      </c>
      <c r="F45" s="22" t="e">
        <f t="shared" si="0"/>
        <v>#REF!</v>
      </c>
      <c r="G45" s="22" t="str">
        <f>Gradjevinarstvo!Y44</f>
        <v>F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" customHeight="1">
      <c r="A46" s="22">
        <v>39</v>
      </c>
      <c r="B46" s="24" t="str">
        <f>Gradjevinarstvo!A45</f>
        <v>39/21</v>
      </c>
      <c r="C46" s="24" t="str">
        <f>Gradjevinarstvo!B45</f>
        <v>Aleksandar Potpara</v>
      </c>
      <c r="D46" s="22" t="e">
        <f>Gradjevinarstvo!#REF!</f>
        <v>#REF!</v>
      </c>
      <c r="E46" s="22">
        <f>Gradjevinarstvo!W45</f>
        <v>8</v>
      </c>
      <c r="F46" s="22" t="e">
        <f t="shared" si="0"/>
        <v>#REF!</v>
      </c>
      <c r="G46" s="22" t="str">
        <f>Gradjevinarstvo!Y45</f>
        <v>F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" customHeight="1">
      <c r="A47" s="22">
        <v>40</v>
      </c>
      <c r="B47" s="24" t="str">
        <f>Gradjevinarstvo!A46</f>
        <v>40/21</v>
      </c>
      <c r="C47" s="24" t="str">
        <f>Gradjevinarstvo!B46</f>
        <v>Lana Kažić</v>
      </c>
      <c r="D47" s="22" t="e">
        <f>Gradjevinarstvo!#REF!</f>
        <v>#REF!</v>
      </c>
      <c r="E47" s="22">
        <f>Gradjevinarstvo!W46</f>
        <v>46</v>
      </c>
      <c r="F47" s="22" t="e">
        <f t="shared" si="0"/>
        <v>#REF!</v>
      </c>
      <c r="G47" s="22" t="str">
        <f>Gradjevinarstvo!Y46</f>
        <v>D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" customHeight="1">
      <c r="A48" s="22">
        <v>41</v>
      </c>
      <c r="B48" s="24" t="str">
        <f>Gradjevinarstvo!A47</f>
        <v>41/21</v>
      </c>
      <c r="C48" s="24" t="str">
        <f>Gradjevinarstvo!B47</f>
        <v>Andrija Đurović</v>
      </c>
      <c r="D48" s="22" t="e">
        <f>Gradjevinarstvo!#REF!</f>
        <v>#REF!</v>
      </c>
      <c r="E48" s="22" t="str">
        <f>Gradjevinarstvo!W47</f>
        <v/>
      </c>
      <c r="F48" s="22" t="e">
        <f t="shared" si="0"/>
        <v>#REF!</v>
      </c>
      <c r="G48" s="22" t="str">
        <f>Gradjevinarstvo!Y47</f>
        <v>F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" customHeight="1">
      <c r="A49" s="22">
        <v>42</v>
      </c>
      <c r="B49" s="24" t="str">
        <f>Gradjevinarstvo!A48</f>
        <v>42/21</v>
      </c>
      <c r="C49" s="24" t="str">
        <f>Gradjevinarstvo!B48</f>
        <v>Aleksandar Kastratović</v>
      </c>
      <c r="D49" s="22" t="e">
        <f>Gradjevinarstvo!#REF!</f>
        <v>#REF!</v>
      </c>
      <c r="E49" s="22">
        <f>Gradjevinarstvo!W48</f>
        <v>3</v>
      </c>
      <c r="F49" s="22" t="e">
        <f t="shared" si="0"/>
        <v>#REF!</v>
      </c>
      <c r="G49" s="22" t="str">
        <f>Gradjevinarstvo!Y48</f>
        <v>F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" customHeight="1">
      <c r="A50" s="22">
        <v>43</v>
      </c>
      <c r="B50" s="24" t="str">
        <f>Gradjevinarstvo!A49</f>
        <v>43/21</v>
      </c>
      <c r="C50" s="24" t="str">
        <f>Gradjevinarstvo!B49</f>
        <v>Natalija Bubanja</v>
      </c>
      <c r="D50" s="22" t="e">
        <f>Gradjevinarstvo!#REF!</f>
        <v>#REF!</v>
      </c>
      <c r="E50" s="22" t="str">
        <f>Gradjevinarstvo!W49</f>
        <v/>
      </c>
      <c r="F50" s="22" t="e">
        <f t="shared" si="0"/>
        <v>#REF!</v>
      </c>
      <c r="G50" s="22" t="str">
        <f>Gradjevinarstvo!Y49</f>
        <v>F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" customHeight="1">
      <c r="A51" s="22">
        <v>44</v>
      </c>
      <c r="B51" s="24" t="str">
        <f>Gradjevinarstvo!A50</f>
        <v>44/21</v>
      </c>
      <c r="C51" s="24" t="str">
        <f>Gradjevinarstvo!B50</f>
        <v>Zinedin Murić</v>
      </c>
      <c r="D51" s="22" t="e">
        <f>Gradjevinarstvo!#REF!</f>
        <v>#REF!</v>
      </c>
      <c r="E51" s="22" t="str">
        <f>Gradjevinarstvo!W50</f>
        <v/>
      </c>
      <c r="F51" s="22" t="e">
        <f t="shared" si="0"/>
        <v>#REF!</v>
      </c>
      <c r="G51" s="22" t="str">
        <f>Gradjevinarstvo!Y50</f>
        <v>F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" customHeight="1">
      <c r="A52" s="22">
        <v>45</v>
      </c>
      <c r="B52" s="24" t="str">
        <f>Gradjevinarstvo!A51</f>
        <v>45/21</v>
      </c>
      <c r="C52" s="24" t="str">
        <f>Gradjevinarstvo!B51</f>
        <v>Ensar Murić</v>
      </c>
      <c r="D52" s="22" t="e">
        <f>Gradjevinarstvo!#REF!</f>
        <v>#REF!</v>
      </c>
      <c r="E52" s="22" t="str">
        <f>Gradjevinarstvo!W51</f>
        <v/>
      </c>
      <c r="F52" s="22" t="e">
        <f t="shared" si="0"/>
        <v>#REF!</v>
      </c>
      <c r="G52" s="22" t="str">
        <f>Gradjevinarstvo!Y51</f>
        <v>F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" customHeight="1">
      <c r="A53" s="22">
        <v>46</v>
      </c>
      <c r="B53" s="24" t="str">
        <f>Gradjevinarstvo!A52</f>
        <v>46/21</v>
      </c>
      <c r="C53" s="24" t="str">
        <f>Gradjevinarstvo!B52</f>
        <v>Emel Pepić</v>
      </c>
      <c r="D53" s="22" t="e">
        <f>Gradjevinarstvo!#REF!</f>
        <v>#REF!</v>
      </c>
      <c r="E53" s="22" t="str">
        <f>Gradjevinarstvo!W52</f>
        <v/>
      </c>
      <c r="F53" s="22" t="e">
        <f t="shared" si="0"/>
        <v>#REF!</v>
      </c>
      <c r="G53" s="22" t="str">
        <f>Gradjevinarstvo!Y52</f>
        <v>F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" customHeight="1">
      <c r="A54" s="22">
        <v>47</v>
      </c>
      <c r="B54" s="24" t="str">
        <f>Gradjevinarstvo!A53</f>
        <v>47/21</v>
      </c>
      <c r="C54" s="24" t="str">
        <f>Gradjevinarstvo!B53</f>
        <v>Eldin Kalač</v>
      </c>
      <c r="D54" s="22" t="e">
        <f>Gradjevinarstvo!#REF!</f>
        <v>#REF!</v>
      </c>
      <c r="E54" s="22" t="str">
        <f>Gradjevinarstvo!W53</f>
        <v/>
      </c>
      <c r="F54" s="22" t="e">
        <f t="shared" si="0"/>
        <v>#REF!</v>
      </c>
      <c r="G54" s="22" t="str">
        <f>Gradjevinarstvo!Y53</f>
        <v>F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" customHeight="1">
      <c r="A55" s="22">
        <v>48</v>
      </c>
      <c r="B55" s="24" t="str">
        <f>Gradjevinarstvo!A54</f>
        <v>48/21</v>
      </c>
      <c r="C55" s="24" t="str">
        <f>Gradjevinarstvo!B54</f>
        <v>Almir Husović</v>
      </c>
      <c r="D55" s="22" t="e">
        <f>Gradjevinarstvo!#REF!</f>
        <v>#REF!</v>
      </c>
      <c r="E55" s="22">
        <f>Gradjevinarstvo!W54</f>
        <v>27</v>
      </c>
      <c r="F55" s="22" t="e">
        <f t="shared" si="0"/>
        <v>#REF!</v>
      </c>
      <c r="G55" s="22" t="str">
        <f>Gradjevinarstvo!Y54</f>
        <v>E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" customHeight="1">
      <c r="A56" s="22">
        <v>49</v>
      </c>
      <c r="B56" s="24" t="str">
        <f>Gradjevinarstvo!A55</f>
        <v>49/21</v>
      </c>
      <c r="C56" s="24" t="str">
        <f>Gradjevinarstvo!B55</f>
        <v>Branko Vučetić</v>
      </c>
      <c r="D56" s="22" t="e">
        <f>Gradjevinarstvo!#REF!</f>
        <v>#REF!</v>
      </c>
      <c r="E56" s="22">
        <f>Gradjevinarstvo!W55</f>
        <v>24</v>
      </c>
      <c r="F56" s="22" t="e">
        <f t="shared" si="0"/>
        <v>#REF!</v>
      </c>
      <c r="G56" s="22" t="str">
        <f>Gradjevinarstvo!Y55</f>
        <v>F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" customHeight="1">
      <c r="A57" s="22">
        <v>50</v>
      </c>
      <c r="B57" s="24" t="str">
        <f>Gradjevinarstvo!A56</f>
        <v>50/21</v>
      </c>
      <c r="C57" s="24" t="str">
        <f>Gradjevinarstvo!B56</f>
        <v>Stevan Radoman</v>
      </c>
      <c r="D57" s="22" t="e">
        <f>Gradjevinarstvo!#REF!</f>
        <v>#REF!</v>
      </c>
      <c r="E57" s="22">
        <f>Gradjevinarstvo!W56</f>
        <v>7</v>
      </c>
      <c r="F57" s="22" t="e">
        <f t="shared" si="0"/>
        <v>#REF!</v>
      </c>
      <c r="G57" s="22" t="str">
        <f>Gradjevinarstvo!Y56</f>
        <v>F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" customHeight="1">
      <c r="A58" s="22">
        <v>51</v>
      </c>
      <c r="B58" s="24" t="str">
        <f>Gradjevinarstvo!A57</f>
        <v>51/21</v>
      </c>
      <c r="C58" s="24" t="str">
        <f>Gradjevinarstvo!B57</f>
        <v>Luka Lipovac</v>
      </c>
      <c r="D58" s="22" t="e">
        <f>Gradjevinarstvo!#REF!</f>
        <v>#REF!</v>
      </c>
      <c r="E58" s="22">
        <f>Gradjevinarstvo!W57</f>
        <v>15</v>
      </c>
      <c r="F58" s="22" t="e">
        <f t="shared" si="0"/>
        <v>#REF!</v>
      </c>
      <c r="G58" s="22" t="str">
        <f>Gradjevinarstvo!Y57</f>
        <v>F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" customHeight="1">
      <c r="A59" s="22">
        <v>52</v>
      </c>
      <c r="B59" s="24" t="str">
        <f>Gradjevinarstvo!A58</f>
        <v>52/21</v>
      </c>
      <c r="C59" s="24" t="str">
        <f>Gradjevinarstvo!B58</f>
        <v>Adelisa Hamzić</v>
      </c>
      <c r="D59" s="22" t="e">
        <f>Gradjevinarstvo!#REF!</f>
        <v>#REF!</v>
      </c>
      <c r="E59" s="22">
        <f>Gradjevinarstvo!W58</f>
        <v>19</v>
      </c>
      <c r="F59" s="22" t="e">
        <f t="shared" si="0"/>
        <v>#REF!</v>
      </c>
      <c r="G59" s="22" t="str">
        <f>Gradjevinarstvo!Y58</f>
        <v>F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" customHeight="1">
      <c r="A60" s="22">
        <v>53</v>
      </c>
      <c r="B60" s="24" t="str">
        <f>Gradjevinarstvo!A59</f>
        <v>53/21</v>
      </c>
      <c r="C60" s="24" t="str">
        <f>Gradjevinarstvo!B59</f>
        <v>Aleksandar Živković</v>
      </c>
      <c r="D60" s="22" t="e">
        <f>Gradjevinarstvo!#REF!</f>
        <v>#REF!</v>
      </c>
      <c r="E60" s="22">
        <f>Gradjevinarstvo!W59</f>
        <v>0</v>
      </c>
      <c r="F60" s="22" t="e">
        <f t="shared" si="0"/>
        <v>#REF!</v>
      </c>
      <c r="G60" s="22" t="str">
        <f>Gradjevinarstvo!Y59</f>
        <v>F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" customHeight="1">
      <c r="A61" s="22">
        <v>54</v>
      </c>
      <c r="B61" s="24" t="str">
        <f>Gradjevinarstvo!A60</f>
        <v>54/21</v>
      </c>
      <c r="C61" s="24" t="str">
        <f>Gradjevinarstvo!B60</f>
        <v>Teodora Gojković</v>
      </c>
      <c r="D61" s="22" t="e">
        <f>Gradjevinarstvo!#REF!</f>
        <v>#REF!</v>
      </c>
      <c r="E61" s="22">
        <f>Gradjevinarstvo!W60</f>
        <v>0</v>
      </c>
      <c r="F61" s="22" t="e">
        <f t="shared" si="0"/>
        <v>#REF!</v>
      </c>
      <c r="G61" s="22" t="str">
        <f>Gradjevinarstvo!Y60</f>
        <v>F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" customHeight="1">
      <c r="A62" s="22">
        <v>55</v>
      </c>
      <c r="B62" s="24" t="str">
        <f>Gradjevinarstvo!A61</f>
        <v>55/21</v>
      </c>
      <c r="C62" s="24" t="str">
        <f>Gradjevinarstvo!B61</f>
        <v>Elvin Čoković</v>
      </c>
      <c r="D62" s="22" t="e">
        <f>Gradjevinarstvo!#REF!</f>
        <v>#REF!</v>
      </c>
      <c r="E62" s="22">
        <f>Gradjevinarstvo!W61</f>
        <v>9</v>
      </c>
      <c r="F62" s="22" t="e">
        <f t="shared" si="0"/>
        <v>#REF!</v>
      </c>
      <c r="G62" s="22" t="str">
        <f>Gradjevinarstvo!Y61</f>
        <v>F</v>
      </c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" customHeight="1">
      <c r="A63" s="22">
        <v>56</v>
      </c>
      <c r="B63" s="24" t="str">
        <f>Gradjevinarstvo!A62</f>
        <v>56/21</v>
      </c>
      <c r="C63" s="24" t="str">
        <f>Gradjevinarstvo!B62</f>
        <v>Bakir Delalić</v>
      </c>
      <c r="D63" s="22" t="e">
        <f>Gradjevinarstvo!#REF!</f>
        <v>#REF!</v>
      </c>
      <c r="E63" s="22">
        <f>Gradjevinarstvo!W62</f>
        <v>5</v>
      </c>
      <c r="F63" s="22" t="e">
        <f t="shared" si="0"/>
        <v>#REF!</v>
      </c>
      <c r="G63" s="22" t="str">
        <f>Gradjevinarstvo!Y62</f>
        <v>F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" customHeight="1">
      <c r="A64" s="22">
        <v>57</v>
      </c>
      <c r="B64" s="24" t="str">
        <f>Gradjevinarstvo!A63</f>
        <v>57/21</v>
      </c>
      <c r="C64" s="24" t="str">
        <f>Gradjevinarstvo!B63</f>
        <v>Dalida Hadžibegović</v>
      </c>
      <c r="D64" s="22" t="e">
        <f>Gradjevinarstvo!#REF!</f>
        <v>#REF!</v>
      </c>
      <c r="E64" s="22">
        <f>Gradjevinarstvo!W63</f>
        <v>10</v>
      </c>
      <c r="F64" s="22" t="e">
        <f t="shared" si="0"/>
        <v>#REF!</v>
      </c>
      <c r="G64" s="22" t="str">
        <f>Gradjevinarstvo!Y63</f>
        <v>F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" customHeight="1">
      <c r="A65" s="22">
        <v>58</v>
      </c>
      <c r="B65" s="24" t="str">
        <f>Gradjevinarstvo!A64</f>
        <v>58/21</v>
      </c>
      <c r="C65" s="24" t="str">
        <f>Gradjevinarstvo!B64</f>
        <v>Miloš Mujičić</v>
      </c>
      <c r="D65" s="22" t="e">
        <f>Gradjevinarstvo!#REF!</f>
        <v>#REF!</v>
      </c>
      <c r="E65" s="22">
        <f>Gradjevinarstvo!W64</f>
        <v>24</v>
      </c>
      <c r="F65" s="22" t="e">
        <f t="shared" si="0"/>
        <v>#REF!</v>
      </c>
      <c r="G65" s="22" t="str">
        <f>Gradjevinarstvo!Y64</f>
        <v>F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" customHeight="1">
      <c r="A66" s="22">
        <v>59</v>
      </c>
      <c r="B66" s="24" t="str">
        <f>Gradjevinarstvo!A65</f>
        <v>59/21</v>
      </c>
      <c r="C66" s="24" t="str">
        <f>Gradjevinarstvo!B65</f>
        <v>Lejla Radončić</v>
      </c>
      <c r="D66" s="22" t="e">
        <f>Gradjevinarstvo!#REF!</f>
        <v>#REF!</v>
      </c>
      <c r="E66" s="22">
        <f>Gradjevinarstvo!W65</f>
        <v>6</v>
      </c>
      <c r="F66" s="22" t="e">
        <f t="shared" si="0"/>
        <v>#REF!</v>
      </c>
      <c r="G66" s="22" t="str">
        <f>Gradjevinarstvo!Y65</f>
        <v>F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" customHeight="1">
      <c r="A67" s="22">
        <v>60</v>
      </c>
      <c r="B67" s="24" t="str">
        <f>Gradjevinarstvo!A66</f>
        <v>60/21</v>
      </c>
      <c r="C67" s="24" t="str">
        <f>Gradjevinarstvo!B66</f>
        <v>Dragana Čolović</v>
      </c>
      <c r="D67" s="22" t="e">
        <f>Gradjevinarstvo!#REF!</f>
        <v>#REF!</v>
      </c>
      <c r="E67" s="22">
        <f>Gradjevinarstvo!W66</f>
        <v>7.5</v>
      </c>
      <c r="F67" s="22" t="e">
        <f t="shared" si="0"/>
        <v>#REF!</v>
      </c>
      <c r="G67" s="22" t="str">
        <f>Gradjevinarstvo!Y66</f>
        <v>F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" customHeight="1">
      <c r="A68" s="22">
        <v>61</v>
      </c>
      <c r="B68" s="24" t="str">
        <f>Gradjevinarstvo!A67</f>
        <v>61/21</v>
      </c>
      <c r="C68" s="24" t="str">
        <f>Gradjevinarstvo!B67</f>
        <v>Maša Velović</v>
      </c>
      <c r="D68" s="22" t="e">
        <f>Gradjevinarstvo!#REF!</f>
        <v>#REF!</v>
      </c>
      <c r="E68" s="22">
        <f>Gradjevinarstvo!W67</f>
        <v>13</v>
      </c>
      <c r="F68" s="22" t="e">
        <f t="shared" si="0"/>
        <v>#REF!</v>
      </c>
      <c r="G68" s="22" t="str">
        <f>Gradjevinarstvo!Y67</f>
        <v>F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" customHeight="1">
      <c r="A69" s="22">
        <v>62</v>
      </c>
      <c r="B69" s="24" t="str">
        <f>Gradjevinarstvo!A68</f>
        <v>62/21</v>
      </c>
      <c r="C69" s="24" t="str">
        <f>Gradjevinarstvo!B68</f>
        <v>Katarina Novović</v>
      </c>
      <c r="D69" s="22" t="e">
        <f>Gradjevinarstvo!#REF!</f>
        <v>#REF!</v>
      </c>
      <c r="E69" s="22">
        <f>Gradjevinarstvo!W68</f>
        <v>2</v>
      </c>
      <c r="F69" s="22" t="e">
        <f t="shared" si="0"/>
        <v>#REF!</v>
      </c>
      <c r="G69" s="22" t="str">
        <f>Gradjevinarstvo!Y68</f>
        <v>F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" customHeight="1">
      <c r="A70" s="22">
        <v>63</v>
      </c>
      <c r="B70" s="24" t="str">
        <f>Gradjevinarstvo!A69</f>
        <v>63/21</v>
      </c>
      <c r="C70" s="24" t="str">
        <f>Gradjevinarstvo!B69</f>
        <v>Mija Radnjić</v>
      </c>
      <c r="D70" s="22" t="e">
        <f>Gradjevinarstvo!#REF!</f>
        <v>#REF!</v>
      </c>
      <c r="E70" s="22">
        <f>Gradjevinarstvo!W69</f>
        <v>39</v>
      </c>
      <c r="F70" s="22" t="e">
        <f t="shared" si="0"/>
        <v>#REF!</v>
      </c>
      <c r="G70" s="22" t="str">
        <f>Gradjevinarstvo!Y69</f>
        <v>E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" customHeight="1">
      <c r="A71" s="22">
        <v>64</v>
      </c>
      <c r="B71" s="24" t="str">
        <f>Gradjevinarstvo!A70</f>
        <v>64/21</v>
      </c>
      <c r="C71" s="24" t="str">
        <f>Gradjevinarstvo!B70</f>
        <v>Ivana Krgušić</v>
      </c>
      <c r="D71" s="22" t="e">
        <f>Gradjevinarstvo!#REF!</f>
        <v>#REF!</v>
      </c>
      <c r="E71" s="22">
        <f>Gradjevinarstvo!W70</f>
        <v>26</v>
      </c>
      <c r="F71" s="22" t="e">
        <f t="shared" si="0"/>
        <v>#REF!</v>
      </c>
      <c r="G71" s="22" t="str">
        <f>Gradjevinarstvo!Y70</f>
        <v>F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" customHeight="1">
      <c r="A72" s="22">
        <v>65</v>
      </c>
      <c r="B72" s="24" t="str">
        <f>Gradjevinarstvo!A71</f>
        <v>65/21</v>
      </c>
      <c r="C72" s="24" t="str">
        <f>Gradjevinarstvo!B71</f>
        <v>Marijana Zindović</v>
      </c>
      <c r="D72" s="22" t="e">
        <f>Gradjevinarstvo!#REF!</f>
        <v>#REF!</v>
      </c>
      <c r="E72" s="22">
        <f>Gradjevinarstvo!W71</f>
        <v>0</v>
      </c>
      <c r="F72" s="22" t="e">
        <f t="shared" si="0"/>
        <v>#REF!</v>
      </c>
      <c r="G72" s="22" t="str">
        <f>Gradjevinarstvo!Y71</f>
        <v>F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" customHeight="1">
      <c r="A73" s="22">
        <v>66</v>
      </c>
      <c r="B73" s="24" t="str">
        <f>Gradjevinarstvo!A72</f>
        <v>66/21</v>
      </c>
      <c r="C73" s="24" t="str">
        <f>Gradjevinarstvo!B72</f>
        <v>Aleksandra Ćalasan</v>
      </c>
      <c r="D73" s="22" t="e">
        <f>Gradjevinarstvo!#REF!</f>
        <v>#REF!</v>
      </c>
      <c r="E73" s="22">
        <f>Gradjevinarstvo!W72</f>
        <v>25</v>
      </c>
      <c r="F73" s="22" t="e">
        <f t="shared" si="0"/>
        <v>#REF!</v>
      </c>
      <c r="G73" s="22" t="str">
        <f>Gradjevinarstvo!Y72</f>
        <v>E</v>
      </c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" customHeight="1">
      <c r="A74" s="22">
        <v>67</v>
      </c>
      <c r="B74" s="24" t="str">
        <f>Gradjevinarstvo!A73</f>
        <v>67/21</v>
      </c>
      <c r="C74" s="24" t="str">
        <f>Gradjevinarstvo!B73</f>
        <v>Stefan Golubović</v>
      </c>
      <c r="D74" s="22" t="e">
        <f>Gradjevinarstvo!#REF!</f>
        <v>#REF!</v>
      </c>
      <c r="E74" s="22" t="str">
        <f>Gradjevinarstvo!W73</f>
        <v/>
      </c>
      <c r="F74" s="22" t="e">
        <f t="shared" si="0"/>
        <v>#REF!</v>
      </c>
      <c r="G74" s="22" t="str">
        <f>Gradjevinarstvo!Y73</f>
        <v>F</v>
      </c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" customHeight="1">
      <c r="A75" s="22">
        <v>68</v>
      </c>
      <c r="B75" s="24" t="str">
        <f>Gradjevinarstvo!A74</f>
        <v>68/21</v>
      </c>
      <c r="C75" s="24" t="str">
        <f>Gradjevinarstvo!B74</f>
        <v>Said Pepić</v>
      </c>
      <c r="D75" s="22" t="e">
        <f>Gradjevinarstvo!#REF!</f>
        <v>#REF!</v>
      </c>
      <c r="E75" s="22">
        <f>Gradjevinarstvo!W74</f>
        <v>9</v>
      </c>
      <c r="F75" s="22" t="e">
        <f t="shared" si="0"/>
        <v>#REF!</v>
      </c>
      <c r="G75" s="22" t="str">
        <f>Gradjevinarstvo!Y74</f>
        <v>F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" customHeight="1">
      <c r="A76" s="22">
        <v>69</v>
      </c>
      <c r="B76" s="24" t="str">
        <f>Gradjevinarstvo!A75</f>
        <v>69/21</v>
      </c>
      <c r="C76" s="24" t="str">
        <f>Gradjevinarstvo!B75</f>
        <v>Sandra Žižić</v>
      </c>
      <c r="D76" s="22" t="e">
        <f>Gradjevinarstvo!#REF!</f>
        <v>#REF!</v>
      </c>
      <c r="E76" s="22" t="str">
        <f>Gradjevinarstvo!W75</f>
        <v/>
      </c>
      <c r="F76" s="22" t="e">
        <f t="shared" si="0"/>
        <v>#REF!</v>
      </c>
      <c r="G76" s="22" t="str">
        <f>Gradjevinarstvo!Y75</f>
        <v>F</v>
      </c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" customHeight="1">
      <c r="A77" s="22">
        <v>70</v>
      </c>
      <c r="B77" s="24" t="str">
        <f>Gradjevinarstvo!A76</f>
        <v>70/21</v>
      </c>
      <c r="C77" s="24" t="str">
        <f>Gradjevinarstvo!B76</f>
        <v>Emra Adžemi</v>
      </c>
      <c r="D77" s="22" t="e">
        <f>Gradjevinarstvo!#REF!</f>
        <v>#REF!</v>
      </c>
      <c r="E77" s="22">
        <f>Gradjevinarstvo!W76</f>
        <v>5</v>
      </c>
      <c r="F77" s="22" t="e">
        <f t="shared" si="0"/>
        <v>#REF!</v>
      </c>
      <c r="G77" s="22" t="str">
        <f>Gradjevinarstvo!Y76</f>
        <v>F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" customHeight="1">
      <c r="A78" s="22">
        <v>71</v>
      </c>
      <c r="B78" s="24" t="str">
        <f>Gradjevinarstvo!A77</f>
        <v>71/21</v>
      </c>
      <c r="C78" s="24" t="str">
        <f>Gradjevinarstvo!B77</f>
        <v>Stefan Vlaović</v>
      </c>
      <c r="D78" s="22" t="e">
        <f>Gradjevinarstvo!#REF!</f>
        <v>#REF!</v>
      </c>
      <c r="E78" s="22" t="str">
        <f>Gradjevinarstvo!W77</f>
        <v/>
      </c>
      <c r="F78" s="22" t="e">
        <f t="shared" si="0"/>
        <v>#REF!</v>
      </c>
      <c r="G78" s="22" t="str">
        <f>Gradjevinarstvo!Y77</f>
        <v>F</v>
      </c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" customHeight="1">
      <c r="A79" s="22">
        <v>72</v>
      </c>
      <c r="B79" s="24" t="str">
        <f>Gradjevinarstvo!A78</f>
        <v>72/21</v>
      </c>
      <c r="C79" s="24" t="str">
        <f>Gradjevinarstvo!B78</f>
        <v>Luka Mrdak</v>
      </c>
      <c r="D79" s="22" t="e">
        <f>Gradjevinarstvo!#REF!</f>
        <v>#REF!</v>
      </c>
      <c r="E79" s="22" t="str">
        <f>Gradjevinarstvo!W78</f>
        <v/>
      </c>
      <c r="F79" s="22" t="e">
        <f t="shared" si="0"/>
        <v>#REF!</v>
      </c>
      <c r="G79" s="22" t="str">
        <f>Gradjevinarstvo!Y78</f>
        <v>F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" customHeight="1">
      <c r="A80" s="22">
        <v>73</v>
      </c>
      <c r="B80" s="24" t="str">
        <f>Gradjevinarstvo!A79</f>
        <v>73/21</v>
      </c>
      <c r="C80" s="24" t="str">
        <f>Gradjevinarstvo!B79</f>
        <v>Semin Čolović</v>
      </c>
      <c r="D80" s="22" t="e">
        <f>Gradjevinarstvo!#REF!</f>
        <v>#REF!</v>
      </c>
      <c r="E80" s="22">
        <f>Gradjevinarstvo!W79</f>
        <v>15</v>
      </c>
      <c r="F80" s="22" t="e">
        <f t="shared" si="0"/>
        <v>#REF!</v>
      </c>
      <c r="G80" s="22" t="str">
        <f>Gradjevinarstvo!Y79</f>
        <v>F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" customHeight="1">
      <c r="A81" s="22">
        <v>74</v>
      </c>
      <c r="B81" s="24" t="str">
        <f>Gradjevinarstvo!A80</f>
        <v>74/21</v>
      </c>
      <c r="C81" s="24" t="str">
        <f>Gradjevinarstvo!B80</f>
        <v>Bojana Ralević</v>
      </c>
      <c r="D81" s="22" t="e">
        <f>Gradjevinarstvo!#REF!</f>
        <v>#REF!</v>
      </c>
      <c r="E81" s="22">
        <f>Gradjevinarstvo!W80</f>
        <v>47</v>
      </c>
      <c r="F81" s="22" t="e">
        <f t="shared" si="0"/>
        <v>#REF!</v>
      </c>
      <c r="G81" s="22" t="str">
        <f>Gradjevinarstvo!Y80</f>
        <v>B</v>
      </c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" customHeight="1">
      <c r="A82" s="22">
        <v>75</v>
      </c>
      <c r="B82" s="24" t="str">
        <f>Gradjevinarstvo!A81</f>
        <v>75/21</v>
      </c>
      <c r="C82" s="24" t="str">
        <f>Gradjevinarstvo!B81</f>
        <v>Miloš Jovović</v>
      </c>
      <c r="D82" s="22" t="e">
        <f>Gradjevinarstvo!#REF!</f>
        <v>#REF!</v>
      </c>
      <c r="E82" s="22">
        <f>Gradjevinarstvo!W81</f>
        <v>14</v>
      </c>
      <c r="F82" s="22" t="e">
        <f t="shared" si="0"/>
        <v>#REF!</v>
      </c>
      <c r="G82" s="22" t="str">
        <f>Gradjevinarstvo!Y81</f>
        <v>F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" customHeight="1">
      <c r="A83" s="22">
        <v>76</v>
      </c>
      <c r="B83" s="24" t="str">
        <f>Gradjevinarstvo!A82</f>
        <v>76/21</v>
      </c>
      <c r="C83" s="24" t="str">
        <f>Gradjevinarstvo!B82</f>
        <v>Andrija Gojković</v>
      </c>
      <c r="D83" s="22" t="e">
        <f>Gradjevinarstvo!#REF!</f>
        <v>#REF!</v>
      </c>
      <c r="E83" s="22" t="str">
        <f>Gradjevinarstvo!W82</f>
        <v/>
      </c>
      <c r="F83" s="22" t="e">
        <f t="shared" si="0"/>
        <v>#REF!</v>
      </c>
      <c r="G83" s="22" t="str">
        <f>Gradjevinarstvo!Y82</f>
        <v>F</v>
      </c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" customHeight="1">
      <c r="A84" s="22">
        <v>77</v>
      </c>
      <c r="B84" s="24" t="str">
        <f>Gradjevinarstvo!A83</f>
        <v>77/21</v>
      </c>
      <c r="C84" s="24" t="str">
        <f>Gradjevinarstvo!B83</f>
        <v>Daris Kalač</v>
      </c>
      <c r="D84" s="22" t="e">
        <f>Gradjevinarstvo!#REF!</f>
        <v>#REF!</v>
      </c>
      <c r="E84" s="22">
        <f>Gradjevinarstvo!W83</f>
        <v>1</v>
      </c>
      <c r="F84" s="22" t="e">
        <f t="shared" si="0"/>
        <v>#REF!</v>
      </c>
      <c r="G84" s="22" t="str">
        <f>Gradjevinarstvo!Y83</f>
        <v>F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" customHeight="1">
      <c r="A85" s="22">
        <v>78</v>
      </c>
      <c r="B85" s="24" t="str">
        <f>Gradjevinarstvo!A84</f>
        <v>78/21</v>
      </c>
      <c r="C85" s="24" t="str">
        <f>Gradjevinarstvo!B84</f>
        <v>Nevena Dedejić</v>
      </c>
      <c r="D85" s="22" t="e">
        <f>Gradjevinarstvo!#REF!</f>
        <v>#REF!</v>
      </c>
      <c r="E85" s="22">
        <f>Gradjevinarstvo!W84</f>
        <v>27</v>
      </c>
      <c r="F85" s="22" t="e">
        <f t="shared" si="0"/>
        <v>#REF!</v>
      </c>
      <c r="G85" s="22" t="str">
        <f>Gradjevinarstvo!Y84</f>
        <v>E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" customHeight="1">
      <c r="A86" s="22">
        <v>79</v>
      </c>
      <c r="B86" s="24" t="str">
        <f>Gradjevinarstvo!A85</f>
        <v>79/21</v>
      </c>
      <c r="C86" s="24" t="str">
        <f>Gradjevinarstvo!B85</f>
        <v>Nikolina Grebović</v>
      </c>
      <c r="D86" s="22" t="e">
        <f>Gradjevinarstvo!#REF!</f>
        <v>#REF!</v>
      </c>
      <c r="E86" s="22">
        <f>Gradjevinarstvo!W85</f>
        <v>44</v>
      </c>
      <c r="F86" s="22" t="e">
        <f t="shared" si="0"/>
        <v>#REF!</v>
      </c>
      <c r="G86" s="22" t="str">
        <f>Gradjevinarstvo!Y85</f>
        <v>C</v>
      </c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" customHeight="1">
      <c r="A87" s="22">
        <v>80</v>
      </c>
      <c r="B87" s="24" t="str">
        <f>Gradjevinarstvo!A86</f>
        <v>80/21</v>
      </c>
      <c r="C87" s="24" t="str">
        <f>Gradjevinarstvo!B86</f>
        <v>Mustafa Djeković</v>
      </c>
      <c r="D87" s="22" t="e">
        <f>Gradjevinarstvo!#REF!</f>
        <v>#REF!</v>
      </c>
      <c r="E87" s="22">
        <f>Gradjevinarstvo!W86</f>
        <v>27</v>
      </c>
      <c r="F87" s="22" t="e">
        <f t="shared" si="0"/>
        <v>#REF!</v>
      </c>
      <c r="G87" s="22" t="str">
        <f>Gradjevinarstvo!Y86</f>
        <v>E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" customHeight="1">
      <c r="A88" s="22">
        <v>81</v>
      </c>
      <c r="B88" s="24" t="str">
        <f>Gradjevinarstvo!A87</f>
        <v>83/21</v>
      </c>
      <c r="C88" s="24" t="str">
        <f>Gradjevinarstvo!B87</f>
        <v>Aleksandar Drinčić</v>
      </c>
      <c r="D88" s="22" t="e">
        <f>Gradjevinarstvo!#REF!</f>
        <v>#REF!</v>
      </c>
      <c r="E88" s="22" t="str">
        <f>Gradjevinarstvo!W87</f>
        <v/>
      </c>
      <c r="F88" s="22" t="e">
        <f t="shared" si="0"/>
        <v>#REF!</v>
      </c>
      <c r="G88" s="22" t="str">
        <f>Gradjevinarstvo!Y87</f>
        <v>F</v>
      </c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" customHeight="1">
      <c r="A89" s="22">
        <v>82</v>
      </c>
      <c r="B89" s="24" t="str">
        <f>Gradjevinarstvo!A88</f>
        <v>84/21</v>
      </c>
      <c r="C89" s="24" t="str">
        <f>Gradjevinarstvo!B88</f>
        <v>Nađa Marijanović</v>
      </c>
      <c r="D89" s="22" t="e">
        <f>Gradjevinarstvo!#REF!</f>
        <v>#REF!</v>
      </c>
      <c r="E89" s="22">
        <f>Gradjevinarstvo!W88</f>
        <v>0</v>
      </c>
      <c r="F89" s="22" t="e">
        <f t="shared" si="0"/>
        <v>#REF!</v>
      </c>
      <c r="G89" s="22" t="str">
        <f>Gradjevinarstvo!Y88</f>
        <v>F</v>
      </c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" customHeight="1">
      <c r="A90" s="22">
        <v>83</v>
      </c>
      <c r="B90" s="23" t="str">
        <f>Gradjevinarstvo!A89</f>
        <v>85/21</v>
      </c>
      <c r="C90" s="24" t="str">
        <f>Gradjevinarstvo!B89</f>
        <v>Ksenija Minić</v>
      </c>
      <c r="D90" s="22" t="e">
        <f>Gradjevinarstvo!#REF!</f>
        <v>#REF!</v>
      </c>
      <c r="E90" s="22">
        <f>Gradjevinarstvo!W89</f>
        <v>19</v>
      </c>
      <c r="F90" s="22" t="e">
        <f t="shared" si="0"/>
        <v>#REF!</v>
      </c>
      <c r="G90" s="22" t="str">
        <f>Gradjevinarstvo!Y89</f>
        <v>F</v>
      </c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" customHeight="1">
      <c r="A91" s="22">
        <v>84</v>
      </c>
      <c r="B91" s="23" t="str">
        <f>Gradjevinarstvo!A90</f>
        <v>86/21</v>
      </c>
      <c r="C91" s="24" t="str">
        <f>Gradjevinarstvo!B90</f>
        <v>Ksenija Dašić</v>
      </c>
      <c r="D91" s="22" t="e">
        <f>Gradjevinarstvo!#REF!</f>
        <v>#REF!</v>
      </c>
      <c r="E91" s="22">
        <f>Gradjevinarstvo!W90</f>
        <v>11</v>
      </c>
      <c r="F91" s="22" t="e">
        <f t="shared" si="0"/>
        <v>#REF!</v>
      </c>
      <c r="G91" s="22" t="str">
        <f>Gradjevinarstvo!Y90</f>
        <v>F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" customHeight="1">
      <c r="A92" s="22">
        <v>85</v>
      </c>
      <c r="B92" s="23" t="str">
        <f>Gradjevinarstvo!A91</f>
        <v>87/21</v>
      </c>
      <c r="C92" s="24" t="str">
        <f>Gradjevinarstvo!B91</f>
        <v>Milovan Raković</v>
      </c>
      <c r="D92" s="22" t="e">
        <f>Gradjevinarstvo!#REF!</f>
        <v>#REF!</v>
      </c>
      <c r="E92" s="22" t="str">
        <f>Gradjevinarstvo!W91</f>
        <v/>
      </c>
      <c r="F92" s="22" t="e">
        <f t="shared" si="0"/>
        <v>#REF!</v>
      </c>
      <c r="G92" s="22" t="str">
        <f>Gradjevinarstvo!Y91</f>
        <v>F</v>
      </c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" customHeight="1">
      <c r="A93" s="22">
        <v>86</v>
      </c>
      <c r="B93" s="23" t="str">
        <f>Gradjevinarstvo!A92</f>
        <v>88/21</v>
      </c>
      <c r="C93" s="24" t="str">
        <f>Gradjevinarstvo!B92</f>
        <v>Milica Vujanović</v>
      </c>
      <c r="D93" s="22" t="e">
        <f>Gradjevinarstvo!#REF!</f>
        <v>#REF!</v>
      </c>
      <c r="E93" s="22">
        <f>Gradjevinarstvo!W92</f>
        <v>10</v>
      </c>
      <c r="F93" s="22" t="e">
        <f t="shared" si="0"/>
        <v>#REF!</v>
      </c>
      <c r="G93" s="22" t="str">
        <f>Gradjevinarstvo!Y92</f>
        <v>F</v>
      </c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" customHeight="1">
      <c r="A94" s="22">
        <v>87</v>
      </c>
      <c r="B94" s="24" t="str">
        <f>Gradjevinarstvo!A93</f>
        <v>89/21</v>
      </c>
      <c r="C94" s="24" t="str">
        <f>Gradjevinarstvo!B93</f>
        <v>Milisav Dukić</v>
      </c>
      <c r="D94" s="22" t="e">
        <f>Gradjevinarstvo!#REF!</f>
        <v>#REF!</v>
      </c>
      <c r="E94" s="22">
        <f>Gradjevinarstvo!W93</f>
        <v>37</v>
      </c>
      <c r="F94" s="22" t="e">
        <f t="shared" si="0"/>
        <v>#REF!</v>
      </c>
      <c r="G94" s="22" t="str">
        <f>Gradjevinarstvo!Y93</f>
        <v>D</v>
      </c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" customHeight="1">
      <c r="A95" s="22">
        <v>88</v>
      </c>
      <c r="B95" s="24" t="str">
        <f>Gradjevinarstvo!A94</f>
        <v>90/21</v>
      </c>
      <c r="C95" s="24" t="str">
        <f>Gradjevinarstvo!B94</f>
        <v>Svetislav Radičević</v>
      </c>
      <c r="D95" s="22" t="e">
        <f>Gradjevinarstvo!#REF!</f>
        <v>#REF!</v>
      </c>
      <c r="E95" s="22">
        <f>Gradjevinarstvo!W94</f>
        <v>1</v>
      </c>
      <c r="F95" s="22" t="e">
        <f t="shared" si="0"/>
        <v>#REF!</v>
      </c>
      <c r="G95" s="22" t="str">
        <f>Gradjevinarstvo!Y94</f>
        <v>F</v>
      </c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" customHeight="1">
      <c r="A96" s="22">
        <v>89</v>
      </c>
      <c r="B96" s="24" t="str">
        <f>Gradjevinarstvo!A95</f>
        <v>91/21</v>
      </c>
      <c r="C96" s="24" t="str">
        <f>Gradjevinarstvo!B95</f>
        <v>Vasilije Rakočević</v>
      </c>
      <c r="D96" s="22" t="e">
        <f>Gradjevinarstvo!#REF!</f>
        <v>#REF!</v>
      </c>
      <c r="E96" s="22" t="str">
        <f>Gradjevinarstvo!W95</f>
        <v/>
      </c>
      <c r="F96" s="22" t="e">
        <f t="shared" si="0"/>
        <v>#REF!</v>
      </c>
      <c r="G96" s="22" t="str">
        <f>Gradjevinarstvo!Y95</f>
        <v>F</v>
      </c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" customHeight="1">
      <c r="A97" s="22">
        <v>90</v>
      </c>
      <c r="B97" s="24" t="str">
        <f>Gradjevinarstvo!A96</f>
        <v>92/21</v>
      </c>
      <c r="C97" s="24" t="str">
        <f>Gradjevinarstvo!B96</f>
        <v>Aldin Beganović</v>
      </c>
      <c r="D97" s="22" t="e">
        <f>Gradjevinarstvo!#REF!</f>
        <v>#REF!</v>
      </c>
      <c r="E97" s="22">
        <f>Gradjevinarstvo!W96</f>
        <v>2</v>
      </c>
      <c r="F97" s="22" t="e">
        <f t="shared" si="0"/>
        <v>#REF!</v>
      </c>
      <c r="G97" s="22" t="str">
        <f>Gradjevinarstvo!Y96</f>
        <v>F</v>
      </c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" customHeight="1">
      <c r="A98" s="22">
        <v>91</v>
      </c>
      <c r="B98" s="24" t="str">
        <f>Gradjevinarstvo!A97</f>
        <v>93/21</v>
      </c>
      <c r="C98" s="24" t="str">
        <f>Gradjevinarstvo!B97</f>
        <v>Omar Osmanagić</v>
      </c>
      <c r="D98" s="22" t="e">
        <f>Gradjevinarstvo!#REF!</f>
        <v>#REF!</v>
      </c>
      <c r="E98" s="22" t="str">
        <f>Gradjevinarstvo!W97</f>
        <v/>
      </c>
      <c r="F98" s="22" t="e">
        <f t="shared" si="0"/>
        <v>#REF!</v>
      </c>
      <c r="G98" s="22" t="str">
        <f>Gradjevinarstvo!Y97</f>
        <v>F</v>
      </c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" customHeight="1">
      <c r="A99" s="22">
        <v>92</v>
      </c>
      <c r="B99" s="24" t="str">
        <f>Gradjevinarstvo!A98</f>
        <v>94/21</v>
      </c>
      <c r="C99" s="24" t="str">
        <f>Gradjevinarstvo!B98</f>
        <v>Ivana Sjeran</v>
      </c>
      <c r="D99" s="22" t="e">
        <f>Gradjevinarstvo!#REF!</f>
        <v>#REF!</v>
      </c>
      <c r="E99" s="22">
        <f>Gradjevinarstvo!W98</f>
        <v>28</v>
      </c>
      <c r="F99" s="22" t="e">
        <f t="shared" si="0"/>
        <v>#REF!</v>
      </c>
      <c r="G99" s="22" t="str">
        <f>Gradjevinarstvo!Y98</f>
        <v>F</v>
      </c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" customHeight="1">
      <c r="A100" s="22">
        <v>93</v>
      </c>
      <c r="B100" s="24" t="str">
        <f>Gradjevinarstvo!A99</f>
        <v>95/21</v>
      </c>
      <c r="C100" s="24" t="str">
        <f>Gradjevinarstvo!B99</f>
        <v>Zorana Peković</v>
      </c>
      <c r="D100" s="22" t="e">
        <f>Gradjevinarstvo!#REF!</f>
        <v>#REF!</v>
      </c>
      <c r="E100" s="22" t="str">
        <f>Gradjevinarstvo!W99</f>
        <v/>
      </c>
      <c r="F100" s="22" t="e">
        <f t="shared" si="0"/>
        <v>#REF!</v>
      </c>
      <c r="G100" s="22" t="str">
        <f>Gradjevinarstvo!Y99</f>
        <v>F</v>
      </c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" customHeight="1">
      <c r="A101" s="22">
        <v>94</v>
      </c>
      <c r="B101" s="24" t="str">
        <f>Gradjevinarstvo!A100</f>
        <v>96/21</v>
      </c>
      <c r="C101" s="24" t="str">
        <f>Gradjevinarstvo!B100</f>
        <v>Nikola Vujičić</v>
      </c>
      <c r="D101" s="22" t="e">
        <f>Gradjevinarstvo!#REF!</f>
        <v>#REF!</v>
      </c>
      <c r="E101" s="22" t="str">
        <f>Gradjevinarstvo!W100</f>
        <v/>
      </c>
      <c r="F101" s="22" t="e">
        <f t="shared" si="0"/>
        <v>#REF!</v>
      </c>
      <c r="G101" s="22" t="str">
        <f>Gradjevinarstvo!Y100</f>
        <v>F</v>
      </c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" customHeight="1">
      <c r="A102" s="22">
        <v>95</v>
      </c>
      <c r="B102" s="24" t="str">
        <f>Gradjevinarstvo!A101</f>
        <v>97/21</v>
      </c>
      <c r="C102" s="24" t="str">
        <f>Gradjevinarstvo!B101</f>
        <v>Bojan Đurović</v>
      </c>
      <c r="D102" s="22" t="e">
        <f>Gradjevinarstvo!#REF!</f>
        <v>#REF!</v>
      </c>
      <c r="E102" s="22" t="str">
        <f>Gradjevinarstvo!W101</f>
        <v/>
      </c>
      <c r="F102" s="22" t="e">
        <f t="shared" si="0"/>
        <v>#REF!</v>
      </c>
      <c r="G102" s="22" t="str">
        <f>Gradjevinarstvo!Y101</f>
        <v>F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" customHeight="1">
      <c r="A103" s="22">
        <v>96</v>
      </c>
      <c r="B103" s="24" t="str">
        <f>Gradjevinarstvo!A102</f>
        <v>98/21</v>
      </c>
      <c r="C103" s="24" t="str">
        <f>Gradjevinarstvo!B102</f>
        <v>Cvetanka Stavrevska</v>
      </c>
      <c r="D103" s="22" t="e">
        <f>Gradjevinarstvo!#REF!</f>
        <v>#REF!</v>
      </c>
      <c r="E103" s="22" t="str">
        <f>Gradjevinarstvo!W102</f>
        <v/>
      </c>
      <c r="F103" s="22" t="e">
        <f t="shared" si="0"/>
        <v>#REF!</v>
      </c>
      <c r="G103" s="22" t="str">
        <f>Gradjevinarstvo!Y102</f>
        <v>F</v>
      </c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" customHeight="1">
      <c r="A104" s="22">
        <v>97</v>
      </c>
      <c r="B104" s="24" t="str">
        <f>Gradjevinarstvo!A103</f>
        <v>99/21</v>
      </c>
      <c r="C104" s="24" t="str">
        <f>Gradjevinarstvo!B103</f>
        <v>Melisa Kalač</v>
      </c>
      <c r="D104" s="22" t="e">
        <f>Gradjevinarstvo!#REF!</f>
        <v>#REF!</v>
      </c>
      <c r="E104" s="22">
        <f>Gradjevinarstvo!W103</f>
        <v>2</v>
      </c>
      <c r="F104" s="22" t="e">
        <f t="shared" si="0"/>
        <v>#REF!</v>
      </c>
      <c r="G104" s="22" t="str">
        <f>Gradjevinarstvo!Y103</f>
        <v>F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" customHeight="1">
      <c r="A105" s="22">
        <v>98</v>
      </c>
      <c r="B105" s="24" t="str">
        <f>Gradjevinarstvo!A104</f>
        <v>100/21</v>
      </c>
      <c r="C105" s="24" t="str">
        <f>Gradjevinarstvo!B104</f>
        <v>Aleksandra Nikčević</v>
      </c>
      <c r="D105" s="22" t="e">
        <f>Gradjevinarstvo!#REF!</f>
        <v>#REF!</v>
      </c>
      <c r="E105" s="22">
        <f>Gradjevinarstvo!W104</f>
        <v>38</v>
      </c>
      <c r="F105" s="22" t="e">
        <f t="shared" si="0"/>
        <v>#REF!</v>
      </c>
      <c r="G105" s="22" t="str">
        <f>Gradjevinarstvo!Y104</f>
        <v>E</v>
      </c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" customHeight="1">
      <c r="A106" s="22">
        <v>99</v>
      </c>
      <c r="B106" s="24" t="str">
        <f>Gradjevinarstvo!A105</f>
        <v>101/21</v>
      </c>
      <c r="C106" s="24" t="str">
        <f>Gradjevinarstvo!B105</f>
        <v>Milan Korać</v>
      </c>
      <c r="D106" s="22" t="e">
        <f>Gradjevinarstvo!#REF!</f>
        <v>#REF!</v>
      </c>
      <c r="E106" s="22">
        <f>Gradjevinarstvo!W105</f>
        <v>0</v>
      </c>
      <c r="F106" s="22" t="e">
        <f t="shared" si="0"/>
        <v>#REF!</v>
      </c>
      <c r="G106" s="22" t="str">
        <f>Gradjevinarstvo!Y105</f>
        <v>F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" customHeight="1">
      <c r="A107" s="22">
        <v>100</v>
      </c>
      <c r="B107" s="24" t="str">
        <f>Gradjevinarstvo!A106</f>
        <v>102/21</v>
      </c>
      <c r="C107" s="24" t="str">
        <f>Gradjevinarstvo!B106</f>
        <v>Andrej Bubanja</v>
      </c>
      <c r="D107" s="22" t="e">
        <f>Gradjevinarstvo!#REF!</f>
        <v>#REF!</v>
      </c>
      <c r="E107" s="22" t="str">
        <f>Gradjevinarstvo!W106</f>
        <v/>
      </c>
      <c r="F107" s="22" t="e">
        <f t="shared" si="0"/>
        <v>#REF!</v>
      </c>
      <c r="G107" s="22" t="str">
        <f>Gradjevinarstvo!Y106</f>
        <v>F</v>
      </c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" customHeight="1">
      <c r="A108" s="22">
        <v>101</v>
      </c>
      <c r="B108" s="24" t="str">
        <f>Gradjevinarstvo!A107</f>
        <v>103/21</v>
      </c>
      <c r="C108" s="24" t="str">
        <f>Gradjevinarstvo!B107</f>
        <v>Stefan Zvizdić</v>
      </c>
      <c r="D108" s="22" t="e">
        <f>Gradjevinarstvo!#REF!</f>
        <v>#REF!</v>
      </c>
      <c r="E108" s="22" t="str">
        <f>Gradjevinarstvo!W107</f>
        <v/>
      </c>
      <c r="F108" s="22" t="e">
        <f t="shared" si="0"/>
        <v>#REF!</v>
      </c>
      <c r="G108" s="22" t="str">
        <f>Gradjevinarstvo!Y107</f>
        <v>F</v>
      </c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" customHeight="1">
      <c r="A109" s="22">
        <v>102</v>
      </c>
      <c r="B109" s="24" t="str">
        <f>Gradjevinarstvo!A108</f>
        <v>104/21</v>
      </c>
      <c r="C109" s="24" t="str">
        <f>Gradjevinarstvo!B108</f>
        <v>Vasilije Stanisavić</v>
      </c>
      <c r="D109" s="22" t="e">
        <f>Gradjevinarstvo!#REF!</f>
        <v>#REF!</v>
      </c>
      <c r="E109" s="22" t="str">
        <f>Gradjevinarstvo!W108</f>
        <v/>
      </c>
      <c r="F109" s="22" t="e">
        <f t="shared" si="0"/>
        <v>#REF!</v>
      </c>
      <c r="G109" s="22" t="str">
        <f>Gradjevinarstvo!Y108</f>
        <v>F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" customHeight="1">
      <c r="A110" s="22">
        <v>103</v>
      </c>
      <c r="B110" s="24" t="str">
        <f>Gradjevinarstvo!A109</f>
        <v>106/21</v>
      </c>
      <c r="C110" s="24" t="str">
        <f>Gradjevinarstvo!B109</f>
        <v>David-Radoje Odović</v>
      </c>
      <c r="D110" s="22" t="e">
        <f>Gradjevinarstvo!#REF!</f>
        <v>#REF!</v>
      </c>
      <c r="E110" s="22">
        <f>Gradjevinarstvo!W109</f>
        <v>3</v>
      </c>
      <c r="F110" s="22" t="e">
        <f t="shared" si="0"/>
        <v>#REF!</v>
      </c>
      <c r="G110" s="22" t="str">
        <f>Gradjevinarstvo!Y109</f>
        <v>F</v>
      </c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" customHeight="1">
      <c r="A111" s="22">
        <v>104</v>
      </c>
      <c r="B111" s="24" t="str">
        <f>Gradjevinarstvo!A110</f>
        <v>107/21</v>
      </c>
      <c r="C111" s="24" t="str">
        <f>Gradjevinarstvo!B110</f>
        <v>Lazar Marsenić</v>
      </c>
      <c r="D111" s="22" t="e">
        <f>Gradjevinarstvo!#REF!</f>
        <v>#REF!</v>
      </c>
      <c r="E111" s="22">
        <f>Gradjevinarstvo!W110</f>
        <v>0</v>
      </c>
      <c r="F111" s="22" t="e">
        <f t="shared" si="0"/>
        <v>#REF!</v>
      </c>
      <c r="G111" s="22" t="str">
        <f>Gradjevinarstvo!Y110</f>
        <v>F</v>
      </c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" customHeight="1">
      <c r="A112" s="22">
        <v>105</v>
      </c>
      <c r="B112" s="24" t="str">
        <f>Gradjevinarstvo!A111</f>
        <v>108/21</v>
      </c>
      <c r="C112" s="24" t="str">
        <f>Gradjevinarstvo!B111</f>
        <v>Dušan Djurović</v>
      </c>
      <c r="D112" s="22" t="e">
        <f>Gradjevinarstvo!#REF!</f>
        <v>#REF!</v>
      </c>
      <c r="E112" s="22" t="str">
        <f>Gradjevinarstvo!W111</f>
        <v/>
      </c>
      <c r="F112" s="22" t="e">
        <f t="shared" si="0"/>
        <v>#REF!</v>
      </c>
      <c r="G112" s="22" t="str">
        <f>Gradjevinarstvo!Y111</f>
        <v>F</v>
      </c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" customHeight="1">
      <c r="A113" s="22">
        <v>106</v>
      </c>
      <c r="B113" s="24" t="str">
        <f>Gradjevinarstvo!A112</f>
        <v>109/21</v>
      </c>
      <c r="C113" s="24" t="str">
        <f>Gradjevinarstvo!B112</f>
        <v>Janko Delić</v>
      </c>
      <c r="D113" s="22" t="e">
        <f>Gradjevinarstvo!#REF!</f>
        <v>#REF!</v>
      </c>
      <c r="E113" s="22" t="str">
        <f>Gradjevinarstvo!W112</f>
        <v/>
      </c>
      <c r="F113" s="22" t="e">
        <f t="shared" si="0"/>
        <v>#REF!</v>
      </c>
      <c r="G113" s="22" t="str">
        <f>Gradjevinarstvo!Y112</f>
        <v>F</v>
      </c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" customHeight="1">
      <c r="A114" s="22">
        <v>107</v>
      </c>
      <c r="B114" s="24" t="str">
        <f>Gradjevinarstvo!A113</f>
        <v>110/21</v>
      </c>
      <c r="C114" s="24" t="str">
        <f>Gradjevinarstvo!B113</f>
        <v>Goran Glamočanin</v>
      </c>
      <c r="D114" s="22" t="e">
        <f>Gradjevinarstvo!#REF!</f>
        <v>#REF!</v>
      </c>
      <c r="E114" s="22" t="str">
        <f>Gradjevinarstvo!W113</f>
        <v/>
      </c>
      <c r="F114" s="22" t="e">
        <f t="shared" si="0"/>
        <v>#REF!</v>
      </c>
      <c r="G114" s="22" t="str">
        <f>Gradjevinarstvo!Y113</f>
        <v>F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" customHeight="1">
      <c r="A115" s="22">
        <v>108</v>
      </c>
      <c r="B115" s="24" t="str">
        <f>Gradjevinarstvo!A114</f>
        <v>3/20</v>
      </c>
      <c r="C115" s="24" t="str">
        <f>Gradjevinarstvo!B114</f>
        <v>Miljan Pejović</v>
      </c>
      <c r="D115" s="22" t="e">
        <f>Gradjevinarstvo!#REF!</f>
        <v>#REF!</v>
      </c>
      <c r="E115" s="22">
        <f>Gradjevinarstvo!W114</f>
        <v>22.5</v>
      </c>
      <c r="F115" s="22" t="e">
        <f t="shared" si="0"/>
        <v>#REF!</v>
      </c>
      <c r="G115" s="22" t="str">
        <f>Gradjevinarstvo!Y114</f>
        <v>F</v>
      </c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" customHeight="1">
      <c r="A116" s="22">
        <v>109</v>
      </c>
      <c r="B116" s="24" t="str">
        <f>Gradjevinarstvo!A115</f>
        <v>12/20</v>
      </c>
      <c r="C116" s="24" t="str">
        <f>Gradjevinarstvo!B115</f>
        <v>Vidak Bušković</v>
      </c>
      <c r="D116" s="22" t="e">
        <f>Gradjevinarstvo!#REF!</f>
        <v>#REF!</v>
      </c>
      <c r="E116" s="22">
        <f>Gradjevinarstvo!W115</f>
        <v>34</v>
      </c>
      <c r="F116" s="22" t="e">
        <f t="shared" si="0"/>
        <v>#REF!</v>
      </c>
      <c r="G116" s="22" t="str">
        <f>Gradjevinarstvo!Y115</f>
        <v>F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" customHeight="1">
      <c r="A117" s="22">
        <v>110</v>
      </c>
      <c r="B117" s="24" t="str">
        <f>Gradjevinarstvo!A116</f>
        <v>14/20</v>
      </c>
      <c r="C117" s="24" t="str">
        <f>Gradjevinarstvo!B116</f>
        <v>David Čolović</v>
      </c>
      <c r="D117" s="22" t="e">
        <f>Gradjevinarstvo!#REF!</f>
        <v>#REF!</v>
      </c>
      <c r="E117" s="22" t="str">
        <f>Gradjevinarstvo!W116</f>
        <v/>
      </c>
      <c r="F117" s="22" t="e">
        <f t="shared" si="0"/>
        <v>#REF!</v>
      </c>
      <c r="G117" s="22" t="str">
        <f>Gradjevinarstvo!Y116</f>
        <v>F</v>
      </c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" customHeight="1">
      <c r="A118" s="22">
        <v>111</v>
      </c>
      <c r="B118" s="24" t="str">
        <f>Gradjevinarstvo!A117</f>
        <v>17/20</v>
      </c>
      <c r="C118" s="24" t="str">
        <f>Gradjevinarstvo!B117</f>
        <v>Lazar Raičević</v>
      </c>
      <c r="D118" s="22" t="e">
        <f>Gradjevinarstvo!#REF!</f>
        <v>#REF!</v>
      </c>
      <c r="E118" s="22" t="str">
        <f>Gradjevinarstvo!W117</f>
        <v/>
      </c>
      <c r="F118" s="22" t="e">
        <f t="shared" si="0"/>
        <v>#REF!</v>
      </c>
      <c r="G118" s="22" t="str">
        <f>Gradjevinarstvo!Y117</f>
        <v>F</v>
      </c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" customHeight="1">
      <c r="A119" s="22">
        <v>112</v>
      </c>
      <c r="B119" s="24" t="str">
        <f>Gradjevinarstvo!A118</f>
        <v>18/20</v>
      </c>
      <c r="C119" s="24" t="str">
        <f>Gradjevinarstvo!B118</f>
        <v>Vasilije Zečević</v>
      </c>
      <c r="D119" s="22" t="e">
        <f>Gradjevinarstvo!#REF!</f>
        <v>#REF!</v>
      </c>
      <c r="E119" s="22" t="str">
        <f>Gradjevinarstvo!W118</f>
        <v/>
      </c>
      <c r="F119" s="22" t="e">
        <f t="shared" si="0"/>
        <v>#REF!</v>
      </c>
      <c r="G119" s="22" t="str">
        <f>Gradjevinarstvo!Y118</f>
        <v>F</v>
      </c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" customHeight="1">
      <c r="A120" s="22">
        <v>113</v>
      </c>
      <c r="B120" s="24" t="str">
        <f>Gradjevinarstvo!A119</f>
        <v>27/20</v>
      </c>
      <c r="C120" s="24" t="str">
        <f>Gradjevinarstvo!B119</f>
        <v>Danilo Mihajlović</v>
      </c>
      <c r="D120" s="22" t="e">
        <f>Gradjevinarstvo!#REF!</f>
        <v>#REF!</v>
      </c>
      <c r="E120" s="22">
        <f>Gradjevinarstvo!W119</f>
        <v>0</v>
      </c>
      <c r="F120" s="22" t="e">
        <f t="shared" si="0"/>
        <v>#REF!</v>
      </c>
      <c r="G120" s="22" t="str">
        <f>Gradjevinarstvo!Y119</f>
        <v>F</v>
      </c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" customHeight="1">
      <c r="A121" s="22">
        <v>114</v>
      </c>
      <c r="B121" s="24" t="str">
        <f>Gradjevinarstvo!A120</f>
        <v>34/20</v>
      </c>
      <c r="C121" s="24" t="str">
        <f>Gradjevinarstvo!B120</f>
        <v>Vuk Vojinović</v>
      </c>
      <c r="D121" s="22" t="e">
        <f>Gradjevinarstvo!#REF!</f>
        <v>#REF!</v>
      </c>
      <c r="E121" s="22">
        <f>Gradjevinarstvo!W120</f>
        <v>0</v>
      </c>
      <c r="F121" s="22" t="e">
        <f t="shared" si="0"/>
        <v>#REF!</v>
      </c>
      <c r="G121" s="22" t="str">
        <f>Gradjevinarstvo!Y120</f>
        <v>F</v>
      </c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" customHeight="1">
      <c r="A122" s="22">
        <v>115</v>
      </c>
      <c r="B122" s="24" t="str">
        <f>Gradjevinarstvo!A121</f>
        <v>36/20</v>
      </c>
      <c r="C122" s="24" t="str">
        <f>Gradjevinarstvo!B121</f>
        <v>Mirjana Ljujić</v>
      </c>
      <c r="D122" s="22" t="e">
        <f>Gradjevinarstvo!#REF!</f>
        <v>#REF!</v>
      </c>
      <c r="E122" s="22">
        <f>Gradjevinarstvo!W121</f>
        <v>8</v>
      </c>
      <c r="F122" s="22" t="e">
        <f t="shared" si="0"/>
        <v>#REF!</v>
      </c>
      <c r="G122" s="22" t="str">
        <f>Gradjevinarstvo!Y121</f>
        <v>F</v>
      </c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" customHeight="1">
      <c r="A123" s="22">
        <v>116</v>
      </c>
      <c r="B123" s="23" t="str">
        <f>Gradjevinarstvo!A122</f>
        <v>48/20</v>
      </c>
      <c r="C123" s="24" t="str">
        <f>Gradjevinarstvo!B122</f>
        <v>Tijana Blagojević</v>
      </c>
      <c r="D123" s="22" t="e">
        <f>Gradjevinarstvo!#REF!</f>
        <v>#REF!</v>
      </c>
      <c r="E123" s="22" t="str">
        <f>Gradjevinarstvo!W122</f>
        <v/>
      </c>
      <c r="F123" s="22" t="e">
        <f t="shared" si="0"/>
        <v>#REF!</v>
      </c>
      <c r="G123" s="22" t="str">
        <f>Gradjevinarstvo!Y122</f>
        <v>F</v>
      </c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" customHeight="1">
      <c r="A124" s="22">
        <v>117</v>
      </c>
      <c r="B124" s="23" t="str">
        <f>Gradjevinarstvo!A123</f>
        <v>61/20</v>
      </c>
      <c r="C124" s="24" t="str">
        <f>Gradjevinarstvo!B123</f>
        <v>Adis Šukurica</v>
      </c>
      <c r="D124" s="22" t="e">
        <f>Gradjevinarstvo!#REF!</f>
        <v>#REF!</v>
      </c>
      <c r="E124" s="22">
        <f>Gradjevinarstvo!W123</f>
        <v>0</v>
      </c>
      <c r="F124" s="22" t="e">
        <f t="shared" si="0"/>
        <v>#REF!</v>
      </c>
      <c r="G124" s="22" t="str">
        <f>Gradjevinarstvo!Y123</f>
        <v>F</v>
      </c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" customHeight="1">
      <c r="A125" s="22">
        <v>118</v>
      </c>
      <c r="B125" s="23" t="str">
        <f>Gradjevinarstvo!A124</f>
        <v>62/20</v>
      </c>
      <c r="C125" s="24" t="str">
        <f>Gradjevinarstvo!B124</f>
        <v>Nikola Damjanović</v>
      </c>
      <c r="D125" s="22" t="e">
        <f>Gradjevinarstvo!#REF!</f>
        <v>#REF!</v>
      </c>
      <c r="E125" s="22">
        <f>Gradjevinarstvo!W124</f>
        <v>12</v>
      </c>
      <c r="F125" s="22" t="e">
        <f t="shared" si="0"/>
        <v>#REF!</v>
      </c>
      <c r="G125" s="22" t="str">
        <f>Gradjevinarstvo!Y124</f>
        <v>F</v>
      </c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" customHeight="1">
      <c r="A126" s="22">
        <v>119</v>
      </c>
      <c r="B126" s="24" t="str">
        <f>Gradjevinarstvo!A125</f>
        <v>63/20</v>
      </c>
      <c r="C126" s="24" t="str">
        <f>Gradjevinarstvo!B125</f>
        <v>Nejla Kalač</v>
      </c>
      <c r="D126" s="22" t="e">
        <f>Gradjevinarstvo!#REF!</f>
        <v>#REF!</v>
      </c>
      <c r="E126" s="22">
        <f>Gradjevinarstvo!W125</f>
        <v>16.5</v>
      </c>
      <c r="F126" s="22" t="e">
        <f t="shared" si="0"/>
        <v>#REF!</v>
      </c>
      <c r="G126" s="22" t="str">
        <f>Gradjevinarstvo!Y125</f>
        <v>F</v>
      </c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" customHeight="1">
      <c r="A127" s="22">
        <v>120</v>
      </c>
      <c r="B127" s="24" t="str">
        <f>Gradjevinarstvo!A126</f>
        <v>67/20</v>
      </c>
      <c r="C127" s="24" t="str">
        <f>Gradjevinarstvo!B126</f>
        <v>Belma Hašinović</v>
      </c>
      <c r="D127" s="22" t="e">
        <f>Gradjevinarstvo!#REF!</f>
        <v>#REF!</v>
      </c>
      <c r="E127" s="22">
        <f>Gradjevinarstvo!W126</f>
        <v>10</v>
      </c>
      <c r="F127" s="22" t="e">
        <f t="shared" si="0"/>
        <v>#REF!</v>
      </c>
      <c r="G127" s="22" t="str">
        <f>Gradjevinarstvo!Y126</f>
        <v>F</v>
      </c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" customHeight="1">
      <c r="A128" s="22">
        <v>121</v>
      </c>
      <c r="B128" s="24" t="str">
        <f>Gradjevinarstvo!A127</f>
        <v>69/20</v>
      </c>
      <c r="C128" s="24" t="str">
        <f>Gradjevinarstvo!B127</f>
        <v>Kristina Kljajević</v>
      </c>
      <c r="D128" s="22" t="e">
        <f>Gradjevinarstvo!#REF!</f>
        <v>#REF!</v>
      </c>
      <c r="E128" s="22" t="str">
        <f>Gradjevinarstvo!W127</f>
        <v/>
      </c>
      <c r="F128" s="22" t="e">
        <f t="shared" si="0"/>
        <v>#REF!</v>
      </c>
      <c r="G128" s="22" t="str">
        <f>Gradjevinarstvo!Y127</f>
        <v>F</v>
      </c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" customHeight="1">
      <c r="A129" s="22">
        <v>122</v>
      </c>
      <c r="B129" s="24" t="str">
        <f>Gradjevinarstvo!A128</f>
        <v>72/20</v>
      </c>
      <c r="C129" s="24" t="str">
        <f>Gradjevinarstvo!B128</f>
        <v>Jovana Radović</v>
      </c>
      <c r="D129" s="22" t="e">
        <f>Gradjevinarstvo!#REF!</f>
        <v>#REF!</v>
      </c>
      <c r="E129" s="22" t="str">
        <f>Gradjevinarstvo!W128</f>
        <v/>
      </c>
      <c r="F129" s="22" t="e">
        <f t="shared" si="0"/>
        <v>#REF!</v>
      </c>
      <c r="G129" s="22" t="str">
        <f>Gradjevinarstvo!Y128</f>
        <v>F</v>
      </c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" customHeight="1">
      <c r="A130" s="22">
        <v>123</v>
      </c>
      <c r="B130" s="24" t="str">
        <f>Gradjevinarstvo!A129</f>
        <v>74/20</v>
      </c>
      <c r="C130" s="24" t="str">
        <f>Gradjevinarstvo!B129</f>
        <v>Miroslav Mitrović</v>
      </c>
      <c r="D130" s="22" t="e">
        <f>Gradjevinarstvo!#REF!</f>
        <v>#REF!</v>
      </c>
      <c r="E130" s="22">
        <f>Gradjevinarstvo!W129</f>
        <v>4</v>
      </c>
      <c r="F130" s="22" t="e">
        <f t="shared" si="0"/>
        <v>#REF!</v>
      </c>
      <c r="G130" s="22" t="str">
        <f>Gradjevinarstvo!Y129</f>
        <v>F</v>
      </c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" customHeight="1">
      <c r="A131" s="22">
        <v>124</v>
      </c>
      <c r="B131" s="24" t="str">
        <f>Gradjevinarstvo!A130</f>
        <v>77/20</v>
      </c>
      <c r="C131" s="24" t="str">
        <f>Gradjevinarstvo!B130</f>
        <v>Nikola Mitrić</v>
      </c>
      <c r="D131" s="22" t="e">
        <f>Gradjevinarstvo!#REF!</f>
        <v>#REF!</v>
      </c>
      <c r="E131" s="22" t="str">
        <f>Gradjevinarstvo!W130</f>
        <v/>
      </c>
      <c r="F131" s="22" t="e">
        <f t="shared" si="0"/>
        <v>#REF!</v>
      </c>
      <c r="G131" s="22" t="str">
        <f>Gradjevinarstvo!Y130</f>
        <v>F</v>
      </c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" customHeight="1">
      <c r="A132" s="22">
        <v>125</v>
      </c>
      <c r="B132" s="23" t="str">
        <f>Gradjevinarstvo!A131</f>
        <v>79/20</v>
      </c>
      <c r="C132" s="24" t="str">
        <f>Gradjevinarstvo!B131</f>
        <v>Ognjen Nišavić</v>
      </c>
      <c r="D132" s="22" t="e">
        <f>Gradjevinarstvo!#REF!</f>
        <v>#REF!</v>
      </c>
      <c r="E132" s="22">
        <f>Gradjevinarstvo!W131</f>
        <v>10</v>
      </c>
      <c r="F132" s="22" t="e">
        <f t="shared" si="0"/>
        <v>#REF!</v>
      </c>
      <c r="G132" s="22" t="str">
        <f>Gradjevinarstvo!Y131</f>
        <v>F</v>
      </c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" customHeight="1">
      <c r="A133" s="22">
        <v>126</v>
      </c>
      <c r="B133" s="23" t="str">
        <f>Gradjevinarstvo!A132</f>
        <v>85/20</v>
      </c>
      <c r="C133" s="24" t="str">
        <f>Gradjevinarstvo!B132</f>
        <v>Jelena Radoičić</v>
      </c>
      <c r="D133" s="22" t="e">
        <f>Gradjevinarstvo!#REF!</f>
        <v>#REF!</v>
      </c>
      <c r="E133" s="22">
        <f>Gradjevinarstvo!W132</f>
        <v>4</v>
      </c>
      <c r="F133" s="22" t="e">
        <f t="shared" si="0"/>
        <v>#REF!</v>
      </c>
      <c r="G133" s="22" t="str">
        <f>Gradjevinarstvo!Y132</f>
        <v>F</v>
      </c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" customHeight="1">
      <c r="A134" s="22">
        <v>127</v>
      </c>
      <c r="B134" s="23" t="str">
        <f>Gradjevinarstvo!A133</f>
        <v>93/20</v>
      </c>
      <c r="C134" s="24" t="str">
        <f>Gradjevinarstvo!B133</f>
        <v>Ivana Nikić</v>
      </c>
      <c r="D134" s="22" t="e">
        <f>Gradjevinarstvo!#REF!</f>
        <v>#REF!</v>
      </c>
      <c r="E134" s="22">
        <f>Gradjevinarstvo!W133</f>
        <v>27</v>
      </c>
      <c r="F134" s="22" t="e">
        <f t="shared" si="0"/>
        <v>#REF!</v>
      </c>
      <c r="G134" s="22" t="str">
        <f>Gradjevinarstvo!Y133</f>
        <v>E</v>
      </c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" customHeight="1">
      <c r="A135" s="22">
        <v>128</v>
      </c>
      <c r="B135" s="23" t="str">
        <f>Gradjevinarstvo!A134</f>
        <v>95/20</v>
      </c>
      <c r="C135" s="24" t="str">
        <f>Gradjevinarstvo!B134</f>
        <v>Melida Husović</v>
      </c>
      <c r="D135" s="22" t="e">
        <f>Gradjevinarstvo!#REF!</f>
        <v>#REF!</v>
      </c>
      <c r="E135" s="22">
        <f>Gradjevinarstvo!W134</f>
        <v>7</v>
      </c>
      <c r="F135" s="22" t="e">
        <f t="shared" si="0"/>
        <v>#REF!</v>
      </c>
      <c r="G135" s="22" t="str">
        <f>Gradjevinarstvo!Y134</f>
        <v>F</v>
      </c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" customHeight="1">
      <c r="A136" s="22">
        <v>129</v>
      </c>
      <c r="B136" s="23" t="str">
        <f>Gradjevinarstvo!A135</f>
        <v>98/20</v>
      </c>
      <c r="C136" s="24" t="str">
        <f>Gradjevinarstvo!B135</f>
        <v>Vasilije Soković</v>
      </c>
      <c r="D136" s="22" t="e">
        <f>Gradjevinarstvo!#REF!</f>
        <v>#REF!</v>
      </c>
      <c r="E136" s="22">
        <f>Gradjevinarstvo!W135</f>
        <v>20</v>
      </c>
      <c r="F136" s="22" t="e">
        <f t="shared" si="0"/>
        <v>#REF!</v>
      </c>
      <c r="G136" s="22" t="str">
        <f>Gradjevinarstvo!Y135</f>
        <v>F</v>
      </c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" customHeight="1">
      <c r="A137" s="22">
        <v>130</v>
      </c>
      <c r="B137" s="24" t="str">
        <f>Gradjevinarstvo!A136</f>
        <v>100/20</v>
      </c>
      <c r="C137" s="24" t="str">
        <f>Gradjevinarstvo!B136</f>
        <v>Tamara Jaćimović</v>
      </c>
      <c r="D137" s="22" t="e">
        <f>Gradjevinarstvo!#REF!</f>
        <v>#REF!</v>
      </c>
      <c r="E137" s="22" t="str">
        <f>Gradjevinarstvo!W136</f>
        <v/>
      </c>
      <c r="F137" s="22" t="e">
        <f t="shared" si="0"/>
        <v>#REF!</v>
      </c>
      <c r="G137" s="22" t="str">
        <f>Gradjevinarstvo!Y136</f>
        <v>F</v>
      </c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" customHeight="1">
      <c r="A138" s="22">
        <v>131</v>
      </c>
      <c r="B138" s="24" t="str">
        <f>Gradjevinarstvo!A137</f>
        <v>102/20</v>
      </c>
      <c r="C138" s="24" t="str">
        <f>Gradjevinarstvo!B137</f>
        <v>Arnela Suljević</v>
      </c>
      <c r="D138" s="22" t="e">
        <f>Gradjevinarstvo!#REF!</f>
        <v>#REF!</v>
      </c>
      <c r="E138" s="22" t="str">
        <f>Gradjevinarstvo!W137</f>
        <v/>
      </c>
      <c r="F138" s="22" t="e">
        <f t="shared" si="0"/>
        <v>#REF!</v>
      </c>
      <c r="G138" s="22" t="str">
        <f>Gradjevinarstvo!Y137</f>
        <v>F</v>
      </c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" customHeight="1">
      <c r="A139" s="22">
        <v>132</v>
      </c>
      <c r="B139" s="24" t="str">
        <f>Gradjevinarstvo!A138</f>
        <v>103/20</v>
      </c>
      <c r="C139" s="24" t="str">
        <f>Gradjevinarstvo!B138</f>
        <v>Nataša Vučeraković</v>
      </c>
      <c r="D139" s="22" t="e">
        <f>Gradjevinarstvo!#REF!</f>
        <v>#REF!</v>
      </c>
      <c r="E139" s="22">
        <f>Gradjevinarstvo!W138</f>
        <v>18</v>
      </c>
      <c r="F139" s="22" t="e">
        <f t="shared" si="0"/>
        <v>#REF!</v>
      </c>
      <c r="G139" s="22" t="str">
        <f>Gradjevinarstvo!Y138</f>
        <v>F</v>
      </c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" customHeight="1">
      <c r="A140" s="22">
        <v>133</v>
      </c>
      <c r="B140" s="24" t="str">
        <f>Gradjevinarstvo!A139</f>
        <v>107/20</v>
      </c>
      <c r="C140" s="24" t="str">
        <f>Gradjevinarstvo!B139</f>
        <v>Deniz Šećerović</v>
      </c>
      <c r="D140" s="22" t="e">
        <f>Gradjevinarstvo!#REF!</f>
        <v>#REF!</v>
      </c>
      <c r="E140" s="22" t="str">
        <f>Gradjevinarstvo!W139</f>
        <v/>
      </c>
      <c r="F140" s="22" t="e">
        <f t="shared" si="0"/>
        <v>#REF!</v>
      </c>
      <c r="G140" s="22" t="str">
        <f>Gradjevinarstvo!Y139</f>
        <v>F</v>
      </c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" customHeight="1">
      <c r="A141" s="22">
        <v>134</v>
      </c>
      <c r="B141" s="24" t="str">
        <f>Gradjevinarstvo!A140</f>
        <v>108/20</v>
      </c>
      <c r="C141" s="24" t="str">
        <f>Gradjevinarstvo!B140</f>
        <v>Stefan Stojanović</v>
      </c>
      <c r="D141" s="22" t="e">
        <f>Gradjevinarstvo!#REF!</f>
        <v>#REF!</v>
      </c>
      <c r="E141" s="22" t="str">
        <f>Gradjevinarstvo!W140</f>
        <v/>
      </c>
      <c r="F141" s="22" t="e">
        <f t="shared" si="0"/>
        <v>#REF!</v>
      </c>
      <c r="G141" s="22" t="str">
        <f>Gradjevinarstvo!Y140</f>
        <v>F</v>
      </c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" customHeight="1">
      <c r="A142" s="22">
        <v>135</v>
      </c>
      <c r="B142" s="24" t="str">
        <f>Gradjevinarstvo!A141</f>
        <v>109/20</v>
      </c>
      <c r="C142" s="24" t="str">
        <f>Gradjevinarstvo!B141</f>
        <v>Emir Ćeman</v>
      </c>
      <c r="D142" s="22" t="e">
        <f>Gradjevinarstvo!#REF!</f>
        <v>#REF!</v>
      </c>
      <c r="E142" s="22" t="str">
        <f>Gradjevinarstvo!W141</f>
        <v/>
      </c>
      <c r="F142" s="22" t="e">
        <f t="shared" si="0"/>
        <v>#REF!</v>
      </c>
      <c r="G142" s="22" t="str">
        <f>Gradjevinarstvo!Y141</f>
        <v>F</v>
      </c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" customHeight="1">
      <c r="A143" s="22">
        <v>136</v>
      </c>
      <c r="B143" s="24" t="str">
        <f>Gradjevinarstvo!A142</f>
        <v>14/19</v>
      </c>
      <c r="C143" s="24" t="str">
        <f>Gradjevinarstvo!B142</f>
        <v>Ivan Mirotić</v>
      </c>
      <c r="D143" s="22" t="e">
        <f>Gradjevinarstvo!#REF!</f>
        <v>#REF!</v>
      </c>
      <c r="E143" s="22" t="str">
        <f>Gradjevinarstvo!W142</f>
        <v/>
      </c>
      <c r="F143" s="22" t="e">
        <f t="shared" si="0"/>
        <v>#REF!</v>
      </c>
      <c r="G143" s="22" t="str">
        <f>Gradjevinarstvo!Y142</f>
        <v>F</v>
      </c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" customHeight="1">
      <c r="A144" s="22">
        <v>137</v>
      </c>
      <c r="B144" s="24" t="str">
        <f>Gradjevinarstvo!A143</f>
        <v>27/19</v>
      </c>
      <c r="C144" s="24" t="str">
        <f>Gradjevinarstvo!B143</f>
        <v>Nikolina Brnović</v>
      </c>
      <c r="D144" s="22" t="e">
        <f>Gradjevinarstvo!#REF!</f>
        <v>#REF!</v>
      </c>
      <c r="E144" s="22" t="str">
        <f>Gradjevinarstvo!W143</f>
        <v/>
      </c>
      <c r="F144" s="22" t="e">
        <f t="shared" si="0"/>
        <v>#REF!</v>
      </c>
      <c r="G144" s="22" t="str">
        <f>Gradjevinarstvo!Y143</f>
        <v>F</v>
      </c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" customHeight="1">
      <c r="A145" s="22">
        <v>138</v>
      </c>
      <c r="B145" s="24" t="str">
        <f>Gradjevinarstvo!A144</f>
        <v>31/19</v>
      </c>
      <c r="C145" s="24" t="str">
        <f>Gradjevinarstvo!B144</f>
        <v>Luka Stanišić</v>
      </c>
      <c r="D145" s="22" t="e">
        <f>Gradjevinarstvo!#REF!</f>
        <v>#REF!</v>
      </c>
      <c r="E145" s="22" t="str">
        <f>Gradjevinarstvo!W144</f>
        <v/>
      </c>
      <c r="F145" s="22" t="e">
        <f t="shared" si="0"/>
        <v>#REF!</v>
      </c>
      <c r="G145" s="22" t="str">
        <f>Gradjevinarstvo!Y144</f>
        <v>F</v>
      </c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" customHeight="1">
      <c r="A146" s="22">
        <v>139</v>
      </c>
      <c r="B146" s="24" t="str">
        <f>Gradjevinarstvo!A145</f>
        <v>33/19</v>
      </c>
      <c r="C146" s="24" t="str">
        <f>Gradjevinarstvo!B145</f>
        <v>Danka Kartal</v>
      </c>
      <c r="D146" s="22" t="e">
        <f>Gradjevinarstvo!#REF!</f>
        <v>#REF!</v>
      </c>
      <c r="E146" s="22" t="str">
        <f>Gradjevinarstvo!W145</f>
        <v/>
      </c>
      <c r="F146" s="22" t="e">
        <f t="shared" si="0"/>
        <v>#REF!</v>
      </c>
      <c r="G146" s="22" t="str">
        <f>Gradjevinarstvo!Y145</f>
        <v>F</v>
      </c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" customHeight="1">
      <c r="A147" s="22">
        <v>140</v>
      </c>
      <c r="B147" s="24" t="str">
        <f>Gradjevinarstvo!A146</f>
        <v>34/19</v>
      </c>
      <c r="C147" s="24" t="str">
        <f>Gradjevinarstvo!B146</f>
        <v>Anja Jovićević</v>
      </c>
      <c r="D147" s="22" t="e">
        <f>Gradjevinarstvo!#REF!</f>
        <v>#REF!</v>
      </c>
      <c r="E147" s="22">
        <f>Gradjevinarstvo!W146</f>
        <v>7</v>
      </c>
      <c r="F147" s="22" t="e">
        <f t="shared" si="0"/>
        <v>#REF!</v>
      </c>
      <c r="G147" s="22" t="str">
        <f>Gradjevinarstvo!Y146</f>
        <v>F</v>
      </c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" customHeight="1">
      <c r="A148" s="22">
        <v>141</v>
      </c>
      <c r="B148" s="24" t="str">
        <f>Gradjevinarstvo!A147</f>
        <v>37/19</v>
      </c>
      <c r="C148" s="24" t="str">
        <f>Gradjevinarstvo!B147</f>
        <v>Tamara Drašković</v>
      </c>
      <c r="D148" s="22" t="e">
        <f>Gradjevinarstvo!#REF!</f>
        <v>#REF!</v>
      </c>
      <c r="E148" s="22" t="str">
        <f>Gradjevinarstvo!W147</f>
        <v/>
      </c>
      <c r="F148" s="22" t="e">
        <f t="shared" si="0"/>
        <v>#REF!</v>
      </c>
      <c r="G148" s="22" t="str">
        <f>Gradjevinarstvo!Y147</f>
        <v>F</v>
      </c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" customHeight="1">
      <c r="A149" s="22">
        <v>142</v>
      </c>
      <c r="B149" s="24" t="str">
        <f>Gradjevinarstvo!A148</f>
        <v>42/19</v>
      </c>
      <c r="C149" s="24" t="str">
        <f>Gradjevinarstvo!B148</f>
        <v>Miomir Zečević</v>
      </c>
      <c r="D149" s="22" t="e">
        <f>Gradjevinarstvo!#REF!</f>
        <v>#REF!</v>
      </c>
      <c r="E149" s="22" t="str">
        <f>Gradjevinarstvo!W148</f>
        <v/>
      </c>
      <c r="F149" s="22" t="e">
        <f t="shared" si="0"/>
        <v>#REF!</v>
      </c>
      <c r="G149" s="22" t="str">
        <f>Gradjevinarstvo!Y148</f>
        <v>F</v>
      </c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" customHeight="1">
      <c r="A150" s="22">
        <v>143</v>
      </c>
      <c r="B150" s="23" t="str">
        <f>Gradjevinarstvo!A149</f>
        <v>43/19</v>
      </c>
      <c r="C150" s="24" t="str">
        <f>Gradjevinarstvo!B149</f>
        <v>Vasilije Šljivančanin</v>
      </c>
      <c r="D150" s="22" t="e">
        <f>Gradjevinarstvo!#REF!</f>
        <v>#REF!</v>
      </c>
      <c r="E150" s="22" t="str">
        <f>Gradjevinarstvo!W149</f>
        <v/>
      </c>
      <c r="F150" s="22" t="e">
        <f t="shared" si="0"/>
        <v>#REF!</v>
      </c>
      <c r="G150" s="22" t="str">
        <f>Gradjevinarstvo!Y149</f>
        <v>F</v>
      </c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" customHeight="1">
      <c r="A151" s="22">
        <v>144</v>
      </c>
      <c r="B151" s="23" t="str">
        <f>Gradjevinarstvo!A150</f>
        <v>45/19</v>
      </c>
      <c r="C151" s="24" t="str">
        <f>Gradjevinarstvo!B150</f>
        <v>Mihailo Musić</v>
      </c>
      <c r="D151" s="22" t="e">
        <f>Gradjevinarstvo!#REF!</f>
        <v>#REF!</v>
      </c>
      <c r="E151" s="22" t="str">
        <f>Gradjevinarstvo!W150</f>
        <v/>
      </c>
      <c r="F151" s="22" t="e">
        <f t="shared" si="0"/>
        <v>#REF!</v>
      </c>
      <c r="G151" s="22" t="str">
        <f>Gradjevinarstvo!Y150</f>
        <v>F</v>
      </c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" customHeight="1">
      <c r="A152" s="22">
        <v>145</v>
      </c>
      <c r="B152" s="24" t="str">
        <f>Gradjevinarstvo!A151</f>
        <v>53/19</v>
      </c>
      <c r="C152" s="24" t="str">
        <f>Gradjevinarstvo!B151</f>
        <v>Bogdan Kustudić</v>
      </c>
      <c r="D152" s="22" t="e">
        <f>Gradjevinarstvo!#REF!</f>
        <v>#REF!</v>
      </c>
      <c r="E152" s="22" t="str">
        <f>Gradjevinarstvo!W151</f>
        <v/>
      </c>
      <c r="F152" s="22" t="e">
        <f t="shared" si="0"/>
        <v>#REF!</v>
      </c>
      <c r="G152" s="22" t="str">
        <f>Gradjevinarstvo!Y151</f>
        <v>F</v>
      </c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" customHeight="1">
      <c r="A153" s="22">
        <v>146</v>
      </c>
      <c r="B153" s="24" t="str">
        <f>Gradjevinarstvo!A152</f>
        <v>57/19</v>
      </c>
      <c r="C153" s="24" t="str">
        <f>Gradjevinarstvo!B152</f>
        <v>Radenko Kljajević</v>
      </c>
      <c r="D153" s="22" t="e">
        <f>Gradjevinarstvo!#REF!</f>
        <v>#REF!</v>
      </c>
      <c r="E153" s="22">
        <f>Gradjevinarstvo!W152</f>
        <v>8</v>
      </c>
      <c r="F153" s="22" t="e">
        <f t="shared" si="0"/>
        <v>#REF!</v>
      </c>
      <c r="G153" s="22" t="str">
        <f>Gradjevinarstvo!Y152</f>
        <v>F</v>
      </c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" customHeight="1">
      <c r="A154" s="22">
        <v>147</v>
      </c>
      <c r="B154" s="24" t="str">
        <f>Gradjevinarstvo!A153</f>
        <v>58/19</v>
      </c>
      <c r="C154" s="24" t="str">
        <f>Gradjevinarstvo!B153</f>
        <v>Strahinja Jelić</v>
      </c>
      <c r="D154" s="22" t="e">
        <f>Gradjevinarstvo!#REF!</f>
        <v>#REF!</v>
      </c>
      <c r="E154" s="22" t="str">
        <f>Gradjevinarstvo!W153</f>
        <v/>
      </c>
      <c r="F154" s="22" t="e">
        <f t="shared" si="0"/>
        <v>#REF!</v>
      </c>
      <c r="G154" s="22" t="str">
        <f>Gradjevinarstvo!Y153</f>
        <v>F</v>
      </c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" customHeight="1">
      <c r="A155" s="22">
        <v>148</v>
      </c>
      <c r="B155" s="24" t="str">
        <f>Gradjevinarstvo!A154</f>
        <v>70/19</v>
      </c>
      <c r="C155" s="24" t="str">
        <f>Gradjevinarstvo!B154</f>
        <v>Andrijana Nedović</v>
      </c>
      <c r="D155" s="22" t="e">
        <f>Gradjevinarstvo!#REF!</f>
        <v>#REF!</v>
      </c>
      <c r="E155" s="22" t="str">
        <f>Gradjevinarstvo!W154</f>
        <v/>
      </c>
      <c r="F155" s="22" t="e">
        <f t="shared" si="0"/>
        <v>#REF!</v>
      </c>
      <c r="G155" s="22" t="str">
        <f>Gradjevinarstvo!Y154</f>
        <v>F</v>
      </c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" customHeight="1">
      <c r="A156" s="22">
        <v>149</v>
      </c>
      <c r="B156" s="24" t="str">
        <f>Gradjevinarstvo!A155</f>
        <v>71/19</v>
      </c>
      <c r="C156" s="24" t="str">
        <f>Gradjevinarstvo!B155</f>
        <v>Luka Sekulović</v>
      </c>
      <c r="D156" s="22" t="e">
        <f>Gradjevinarstvo!#REF!</f>
        <v>#REF!</v>
      </c>
      <c r="E156" s="22" t="str">
        <f>Gradjevinarstvo!W155</f>
        <v/>
      </c>
      <c r="F156" s="22" t="e">
        <f t="shared" si="0"/>
        <v>#REF!</v>
      </c>
      <c r="G156" s="22" t="str">
        <f>Gradjevinarstvo!Y155</f>
        <v>F</v>
      </c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" customHeight="1">
      <c r="A157" s="22">
        <v>150</v>
      </c>
      <c r="B157" s="24" t="str">
        <f>Gradjevinarstvo!A156</f>
        <v>73/19</v>
      </c>
      <c r="C157" s="24" t="str">
        <f>Gradjevinarstvo!B156</f>
        <v>Jovana Šutović</v>
      </c>
      <c r="D157" s="22" t="e">
        <f>Gradjevinarstvo!#REF!</f>
        <v>#REF!</v>
      </c>
      <c r="E157" s="22">
        <f>Gradjevinarstvo!W156</f>
        <v>4</v>
      </c>
      <c r="F157" s="22" t="e">
        <f t="shared" si="0"/>
        <v>#REF!</v>
      </c>
      <c r="G157" s="22" t="str">
        <f>Gradjevinarstvo!Y156</f>
        <v>F</v>
      </c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" customHeight="1">
      <c r="A158" s="22">
        <v>151</v>
      </c>
      <c r="B158" s="24" t="str">
        <f>Gradjevinarstvo!A157</f>
        <v>74/19</v>
      </c>
      <c r="C158" s="24" t="str">
        <f>Gradjevinarstvo!B157</f>
        <v>Marko Šorović</v>
      </c>
      <c r="D158" s="22" t="e">
        <f>Gradjevinarstvo!#REF!</f>
        <v>#REF!</v>
      </c>
      <c r="E158" s="22">
        <f>Gradjevinarstvo!W157</f>
        <v>0</v>
      </c>
      <c r="F158" s="22" t="e">
        <f t="shared" si="0"/>
        <v>#REF!</v>
      </c>
      <c r="G158" s="22" t="str">
        <f>Gradjevinarstvo!Y157</f>
        <v>F</v>
      </c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" customHeight="1">
      <c r="A159" s="22">
        <v>152</v>
      </c>
      <c r="B159" s="23" t="str">
        <f>Gradjevinarstvo!A158</f>
        <v>75/19</v>
      </c>
      <c r="C159" s="24" t="str">
        <f>Gradjevinarstvo!B158</f>
        <v>Anja Bojović</v>
      </c>
      <c r="D159" s="22" t="e">
        <f>Gradjevinarstvo!#REF!</f>
        <v>#REF!</v>
      </c>
      <c r="E159" s="22">
        <f>Gradjevinarstvo!W158</f>
        <v>0</v>
      </c>
      <c r="F159" s="22" t="e">
        <f t="shared" si="0"/>
        <v>#REF!</v>
      </c>
      <c r="G159" s="22" t="str">
        <f>Gradjevinarstvo!Y158</f>
        <v>F</v>
      </c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" customHeight="1">
      <c r="A160" s="22">
        <v>153</v>
      </c>
      <c r="B160" s="23" t="str">
        <f>Gradjevinarstvo!A159</f>
        <v>77/19</v>
      </c>
      <c r="C160" s="24" t="str">
        <f>Gradjevinarstvo!B159</f>
        <v>Ivona Petrić</v>
      </c>
      <c r="D160" s="22" t="e">
        <f>Gradjevinarstvo!#REF!</f>
        <v>#REF!</v>
      </c>
      <c r="E160" s="22">
        <f>Gradjevinarstvo!W159</f>
        <v>13</v>
      </c>
      <c r="F160" s="22" t="e">
        <f t="shared" si="0"/>
        <v>#REF!</v>
      </c>
      <c r="G160" s="22" t="str">
        <f>Gradjevinarstvo!Y159</f>
        <v>F</v>
      </c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" customHeight="1">
      <c r="A161" s="22">
        <v>154</v>
      </c>
      <c r="B161" s="24" t="str">
        <f>Gradjevinarstvo!A160</f>
        <v>78/19</v>
      </c>
      <c r="C161" s="24" t="str">
        <f>Gradjevinarstvo!B160</f>
        <v>Benjamin Hadžisalihović</v>
      </c>
      <c r="D161" s="22" t="e">
        <f>Gradjevinarstvo!#REF!</f>
        <v>#REF!</v>
      </c>
      <c r="E161" s="22" t="str">
        <f>Gradjevinarstvo!W160</f>
        <v/>
      </c>
      <c r="F161" s="22" t="e">
        <f t="shared" si="0"/>
        <v>#REF!</v>
      </c>
      <c r="G161" s="22" t="str">
        <f>Gradjevinarstvo!Y160</f>
        <v>F</v>
      </c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" customHeight="1">
      <c r="A162" s="22">
        <v>155</v>
      </c>
      <c r="B162" s="24" t="str">
        <f>Gradjevinarstvo!A161</f>
        <v>79/19</v>
      </c>
      <c r="C162" s="24" t="str">
        <f>Gradjevinarstvo!B161</f>
        <v>Ivona Džaković</v>
      </c>
      <c r="D162" s="22" t="e">
        <f>Gradjevinarstvo!#REF!</f>
        <v>#REF!</v>
      </c>
      <c r="E162" s="22" t="str">
        <f>Gradjevinarstvo!W161</f>
        <v/>
      </c>
      <c r="F162" s="22" t="e">
        <f t="shared" si="0"/>
        <v>#REF!</v>
      </c>
      <c r="G162" s="22" t="str">
        <f>Gradjevinarstvo!Y161</f>
        <v>F</v>
      </c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" customHeight="1">
      <c r="A163" s="22">
        <v>156</v>
      </c>
      <c r="B163" s="24" t="str">
        <f>Gradjevinarstvo!A162</f>
        <v>82/19</v>
      </c>
      <c r="C163" s="24" t="str">
        <f>Gradjevinarstvo!B162</f>
        <v>Nikola Uskoković</v>
      </c>
      <c r="D163" s="22" t="e">
        <f>Gradjevinarstvo!#REF!</f>
        <v>#REF!</v>
      </c>
      <c r="E163" s="22" t="str">
        <f>Gradjevinarstvo!W162</f>
        <v/>
      </c>
      <c r="F163" s="22" t="e">
        <f t="shared" si="0"/>
        <v>#REF!</v>
      </c>
      <c r="G163" s="22" t="str">
        <f>Gradjevinarstvo!Y162</f>
        <v>F</v>
      </c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" customHeight="1">
      <c r="A164" s="22">
        <v>157</v>
      </c>
      <c r="B164" s="24" t="str">
        <f>Gradjevinarstvo!A163</f>
        <v>83/19</v>
      </c>
      <c r="C164" s="24" t="str">
        <f>Gradjevinarstvo!B163</f>
        <v>Novo Mojašević</v>
      </c>
      <c r="D164" s="22" t="e">
        <f>Gradjevinarstvo!#REF!</f>
        <v>#REF!</v>
      </c>
      <c r="E164" s="22" t="str">
        <f>Gradjevinarstvo!W163</f>
        <v/>
      </c>
      <c r="F164" s="22" t="e">
        <f t="shared" si="0"/>
        <v>#REF!</v>
      </c>
      <c r="G164" s="22" t="str">
        <f>Gradjevinarstvo!Y163</f>
        <v>F</v>
      </c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" customHeight="1">
      <c r="A165" s="22">
        <v>158</v>
      </c>
      <c r="B165" s="24" t="str">
        <f>Gradjevinarstvo!A164</f>
        <v>89/19</v>
      </c>
      <c r="C165" s="24" t="str">
        <f>Gradjevinarstvo!B164</f>
        <v>Dušan Jelić</v>
      </c>
      <c r="D165" s="22" t="e">
        <f>Gradjevinarstvo!#REF!</f>
        <v>#REF!</v>
      </c>
      <c r="E165" s="22" t="str">
        <f>Gradjevinarstvo!W164</f>
        <v/>
      </c>
      <c r="F165" s="22" t="e">
        <f t="shared" si="0"/>
        <v>#REF!</v>
      </c>
      <c r="G165" s="22" t="str">
        <f>Gradjevinarstvo!Y164</f>
        <v>F</v>
      </c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" customHeight="1">
      <c r="A166" s="22">
        <v>159</v>
      </c>
      <c r="B166" s="24" t="str">
        <f>Gradjevinarstvo!A165</f>
        <v>94/19</v>
      </c>
      <c r="C166" s="24" t="str">
        <f>Gradjevinarstvo!B165</f>
        <v>Minja Korać</v>
      </c>
      <c r="D166" s="22" t="e">
        <f>Gradjevinarstvo!#REF!</f>
        <v>#REF!</v>
      </c>
      <c r="E166" s="22" t="str">
        <f>Gradjevinarstvo!W165</f>
        <v/>
      </c>
      <c r="F166" s="22" t="e">
        <f t="shared" si="0"/>
        <v>#REF!</v>
      </c>
      <c r="G166" s="22" t="str">
        <f>Gradjevinarstvo!Y165</f>
        <v>F</v>
      </c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" customHeight="1">
      <c r="A167" s="22">
        <v>160</v>
      </c>
      <c r="B167" s="23" t="str">
        <f>Gradjevinarstvo!A166</f>
        <v>95/19</v>
      </c>
      <c r="C167" s="24" t="str">
        <f>Gradjevinarstvo!B166</f>
        <v>Ksenija Roganović</v>
      </c>
      <c r="D167" s="22" t="e">
        <f>Gradjevinarstvo!#REF!</f>
        <v>#REF!</v>
      </c>
      <c r="E167" s="22" t="str">
        <f>Gradjevinarstvo!W166</f>
        <v/>
      </c>
      <c r="F167" s="22" t="e">
        <f t="shared" si="0"/>
        <v>#REF!</v>
      </c>
      <c r="G167" s="22" t="str">
        <f>Gradjevinarstvo!Y166</f>
        <v>F</v>
      </c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" customHeight="1">
      <c r="A168" s="22">
        <v>161</v>
      </c>
      <c r="B168" s="23" t="str">
        <f>Gradjevinarstvo!A167</f>
        <v>96/19</v>
      </c>
      <c r="C168" s="24" t="str">
        <f>Gradjevinarstvo!B167</f>
        <v>Cano Krpuljević</v>
      </c>
      <c r="D168" s="22" t="e">
        <f>Gradjevinarstvo!#REF!</f>
        <v>#REF!</v>
      </c>
      <c r="E168" s="22" t="str">
        <f>Gradjevinarstvo!W167</f>
        <v/>
      </c>
      <c r="F168" s="22" t="e">
        <f t="shared" si="0"/>
        <v>#REF!</v>
      </c>
      <c r="G168" s="22" t="str">
        <f>Gradjevinarstvo!Y167</f>
        <v>F</v>
      </c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" customHeight="1">
      <c r="A169" s="22">
        <v>162</v>
      </c>
      <c r="B169" s="24" t="str">
        <f>Gradjevinarstvo!A168</f>
        <v>97/19</v>
      </c>
      <c r="C169" s="24" t="str">
        <f>Gradjevinarstvo!B168</f>
        <v>Mihaela Knez</v>
      </c>
      <c r="D169" s="22" t="e">
        <f>Gradjevinarstvo!#REF!</f>
        <v>#REF!</v>
      </c>
      <c r="E169" s="22" t="str">
        <f>Gradjevinarstvo!W168</f>
        <v/>
      </c>
      <c r="F169" s="22" t="e">
        <f t="shared" si="0"/>
        <v>#REF!</v>
      </c>
      <c r="G169" s="22" t="str">
        <f>Gradjevinarstvo!Y168</f>
        <v>F</v>
      </c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" customHeight="1">
      <c r="A170" s="22">
        <v>163</v>
      </c>
      <c r="B170" s="24" t="str">
        <f>Gradjevinarstvo!A169</f>
        <v>98/19</v>
      </c>
      <c r="C170" s="24" t="str">
        <f>Gradjevinarstvo!B169</f>
        <v>Vanja Ćirović</v>
      </c>
      <c r="D170" s="22" t="e">
        <f>Gradjevinarstvo!#REF!</f>
        <v>#REF!</v>
      </c>
      <c r="E170" s="22" t="str">
        <f>Gradjevinarstvo!W169</f>
        <v/>
      </c>
      <c r="F170" s="22" t="e">
        <f t="shared" si="0"/>
        <v>#REF!</v>
      </c>
      <c r="G170" s="22" t="str">
        <f>Gradjevinarstvo!Y169</f>
        <v>F</v>
      </c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" customHeight="1">
      <c r="A171" s="22">
        <v>164</v>
      </c>
      <c r="B171" s="23" t="str">
        <f>Gradjevinarstvo!A170</f>
        <v>101/19</v>
      </c>
      <c r="C171" s="24" t="str">
        <f>Gradjevinarstvo!B170</f>
        <v>Tatjana Vučetić</v>
      </c>
      <c r="D171" s="22" t="e">
        <f>Gradjevinarstvo!#REF!</f>
        <v>#REF!</v>
      </c>
      <c r="E171" s="22" t="str">
        <f>Gradjevinarstvo!W170</f>
        <v/>
      </c>
      <c r="F171" s="22" t="e">
        <f t="shared" si="0"/>
        <v>#REF!</v>
      </c>
      <c r="G171" s="22" t="str">
        <f>Gradjevinarstvo!Y170</f>
        <v>F</v>
      </c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" customHeight="1">
      <c r="A172" s="22">
        <v>165</v>
      </c>
      <c r="B172" s="24" t="str">
        <f>Gradjevinarstvo!A171</f>
        <v>104/19</v>
      </c>
      <c r="C172" s="24" t="str">
        <f>Gradjevinarstvo!B171</f>
        <v>Đorđe Jušković</v>
      </c>
      <c r="D172" s="22" t="e">
        <f>Gradjevinarstvo!#REF!</f>
        <v>#REF!</v>
      </c>
      <c r="E172" s="22" t="str">
        <f>Gradjevinarstvo!W171</f>
        <v/>
      </c>
      <c r="F172" s="22" t="e">
        <f t="shared" si="0"/>
        <v>#REF!</v>
      </c>
      <c r="G172" s="22" t="str">
        <f>Gradjevinarstvo!Y171</f>
        <v>F</v>
      </c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" customHeight="1">
      <c r="A173" s="22">
        <v>166</v>
      </c>
      <c r="B173" s="24" t="str">
        <f>Gradjevinarstvo!A172</f>
        <v>110/19</v>
      </c>
      <c r="C173" s="24" t="str">
        <f>Gradjevinarstvo!B172</f>
        <v>Natalija Radulović</v>
      </c>
      <c r="D173" s="22" t="e">
        <f>Gradjevinarstvo!#REF!</f>
        <v>#REF!</v>
      </c>
      <c r="E173" s="22">
        <f>Gradjevinarstvo!W172</f>
        <v>8</v>
      </c>
      <c r="F173" s="22" t="e">
        <f t="shared" si="0"/>
        <v>#REF!</v>
      </c>
      <c r="G173" s="22" t="str">
        <f>Gradjevinarstvo!Y172</f>
        <v>F</v>
      </c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" customHeight="1">
      <c r="A174" s="22">
        <v>167</v>
      </c>
      <c r="B174" s="24" t="str">
        <f>Gradjevinarstvo!A173</f>
        <v>12/18</v>
      </c>
      <c r="C174" s="24" t="str">
        <f>Gradjevinarstvo!B173</f>
        <v>Đina Stojković</v>
      </c>
      <c r="D174" s="22" t="e">
        <f>Gradjevinarstvo!#REF!</f>
        <v>#REF!</v>
      </c>
      <c r="E174" s="22">
        <f>Gradjevinarstvo!W173</f>
        <v>14</v>
      </c>
      <c r="F174" s="22" t="e">
        <f t="shared" si="0"/>
        <v>#REF!</v>
      </c>
      <c r="G174" s="22" t="str">
        <f>Gradjevinarstvo!Y173</f>
        <v>F</v>
      </c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" customHeight="1">
      <c r="A175" s="22">
        <v>168</v>
      </c>
      <c r="B175" s="23" t="str">
        <f>Gradjevinarstvo!A174</f>
        <v>21/18</v>
      </c>
      <c r="C175" s="24" t="str">
        <f>Gradjevinarstvo!B174</f>
        <v>Edin Drpljanin</v>
      </c>
      <c r="D175" s="22" t="e">
        <f>Gradjevinarstvo!#REF!</f>
        <v>#REF!</v>
      </c>
      <c r="E175" s="22" t="str">
        <f>Gradjevinarstvo!W174</f>
        <v/>
      </c>
      <c r="F175" s="22" t="e">
        <f t="shared" si="0"/>
        <v>#REF!</v>
      </c>
      <c r="G175" s="22" t="str">
        <f>Gradjevinarstvo!Y174</f>
        <v>F</v>
      </c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" customHeight="1">
      <c r="A176" s="22">
        <v>169</v>
      </c>
      <c r="B176" s="24" t="str">
        <f>Gradjevinarstvo!A175</f>
        <v>28/18</v>
      </c>
      <c r="C176" s="24" t="str">
        <f>Gradjevinarstvo!B175</f>
        <v>Nevenka Bubanja</v>
      </c>
      <c r="D176" s="22" t="e">
        <f>Gradjevinarstvo!#REF!</f>
        <v>#REF!</v>
      </c>
      <c r="E176" s="22">
        <f>Gradjevinarstvo!W175</f>
        <v>15</v>
      </c>
      <c r="F176" s="22" t="e">
        <f t="shared" si="0"/>
        <v>#REF!</v>
      </c>
      <c r="G176" s="22" t="str">
        <f>Gradjevinarstvo!Y175</f>
        <v>F</v>
      </c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" customHeight="1">
      <c r="A177" s="22">
        <v>170</v>
      </c>
      <c r="B177" s="24" t="str">
        <f>Gradjevinarstvo!A176</f>
        <v>32/18</v>
      </c>
      <c r="C177" s="24" t="str">
        <f>Gradjevinarstvo!B176</f>
        <v>Amel Sokolović</v>
      </c>
      <c r="D177" s="22" t="e">
        <f>Gradjevinarstvo!#REF!</f>
        <v>#REF!</v>
      </c>
      <c r="E177" s="22" t="str">
        <f>Gradjevinarstvo!W176</f>
        <v/>
      </c>
      <c r="F177" s="22" t="e">
        <f t="shared" si="0"/>
        <v>#REF!</v>
      </c>
      <c r="G177" s="22" t="str">
        <f>Gradjevinarstvo!Y176</f>
        <v>F</v>
      </c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" customHeight="1">
      <c r="A178" s="25"/>
      <c r="B178" s="20"/>
      <c r="C178" s="20"/>
      <c r="D178" s="25"/>
      <c r="E178" s="25"/>
      <c r="F178" s="25"/>
      <c r="G178" s="25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" customHeight="1">
      <c r="A179" s="25"/>
      <c r="B179" s="20"/>
      <c r="C179" s="20"/>
      <c r="D179" s="25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" customHeight="1">
      <c r="A180" s="25"/>
      <c r="B180" s="20"/>
      <c r="C180" s="20"/>
      <c r="D180" s="25"/>
      <c r="E180" s="25"/>
      <c r="F180" s="25"/>
      <c r="G180" s="25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" customHeight="1">
      <c r="A181" s="25"/>
      <c r="B181" s="20"/>
      <c r="C181" s="20"/>
      <c r="D181" s="25"/>
      <c r="E181" s="25"/>
      <c r="F181" s="25"/>
      <c r="G181" s="25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" customHeight="1">
      <c r="A182" s="25"/>
      <c r="B182" s="20"/>
      <c r="C182" s="20"/>
      <c r="D182" s="25"/>
      <c r="E182" s="25"/>
      <c r="F182" s="25"/>
      <c r="G182" s="25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" customHeight="1">
      <c r="A183" s="25"/>
      <c r="B183" s="20"/>
      <c r="C183" s="20"/>
      <c r="D183" s="25"/>
      <c r="E183" s="25"/>
      <c r="F183" s="25"/>
      <c r="G183" s="25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" customHeight="1">
      <c r="A184" s="25"/>
      <c r="B184" s="20"/>
      <c r="C184" s="20"/>
      <c r="D184" s="25"/>
      <c r="E184" s="25"/>
      <c r="F184" s="25"/>
      <c r="G184" s="25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" customHeight="1">
      <c r="A185" s="25"/>
      <c r="B185" s="20"/>
      <c r="C185" s="20"/>
      <c r="D185" s="25"/>
      <c r="E185" s="25"/>
      <c r="F185" s="25"/>
      <c r="G185" s="25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" customHeight="1">
      <c r="A186" s="25"/>
      <c r="B186" s="20"/>
      <c r="C186" s="20"/>
      <c r="D186" s="25"/>
      <c r="E186" s="25"/>
      <c r="F186" s="25"/>
      <c r="G186" s="25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" customHeight="1">
      <c r="A187" s="25"/>
      <c r="B187" s="20"/>
      <c r="C187" s="20"/>
      <c r="D187" s="25"/>
      <c r="E187" s="25"/>
      <c r="F187" s="25"/>
      <c r="G187" s="25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" customHeight="1">
      <c r="A188" s="25"/>
      <c r="B188" s="20"/>
      <c r="C188" s="20"/>
      <c r="D188" s="25"/>
      <c r="E188" s="25"/>
      <c r="F188" s="25"/>
      <c r="G188" s="25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" customHeight="1">
      <c r="A189" s="25"/>
      <c r="B189" s="20"/>
      <c r="C189" s="20"/>
      <c r="D189" s="25"/>
      <c r="E189" s="25"/>
      <c r="F189" s="25"/>
      <c r="G189" s="25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" customHeight="1">
      <c r="A190" s="25"/>
      <c r="B190" s="20"/>
      <c r="C190" s="20"/>
      <c r="D190" s="25"/>
      <c r="E190" s="25"/>
      <c r="F190" s="25"/>
      <c r="G190" s="25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" customHeight="1">
      <c r="A191" s="25"/>
      <c r="B191" s="20"/>
      <c r="C191" s="20"/>
      <c r="D191" s="25"/>
      <c r="E191" s="25"/>
      <c r="F191" s="25"/>
      <c r="G191" s="25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" customHeight="1">
      <c r="A192" s="25"/>
      <c r="B192" s="20"/>
      <c r="C192" s="20"/>
      <c r="D192" s="25"/>
      <c r="E192" s="25"/>
      <c r="F192" s="25"/>
      <c r="G192" s="25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" customHeight="1">
      <c r="A193" s="25"/>
      <c r="B193" s="20"/>
      <c r="C193" s="20"/>
      <c r="D193" s="25"/>
      <c r="E193" s="25"/>
      <c r="F193" s="25"/>
      <c r="G193" s="25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" customHeight="1">
      <c r="A194" s="25"/>
      <c r="B194" s="26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" customHeight="1">
      <c r="A195" s="25"/>
      <c r="B195" s="26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" customHeight="1">
      <c r="A196" s="25"/>
      <c r="B196" s="26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" customHeight="1">
      <c r="A197" s="25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" customHeight="1">
      <c r="A198" s="25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" customHeight="1">
      <c r="A199" s="25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" customHeight="1">
      <c r="A200" s="25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" customHeight="1">
      <c r="A201" s="25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" customHeight="1">
      <c r="A202" s="25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" customHeight="1">
      <c r="A203" s="25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" customHeight="1">
      <c r="A204" s="25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" customHeight="1">
      <c r="A205" s="25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" customHeight="1">
      <c r="A206" s="25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" customHeight="1">
      <c r="A207" s="25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" customHeight="1">
      <c r="A208" s="25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" customHeight="1">
      <c r="A209" s="25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" customHeight="1">
      <c r="A210" s="25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" customHeight="1">
      <c r="A211" s="25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" customHeight="1">
      <c r="A212" s="25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" customHeight="1">
      <c r="A213" s="25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" customHeight="1">
      <c r="A214" s="25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" customHeight="1">
      <c r="A215" s="25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" customHeight="1">
      <c r="A216" s="25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" customHeight="1">
      <c r="A217" s="25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" customHeight="1">
      <c r="A218" s="25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" customHeight="1">
      <c r="A219" s="25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" customHeight="1">
      <c r="A220" s="25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" customHeight="1">
      <c r="A221" s="25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" customHeight="1">
      <c r="A222" s="25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" customHeight="1">
      <c r="A223" s="25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" customHeight="1">
      <c r="A224" s="25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" customHeight="1">
      <c r="A225" s="25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" customHeight="1">
      <c r="A226" s="25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" customHeight="1">
      <c r="A227" s="25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" customHeight="1">
      <c r="A228" s="25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" customHeight="1">
      <c r="A229" s="25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" customHeight="1">
      <c r="A230" s="25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" customHeight="1">
      <c r="A231" s="25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" customHeight="1">
      <c r="A232" s="25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" customHeight="1">
      <c r="A233" s="25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" customHeight="1">
      <c r="A234" s="25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" customHeight="1">
      <c r="A235" s="25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" customHeight="1">
      <c r="A236" s="25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" customHeight="1">
      <c r="A237" s="25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" customHeight="1">
      <c r="A238" s="25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" customHeight="1">
      <c r="A239" s="25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" customHeight="1">
      <c r="A240" s="25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" customHeight="1">
      <c r="A241" s="25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" customHeight="1">
      <c r="A242" s="25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" customHeight="1">
      <c r="A243" s="25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" customHeight="1">
      <c r="A244" s="25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" customHeight="1">
      <c r="A245" s="25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" customHeight="1">
      <c r="A246" s="25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" customHeight="1">
      <c r="A247" s="25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" customHeight="1">
      <c r="A248" s="25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" customHeight="1">
      <c r="A249" s="25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" customHeight="1">
      <c r="A250" s="25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15">
    <mergeCell ref="A4:C4"/>
    <mergeCell ref="D4:G4"/>
    <mergeCell ref="D5:F5"/>
    <mergeCell ref="A1:E1"/>
    <mergeCell ref="F1:G1"/>
    <mergeCell ref="A2:G2"/>
    <mergeCell ref="A3:C3"/>
    <mergeCell ref="D3:G3"/>
    <mergeCell ref="A5:A7"/>
    <mergeCell ref="B5:B7"/>
    <mergeCell ref="C5:C7"/>
    <mergeCell ref="G5:G7"/>
    <mergeCell ref="D6:D7"/>
    <mergeCell ref="E6:E7"/>
    <mergeCell ref="F6:F7"/>
  </mergeCells>
  <pageMargins left="0.2" right="0.2" top="0.78749999999999998" bottom="1.06527777777778" header="0" footer="0"/>
  <pageSetup paperSize="9" orientation="portrait"/>
  <headerFooter>
    <oddFooter>&amp;R____________________________        Potpis prodekana za nastavu  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/>
  </sheetViews>
  <sheetFormatPr defaultColWidth="14.44140625" defaultRowHeight="15" customHeight="1"/>
  <cols>
    <col min="1" max="1" width="10.88671875" customWidth="1"/>
    <col min="2" max="2" width="11.6640625" customWidth="1"/>
    <col min="3" max="14" width="6.33203125" customWidth="1"/>
    <col min="15" max="15" width="11.5546875" hidden="1" customWidth="1"/>
    <col min="16" max="19" width="6.6640625" customWidth="1"/>
    <col min="20" max="26" width="11.6640625" customWidth="1"/>
  </cols>
  <sheetData>
    <row r="1" spans="1:19" ht="12.75" customHeight="1">
      <c r="A1" s="27" t="s">
        <v>465</v>
      </c>
      <c r="B1" s="27"/>
    </row>
    <row r="2" spans="1:19" ht="12.75" customHeight="1">
      <c r="A2" s="28" t="s">
        <v>466</v>
      </c>
    </row>
    <row r="3" spans="1:19" ht="12.75" customHeight="1">
      <c r="A3" s="28" t="s">
        <v>467</v>
      </c>
    </row>
    <row r="4" spans="1:19" ht="12.75" customHeight="1">
      <c r="A4" s="28" t="s">
        <v>468</v>
      </c>
      <c r="C4" s="29" t="s">
        <v>3</v>
      </c>
    </row>
    <row r="5" spans="1:19" ht="12.75" customHeight="1">
      <c r="A5" s="28" t="s">
        <v>469</v>
      </c>
      <c r="C5" s="29" t="s">
        <v>470</v>
      </c>
    </row>
    <row r="6" spans="1:19" ht="12.75" customHeight="1">
      <c r="A6" s="28" t="s">
        <v>471</v>
      </c>
    </row>
    <row r="7" spans="1:19" ht="12.75" customHeight="1"/>
    <row r="8" spans="1:19" ht="12.75" customHeight="1"/>
    <row r="9" spans="1:19" ht="12.75" customHeight="1"/>
    <row r="10" spans="1:19" ht="12.75" customHeight="1"/>
    <row r="11" spans="1:19" ht="12.75" customHeight="1"/>
    <row r="12" spans="1:19" ht="25.5" customHeight="1">
      <c r="A12" s="66" t="s">
        <v>472</v>
      </c>
      <c r="B12" s="67" t="s">
        <v>473</v>
      </c>
      <c r="C12" s="63" t="s">
        <v>474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  <c r="O12" s="30" t="s">
        <v>464</v>
      </c>
      <c r="P12" s="63" t="s">
        <v>464</v>
      </c>
      <c r="Q12" s="57"/>
      <c r="R12" s="57"/>
      <c r="S12" s="58"/>
    </row>
    <row r="13" spans="1:19" ht="12.75" customHeight="1">
      <c r="A13" s="51"/>
      <c r="B13" s="51"/>
      <c r="C13" s="63" t="s">
        <v>475</v>
      </c>
      <c r="D13" s="58"/>
      <c r="E13" s="63" t="s">
        <v>476</v>
      </c>
      <c r="F13" s="58"/>
      <c r="G13" s="63" t="s">
        <v>477</v>
      </c>
      <c r="H13" s="58"/>
      <c r="I13" s="63" t="s">
        <v>478</v>
      </c>
      <c r="J13" s="58"/>
      <c r="K13" s="63" t="s">
        <v>479</v>
      </c>
      <c r="L13" s="58"/>
      <c r="M13" s="63" t="s">
        <v>480</v>
      </c>
      <c r="N13" s="58"/>
      <c r="O13" s="30"/>
      <c r="P13" s="63" t="s">
        <v>481</v>
      </c>
      <c r="Q13" s="58"/>
      <c r="R13" s="63" t="s">
        <v>482</v>
      </c>
      <c r="S13" s="58"/>
    </row>
    <row r="14" spans="1:19" ht="12.75" customHeight="1">
      <c r="A14" s="52"/>
      <c r="B14" s="52"/>
      <c r="C14" s="30" t="s">
        <v>472</v>
      </c>
      <c r="D14" s="30" t="s">
        <v>483</v>
      </c>
      <c r="E14" s="30" t="s">
        <v>472</v>
      </c>
      <c r="F14" s="30" t="s">
        <v>483</v>
      </c>
      <c r="G14" s="30" t="s">
        <v>472</v>
      </c>
      <c r="H14" s="30" t="s">
        <v>483</v>
      </c>
      <c r="I14" s="30" t="s">
        <v>472</v>
      </c>
      <c r="J14" s="30" t="s">
        <v>483</v>
      </c>
      <c r="K14" s="30" t="s">
        <v>472</v>
      </c>
      <c r="L14" s="30" t="s">
        <v>483</v>
      </c>
      <c r="M14" s="30" t="s">
        <v>472</v>
      </c>
      <c r="N14" s="30" t="s">
        <v>483</v>
      </c>
      <c r="O14" s="30"/>
      <c r="P14" s="30" t="s">
        <v>472</v>
      </c>
      <c r="Q14" s="30" t="s">
        <v>483</v>
      </c>
      <c r="R14" s="30" t="s">
        <v>472</v>
      </c>
      <c r="S14" s="30" t="s">
        <v>483</v>
      </c>
    </row>
    <row r="15" spans="1:19" ht="24.75" customHeight="1">
      <c r="A15" s="30">
        <v>1</v>
      </c>
      <c r="B15" s="30" t="s">
        <v>484</v>
      </c>
      <c r="C15" s="30">
        <f>COUNTIF(Gradjevinarstvo_ocjene!G8:G193,"A")</f>
        <v>0</v>
      </c>
      <c r="D15" s="30">
        <f>C15/O15</f>
        <v>0</v>
      </c>
      <c r="E15" s="30">
        <f>COUNTIF(Gradjevinarstvo_ocjene!G8:G193,"B")</f>
        <v>1</v>
      </c>
      <c r="F15" s="30">
        <f>E15/O15 * 100</f>
        <v>0.74074074074074081</v>
      </c>
      <c r="G15" s="30">
        <f>COUNTIF(Gradjevinarstvo_ocjene!G8:G193,"C")</f>
        <v>4</v>
      </c>
      <c r="H15" s="31">
        <f>G15/O15 * 100</f>
        <v>2.9629629629629632</v>
      </c>
      <c r="I15" s="30">
        <f>COUNTIF(Gradjevinarstvo_ocjene!G8:G193,"D")</f>
        <v>4</v>
      </c>
      <c r="J15" s="31">
        <f>I15/O15 * 100</f>
        <v>2.9629629629629632</v>
      </c>
      <c r="K15" s="30">
        <f>COUNTIF(Gradjevinarstvo_ocjene!G8:G193,"E")</f>
        <v>16</v>
      </c>
      <c r="L15" s="31">
        <f>K15/O15 * 100</f>
        <v>11.851851851851853</v>
      </c>
      <c r="M15" s="30">
        <f>COUNTIF(Gradjevinarstvo!Z7:Z176,1)</f>
        <v>110</v>
      </c>
      <c r="N15" s="31">
        <f>M15/O15 * 100</f>
        <v>81.481481481481481</v>
      </c>
      <c r="O15" s="30">
        <f>C15+E15+G15+I15+K15+M15</f>
        <v>135</v>
      </c>
      <c r="P15" s="30">
        <f>C15+E15+G15+I15+K15</f>
        <v>25</v>
      </c>
      <c r="Q15" s="31">
        <f>100-N15</f>
        <v>18.518518518518519</v>
      </c>
      <c r="R15" s="30">
        <f t="shared" ref="R15:S15" si="0">M15</f>
        <v>110</v>
      </c>
      <c r="S15" s="31">
        <f t="shared" si="0"/>
        <v>81.481481481481481</v>
      </c>
    </row>
    <row r="16" spans="1:19" ht="12.75" customHeight="1"/>
    <row r="17" spans="16:19" ht="12.75" customHeight="1"/>
    <row r="18" spans="16:19" ht="12.75" customHeight="1">
      <c r="P18" s="32"/>
      <c r="Q18" s="32"/>
      <c r="R18" s="32"/>
      <c r="S18" s="32"/>
    </row>
    <row r="19" spans="16:19" ht="12.75" customHeight="1">
      <c r="P19" s="64" t="s">
        <v>485</v>
      </c>
      <c r="Q19" s="65"/>
      <c r="R19" s="65"/>
      <c r="S19" s="65"/>
    </row>
    <row r="20" spans="16:19" ht="12.75" customHeight="1"/>
    <row r="21" spans="16:19" ht="12.75" customHeight="1"/>
    <row r="22" spans="16:19" ht="12.75" customHeight="1"/>
    <row r="23" spans="16:19" ht="12.75" customHeight="1"/>
    <row r="24" spans="16:19" ht="12.75" customHeight="1"/>
    <row r="25" spans="16:19" ht="12.75" customHeight="1"/>
    <row r="26" spans="16:19" ht="12.75" customHeight="1"/>
    <row r="27" spans="16:19" ht="12.75" customHeight="1"/>
    <row r="28" spans="16:19" ht="12.75" customHeight="1"/>
    <row r="29" spans="16:19" ht="12.75" customHeight="1"/>
    <row r="30" spans="16:19" ht="12.75" customHeight="1"/>
    <row r="31" spans="16:19" ht="12.75" customHeight="1"/>
    <row r="32" spans="16:19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A12:A14"/>
    <mergeCell ref="B12:B14"/>
    <mergeCell ref="C12:N12"/>
    <mergeCell ref="P12:S12"/>
    <mergeCell ref="C13:D13"/>
    <mergeCell ref="E13:F13"/>
    <mergeCell ref="G13:H13"/>
    <mergeCell ref="R13:S13"/>
    <mergeCell ref="I13:J13"/>
    <mergeCell ref="K13:L13"/>
    <mergeCell ref="M13:N13"/>
    <mergeCell ref="P13:Q13"/>
    <mergeCell ref="P19:S19"/>
  </mergeCells>
  <pageMargins left="0.78749999999999998" right="0.78749999999999998" top="0.88749999999999996" bottom="0.8861111111111109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Gradjevinarstvo</vt:lpstr>
      <vt:lpstr>Gradjevinarstvo_ocjene</vt:lpstr>
      <vt:lpstr>GradjevinarstvoMasinstvo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created xsi:type="dcterms:W3CDTF">2021-02-17T23:26:00Z</dcterms:created>
  <dcterms:modified xsi:type="dcterms:W3CDTF">2022-09-07T20:20:50Z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1033-3.1.3.5746</vt:lpwstr>
  </property>
</Properties>
</file>