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480" windowHeight="8130" tabRatio="411"/>
  </bookViews>
  <sheets>
    <sheet name="M1D" sheetId="1" r:id="rId1"/>
    <sheet name="Osvojeni" sheetId="3" r:id="rId2"/>
    <sheet name="Zakljucne" sheetId="5" r:id="rId3"/>
  </sheets>
  <definedNames>
    <definedName name="_GoBack" localSheetId="0">M1D!#REF!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P14" i="1" l="1"/>
  <c r="P15" i="1"/>
  <c r="P16" i="1"/>
  <c r="P17" i="1"/>
  <c r="Q17" i="1" s="1"/>
  <c r="P18" i="1"/>
  <c r="Q18" i="1" s="1"/>
  <c r="P19" i="1"/>
  <c r="P20" i="1"/>
  <c r="P21" i="1"/>
  <c r="Q21" i="1" s="1"/>
  <c r="P22" i="1"/>
  <c r="P23" i="1"/>
  <c r="P24" i="1"/>
  <c r="P25" i="1"/>
  <c r="P26" i="1"/>
  <c r="P27" i="1"/>
  <c r="Q27" i="1" s="1"/>
  <c r="P28" i="1"/>
  <c r="P29" i="1"/>
  <c r="Q29" i="1" s="1"/>
  <c r="P30" i="1"/>
  <c r="P31" i="1"/>
  <c r="P32" i="1"/>
  <c r="P33" i="1"/>
  <c r="P34" i="1"/>
  <c r="P35" i="1"/>
  <c r="Q35" i="1" s="1"/>
  <c r="P36" i="1"/>
  <c r="P37" i="1"/>
  <c r="Q37" i="1" s="1"/>
  <c r="P38" i="1"/>
  <c r="P39" i="1"/>
  <c r="P40" i="1"/>
  <c r="P42" i="1"/>
  <c r="P43" i="1"/>
  <c r="Q43" i="1" s="1"/>
  <c r="P44" i="1"/>
  <c r="P45" i="1"/>
  <c r="Q45" i="1" s="1"/>
  <c r="P46" i="1"/>
  <c r="P47" i="1"/>
  <c r="P48" i="1"/>
  <c r="P49" i="1"/>
  <c r="P50" i="1"/>
  <c r="P51" i="1"/>
  <c r="Q51" i="1" s="1"/>
  <c r="P52" i="1"/>
  <c r="P53" i="1"/>
  <c r="Q53" i="1" s="1"/>
  <c r="P54" i="1"/>
  <c r="P55" i="1"/>
  <c r="P56" i="1"/>
  <c r="P58" i="1"/>
  <c r="P59" i="1"/>
  <c r="Q59" i="1" s="1"/>
  <c r="P60" i="1"/>
  <c r="P61" i="1"/>
  <c r="Q61" i="1" s="1"/>
  <c r="P62" i="1"/>
  <c r="P63" i="1"/>
  <c r="P64" i="1"/>
  <c r="P65" i="1"/>
  <c r="P66" i="1"/>
  <c r="P67" i="1"/>
  <c r="Q67" i="1" s="1"/>
  <c r="P68" i="1"/>
  <c r="P69" i="1"/>
  <c r="Q69" i="1" s="1"/>
  <c r="P70" i="1"/>
  <c r="P71" i="1"/>
  <c r="P72" i="1"/>
  <c r="P73" i="1"/>
  <c r="P74" i="1"/>
  <c r="P75" i="1"/>
  <c r="Q75" i="1" s="1"/>
  <c r="P76" i="1"/>
  <c r="P77" i="1"/>
  <c r="Q77" i="1" s="1"/>
  <c r="P78" i="1"/>
  <c r="P79" i="1"/>
  <c r="P80" i="1"/>
  <c r="P81" i="1"/>
  <c r="P82" i="1"/>
  <c r="P83" i="1"/>
  <c r="Q83" i="1" s="1"/>
  <c r="P84" i="1"/>
  <c r="P85" i="1"/>
  <c r="Q85" i="1" s="1"/>
  <c r="P86" i="1"/>
  <c r="P87" i="1"/>
  <c r="R87" i="1" s="1"/>
  <c r="P88" i="1"/>
  <c r="P89" i="1"/>
  <c r="P90" i="1"/>
  <c r="P91" i="1"/>
  <c r="Q91" i="1" s="1"/>
  <c r="P92" i="1"/>
  <c r="P93" i="1"/>
  <c r="Q93" i="1" s="1"/>
  <c r="P94" i="1"/>
  <c r="P95" i="1"/>
  <c r="P97" i="1"/>
  <c r="P98" i="1"/>
  <c r="P99" i="1"/>
  <c r="Q99" i="1" s="1"/>
  <c r="P4" i="1"/>
  <c r="P5" i="1"/>
  <c r="P6" i="1"/>
  <c r="Q6" i="1" s="1"/>
  <c r="P7" i="1"/>
  <c r="P8" i="1"/>
  <c r="P9" i="1"/>
  <c r="P10" i="1"/>
  <c r="P11" i="1"/>
  <c r="Q11" i="1" s="1"/>
  <c r="P12" i="1"/>
  <c r="P13" i="1"/>
  <c r="Q22" i="1"/>
  <c r="Q23" i="1"/>
  <c r="Q24" i="1"/>
  <c r="Q25" i="1"/>
  <c r="Q26" i="1"/>
  <c r="Q28" i="1"/>
  <c r="Q30" i="1"/>
  <c r="Q31" i="1"/>
  <c r="Q32" i="1"/>
  <c r="Q33" i="1"/>
  <c r="Q36" i="1"/>
  <c r="Q38" i="1"/>
  <c r="Q39" i="1"/>
  <c r="Q40" i="1"/>
  <c r="Q42" i="1"/>
  <c r="Q44" i="1"/>
  <c r="Q46" i="1"/>
  <c r="Q47" i="1"/>
  <c r="Q48" i="1"/>
  <c r="Q49" i="1"/>
  <c r="Q50" i="1"/>
  <c r="Q54" i="1"/>
  <c r="Q55" i="1"/>
  <c r="Q56" i="1"/>
  <c r="Q58" i="1"/>
  <c r="Q60" i="1"/>
  <c r="Q62" i="1"/>
  <c r="Q63" i="1"/>
  <c r="Q64" i="1"/>
  <c r="Q65" i="1"/>
  <c r="Q66" i="1"/>
  <c r="Q68" i="1"/>
  <c r="Q70" i="1"/>
  <c r="Q71" i="1"/>
  <c r="Q72" i="1"/>
  <c r="Q73" i="1"/>
  <c r="Q74" i="1"/>
  <c r="Q76" i="1"/>
  <c r="Q78" i="1"/>
  <c r="Q79" i="1"/>
  <c r="Q80" i="1"/>
  <c r="Q81" i="1"/>
  <c r="Q82" i="1"/>
  <c r="Q84" i="1"/>
  <c r="Q86" i="1"/>
  <c r="Q87" i="1"/>
  <c r="Q88" i="1"/>
  <c r="Q89" i="1"/>
  <c r="Q90" i="1"/>
  <c r="Q92" i="1"/>
  <c r="Q94" i="1"/>
  <c r="Q95" i="1"/>
  <c r="Q97" i="1"/>
  <c r="Q98" i="1"/>
  <c r="Q4" i="1"/>
  <c r="Q5" i="1"/>
  <c r="Q7" i="1"/>
  <c r="Q8" i="1"/>
  <c r="Q9" i="1"/>
  <c r="Q10" i="1"/>
  <c r="Q12" i="1"/>
  <c r="Q13" i="1"/>
  <c r="Q14" i="1"/>
  <c r="Q15" i="1"/>
  <c r="Q16" i="1"/>
  <c r="Q20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7" i="1"/>
  <c r="I98" i="1"/>
  <c r="I9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I34" i="1" s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P41" i="1" s="1"/>
  <c r="Q41" i="1" s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I52" i="1" s="1"/>
  <c r="Q52" i="1" s="1"/>
  <c r="X52" i="1"/>
  <c r="W53" i="1"/>
  <c r="X53" i="1"/>
  <c r="W54" i="1"/>
  <c r="X54" i="1"/>
  <c r="W55" i="1"/>
  <c r="X55" i="1"/>
  <c r="W56" i="1"/>
  <c r="X56" i="1"/>
  <c r="W57" i="1"/>
  <c r="X57" i="1"/>
  <c r="P57" i="1" s="1"/>
  <c r="Q57" i="1" s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I96" i="1" s="1"/>
  <c r="X96" i="1"/>
  <c r="P96" i="1" s="1"/>
  <c r="W97" i="1"/>
  <c r="X97" i="1"/>
  <c r="W98" i="1"/>
  <c r="X98" i="1"/>
  <c r="W99" i="1"/>
  <c r="X99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I19" i="1" s="1"/>
  <c r="X19" i="1"/>
  <c r="W20" i="1"/>
  <c r="X20" i="1"/>
  <c r="W21" i="1"/>
  <c r="X21" i="1"/>
  <c r="X3" i="1"/>
  <c r="P3" i="1" s="1"/>
  <c r="W3" i="1"/>
  <c r="O99" i="1"/>
  <c r="L99" i="1"/>
  <c r="H99" i="1"/>
  <c r="O98" i="1"/>
  <c r="L98" i="1"/>
  <c r="H98" i="1"/>
  <c r="O97" i="1"/>
  <c r="L97" i="1"/>
  <c r="H97" i="1"/>
  <c r="O96" i="1"/>
  <c r="L96" i="1"/>
  <c r="H96" i="1"/>
  <c r="R95" i="1"/>
  <c r="O95" i="1"/>
  <c r="L95" i="1"/>
  <c r="H95" i="1"/>
  <c r="O94" i="1"/>
  <c r="L94" i="1"/>
  <c r="H94" i="1"/>
  <c r="O93" i="1"/>
  <c r="L93" i="1"/>
  <c r="H93" i="1"/>
  <c r="O92" i="1"/>
  <c r="L92" i="1"/>
  <c r="H92" i="1"/>
  <c r="O91" i="1"/>
  <c r="L91" i="1"/>
  <c r="H91" i="1"/>
  <c r="O90" i="1"/>
  <c r="L90" i="1"/>
  <c r="H90" i="1"/>
  <c r="O89" i="1"/>
  <c r="L89" i="1"/>
  <c r="H89" i="1"/>
  <c r="O88" i="1"/>
  <c r="L88" i="1"/>
  <c r="H88" i="1"/>
  <c r="O87" i="1"/>
  <c r="L87" i="1"/>
  <c r="H87" i="1"/>
  <c r="R86" i="1"/>
  <c r="O86" i="1"/>
  <c r="L86" i="1"/>
  <c r="H86" i="1"/>
  <c r="O85" i="1"/>
  <c r="L85" i="1"/>
  <c r="H85" i="1"/>
  <c r="O84" i="1"/>
  <c r="L84" i="1"/>
  <c r="H84" i="1"/>
  <c r="O83" i="1"/>
  <c r="L83" i="1"/>
  <c r="H83" i="1"/>
  <c r="O82" i="1"/>
  <c r="L82" i="1"/>
  <c r="H82" i="1"/>
  <c r="O81" i="1"/>
  <c r="L81" i="1"/>
  <c r="H81" i="1"/>
  <c r="O80" i="1"/>
  <c r="L80" i="1"/>
  <c r="H80" i="1"/>
  <c r="O79" i="1"/>
  <c r="L79" i="1"/>
  <c r="H79" i="1"/>
  <c r="O78" i="1"/>
  <c r="L78" i="1"/>
  <c r="H78" i="1"/>
  <c r="O77" i="1"/>
  <c r="L77" i="1"/>
  <c r="H77" i="1"/>
  <c r="O76" i="1"/>
  <c r="L76" i="1"/>
  <c r="H76" i="1"/>
  <c r="O75" i="1"/>
  <c r="L75" i="1"/>
  <c r="H75" i="1"/>
  <c r="O74" i="1"/>
  <c r="L74" i="1"/>
  <c r="H74" i="1"/>
  <c r="O73" i="1"/>
  <c r="L73" i="1"/>
  <c r="H73" i="1"/>
  <c r="O72" i="1"/>
  <c r="L72" i="1"/>
  <c r="H72" i="1"/>
  <c r="O71" i="1"/>
  <c r="L71" i="1"/>
  <c r="H71" i="1"/>
  <c r="O70" i="1"/>
  <c r="L70" i="1"/>
  <c r="H70" i="1"/>
  <c r="O69" i="1"/>
  <c r="L69" i="1"/>
  <c r="H69" i="1"/>
  <c r="O68" i="1"/>
  <c r="L68" i="1"/>
  <c r="H68" i="1"/>
  <c r="O67" i="1"/>
  <c r="L67" i="1"/>
  <c r="H67" i="1"/>
  <c r="O66" i="1"/>
  <c r="L66" i="1"/>
  <c r="H66" i="1"/>
  <c r="O65" i="1"/>
  <c r="L65" i="1"/>
  <c r="H65" i="1"/>
  <c r="O64" i="1"/>
  <c r="L64" i="1"/>
  <c r="H64" i="1"/>
  <c r="O63" i="1"/>
  <c r="L63" i="1"/>
  <c r="H63" i="1"/>
  <c r="O62" i="1"/>
  <c r="L62" i="1"/>
  <c r="H62" i="1"/>
  <c r="O61" i="1"/>
  <c r="L61" i="1"/>
  <c r="H61" i="1"/>
  <c r="O60" i="1"/>
  <c r="L60" i="1"/>
  <c r="H60" i="1"/>
  <c r="O59" i="1"/>
  <c r="L59" i="1"/>
  <c r="H59" i="1"/>
  <c r="O58" i="1"/>
  <c r="L58" i="1"/>
  <c r="H58" i="1"/>
  <c r="O57" i="1"/>
  <c r="L57" i="1"/>
  <c r="H57" i="1"/>
  <c r="O56" i="1"/>
  <c r="L56" i="1"/>
  <c r="H56" i="1"/>
  <c r="O55" i="1"/>
  <c r="L55" i="1"/>
  <c r="H55" i="1"/>
  <c r="O54" i="1"/>
  <c r="L54" i="1"/>
  <c r="H54" i="1"/>
  <c r="O53" i="1"/>
  <c r="L53" i="1"/>
  <c r="H53" i="1"/>
  <c r="O52" i="1"/>
  <c r="L52" i="1"/>
  <c r="H52" i="1"/>
  <c r="O51" i="1"/>
  <c r="L51" i="1"/>
  <c r="H51" i="1"/>
  <c r="O50" i="1"/>
  <c r="L50" i="1"/>
  <c r="H50" i="1"/>
  <c r="O49" i="1"/>
  <c r="L49" i="1"/>
  <c r="H49" i="1"/>
  <c r="O48" i="1"/>
  <c r="L48" i="1"/>
  <c r="H48" i="1"/>
  <c r="R48" i="1" s="1"/>
  <c r="O47" i="1"/>
  <c r="L47" i="1"/>
  <c r="H47" i="1"/>
  <c r="O46" i="1"/>
  <c r="L46" i="1"/>
  <c r="H46" i="1"/>
  <c r="O45" i="1"/>
  <c r="L45" i="1"/>
  <c r="H45" i="1"/>
  <c r="O44" i="1"/>
  <c r="L44" i="1"/>
  <c r="H44" i="1"/>
  <c r="O43" i="1"/>
  <c r="L43" i="1"/>
  <c r="H43" i="1"/>
  <c r="O42" i="1"/>
  <c r="L42" i="1"/>
  <c r="H42" i="1"/>
  <c r="O41" i="1"/>
  <c r="L41" i="1"/>
  <c r="H41" i="1"/>
  <c r="O40" i="1"/>
  <c r="L40" i="1"/>
  <c r="H40" i="1"/>
  <c r="R40" i="1" s="1"/>
  <c r="O39" i="1"/>
  <c r="L39" i="1"/>
  <c r="H39" i="1"/>
  <c r="O38" i="1"/>
  <c r="L38" i="1"/>
  <c r="H38" i="1"/>
  <c r="O37" i="1"/>
  <c r="L37" i="1"/>
  <c r="H37" i="1"/>
  <c r="O36" i="1"/>
  <c r="L36" i="1"/>
  <c r="H36" i="1"/>
  <c r="O35" i="1"/>
  <c r="L35" i="1"/>
  <c r="H35" i="1"/>
  <c r="O34" i="1"/>
  <c r="L34" i="1"/>
  <c r="H34" i="1"/>
  <c r="O33" i="1"/>
  <c r="L33" i="1"/>
  <c r="H33" i="1"/>
  <c r="O32" i="1"/>
  <c r="L32" i="1"/>
  <c r="H32" i="1"/>
  <c r="R32" i="1" s="1"/>
  <c r="O31" i="1"/>
  <c r="L31" i="1"/>
  <c r="H31" i="1"/>
  <c r="O30" i="1"/>
  <c r="L30" i="1"/>
  <c r="H30" i="1"/>
  <c r="O29" i="1"/>
  <c r="L29" i="1"/>
  <c r="H29" i="1"/>
  <c r="O28" i="1"/>
  <c r="L28" i="1"/>
  <c r="H28" i="1"/>
  <c r="O27" i="1"/>
  <c r="L27" i="1"/>
  <c r="H27" i="1"/>
  <c r="O26" i="1"/>
  <c r="L26" i="1"/>
  <c r="H26" i="1"/>
  <c r="O25" i="1"/>
  <c r="L25" i="1"/>
  <c r="H25" i="1"/>
  <c r="O24" i="1"/>
  <c r="L24" i="1"/>
  <c r="H24" i="1"/>
  <c r="R24" i="1" s="1"/>
  <c r="O23" i="1"/>
  <c r="L23" i="1"/>
  <c r="H23" i="1"/>
  <c r="O22" i="1"/>
  <c r="L22" i="1"/>
  <c r="H22" i="1"/>
  <c r="O21" i="1"/>
  <c r="L21" i="1"/>
  <c r="H21" i="1"/>
  <c r="O20" i="1"/>
  <c r="L20" i="1"/>
  <c r="H20" i="1"/>
  <c r="O19" i="1"/>
  <c r="L19" i="1"/>
  <c r="H19" i="1"/>
  <c r="O18" i="1"/>
  <c r="L18" i="1"/>
  <c r="H18" i="1"/>
  <c r="O17" i="1"/>
  <c r="L17" i="1"/>
  <c r="H17" i="1"/>
  <c r="O16" i="1"/>
  <c r="L16" i="1"/>
  <c r="H16" i="1"/>
  <c r="O15" i="1"/>
  <c r="L15" i="1"/>
  <c r="H15" i="1"/>
  <c r="O14" i="1"/>
  <c r="L14" i="1"/>
  <c r="H14" i="1"/>
  <c r="O13" i="1"/>
  <c r="L13" i="1"/>
  <c r="H13" i="1"/>
  <c r="O12" i="1"/>
  <c r="L12" i="1"/>
  <c r="H12" i="1"/>
  <c r="O11" i="1"/>
  <c r="L11" i="1"/>
  <c r="H11" i="1"/>
  <c r="O10" i="1"/>
  <c r="L10" i="1"/>
  <c r="H10" i="1"/>
  <c r="O9" i="1"/>
  <c r="L9" i="1"/>
  <c r="H9" i="1"/>
  <c r="O8" i="1"/>
  <c r="L8" i="1"/>
  <c r="H8" i="1"/>
  <c r="O7" i="1"/>
  <c r="L7" i="1"/>
  <c r="H7" i="1"/>
  <c r="O6" i="1"/>
  <c r="L6" i="1"/>
  <c r="H6" i="1"/>
  <c r="O5" i="1"/>
  <c r="L5" i="1"/>
  <c r="H5" i="1"/>
  <c r="O4" i="1"/>
  <c r="L4" i="1"/>
  <c r="H4" i="1"/>
  <c r="O3" i="1"/>
  <c r="L3" i="1"/>
  <c r="H3" i="1"/>
  <c r="Q34" i="1" l="1"/>
  <c r="Q96" i="1"/>
  <c r="Q19" i="1"/>
  <c r="R80" i="1"/>
  <c r="R93" i="1"/>
  <c r="R96" i="1"/>
  <c r="R71" i="1"/>
  <c r="R97" i="1"/>
  <c r="R43" i="1"/>
  <c r="R47" i="1"/>
  <c r="R55" i="1"/>
  <c r="R8" i="1"/>
  <c r="R16" i="1"/>
  <c r="R60" i="1"/>
  <c r="R63" i="1"/>
  <c r="R9" i="1"/>
  <c r="R49" i="1"/>
  <c r="R53" i="1"/>
  <c r="R27" i="1"/>
  <c r="R41" i="1"/>
  <c r="R70" i="1"/>
  <c r="R79" i="1"/>
  <c r="R4" i="1"/>
  <c r="Q3" i="1"/>
  <c r="R3" i="1" s="1"/>
  <c r="R6" i="1"/>
  <c r="R14" i="1"/>
  <c r="R17" i="1"/>
  <c r="R46" i="1"/>
  <c r="R56" i="1"/>
  <c r="R90" i="1"/>
  <c r="R94" i="1"/>
  <c r="R25" i="1"/>
  <c r="R64" i="1"/>
  <c r="R81" i="1"/>
  <c r="R85" i="1"/>
  <c r="R51" i="1"/>
  <c r="R77" i="1"/>
  <c r="R30" i="1"/>
  <c r="R33" i="1"/>
  <c r="R58" i="1"/>
  <c r="R62" i="1"/>
  <c r="R72" i="1"/>
  <c r="R88" i="1"/>
  <c r="R92" i="1"/>
  <c r="R38" i="1"/>
  <c r="R69" i="1"/>
  <c r="R22" i="1"/>
  <c r="R61" i="1"/>
  <c r="R39" i="1"/>
  <c r="R54" i="1"/>
  <c r="R10" i="1"/>
  <c r="R11" i="1"/>
  <c r="R18" i="1"/>
  <c r="R19" i="1"/>
  <c r="R26" i="1"/>
  <c r="R34" i="1"/>
  <c r="R35" i="1"/>
  <c r="R42" i="1"/>
  <c r="R50" i="1"/>
  <c r="R57" i="1"/>
  <c r="R65" i="1"/>
  <c r="R66" i="1"/>
  <c r="R73" i="1"/>
  <c r="R74" i="1"/>
  <c r="R82" i="1"/>
  <c r="R89" i="1"/>
  <c r="R98" i="1"/>
  <c r="R7" i="1"/>
  <c r="R78" i="1"/>
  <c r="R5" i="1"/>
  <c r="R13" i="1"/>
  <c r="R21" i="1"/>
  <c r="R29" i="1"/>
  <c r="R37" i="1"/>
  <c r="R52" i="1"/>
  <c r="R68" i="1"/>
  <c r="R76" i="1"/>
  <c r="R84" i="1"/>
  <c r="R15" i="1"/>
  <c r="R23" i="1"/>
  <c r="R31" i="1"/>
  <c r="R12" i="1"/>
  <c r="R20" i="1"/>
  <c r="R28" i="1"/>
  <c r="R36" i="1"/>
  <c r="R44" i="1"/>
  <c r="R59" i="1"/>
  <c r="R67" i="1"/>
  <c r="R75" i="1"/>
  <c r="R83" i="1"/>
  <c r="R91" i="1"/>
  <c r="R99" i="1"/>
  <c r="S21" i="3"/>
  <c r="S22" i="3"/>
  <c r="S23" i="3"/>
  <c r="S25" i="3"/>
  <c r="S38" i="3"/>
  <c r="S39" i="3"/>
  <c r="S59" i="3"/>
  <c r="S76" i="3"/>
  <c r="S92" i="3"/>
  <c r="S101" i="3"/>
  <c r="S116" i="3"/>
  <c r="S117" i="3"/>
  <c r="S120" i="3"/>
  <c r="S132" i="3"/>
  <c r="S140" i="3"/>
  <c r="S141" i="3"/>
  <c r="S155" i="3"/>
  <c r="S157" i="3"/>
  <c r="S158" i="3"/>
  <c r="S165" i="3"/>
  <c r="S166" i="3"/>
  <c r="S179" i="3"/>
  <c r="S187" i="3"/>
  <c r="S188" i="3"/>
  <c r="S190" i="3"/>
  <c r="S191" i="3"/>
  <c r="S10" i="3"/>
  <c r="S13" i="3"/>
  <c r="S14" i="3"/>
  <c r="T27" i="3"/>
  <c r="S24" i="3"/>
  <c r="S26" i="3"/>
  <c r="S27" i="3"/>
  <c r="S28" i="3"/>
  <c r="S29" i="3"/>
  <c r="S30" i="3"/>
  <c r="S31" i="3"/>
  <c r="S32" i="3"/>
  <c r="S33" i="3"/>
  <c r="S34" i="3"/>
  <c r="S35" i="3"/>
  <c r="S36" i="3"/>
  <c r="S37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7" i="3"/>
  <c r="S78" i="3"/>
  <c r="S79" i="3"/>
  <c r="S80" i="3"/>
  <c r="S81" i="3"/>
  <c r="S82" i="3"/>
  <c r="S83" i="3"/>
  <c r="S84" i="3"/>
  <c r="S85" i="3"/>
  <c r="S88" i="3"/>
  <c r="S89" i="3"/>
  <c r="S90" i="3"/>
  <c r="S91" i="3"/>
  <c r="S93" i="3"/>
  <c r="S94" i="3"/>
  <c r="S95" i="3"/>
  <c r="S96" i="3"/>
  <c r="S97" i="3"/>
  <c r="S98" i="3"/>
  <c r="S99" i="3"/>
  <c r="S100" i="3"/>
  <c r="S102" i="3"/>
  <c r="S103" i="3"/>
  <c r="S105" i="3"/>
  <c r="S106" i="3"/>
  <c r="S107" i="3"/>
  <c r="S108" i="3"/>
  <c r="S109" i="3"/>
  <c r="S110" i="3"/>
  <c r="S111" i="3"/>
  <c r="S112" i="3"/>
  <c r="S113" i="3"/>
  <c r="S114" i="3"/>
  <c r="S115" i="3"/>
  <c r="S118" i="3"/>
  <c r="S119" i="3"/>
  <c r="S121" i="3"/>
  <c r="S122" i="3"/>
  <c r="S123" i="3"/>
  <c r="S124" i="3"/>
  <c r="S125" i="3"/>
  <c r="S126" i="3"/>
  <c r="S127" i="3"/>
  <c r="S128" i="3"/>
  <c r="S129" i="3"/>
  <c r="S130" i="3"/>
  <c r="S131" i="3"/>
  <c r="S133" i="3"/>
  <c r="S134" i="3"/>
  <c r="S135" i="3"/>
  <c r="S136" i="3"/>
  <c r="S137" i="3"/>
  <c r="S138" i="3"/>
  <c r="S139" i="3"/>
  <c r="S142" i="3"/>
  <c r="S143" i="3"/>
  <c r="S144" i="3"/>
  <c r="S145" i="3"/>
  <c r="S146" i="3"/>
  <c r="S147" i="3"/>
  <c r="S148" i="3"/>
  <c r="S149" i="3"/>
  <c r="S150" i="3"/>
  <c r="S152" i="3"/>
  <c r="S153" i="3"/>
  <c r="S154" i="3"/>
  <c r="S156" i="3"/>
  <c r="S159" i="3"/>
  <c r="S160" i="3"/>
  <c r="S161" i="3"/>
  <c r="S162" i="3"/>
  <c r="S163" i="3"/>
  <c r="S164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80" i="3"/>
  <c r="S181" i="3"/>
  <c r="S182" i="3"/>
  <c r="S183" i="3"/>
  <c r="S184" i="3"/>
  <c r="S185" i="3"/>
  <c r="S186" i="3"/>
  <c r="S189" i="3"/>
  <c r="S192" i="3"/>
  <c r="S193" i="3"/>
  <c r="S194" i="3"/>
  <c r="S195" i="3"/>
  <c r="S196" i="3"/>
  <c r="S16" i="3"/>
  <c r="S17" i="3"/>
  <c r="S18" i="3"/>
  <c r="S19" i="3"/>
  <c r="S20" i="3"/>
  <c r="S11" i="3"/>
  <c r="S12" i="3"/>
  <c r="S15" i="3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08" i="5"/>
  <c r="C109" i="5"/>
  <c r="C110" i="5"/>
  <c r="C111" i="5"/>
  <c r="C104" i="5"/>
  <c r="C105" i="5"/>
  <c r="C106" i="5"/>
  <c r="C107" i="5"/>
  <c r="C98" i="5"/>
  <c r="C99" i="5"/>
  <c r="C100" i="5"/>
  <c r="C101" i="5"/>
  <c r="C102" i="5"/>
  <c r="C103" i="5"/>
  <c r="C9" i="5"/>
  <c r="C10" i="5"/>
  <c r="C11" i="5"/>
  <c r="C12" i="5"/>
  <c r="C13" i="5"/>
  <c r="C14" i="5"/>
  <c r="S9" i="3"/>
  <c r="S8" i="3"/>
  <c r="T79" i="3" l="1"/>
  <c r="T169" i="3"/>
  <c r="T152" i="3"/>
  <c r="T80" i="3"/>
  <c r="T140" i="3"/>
  <c r="T116" i="3"/>
  <c r="T163" i="3"/>
  <c r="T131" i="3"/>
  <c r="T178" i="3"/>
  <c r="T170" i="3"/>
  <c r="T162" i="3"/>
  <c r="T122" i="3"/>
  <c r="T161" i="3"/>
  <c r="T143" i="3"/>
  <c r="T182" i="3"/>
  <c r="T126" i="3"/>
  <c r="T70" i="3"/>
  <c r="T62" i="3"/>
  <c r="T168" i="3"/>
  <c r="T88" i="3"/>
  <c r="T149" i="3"/>
  <c r="T141" i="3"/>
  <c r="T133" i="3"/>
  <c r="T101" i="3"/>
  <c r="T145" i="3"/>
  <c r="T160" i="3"/>
  <c r="S104" i="3"/>
  <c r="T183" i="3"/>
  <c r="T95" i="3"/>
  <c r="T86" i="3"/>
  <c r="S86" i="3"/>
  <c r="S87" i="3"/>
  <c r="T94" i="3"/>
  <c r="T151" i="3"/>
  <c r="T66" i="3"/>
  <c r="T71" i="3"/>
  <c r="S151" i="3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33" i="5"/>
  <c r="B134" i="5"/>
  <c r="B135" i="5"/>
  <c r="B136" i="5"/>
  <c r="B137" i="5"/>
  <c r="B138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C96" i="5"/>
  <c r="R165" i="3"/>
  <c r="F165" i="5" s="1"/>
  <c r="O184" i="3"/>
  <c r="I122" i="3"/>
  <c r="E122" i="5" s="1"/>
  <c r="I138" i="3"/>
  <c r="I154" i="3"/>
  <c r="I170" i="3"/>
  <c r="I186" i="3"/>
  <c r="A193" i="3"/>
  <c r="B193" i="3"/>
  <c r="A194" i="3"/>
  <c r="B194" i="3"/>
  <c r="A195" i="3"/>
  <c r="B195" i="3"/>
  <c r="A196" i="3"/>
  <c r="B196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51" i="3"/>
  <c r="B151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T158" i="3"/>
  <c r="O159" i="3"/>
  <c r="O160" i="3"/>
  <c r="O161" i="3"/>
  <c r="O162" i="3"/>
  <c r="O163" i="3"/>
  <c r="T167" i="3"/>
  <c r="O168" i="3"/>
  <c r="O169" i="3"/>
  <c r="O170" i="3"/>
  <c r="O171" i="3"/>
  <c r="O172" i="3"/>
  <c r="O177" i="3"/>
  <c r="O178" i="3"/>
  <c r="O179" i="3"/>
  <c r="O180" i="3"/>
  <c r="O181" i="3"/>
  <c r="O182" i="3"/>
  <c r="O183" i="3"/>
  <c r="T184" i="3"/>
  <c r="O185" i="3"/>
  <c r="O187" i="3"/>
  <c r="O188" i="3"/>
  <c r="O189" i="3"/>
  <c r="O190" i="3"/>
  <c r="O191" i="3"/>
  <c r="O192" i="3"/>
  <c r="O193" i="3"/>
  <c r="O196" i="3"/>
  <c r="I157" i="3"/>
  <c r="I158" i="3"/>
  <c r="I159" i="3"/>
  <c r="I173" i="3"/>
  <c r="I177" i="3"/>
  <c r="E177" i="5" s="1"/>
  <c r="I181" i="3"/>
  <c r="I185" i="3"/>
  <c r="E185" i="5" s="1"/>
  <c r="I189" i="3"/>
  <c r="I193" i="3"/>
  <c r="R175" i="3"/>
  <c r="F175" i="5" s="1"/>
  <c r="R176" i="3"/>
  <c r="F176" i="5" s="1"/>
  <c r="R178" i="3"/>
  <c r="F178" i="5" s="1"/>
  <c r="R179" i="3"/>
  <c r="F179" i="5" s="1"/>
  <c r="R180" i="3"/>
  <c r="F180" i="5" s="1"/>
  <c r="R182" i="3"/>
  <c r="F182" i="5" s="1"/>
  <c r="R183" i="3"/>
  <c r="F183" i="5" s="1"/>
  <c r="R184" i="3"/>
  <c r="F184" i="5" s="1"/>
  <c r="R186" i="3"/>
  <c r="F186" i="5" s="1"/>
  <c r="R187" i="3"/>
  <c r="F187" i="5" s="1"/>
  <c r="R188" i="3"/>
  <c r="F188" i="5" s="1"/>
  <c r="R190" i="3"/>
  <c r="F190" i="5" s="1"/>
  <c r="R191" i="3"/>
  <c r="F191" i="5" s="1"/>
  <c r="R192" i="3"/>
  <c r="F192" i="5" s="1"/>
  <c r="R194" i="3"/>
  <c r="F194" i="5" s="1"/>
  <c r="R195" i="3"/>
  <c r="F195" i="5" s="1"/>
  <c r="R196" i="3"/>
  <c r="F196" i="5" s="1"/>
  <c r="R158" i="3"/>
  <c r="F158" i="5" s="1"/>
  <c r="R159" i="3"/>
  <c r="F159" i="5" s="1"/>
  <c r="R160" i="3"/>
  <c r="F160" i="5" s="1"/>
  <c r="R162" i="3"/>
  <c r="F162" i="5" s="1"/>
  <c r="R163" i="3"/>
  <c r="F163" i="5" s="1"/>
  <c r="R164" i="3"/>
  <c r="F164" i="5" s="1"/>
  <c r="R166" i="3"/>
  <c r="F166" i="5" s="1"/>
  <c r="R167" i="3"/>
  <c r="F167" i="5" s="1"/>
  <c r="R168" i="3"/>
  <c r="F168" i="5" s="1"/>
  <c r="R170" i="3"/>
  <c r="F170" i="5" s="1"/>
  <c r="R171" i="3"/>
  <c r="F171" i="5" s="1"/>
  <c r="R172" i="3"/>
  <c r="F172" i="5" s="1"/>
  <c r="R174" i="3"/>
  <c r="F174" i="5" s="1"/>
  <c r="R142" i="3"/>
  <c r="F142" i="5" s="1"/>
  <c r="R143" i="3"/>
  <c r="F143" i="5" s="1"/>
  <c r="R144" i="3"/>
  <c r="F144" i="5" s="1"/>
  <c r="R146" i="3"/>
  <c r="F146" i="5" s="1"/>
  <c r="R147" i="3"/>
  <c r="F147" i="5" s="1"/>
  <c r="R148" i="3"/>
  <c r="F148" i="5" s="1"/>
  <c r="R150" i="3"/>
  <c r="F150" i="5" s="1"/>
  <c r="R151" i="3"/>
  <c r="R152" i="3"/>
  <c r="F152" i="5" s="1"/>
  <c r="R153" i="3"/>
  <c r="F153" i="5" s="1"/>
  <c r="R154" i="3"/>
  <c r="F154" i="5" s="1"/>
  <c r="R155" i="3"/>
  <c r="F155" i="5" s="1"/>
  <c r="R156" i="3"/>
  <c r="F156" i="5" s="1"/>
  <c r="O151" i="3"/>
  <c r="O152" i="3"/>
  <c r="O153" i="3"/>
  <c r="T154" i="3"/>
  <c r="O141" i="3"/>
  <c r="O142" i="3"/>
  <c r="O143" i="3"/>
  <c r="O144" i="3"/>
  <c r="O145" i="3"/>
  <c r="O149" i="3"/>
  <c r="O150" i="3"/>
  <c r="I156" i="3"/>
  <c r="I141" i="3"/>
  <c r="E141" i="5" s="1"/>
  <c r="I142" i="3"/>
  <c r="I144" i="3"/>
  <c r="I145" i="3"/>
  <c r="I146" i="3"/>
  <c r="I148" i="3"/>
  <c r="I149" i="3"/>
  <c r="E149" i="5" s="1"/>
  <c r="I150" i="3"/>
  <c r="I152" i="3"/>
  <c r="I153" i="3"/>
  <c r="O103" i="3"/>
  <c r="O104" i="3"/>
  <c r="O105" i="3"/>
  <c r="O106" i="3"/>
  <c r="O107" i="3"/>
  <c r="O111" i="3"/>
  <c r="O112" i="3"/>
  <c r="O113" i="3"/>
  <c r="O114" i="3"/>
  <c r="O115" i="3"/>
  <c r="O116" i="3"/>
  <c r="O119" i="3"/>
  <c r="O120" i="3"/>
  <c r="O121" i="3"/>
  <c r="O122" i="3"/>
  <c r="O123" i="3"/>
  <c r="O124" i="3"/>
  <c r="O125" i="3"/>
  <c r="O126" i="3"/>
  <c r="O127" i="3"/>
  <c r="O128" i="3"/>
  <c r="T129" i="3"/>
  <c r="T130" i="3"/>
  <c r="O131" i="3"/>
  <c r="O132" i="3"/>
  <c r="O133" i="3"/>
  <c r="O134" i="3"/>
  <c r="T135" i="3"/>
  <c r="O136" i="3"/>
  <c r="T137" i="3"/>
  <c r="T138" i="3"/>
  <c r="T139" i="3"/>
  <c r="O140" i="3"/>
  <c r="I117" i="3"/>
  <c r="I118" i="3"/>
  <c r="I119" i="3"/>
  <c r="E119" i="5" s="1"/>
  <c r="I120" i="3"/>
  <c r="E120" i="5" s="1"/>
  <c r="I121" i="3"/>
  <c r="E121" i="5" s="1"/>
  <c r="I123" i="3"/>
  <c r="I125" i="3"/>
  <c r="I126" i="3"/>
  <c r="I129" i="3"/>
  <c r="I130" i="3"/>
  <c r="I131" i="3"/>
  <c r="I134" i="3"/>
  <c r="I137" i="3"/>
  <c r="I139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E114" i="5" s="1"/>
  <c r="I115" i="3"/>
  <c r="I116" i="3"/>
  <c r="R126" i="3"/>
  <c r="F126" i="5" s="1"/>
  <c r="R128" i="3"/>
  <c r="F128" i="5" s="1"/>
  <c r="R129" i="3"/>
  <c r="F129" i="5" s="1"/>
  <c r="R130" i="3"/>
  <c r="F130" i="5" s="1"/>
  <c r="R132" i="3"/>
  <c r="F132" i="5" s="1"/>
  <c r="R133" i="3"/>
  <c r="F133" i="5" s="1"/>
  <c r="R134" i="3"/>
  <c r="F134" i="5" s="1"/>
  <c r="R135" i="3"/>
  <c r="F135" i="5" s="1"/>
  <c r="R136" i="3"/>
  <c r="F136" i="5" s="1"/>
  <c r="R137" i="3"/>
  <c r="F137" i="5" s="1"/>
  <c r="R138" i="3"/>
  <c r="F138" i="5" s="1"/>
  <c r="R139" i="3"/>
  <c r="F139" i="5" s="1"/>
  <c r="R140" i="3"/>
  <c r="F140" i="5" s="1"/>
  <c r="R118" i="3"/>
  <c r="F118" i="5" s="1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7" i="5"/>
  <c r="C55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I92" i="3"/>
  <c r="I95" i="3"/>
  <c r="I100" i="3"/>
  <c r="B101" i="3"/>
  <c r="B102" i="3"/>
  <c r="A101" i="3"/>
  <c r="A102" i="3"/>
  <c r="O27" i="3"/>
  <c r="O66" i="3"/>
  <c r="O83" i="3"/>
  <c r="R86" i="3"/>
  <c r="F86" i="5" s="1"/>
  <c r="R94" i="3"/>
  <c r="F94" i="5" s="1"/>
  <c r="R77" i="3"/>
  <c r="F77" i="5" s="1"/>
  <c r="R27" i="3"/>
  <c r="R96" i="3"/>
  <c r="F96" i="5" s="1"/>
  <c r="R97" i="3"/>
  <c r="F97" i="5" s="1"/>
  <c r="R102" i="3"/>
  <c r="F102" i="5" s="1"/>
  <c r="R84" i="3"/>
  <c r="F84" i="5" s="1"/>
  <c r="R85" i="3"/>
  <c r="F85" i="5" s="1"/>
  <c r="R89" i="3"/>
  <c r="F89" i="5" s="1"/>
  <c r="R91" i="3"/>
  <c r="F91" i="5" s="1"/>
  <c r="R93" i="3"/>
  <c r="F93" i="5" s="1"/>
  <c r="I98" i="3"/>
  <c r="I99" i="3"/>
  <c r="T100" i="3"/>
  <c r="O101" i="3"/>
  <c r="I102" i="3"/>
  <c r="O102" i="3"/>
  <c r="O93" i="3"/>
  <c r="O94" i="3"/>
  <c r="O95" i="3"/>
  <c r="I96" i="3"/>
  <c r="O96" i="3"/>
  <c r="O97" i="3"/>
  <c r="O84" i="3"/>
  <c r="I85" i="3"/>
  <c r="O85" i="3"/>
  <c r="O86" i="3"/>
  <c r="O87" i="3"/>
  <c r="O88" i="3"/>
  <c r="O89" i="3"/>
  <c r="I90" i="3"/>
  <c r="I91" i="3"/>
  <c r="T91" i="3"/>
  <c r="O92" i="3"/>
  <c r="I75" i="3"/>
  <c r="O75" i="3"/>
  <c r="O79" i="3"/>
  <c r="I80" i="3"/>
  <c r="O80" i="3"/>
  <c r="I81" i="3"/>
  <c r="O81" i="3"/>
  <c r="O82" i="3"/>
  <c r="T83" i="3"/>
  <c r="I68" i="3"/>
  <c r="O69" i="3"/>
  <c r="O70" i="3"/>
  <c r="O71" i="3"/>
  <c r="T72" i="3"/>
  <c r="O73" i="3"/>
  <c r="I74" i="3"/>
  <c r="T74" i="3"/>
  <c r="O64" i="3"/>
  <c r="O65" i="3"/>
  <c r="O58" i="3"/>
  <c r="O59" i="3"/>
  <c r="O60" i="3"/>
  <c r="O61" i="3"/>
  <c r="O62" i="3"/>
  <c r="I58" i="3"/>
  <c r="I61" i="3"/>
  <c r="I62" i="3"/>
  <c r="I63" i="3"/>
  <c r="I64" i="3"/>
  <c r="I65" i="3"/>
  <c r="R74" i="3"/>
  <c r="F74" i="5" s="1"/>
  <c r="R75" i="3"/>
  <c r="F75" i="5" s="1"/>
  <c r="R76" i="3"/>
  <c r="F76" i="5" s="1"/>
  <c r="R82" i="3"/>
  <c r="F82" i="5" s="1"/>
  <c r="R83" i="3"/>
  <c r="F83" i="5" s="1"/>
  <c r="R66" i="3"/>
  <c r="F66" i="5" s="1"/>
  <c r="R67" i="3"/>
  <c r="F67" i="5" s="1"/>
  <c r="R68" i="3"/>
  <c r="F68" i="5" s="1"/>
  <c r="I60" i="3"/>
  <c r="I66" i="3"/>
  <c r="I67" i="3"/>
  <c r="I69" i="3"/>
  <c r="I70" i="3"/>
  <c r="I71" i="3"/>
  <c r="I72" i="3"/>
  <c r="I78" i="3"/>
  <c r="I79" i="3"/>
  <c r="E79" i="5" s="1"/>
  <c r="I83" i="3"/>
  <c r="I86" i="3"/>
  <c r="I87" i="3"/>
  <c r="I89" i="3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9" i="5"/>
  <c r="B10" i="5"/>
  <c r="B11" i="5"/>
  <c r="B12" i="5"/>
  <c r="B13" i="5"/>
  <c r="B14" i="5"/>
  <c r="B15" i="5"/>
  <c r="B16" i="5"/>
  <c r="B8" i="5"/>
  <c r="B97" i="3"/>
  <c r="B98" i="3"/>
  <c r="B99" i="3"/>
  <c r="B10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" i="3"/>
  <c r="B10" i="3"/>
  <c r="B11" i="3"/>
  <c r="B12" i="3"/>
  <c r="B13" i="3"/>
  <c r="B14" i="3"/>
  <c r="B15" i="3"/>
  <c r="B16" i="3"/>
  <c r="B17" i="3"/>
  <c r="B18" i="3"/>
  <c r="B19" i="3"/>
  <c r="B20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8" i="3"/>
  <c r="E159" i="5" l="1"/>
  <c r="E193" i="5"/>
  <c r="E144" i="5"/>
  <c r="E62" i="5"/>
  <c r="E106" i="5"/>
  <c r="E66" i="5"/>
  <c r="E61" i="5"/>
  <c r="O157" i="3"/>
  <c r="E157" i="5" s="1"/>
  <c r="T157" i="3"/>
  <c r="O67" i="3"/>
  <c r="E67" i="5" s="1"/>
  <c r="T67" i="3"/>
  <c r="G67" i="5" s="1"/>
  <c r="O99" i="3"/>
  <c r="E99" i="5" s="1"/>
  <c r="T99" i="3"/>
  <c r="G99" i="5" s="1"/>
  <c r="O78" i="3"/>
  <c r="E78" i="5" s="1"/>
  <c r="T78" i="3"/>
  <c r="G78" i="5" s="1"/>
  <c r="O90" i="3"/>
  <c r="T90" i="3"/>
  <c r="G90" i="5" s="1"/>
  <c r="O175" i="3"/>
  <c r="T175" i="3"/>
  <c r="G175" i="5" s="1"/>
  <c r="T60" i="3"/>
  <c r="T84" i="3"/>
  <c r="G84" i="5" s="1"/>
  <c r="T191" i="3"/>
  <c r="T153" i="3"/>
  <c r="T115" i="3"/>
  <c r="T159" i="3"/>
  <c r="E69" i="5"/>
  <c r="O77" i="3"/>
  <c r="T77" i="3"/>
  <c r="G77" i="5" s="1"/>
  <c r="O174" i="3"/>
  <c r="T174" i="3"/>
  <c r="O166" i="3"/>
  <c r="T166" i="3"/>
  <c r="T196" i="3"/>
  <c r="T124" i="3"/>
  <c r="T192" i="3"/>
  <c r="G192" i="5" s="1"/>
  <c r="T125" i="3"/>
  <c r="T177" i="3"/>
  <c r="T190" i="3"/>
  <c r="T193" i="3"/>
  <c r="T123" i="3"/>
  <c r="T132" i="3"/>
  <c r="T64" i="3"/>
  <c r="T121" i="3"/>
  <c r="O165" i="3"/>
  <c r="T165" i="3"/>
  <c r="G165" i="5" s="1"/>
  <c r="T112" i="3"/>
  <c r="E60" i="5"/>
  <c r="E81" i="5"/>
  <c r="E75" i="5"/>
  <c r="E115" i="5"/>
  <c r="E131" i="5"/>
  <c r="E58" i="5"/>
  <c r="O98" i="3"/>
  <c r="E98" i="5" s="1"/>
  <c r="T98" i="3"/>
  <c r="G98" i="5" s="1"/>
  <c r="O118" i="3"/>
  <c r="E118" i="5" s="1"/>
  <c r="T118" i="3"/>
  <c r="G118" i="5" s="1"/>
  <c r="O110" i="3"/>
  <c r="T110" i="3"/>
  <c r="E153" i="5"/>
  <c r="E142" i="5"/>
  <c r="O194" i="3"/>
  <c r="T194" i="3"/>
  <c r="G194" i="5" s="1"/>
  <c r="O186" i="3"/>
  <c r="E186" i="5" s="1"/>
  <c r="T186" i="3"/>
  <c r="G186" i="5" s="1"/>
  <c r="O167" i="3"/>
  <c r="T61" i="3"/>
  <c r="T104" i="3"/>
  <c r="T185" i="3"/>
  <c r="T181" i="3"/>
  <c r="T134" i="3"/>
  <c r="T144" i="3"/>
  <c r="T82" i="3"/>
  <c r="G82" i="5" s="1"/>
  <c r="T59" i="3"/>
  <c r="T179" i="3"/>
  <c r="T188" i="3"/>
  <c r="T73" i="3"/>
  <c r="O76" i="3"/>
  <c r="T76" i="3"/>
  <c r="G76" i="5" s="1"/>
  <c r="O147" i="3"/>
  <c r="T147" i="3"/>
  <c r="G147" i="5" s="1"/>
  <c r="O164" i="3"/>
  <c r="T164" i="3"/>
  <c r="G164" i="5" s="1"/>
  <c r="T89" i="3"/>
  <c r="G89" i="5" s="1"/>
  <c r="T136" i="3"/>
  <c r="T58" i="3"/>
  <c r="E107" i="5"/>
  <c r="O146" i="3"/>
  <c r="E146" i="5" s="1"/>
  <c r="T146" i="3"/>
  <c r="O195" i="3"/>
  <c r="T195" i="3"/>
  <c r="T119" i="3"/>
  <c r="O91" i="3"/>
  <c r="E91" i="5" s="1"/>
  <c r="O117" i="3"/>
  <c r="E117" i="5" s="1"/>
  <c r="T117" i="3"/>
  <c r="G117" i="5" s="1"/>
  <c r="O109" i="3"/>
  <c r="E109" i="5" s="1"/>
  <c r="T109" i="3"/>
  <c r="O135" i="3"/>
  <c r="T75" i="3"/>
  <c r="G75" i="5" s="1"/>
  <c r="T69" i="3"/>
  <c r="T96" i="3"/>
  <c r="G96" i="5" s="1"/>
  <c r="T85" i="3"/>
  <c r="G85" i="5" s="1"/>
  <c r="T189" i="3"/>
  <c r="G189" i="5" s="1"/>
  <c r="T81" i="3"/>
  <c r="G81" i="5" s="1"/>
  <c r="T142" i="3"/>
  <c r="T65" i="3"/>
  <c r="G65" i="5" s="1"/>
  <c r="T106" i="3"/>
  <c r="T187" i="3"/>
  <c r="T103" i="3"/>
  <c r="T105" i="3"/>
  <c r="G105" i="5" s="1"/>
  <c r="T111" i="3"/>
  <c r="U129" i="3"/>
  <c r="H129" i="5" s="1"/>
  <c r="O148" i="3"/>
  <c r="E148" i="5" s="1"/>
  <c r="T148" i="3"/>
  <c r="O155" i="3"/>
  <c r="T155" i="3"/>
  <c r="G155" i="5" s="1"/>
  <c r="O173" i="3"/>
  <c r="E173" i="5" s="1"/>
  <c r="T173" i="3"/>
  <c r="G173" i="5" s="1"/>
  <c r="E96" i="5"/>
  <c r="E181" i="5"/>
  <c r="T172" i="3"/>
  <c r="T87" i="3"/>
  <c r="G87" i="5" s="1"/>
  <c r="T120" i="3"/>
  <c r="T171" i="3"/>
  <c r="G171" i="5" s="1"/>
  <c r="T180" i="3"/>
  <c r="G180" i="5" s="1"/>
  <c r="O63" i="3"/>
  <c r="E63" i="5" s="1"/>
  <c r="T63" i="3"/>
  <c r="O68" i="3"/>
  <c r="E68" i="5" s="1"/>
  <c r="T68" i="3"/>
  <c r="G68" i="5" s="1"/>
  <c r="E85" i="5"/>
  <c r="E112" i="5"/>
  <c r="E104" i="5"/>
  <c r="O108" i="3"/>
  <c r="E108" i="5" s="1"/>
  <c r="T108" i="3"/>
  <c r="E150" i="5"/>
  <c r="O156" i="3"/>
  <c r="E156" i="5" s="1"/>
  <c r="T156" i="3"/>
  <c r="G156" i="5" s="1"/>
  <c r="O176" i="3"/>
  <c r="T176" i="3"/>
  <c r="T102" i="3"/>
  <c r="G102" i="5" s="1"/>
  <c r="T128" i="3"/>
  <c r="G128" i="5" s="1"/>
  <c r="T93" i="3"/>
  <c r="G93" i="5" s="1"/>
  <c r="T127" i="3"/>
  <c r="T113" i="3"/>
  <c r="G113" i="5" s="1"/>
  <c r="T150" i="3"/>
  <c r="T97" i="3"/>
  <c r="G97" i="5" s="1"/>
  <c r="T114" i="3"/>
  <c r="G114" i="5" s="1"/>
  <c r="T107" i="3"/>
  <c r="G107" i="5" s="1"/>
  <c r="T92" i="3"/>
  <c r="G92" i="5" s="1"/>
  <c r="E116" i="5"/>
  <c r="E134" i="5"/>
  <c r="E89" i="5"/>
  <c r="E70" i="5"/>
  <c r="E65" i="5"/>
  <c r="E102" i="5"/>
  <c r="E92" i="5"/>
  <c r="E111" i="5"/>
  <c r="E103" i="5"/>
  <c r="E125" i="5"/>
  <c r="E170" i="5"/>
  <c r="E71" i="5"/>
  <c r="E95" i="5"/>
  <c r="E126" i="5"/>
  <c r="E80" i="5"/>
  <c r="E113" i="5"/>
  <c r="E105" i="5"/>
  <c r="E152" i="5"/>
  <c r="E83" i="5"/>
  <c r="E145" i="5"/>
  <c r="E86" i="5"/>
  <c r="E87" i="5"/>
  <c r="E64" i="5"/>
  <c r="E90" i="5"/>
  <c r="E110" i="5"/>
  <c r="E123" i="5"/>
  <c r="E189" i="5"/>
  <c r="F151" i="5"/>
  <c r="I128" i="3"/>
  <c r="E128" i="5" s="1"/>
  <c r="R104" i="3"/>
  <c r="F104" i="5" s="1"/>
  <c r="R115" i="3"/>
  <c r="F115" i="5" s="1"/>
  <c r="I143" i="3"/>
  <c r="E143" i="5" s="1"/>
  <c r="R71" i="3"/>
  <c r="F71" i="5" s="1"/>
  <c r="G139" i="5"/>
  <c r="G153" i="5"/>
  <c r="I136" i="3"/>
  <c r="E136" i="5" s="1"/>
  <c r="R123" i="3"/>
  <c r="F123" i="5" s="1"/>
  <c r="R131" i="3"/>
  <c r="F131" i="5" s="1"/>
  <c r="G131" i="5"/>
  <c r="R127" i="3"/>
  <c r="F127" i="5" s="1"/>
  <c r="I140" i="3"/>
  <c r="E140" i="5" s="1"/>
  <c r="I132" i="3"/>
  <c r="E132" i="5" s="1"/>
  <c r="G132" i="5"/>
  <c r="I124" i="3"/>
  <c r="E124" i="5" s="1"/>
  <c r="R79" i="3"/>
  <c r="F79" i="5" s="1"/>
  <c r="G79" i="5"/>
  <c r="R112" i="3"/>
  <c r="F112" i="5" s="1"/>
  <c r="R108" i="3"/>
  <c r="F108" i="5" s="1"/>
  <c r="R119" i="3"/>
  <c r="F119" i="5" s="1"/>
  <c r="I151" i="3"/>
  <c r="E151" i="5" s="1"/>
  <c r="I147" i="3"/>
  <c r="I155" i="3"/>
  <c r="E155" i="5" s="1"/>
  <c r="O154" i="3"/>
  <c r="E154" i="5" s="1"/>
  <c r="R149" i="3"/>
  <c r="F149" i="5" s="1"/>
  <c r="G149" i="5"/>
  <c r="R145" i="3"/>
  <c r="F145" i="5" s="1"/>
  <c r="R141" i="3"/>
  <c r="F141" i="5" s="1"/>
  <c r="I169" i="3"/>
  <c r="E169" i="5" s="1"/>
  <c r="R113" i="3"/>
  <c r="F113" i="5" s="1"/>
  <c r="R105" i="3"/>
  <c r="F105" i="5" s="1"/>
  <c r="R120" i="3"/>
  <c r="F120" i="5" s="1"/>
  <c r="R116" i="3"/>
  <c r="F116" i="5" s="1"/>
  <c r="G122" i="5"/>
  <c r="R122" i="3"/>
  <c r="F122" i="5" s="1"/>
  <c r="I133" i="3"/>
  <c r="E133" i="5" s="1"/>
  <c r="O137" i="3"/>
  <c r="E137" i="5" s="1"/>
  <c r="G129" i="5"/>
  <c r="O129" i="3"/>
  <c r="E129" i="5" s="1"/>
  <c r="G154" i="5"/>
  <c r="G150" i="5"/>
  <c r="G170" i="5"/>
  <c r="G166" i="5"/>
  <c r="G160" i="5"/>
  <c r="I190" i="3"/>
  <c r="E190" i="5" s="1"/>
  <c r="I174" i="3"/>
  <c r="R173" i="3"/>
  <c r="F173" i="5" s="1"/>
  <c r="R109" i="3"/>
  <c r="F109" i="5" s="1"/>
  <c r="G100" i="5"/>
  <c r="R65" i="3"/>
  <c r="F65" i="5" s="1"/>
  <c r="R111" i="3"/>
  <c r="F111" i="5" s="1"/>
  <c r="R107" i="3"/>
  <c r="F107" i="5" s="1"/>
  <c r="R103" i="3"/>
  <c r="F103" i="5" s="1"/>
  <c r="R114" i="3"/>
  <c r="F114" i="5" s="1"/>
  <c r="R124" i="3"/>
  <c r="F124" i="5" s="1"/>
  <c r="G138" i="5"/>
  <c r="G135" i="5"/>
  <c r="I135" i="3"/>
  <c r="E135" i="5" s="1"/>
  <c r="G127" i="5"/>
  <c r="I127" i="3"/>
  <c r="E127" i="5" s="1"/>
  <c r="O139" i="3"/>
  <c r="E139" i="5" s="1"/>
  <c r="I196" i="3"/>
  <c r="E196" i="5" s="1"/>
  <c r="I192" i="3"/>
  <c r="E192" i="5" s="1"/>
  <c r="I188" i="3"/>
  <c r="E188" i="5" s="1"/>
  <c r="I184" i="3"/>
  <c r="E184" i="5" s="1"/>
  <c r="I180" i="3"/>
  <c r="E180" i="5" s="1"/>
  <c r="I176" i="3"/>
  <c r="I172" i="3"/>
  <c r="E172" i="5" s="1"/>
  <c r="I168" i="3"/>
  <c r="E168" i="5" s="1"/>
  <c r="I164" i="3"/>
  <c r="E164" i="5" s="1"/>
  <c r="I160" i="3"/>
  <c r="E160" i="5" s="1"/>
  <c r="G195" i="5"/>
  <c r="G184" i="5"/>
  <c r="G179" i="5"/>
  <c r="G163" i="5"/>
  <c r="I182" i="3"/>
  <c r="E182" i="5" s="1"/>
  <c r="I166" i="3"/>
  <c r="E166" i="5" s="1"/>
  <c r="R189" i="3"/>
  <c r="F189" i="5" s="1"/>
  <c r="R157" i="3"/>
  <c r="F157" i="5" s="1"/>
  <c r="R125" i="3"/>
  <c r="F125" i="5" s="1"/>
  <c r="I165" i="3"/>
  <c r="I161" i="3"/>
  <c r="E161" i="5" s="1"/>
  <c r="G66" i="5"/>
  <c r="R110" i="3"/>
  <c r="F110" i="5" s="1"/>
  <c r="R106" i="3"/>
  <c r="F106" i="5" s="1"/>
  <c r="R121" i="3"/>
  <c r="F121" i="5" s="1"/>
  <c r="O138" i="3"/>
  <c r="E138" i="5" s="1"/>
  <c r="G130" i="5"/>
  <c r="O130" i="3"/>
  <c r="E130" i="5" s="1"/>
  <c r="G143" i="5"/>
  <c r="R169" i="3"/>
  <c r="F169" i="5" s="1"/>
  <c r="R161" i="3"/>
  <c r="F161" i="5" s="1"/>
  <c r="G161" i="5"/>
  <c r="R193" i="3"/>
  <c r="F193" i="5" s="1"/>
  <c r="G193" i="5"/>
  <c r="R185" i="3"/>
  <c r="F185" i="5" s="1"/>
  <c r="R177" i="3"/>
  <c r="F177" i="5" s="1"/>
  <c r="I195" i="3"/>
  <c r="E195" i="5" s="1"/>
  <c r="I191" i="3"/>
  <c r="E191" i="5" s="1"/>
  <c r="I187" i="3"/>
  <c r="E187" i="5" s="1"/>
  <c r="I183" i="3"/>
  <c r="E183" i="5" s="1"/>
  <c r="I179" i="3"/>
  <c r="E179" i="5" s="1"/>
  <c r="I175" i="3"/>
  <c r="E175" i="5" s="1"/>
  <c r="I171" i="3"/>
  <c r="E171" i="5" s="1"/>
  <c r="I167" i="3"/>
  <c r="I163" i="3"/>
  <c r="E163" i="5" s="1"/>
  <c r="G183" i="5"/>
  <c r="G178" i="5"/>
  <c r="G162" i="5"/>
  <c r="G187" i="5"/>
  <c r="G181" i="5"/>
  <c r="G168" i="5"/>
  <c r="I194" i="3"/>
  <c r="I178" i="3"/>
  <c r="E178" i="5" s="1"/>
  <c r="I162" i="3"/>
  <c r="E162" i="5" s="1"/>
  <c r="R181" i="3"/>
  <c r="F181" i="5" s="1"/>
  <c r="R117" i="3"/>
  <c r="F117" i="5" s="1"/>
  <c r="O158" i="3"/>
  <c r="E158" i="5" s="1"/>
  <c r="G157" i="5"/>
  <c r="G158" i="5"/>
  <c r="G72" i="5"/>
  <c r="R90" i="3"/>
  <c r="F90" i="5" s="1"/>
  <c r="I94" i="3"/>
  <c r="E94" i="5" s="1"/>
  <c r="O100" i="3"/>
  <c r="E100" i="5" s="1"/>
  <c r="G74" i="5"/>
  <c r="R92" i="3"/>
  <c r="F92" i="5" s="1"/>
  <c r="R100" i="3"/>
  <c r="F100" i="5" s="1"/>
  <c r="G88" i="5"/>
  <c r="G91" i="5"/>
  <c r="G94" i="5"/>
  <c r="O74" i="3"/>
  <c r="E74" i="5" s="1"/>
  <c r="R101" i="3"/>
  <c r="F101" i="5" s="1"/>
  <c r="G124" i="5"/>
  <c r="G123" i="5"/>
  <c r="G112" i="5"/>
  <c r="G83" i="5"/>
  <c r="G101" i="5"/>
  <c r="I82" i="3"/>
  <c r="E82" i="5" s="1"/>
  <c r="R80" i="3"/>
  <c r="F80" i="5" s="1"/>
  <c r="I77" i="3"/>
  <c r="R69" i="3"/>
  <c r="F69" i="5" s="1"/>
  <c r="O72" i="3"/>
  <c r="E72" i="5" s="1"/>
  <c r="R98" i="3"/>
  <c r="F98" i="5" s="1"/>
  <c r="I88" i="3"/>
  <c r="E88" i="5" s="1"/>
  <c r="G95" i="5"/>
  <c r="R78" i="3"/>
  <c r="F78" i="5" s="1"/>
  <c r="R70" i="3"/>
  <c r="F70" i="5" s="1"/>
  <c r="I101" i="3"/>
  <c r="E101" i="5" s="1"/>
  <c r="I93" i="3"/>
  <c r="E93" i="5" s="1"/>
  <c r="R99" i="3"/>
  <c r="F99" i="5" s="1"/>
  <c r="R72" i="3"/>
  <c r="F72" i="5" s="1"/>
  <c r="R81" i="3"/>
  <c r="F81" i="5" s="1"/>
  <c r="I84" i="3"/>
  <c r="E84" i="5" s="1"/>
  <c r="G71" i="5"/>
  <c r="G73" i="5"/>
  <c r="G86" i="5"/>
  <c r="R95" i="3"/>
  <c r="F95" i="5" s="1"/>
  <c r="R87" i="3"/>
  <c r="F87" i="5" s="1"/>
  <c r="I97" i="3"/>
  <c r="E97" i="5" s="1"/>
  <c r="R88" i="3"/>
  <c r="F88" i="5" s="1"/>
  <c r="R73" i="3"/>
  <c r="F73" i="5" s="1"/>
  <c r="I76" i="3"/>
  <c r="G69" i="5"/>
  <c r="G80" i="5"/>
  <c r="I73" i="3"/>
  <c r="E73" i="5" s="1"/>
  <c r="G70" i="5"/>
  <c r="I59" i="3"/>
  <c r="E59" i="5" s="1"/>
  <c r="R9" i="3"/>
  <c r="R10" i="3"/>
  <c r="R11" i="3"/>
  <c r="R12" i="3"/>
  <c r="R13" i="3"/>
  <c r="R14" i="3"/>
  <c r="R15" i="3"/>
  <c r="R16" i="3"/>
  <c r="R17" i="3"/>
  <c r="R18" i="3"/>
  <c r="R19" i="3"/>
  <c r="R20" i="3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8" i="5"/>
  <c r="B8" i="3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6" i="5"/>
  <c r="C57" i="5"/>
  <c r="C8" i="5"/>
  <c r="E174" i="5" l="1"/>
  <c r="E76" i="5"/>
  <c r="E194" i="5"/>
  <c r="E167" i="5"/>
  <c r="U186" i="3"/>
  <c r="H186" i="5" s="1"/>
  <c r="U117" i="3"/>
  <c r="H117" i="5" s="1"/>
  <c r="U96" i="3"/>
  <c r="H96" i="5" s="1"/>
  <c r="U112" i="3"/>
  <c r="H112" i="5" s="1"/>
  <c r="U167" i="3"/>
  <c r="H167" i="5" s="1"/>
  <c r="E176" i="5"/>
  <c r="U113" i="3"/>
  <c r="H113" i="5" s="1"/>
  <c r="E147" i="5"/>
  <c r="U69" i="3"/>
  <c r="H69" i="5" s="1"/>
  <c r="U114" i="3"/>
  <c r="H114" i="5" s="1"/>
  <c r="U172" i="3"/>
  <c r="H172" i="5" s="1"/>
  <c r="U94" i="3"/>
  <c r="H94" i="5" s="1"/>
  <c r="U72" i="3"/>
  <c r="H72" i="5" s="1"/>
  <c r="U78" i="3"/>
  <c r="H78" i="5" s="1"/>
  <c r="U137" i="3"/>
  <c r="H137" i="5" s="1"/>
  <c r="U188" i="3"/>
  <c r="H188" i="5" s="1"/>
  <c r="U164" i="3"/>
  <c r="H164" i="5" s="1"/>
  <c r="U176" i="3"/>
  <c r="H176" i="5" s="1"/>
  <c r="U99" i="3"/>
  <c r="H99" i="5" s="1"/>
  <c r="U195" i="3"/>
  <c r="H195" i="5" s="1"/>
  <c r="U77" i="3"/>
  <c r="H77" i="5" s="1"/>
  <c r="U142" i="3"/>
  <c r="H142" i="5" s="1"/>
  <c r="U157" i="3"/>
  <c r="H157" i="5" s="1"/>
  <c r="U179" i="3"/>
  <c r="H179" i="5" s="1"/>
  <c r="U101" i="3"/>
  <c r="H101" i="5" s="1"/>
  <c r="E77" i="5"/>
  <c r="U105" i="3"/>
  <c r="H105" i="5" s="1"/>
  <c r="U158" i="3"/>
  <c r="H158" i="5" s="1"/>
  <c r="U191" i="3"/>
  <c r="H191" i="5" s="1"/>
  <c r="U182" i="3"/>
  <c r="H182" i="5" s="1"/>
  <c r="U175" i="3"/>
  <c r="H175" i="5" s="1"/>
  <c r="U189" i="3"/>
  <c r="H189" i="5" s="1"/>
  <c r="U169" i="3"/>
  <c r="H169" i="5" s="1"/>
  <c r="U93" i="3"/>
  <c r="H93" i="5" s="1"/>
  <c r="U177" i="3"/>
  <c r="H177" i="5" s="1"/>
  <c r="U118" i="3"/>
  <c r="H118" i="5" s="1"/>
  <c r="U79" i="3"/>
  <c r="H79" i="5" s="1"/>
  <c r="U88" i="3"/>
  <c r="H88" i="5" s="1"/>
  <c r="U187" i="3"/>
  <c r="H187" i="5" s="1"/>
  <c r="E165" i="5"/>
  <c r="G144" i="5"/>
  <c r="G176" i="5"/>
  <c r="G182" i="5"/>
  <c r="G151" i="5"/>
  <c r="G152" i="5"/>
  <c r="G174" i="5"/>
  <c r="G191" i="5"/>
  <c r="G148" i="5"/>
  <c r="G169" i="5"/>
  <c r="G177" i="5"/>
  <c r="G142" i="5"/>
  <c r="G190" i="5"/>
  <c r="G136" i="5"/>
  <c r="G185" i="5"/>
  <c r="G110" i="5"/>
  <c r="G140" i="5"/>
  <c r="G115" i="5"/>
  <c r="G120" i="5"/>
  <c r="G125" i="5"/>
  <c r="G172" i="5"/>
  <c r="G137" i="5"/>
  <c r="G145" i="5"/>
  <c r="G196" i="5"/>
  <c r="G108" i="5"/>
  <c r="G159" i="5"/>
  <c r="G106" i="5"/>
  <c r="G111" i="5"/>
  <c r="G119" i="5"/>
  <c r="G167" i="5"/>
  <c r="G188" i="5"/>
  <c r="G146" i="5"/>
  <c r="G133" i="5"/>
  <c r="G103" i="5"/>
  <c r="G109" i="5"/>
  <c r="G121" i="5"/>
  <c r="G134" i="5"/>
  <c r="G116" i="5"/>
  <c r="G104" i="5"/>
  <c r="G126" i="5"/>
  <c r="G141" i="5"/>
  <c r="R31" i="3"/>
  <c r="R59" i="3"/>
  <c r="F59" i="5" s="1"/>
  <c r="R32" i="3"/>
  <c r="R60" i="3"/>
  <c r="F60" i="5" s="1"/>
  <c r="G60" i="5"/>
  <c r="R41" i="3"/>
  <c r="R33" i="3"/>
  <c r="G61" i="5"/>
  <c r="R61" i="3"/>
  <c r="F61" i="5" s="1"/>
  <c r="R42" i="3"/>
  <c r="R34" i="3"/>
  <c r="R62" i="3"/>
  <c r="F62" i="5" s="1"/>
  <c r="R58" i="3"/>
  <c r="F58" i="5" s="1"/>
  <c r="G58" i="5"/>
  <c r="R39" i="3"/>
  <c r="R43" i="3"/>
  <c r="R35" i="3"/>
  <c r="R63" i="3"/>
  <c r="F63" i="5" s="1"/>
  <c r="G63" i="5"/>
  <c r="R38" i="3"/>
  <c r="R44" i="3"/>
  <c r="R36" i="3"/>
  <c r="R28" i="3"/>
  <c r="R64" i="3"/>
  <c r="F64" i="5" s="1"/>
  <c r="G64" i="5"/>
  <c r="R26" i="3"/>
  <c r="R30" i="3"/>
  <c r="R40" i="3"/>
  <c r="R37" i="3"/>
  <c r="R29" i="3"/>
  <c r="R21" i="3"/>
  <c r="R22" i="3"/>
  <c r="R23" i="3"/>
  <c r="R24" i="3"/>
  <c r="R25" i="3"/>
  <c r="O9" i="3"/>
  <c r="O10" i="3"/>
  <c r="T20" i="3"/>
  <c r="I9" i="3"/>
  <c r="I10" i="3"/>
  <c r="I11" i="3"/>
  <c r="I14" i="3"/>
  <c r="I15" i="3"/>
  <c r="I20" i="3"/>
  <c r="I23" i="3"/>
  <c r="I31" i="3"/>
  <c r="I39" i="3"/>
  <c r="R8" i="3"/>
  <c r="O8" i="3"/>
  <c r="I8" i="3"/>
  <c r="O50" i="3" l="1"/>
  <c r="T50" i="3"/>
  <c r="U100" i="3"/>
  <c r="H100" i="5" s="1"/>
  <c r="U128" i="3"/>
  <c r="H128" i="5" s="1"/>
  <c r="O57" i="3"/>
  <c r="T57" i="3"/>
  <c r="G57" i="5" s="1"/>
  <c r="U90" i="3"/>
  <c r="H90" i="5" s="1"/>
  <c r="U130" i="3"/>
  <c r="H130" i="5" s="1"/>
  <c r="U147" i="3"/>
  <c r="H147" i="5" s="1"/>
  <c r="O56" i="3"/>
  <c r="T56" i="3"/>
  <c r="U127" i="3"/>
  <c r="H127" i="5" s="1"/>
  <c r="O53" i="3"/>
  <c r="T53" i="3"/>
  <c r="U65" i="3"/>
  <c r="H65" i="5" s="1"/>
  <c r="O52" i="3"/>
  <c r="T52" i="3"/>
  <c r="U67" i="3"/>
  <c r="H67" i="5" s="1"/>
  <c r="U86" i="3"/>
  <c r="H86" i="5" s="1"/>
  <c r="U84" i="3"/>
  <c r="H84" i="5" s="1"/>
  <c r="U97" i="3"/>
  <c r="H97" i="5" s="1"/>
  <c r="U126" i="3"/>
  <c r="H126" i="5" s="1"/>
  <c r="U134" i="3"/>
  <c r="H134" i="5" s="1"/>
  <c r="U143" i="3"/>
  <c r="H143" i="5" s="1"/>
  <c r="U89" i="3"/>
  <c r="H89" i="5" s="1"/>
  <c r="U192" i="3"/>
  <c r="H192" i="5" s="1"/>
  <c r="U125" i="3"/>
  <c r="H125" i="5" s="1"/>
  <c r="U144" i="3"/>
  <c r="H144" i="5" s="1"/>
  <c r="O51" i="3"/>
  <c r="T51" i="3"/>
  <c r="U95" i="3"/>
  <c r="H95" i="5" s="1"/>
  <c r="U66" i="3"/>
  <c r="H66" i="5" s="1"/>
  <c r="U80" i="3"/>
  <c r="H80" i="5" s="1"/>
  <c r="U123" i="3"/>
  <c r="H123" i="5" s="1"/>
  <c r="U155" i="3"/>
  <c r="H155" i="5" s="1"/>
  <c r="U184" i="3"/>
  <c r="H184" i="5" s="1"/>
  <c r="U149" i="3"/>
  <c r="H149" i="5" s="1"/>
  <c r="U168" i="3"/>
  <c r="H168" i="5" s="1"/>
  <c r="U180" i="3"/>
  <c r="H180" i="5" s="1"/>
  <c r="U122" i="3"/>
  <c r="H122" i="5" s="1"/>
  <c r="U110" i="3"/>
  <c r="H110" i="5" s="1"/>
  <c r="U160" i="3"/>
  <c r="H160" i="5" s="1"/>
  <c r="U76" i="3"/>
  <c r="H76" i="5" s="1"/>
  <c r="U119" i="3"/>
  <c r="H119" i="5" s="1"/>
  <c r="U194" i="3"/>
  <c r="H194" i="5" s="1"/>
  <c r="U85" i="3"/>
  <c r="H85" i="5" s="1"/>
  <c r="U108" i="3"/>
  <c r="H108" i="5" s="1"/>
  <c r="O55" i="3"/>
  <c r="T55" i="3"/>
  <c r="U87" i="3"/>
  <c r="H87" i="5" s="1"/>
  <c r="U98" i="3"/>
  <c r="H98" i="5" s="1"/>
  <c r="U141" i="3"/>
  <c r="H141" i="5" s="1"/>
  <c r="U109" i="3"/>
  <c r="H109" i="5" s="1"/>
  <c r="U150" i="3"/>
  <c r="H150" i="5" s="1"/>
  <c r="U111" i="3"/>
  <c r="H111" i="5" s="1"/>
  <c r="H161" i="5"/>
  <c r="U161" i="3"/>
  <c r="U170" i="3"/>
  <c r="H170" i="5" s="1"/>
  <c r="U156" i="3"/>
  <c r="H156" i="5" s="1"/>
  <c r="U136" i="3"/>
  <c r="H136" i="5" s="1"/>
  <c r="U153" i="3"/>
  <c r="H153" i="5" s="1"/>
  <c r="U165" i="3"/>
  <c r="H165" i="5" s="1"/>
  <c r="U171" i="3"/>
  <c r="H171" i="5" s="1"/>
  <c r="U92" i="3"/>
  <c r="H92" i="5" s="1"/>
  <c r="U139" i="3"/>
  <c r="H139" i="5" s="1"/>
  <c r="U135" i="3"/>
  <c r="H135" i="5" s="1"/>
  <c r="O49" i="3"/>
  <c r="T49" i="3"/>
  <c r="U68" i="3"/>
  <c r="H68" i="5" s="1"/>
  <c r="U121" i="3"/>
  <c r="H121" i="5" s="1"/>
  <c r="U120" i="3"/>
  <c r="H120" i="5" s="1"/>
  <c r="O48" i="3"/>
  <c r="T48" i="3"/>
  <c r="G48" i="5" s="1"/>
  <c r="U178" i="3"/>
  <c r="H178" i="5" s="1"/>
  <c r="O47" i="3"/>
  <c r="T47" i="3"/>
  <c r="O54" i="3"/>
  <c r="T54" i="3"/>
  <c r="O46" i="3"/>
  <c r="T46" i="3"/>
  <c r="G46" i="5" s="1"/>
  <c r="U83" i="3"/>
  <c r="H83" i="5" s="1"/>
  <c r="U70" i="3"/>
  <c r="H70" i="5" s="1"/>
  <c r="U73" i="3"/>
  <c r="H73" i="5" s="1"/>
  <c r="U82" i="3"/>
  <c r="H82" i="5" s="1"/>
  <c r="U193" i="3"/>
  <c r="H193" i="5" s="1"/>
  <c r="H162" i="5"/>
  <c r="U162" i="3"/>
  <c r="U183" i="3"/>
  <c r="H183" i="5" s="1"/>
  <c r="U181" i="3"/>
  <c r="H181" i="5" s="1"/>
  <c r="U75" i="3"/>
  <c r="H75" i="5" s="1"/>
  <c r="U159" i="3"/>
  <c r="H159" i="5" s="1"/>
  <c r="U173" i="3"/>
  <c r="H173" i="5" s="1"/>
  <c r="U74" i="3"/>
  <c r="H74" i="5" s="1"/>
  <c r="U133" i="3"/>
  <c r="H133" i="5" s="1"/>
  <c r="U124" i="3"/>
  <c r="H124" i="5" s="1"/>
  <c r="U91" i="3"/>
  <c r="H91" i="5" s="1"/>
  <c r="U116" i="3"/>
  <c r="H116" i="5" s="1"/>
  <c r="U103" i="3"/>
  <c r="H103" i="5" s="1"/>
  <c r="U166" i="3"/>
  <c r="H166" i="5" s="1"/>
  <c r="U106" i="3"/>
  <c r="H106" i="5" s="1"/>
  <c r="U154" i="3"/>
  <c r="H154" i="5" s="1"/>
  <c r="U138" i="3"/>
  <c r="H138" i="5" s="1"/>
  <c r="U163" i="3"/>
  <c r="H163" i="5" s="1"/>
  <c r="U140" i="3"/>
  <c r="H140" i="5" s="1"/>
  <c r="U132" i="3"/>
  <c r="H132" i="5" s="1"/>
  <c r="U131" i="3"/>
  <c r="H131" i="5" s="1"/>
  <c r="U185" i="3"/>
  <c r="H185" i="5" s="1"/>
  <c r="U104" i="3"/>
  <c r="H104" i="5" s="1"/>
  <c r="U102" i="3"/>
  <c r="H102" i="5" s="1"/>
  <c r="U81" i="3"/>
  <c r="H81" i="5" s="1"/>
  <c r="U71" i="3"/>
  <c r="H71" i="5" s="1"/>
  <c r="U60" i="3"/>
  <c r="H60" i="5" s="1"/>
  <c r="U115" i="3"/>
  <c r="H115" i="5" s="1"/>
  <c r="O43" i="3"/>
  <c r="O36" i="3"/>
  <c r="T36" i="3"/>
  <c r="O37" i="3"/>
  <c r="O38" i="3"/>
  <c r="T38" i="3"/>
  <c r="G38" i="5" s="1"/>
  <c r="O30" i="3"/>
  <c r="O34" i="3"/>
  <c r="T34" i="3"/>
  <c r="G34" i="5" s="1"/>
  <c r="O35" i="3"/>
  <c r="O28" i="3"/>
  <c r="T28" i="3"/>
  <c r="O45" i="3"/>
  <c r="O29" i="3"/>
  <c r="O39" i="3"/>
  <c r="E39" i="5" s="1"/>
  <c r="T39" i="3"/>
  <c r="G39" i="5" s="1"/>
  <c r="O31" i="3"/>
  <c r="E31" i="5" s="1"/>
  <c r="O40" i="3"/>
  <c r="O42" i="3"/>
  <c r="O44" i="3"/>
  <c r="T44" i="3"/>
  <c r="O32" i="3"/>
  <c r="T32" i="3"/>
  <c r="O41" i="3"/>
  <c r="O33" i="3"/>
  <c r="O22" i="3"/>
  <c r="O23" i="3"/>
  <c r="E23" i="5" s="1"/>
  <c r="O24" i="3"/>
  <c r="O25" i="3"/>
  <c r="O17" i="3"/>
  <c r="O18" i="3"/>
  <c r="O19" i="3"/>
  <c r="O11" i="3"/>
  <c r="E11" i="5" s="1"/>
  <c r="T11" i="3"/>
  <c r="O12" i="3"/>
  <c r="O26" i="3"/>
  <c r="O21" i="3"/>
  <c r="O13" i="3"/>
  <c r="O14" i="3"/>
  <c r="E14" i="5" s="1"/>
  <c r="O15" i="3"/>
  <c r="E15" i="5" s="1"/>
  <c r="O16" i="3"/>
  <c r="F40" i="5"/>
  <c r="F32" i="5"/>
  <c r="G27" i="5"/>
  <c r="I27" i="3"/>
  <c r="E27" i="5" s="1"/>
  <c r="I44" i="3"/>
  <c r="R53" i="3"/>
  <c r="F53" i="5" s="1"/>
  <c r="G59" i="5"/>
  <c r="I37" i="3"/>
  <c r="I57" i="3"/>
  <c r="I49" i="3"/>
  <c r="I41" i="3"/>
  <c r="I33" i="3"/>
  <c r="I25" i="3"/>
  <c r="I17" i="3"/>
  <c r="R50" i="3"/>
  <c r="F50" i="5" s="1"/>
  <c r="I50" i="3"/>
  <c r="E50" i="5" s="1"/>
  <c r="I42" i="3"/>
  <c r="I34" i="3"/>
  <c r="I26" i="3"/>
  <c r="I18" i="3"/>
  <c r="R51" i="3"/>
  <c r="F51" i="5" s="1"/>
  <c r="I51" i="3"/>
  <c r="I19" i="3"/>
  <c r="E19" i="5" s="1"/>
  <c r="R52" i="3"/>
  <c r="F52" i="5" s="1"/>
  <c r="G62" i="5"/>
  <c r="I52" i="3"/>
  <c r="I12" i="3"/>
  <c r="I53" i="3"/>
  <c r="I21" i="3"/>
  <c r="I38" i="3"/>
  <c r="I30" i="3"/>
  <c r="I22" i="3"/>
  <c r="R55" i="3"/>
  <c r="F55" i="5" s="1"/>
  <c r="R47" i="3"/>
  <c r="F47" i="5" s="1"/>
  <c r="I35" i="3"/>
  <c r="I36" i="3"/>
  <c r="I45" i="3"/>
  <c r="R46" i="3"/>
  <c r="F46" i="5" s="1"/>
  <c r="I54" i="3"/>
  <c r="I47" i="3"/>
  <c r="R56" i="3"/>
  <c r="F56" i="5" s="1"/>
  <c r="U48" i="3"/>
  <c r="R48" i="3"/>
  <c r="F48" i="5" s="1"/>
  <c r="G20" i="5"/>
  <c r="I43" i="3"/>
  <c r="I28" i="3"/>
  <c r="O20" i="3"/>
  <c r="E20" i="5" s="1"/>
  <c r="R45" i="3"/>
  <c r="F45" i="5" s="1"/>
  <c r="I29" i="3"/>
  <c r="I13" i="3"/>
  <c r="U54" i="3"/>
  <c r="R54" i="3"/>
  <c r="F54" i="5" s="1"/>
  <c r="I46" i="3"/>
  <c r="I55" i="3"/>
  <c r="E55" i="5" s="1"/>
  <c r="I56" i="3"/>
  <c r="I48" i="3"/>
  <c r="E48" i="5" s="1"/>
  <c r="I40" i="3"/>
  <c r="I32" i="3"/>
  <c r="I24" i="3"/>
  <c r="I16" i="3"/>
  <c r="R57" i="3"/>
  <c r="F57" i="5" s="1"/>
  <c r="U49" i="3"/>
  <c r="R49" i="3"/>
  <c r="F49" i="5" s="1"/>
  <c r="F24" i="5"/>
  <c r="F16" i="5"/>
  <c r="F41" i="5"/>
  <c r="F33" i="5"/>
  <c r="F25" i="5"/>
  <c r="F17" i="5"/>
  <c r="F9" i="5"/>
  <c r="F42" i="5"/>
  <c r="F34" i="5"/>
  <c r="F26" i="5"/>
  <c r="F18" i="5"/>
  <c r="F10" i="5"/>
  <c r="E9" i="5"/>
  <c r="F43" i="5"/>
  <c r="F35" i="5"/>
  <c r="F27" i="5"/>
  <c r="F19" i="5"/>
  <c r="F11" i="5"/>
  <c r="E10" i="5"/>
  <c r="F44" i="5"/>
  <c r="F36" i="5"/>
  <c r="F28" i="5"/>
  <c r="F20" i="5"/>
  <c r="F12" i="5"/>
  <c r="F37" i="5"/>
  <c r="F29" i="5"/>
  <c r="F21" i="5"/>
  <c r="F13" i="5"/>
  <c r="F38" i="5"/>
  <c r="F30" i="5"/>
  <c r="F22" i="5"/>
  <c r="F14" i="5"/>
  <c r="F39" i="5"/>
  <c r="F31" i="5"/>
  <c r="F23" i="5"/>
  <c r="F15" i="5"/>
  <c r="F8" i="5"/>
  <c r="T8" i="3"/>
  <c r="G8" i="5" s="1"/>
  <c r="E38" i="5" l="1"/>
  <c r="E45" i="5"/>
  <c r="E25" i="5"/>
  <c r="E21" i="5"/>
  <c r="E51" i="5"/>
  <c r="E47" i="5"/>
  <c r="E56" i="5"/>
  <c r="E54" i="5"/>
  <c r="E30" i="5"/>
  <c r="E57" i="5"/>
  <c r="E32" i="5"/>
  <c r="E41" i="5"/>
  <c r="E52" i="5"/>
  <c r="E43" i="5"/>
  <c r="E16" i="5"/>
  <c r="E24" i="5"/>
  <c r="U64" i="3"/>
  <c r="H64" i="5" s="1"/>
  <c r="T13" i="3"/>
  <c r="G13" i="5" s="1"/>
  <c r="T33" i="3"/>
  <c r="G33" i="5" s="1"/>
  <c r="T29" i="3"/>
  <c r="G29" i="5" s="1"/>
  <c r="U58" i="3"/>
  <c r="H58" i="5" s="1"/>
  <c r="T19" i="3"/>
  <c r="G19" i="5" s="1"/>
  <c r="T40" i="3"/>
  <c r="G40" i="5" s="1"/>
  <c r="U63" i="3"/>
  <c r="H63" i="5" s="1"/>
  <c r="T12" i="3"/>
  <c r="G12" i="5" s="1"/>
  <c r="T17" i="3"/>
  <c r="G17" i="5" s="1"/>
  <c r="T22" i="3"/>
  <c r="G22" i="5" s="1"/>
  <c r="T35" i="3"/>
  <c r="G35" i="5" s="1"/>
  <c r="T37" i="3"/>
  <c r="G37" i="5" s="1"/>
  <c r="E40" i="5"/>
  <c r="E13" i="5"/>
  <c r="E36" i="5"/>
  <c r="E53" i="5"/>
  <c r="U148" i="3"/>
  <c r="H148" i="5" s="1"/>
  <c r="U145" i="3"/>
  <c r="H145" i="5" s="1"/>
  <c r="T25" i="3"/>
  <c r="G25" i="5" s="1"/>
  <c r="T9" i="3"/>
  <c r="G9" i="5" s="1"/>
  <c r="U152" i="3"/>
  <c r="H152" i="5" s="1"/>
  <c r="T16" i="3"/>
  <c r="G16" i="5" s="1"/>
  <c r="T24" i="3"/>
  <c r="G24" i="5" s="1"/>
  <c r="T43" i="3"/>
  <c r="G43" i="5" s="1"/>
  <c r="U62" i="3"/>
  <c r="H62" i="5" s="1"/>
  <c r="U59" i="3"/>
  <c r="H59" i="5" s="1"/>
  <c r="T21" i="3"/>
  <c r="G21" i="5" s="1"/>
  <c r="T45" i="3"/>
  <c r="G45" i="5" s="1"/>
  <c r="E46" i="5"/>
  <c r="E34" i="5"/>
  <c r="E49" i="5"/>
  <c r="H174" i="5"/>
  <c r="U174" i="3"/>
  <c r="T15" i="3"/>
  <c r="G15" i="5" s="1"/>
  <c r="T26" i="3"/>
  <c r="G26" i="5" s="1"/>
  <c r="T18" i="3"/>
  <c r="G18" i="5" s="1"/>
  <c r="T23" i="3"/>
  <c r="G23" i="5" s="1"/>
  <c r="T31" i="3"/>
  <c r="G31" i="5" s="1"/>
  <c r="U190" i="3"/>
  <c r="H190" i="5" s="1"/>
  <c r="T42" i="3"/>
  <c r="G42" i="5" s="1"/>
  <c r="T10" i="3"/>
  <c r="G10" i="5" s="1"/>
  <c r="U61" i="3"/>
  <c r="H61" i="5" s="1"/>
  <c r="T41" i="3"/>
  <c r="G41" i="5" s="1"/>
  <c r="E42" i="5"/>
  <c r="U146" i="3"/>
  <c r="H146" i="5" s="1"/>
  <c r="E28" i="5"/>
  <c r="E22" i="5"/>
  <c r="E26" i="5"/>
  <c r="E18" i="5"/>
  <c r="E33" i="5"/>
  <c r="E44" i="5"/>
  <c r="E29" i="5"/>
  <c r="E35" i="5"/>
  <c r="E12" i="5"/>
  <c r="E17" i="5"/>
  <c r="E37" i="5"/>
  <c r="U196" i="3"/>
  <c r="H196" i="5" s="1"/>
  <c r="T30" i="3"/>
  <c r="G30" i="5" s="1"/>
  <c r="T14" i="3"/>
  <c r="G14" i="5" s="1"/>
  <c r="U151" i="3"/>
  <c r="H151" i="5" s="1"/>
  <c r="G51" i="5"/>
  <c r="G52" i="5"/>
  <c r="G53" i="5"/>
  <c r="G54" i="5"/>
  <c r="G56" i="5"/>
  <c r="G50" i="5"/>
  <c r="G55" i="5"/>
  <c r="G49" i="5"/>
  <c r="G47" i="5"/>
  <c r="G11" i="5"/>
  <c r="H48" i="5"/>
  <c r="G32" i="5"/>
  <c r="G36" i="5"/>
  <c r="G44" i="5"/>
  <c r="G28" i="5"/>
  <c r="H54" i="5"/>
  <c r="U8" i="3"/>
  <c r="H8" i="5" s="1"/>
  <c r="H49" i="5"/>
  <c r="E8" i="5"/>
  <c r="U53" i="3" l="1"/>
  <c r="H53" i="5" s="1"/>
  <c r="U27" i="3"/>
  <c r="H27" i="5" s="1"/>
  <c r="U50" i="3"/>
  <c r="H50" i="5" s="1"/>
  <c r="U29" i="3"/>
  <c r="H29" i="5" s="1"/>
  <c r="U17" i="3"/>
  <c r="H17" i="5" s="1"/>
  <c r="U13" i="3"/>
  <c r="H13" i="5" s="1"/>
  <c r="U20" i="3"/>
  <c r="H20" i="5" s="1"/>
  <c r="U32" i="3"/>
  <c r="H32" i="5" s="1"/>
  <c r="U45" i="3"/>
  <c r="H45" i="5" s="1"/>
  <c r="U43" i="3"/>
  <c r="H43" i="5" s="1"/>
  <c r="U41" i="3"/>
  <c r="H41" i="5" s="1"/>
  <c r="U9" i="3"/>
  <c r="H9" i="5" s="1"/>
  <c r="U22" i="3"/>
  <c r="H22" i="5" s="1"/>
  <c r="U39" i="3"/>
  <c r="H39" i="5" s="1"/>
  <c r="U16" i="3"/>
  <c r="H16" i="5" s="1"/>
  <c r="U23" i="3"/>
  <c r="H23" i="5" s="1"/>
  <c r="U38" i="3"/>
  <c r="H38" i="5" s="1"/>
  <c r="U52" i="3"/>
  <c r="H52" i="5" s="1"/>
  <c r="U19" i="3"/>
  <c r="H19" i="5" s="1"/>
  <c r="U25" i="3"/>
  <c r="H25" i="5" s="1"/>
  <c r="U42" i="3"/>
  <c r="H42" i="5" s="1"/>
  <c r="U37" i="3"/>
  <c r="H37" i="5" s="1"/>
  <c r="U40" i="3"/>
  <c r="H40" i="5" s="1"/>
  <c r="U33" i="3"/>
  <c r="H33" i="5" s="1"/>
  <c r="U12" i="3"/>
  <c r="H12" i="5" s="1"/>
  <c r="U44" i="3"/>
  <c r="H44" i="5" s="1"/>
  <c r="U56" i="3"/>
  <c r="H56" i="5" s="1"/>
  <c r="U15" i="3"/>
  <c r="H15" i="5" s="1"/>
  <c r="U21" i="3"/>
  <c r="H21" i="5" s="1"/>
  <c r="U34" i="3"/>
  <c r="H34" i="5" s="1"/>
  <c r="U36" i="3"/>
  <c r="H36" i="5" s="1"/>
  <c r="U10" i="3"/>
  <c r="H10" i="5" s="1"/>
  <c r="U57" i="3"/>
  <c r="H57" i="5" s="1"/>
  <c r="U31" i="3"/>
  <c r="H31" i="5" s="1"/>
  <c r="U18" i="3"/>
  <c r="H18" i="5" s="1"/>
  <c r="U35" i="3"/>
  <c r="H35" i="5" s="1"/>
  <c r="U26" i="3"/>
  <c r="H26" i="5" s="1"/>
  <c r="U24" i="3"/>
  <c r="H24" i="5" s="1"/>
  <c r="U46" i="3"/>
  <c r="H46" i="5" s="1"/>
  <c r="U30" i="3"/>
  <c r="H30" i="5" s="1"/>
  <c r="U28" i="3"/>
  <c r="H28" i="5" s="1"/>
  <c r="U14" i="3"/>
  <c r="H14" i="5" s="1"/>
  <c r="U11" i="3"/>
  <c r="H11" i="5" s="1"/>
  <c r="U51" i="3" l="1"/>
  <c r="H51" i="5" s="1"/>
  <c r="U47" i="3"/>
  <c r="H47" i="5" s="1"/>
  <c r="U55" i="3"/>
  <c r="H55" i="5" s="1"/>
</calcChain>
</file>

<file path=xl/sharedStrings.xml><?xml version="1.0" encoding="utf-8"?>
<sst xmlns="http://schemas.openxmlformats.org/spreadsheetml/2006/main" count="318" uniqueCount="307">
  <si>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</si>
  <si>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</si>
  <si>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</si>
  <si>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</si>
  <si>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</si>
  <si>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</si>
  <si>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</si>
  <si>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</si>
  <si>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</si>
  <si>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</si>
  <si>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</si>
  <si>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</si>
  <si>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</si>
  <si>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</si>
  <si>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</si>
  <si>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</si>
  <si>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</si>
  <si>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</si>
  <si>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</si>
  <si>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</si>
  <si>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</si>
  <si>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</si>
  <si>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</si>
  <si>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</si>
  <si>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</si>
  <si>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</si>
  <si>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</si>
  <si>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</si>
  <si>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</si>
  <si>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</si>
  <si>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</si>
  <si>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</si>
  <si>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</si>
  <si>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</si>
  <si>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</si>
  <si>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</si>
  <si>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</si>
  <si>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</si>
  <si>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</si>
  <si>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</si>
  <si>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</si>
  <si>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</si>
  <si>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</si>
  <si>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</si>
  <si>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</si>
  <si>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</si>
  <si>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</si>
  <si>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</si>
  <si>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</si>
  <si>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</si>
  <si>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</si>
  <si>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</si>
  <si>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</si>
  <si>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</si>
  <si>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</si>
  <si>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</si>
  <si>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</si>
  <si>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</si>
  <si>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</si>
  <si>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</si>
  <si>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</si>
  <si>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</si>
  <si>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</si>
  <si>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</si>
  <si>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</si>
  <si>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</si>
  <si>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</si>
  <si>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</si>
  <si>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</si>
  <si>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</si>
  <si>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</si>
  <si>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</si>
  <si>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</si>
  <si>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</si>
  <si>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</si>
  <si>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</si>
  <si>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</si>
  <si>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</si>
  <si>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</si>
  <si>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</si>
  <si>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</si>
  <si>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</si>
  <si>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</si>
  <si>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</si>
  <si>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</si>
  <si>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</si>
  <si>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</si>
  <si>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</si>
  <si>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</si>
  <si>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</si>
  <si>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</si>
  <si>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</si>
  <si>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</si>
  <si>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</si>
  <si>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</si>
  <si>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</si>
  <si>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</si>
  <si>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</si>
  <si>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</si>
  <si>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20/2018</t>
  </si>
  <si>
    <t>11/2018</t>
  </si>
  <si>
    <t>12/2018</t>
  </si>
  <si>
    <t>T1</t>
  </si>
  <si>
    <t>PT1</t>
  </si>
  <si>
    <t>T1D</t>
  </si>
  <si>
    <t>Krvavac Anđela</t>
  </si>
  <si>
    <t>Stojković Đina</t>
  </si>
  <si>
    <t>Konatar Bogdan</t>
  </si>
  <si>
    <t>25/2018</t>
  </si>
  <si>
    <t>Kovačević Miloš</t>
  </si>
  <si>
    <t>26/2018</t>
  </si>
  <si>
    <t>Đokić Tadija</t>
  </si>
  <si>
    <t>28/2018</t>
  </si>
  <si>
    <t>Bubanja Nevenka</t>
  </si>
  <si>
    <t>29/2018</t>
  </si>
  <si>
    <t>Zečević  Marta</t>
  </si>
  <si>
    <t>30/2018</t>
  </si>
  <si>
    <t>Ećo Denis</t>
  </si>
  <si>
    <t>32/2018</t>
  </si>
  <si>
    <t>Sokolović Amel</t>
  </si>
  <si>
    <t>33/2018</t>
  </si>
  <si>
    <t>Kandić Edita</t>
  </si>
  <si>
    <t>35/2018</t>
  </si>
  <si>
    <t>Bjeletić  Nikola</t>
  </si>
  <si>
    <t>36/2018</t>
  </si>
  <si>
    <t>Blečić Andrej</t>
  </si>
  <si>
    <t>37/2018</t>
  </si>
  <si>
    <t>Đurović  Nikola</t>
  </si>
  <si>
    <t>39/2018</t>
  </si>
  <si>
    <t>Perišić Anja</t>
  </si>
  <si>
    <t>44/2018</t>
  </si>
  <si>
    <t>Novaković  Marko</t>
  </si>
  <si>
    <t>45/2018</t>
  </si>
  <si>
    <t>Agović Ermin</t>
  </si>
  <si>
    <t>46/2018</t>
  </si>
  <si>
    <t>Traparić Damjan</t>
  </si>
  <si>
    <t>50/2018</t>
  </si>
  <si>
    <t>Domazet Nikola</t>
  </si>
  <si>
    <t>51/2018</t>
  </si>
  <si>
    <t>Đurović  Ivan</t>
  </si>
  <si>
    <t>55/2018</t>
  </si>
  <si>
    <t>Laketić Bojana</t>
  </si>
  <si>
    <t>57/2018</t>
  </si>
  <si>
    <t>Baošić Boban</t>
  </si>
  <si>
    <t>58/2018</t>
  </si>
  <si>
    <t>Elezović Bernard</t>
  </si>
  <si>
    <t>59/2018</t>
  </si>
  <si>
    <t>Mrdak Balša</t>
  </si>
  <si>
    <t>60/2018</t>
  </si>
  <si>
    <t>Kuzmanović Neven</t>
  </si>
  <si>
    <t>62/2018</t>
  </si>
  <si>
    <t>Demić Adis</t>
  </si>
  <si>
    <t>68/2018</t>
  </si>
  <si>
    <t>Šoć Petar</t>
  </si>
  <si>
    <t>71/2018</t>
  </si>
  <si>
    <t>Drljača Gojko</t>
  </si>
  <si>
    <t>72/2018</t>
  </si>
  <si>
    <t>Vučurović Jovana</t>
  </si>
  <si>
    <t>73/2018</t>
  </si>
  <si>
    <t>Ralević Dražen</t>
  </si>
  <si>
    <t>74/2018</t>
  </si>
  <si>
    <t>Vuković Luka</t>
  </si>
  <si>
    <t>75/2018</t>
  </si>
  <si>
    <t>Bahor Farid</t>
  </si>
  <si>
    <t>77/2018</t>
  </si>
  <si>
    <t>Bakrač Uroš</t>
  </si>
  <si>
    <t>78/2018</t>
  </si>
  <si>
    <t>Ćetković Gabrijela</t>
  </si>
  <si>
    <t>84/2018</t>
  </si>
  <si>
    <t>Svičević Vojislav</t>
  </si>
  <si>
    <t>85/2018</t>
  </si>
  <si>
    <t>Svičević Petar</t>
  </si>
  <si>
    <t>86/2018</t>
  </si>
  <si>
    <t>Beha Aleksandra</t>
  </si>
  <si>
    <t>90/2018</t>
  </si>
  <si>
    <t>Vujović Pavle</t>
  </si>
  <si>
    <t>92/2018</t>
  </si>
  <si>
    <t>Vujisić Ranko</t>
  </si>
  <si>
    <t>93/2018</t>
  </si>
  <si>
    <t>Šarović Miloš</t>
  </si>
  <si>
    <t>95/2018</t>
  </si>
  <si>
    <t>Jošović Maša</t>
  </si>
  <si>
    <t>100/2018</t>
  </si>
  <si>
    <t>Traparić David</t>
  </si>
  <si>
    <t>13/2017</t>
  </si>
  <si>
    <t>Kasumović Esad</t>
  </si>
  <si>
    <t>16/2017</t>
  </si>
  <si>
    <t>Cimbaljević  Jana</t>
  </si>
  <si>
    <t>19/2017</t>
  </si>
  <si>
    <t>Muzurović Adin</t>
  </si>
  <si>
    <t>22/2017</t>
  </si>
  <si>
    <t>Jakovljević Duško</t>
  </si>
  <si>
    <t>27/2017</t>
  </si>
  <si>
    <t>Ječmenica Anđela</t>
  </si>
  <si>
    <t>28/2017</t>
  </si>
  <si>
    <t>Beljkaš Aleksandar</t>
  </si>
  <si>
    <t>29/2017</t>
  </si>
  <si>
    <t>Ćaćić Dimitrije</t>
  </si>
  <si>
    <t>32/2017</t>
  </si>
  <si>
    <t>Golubović Vasilije</t>
  </si>
  <si>
    <t>41/2017</t>
  </si>
  <si>
    <t>Popović Blažo</t>
  </si>
  <si>
    <t>44/2017</t>
  </si>
  <si>
    <t>Pejović Vaso</t>
  </si>
  <si>
    <t>49/2017</t>
  </si>
  <si>
    <t>Roganović Marija</t>
  </si>
  <si>
    <t>50/2017</t>
  </si>
  <si>
    <t>Krstović  Milena</t>
  </si>
  <si>
    <t>54/2017</t>
  </si>
  <si>
    <t>Mehonjić  Elma</t>
  </si>
  <si>
    <t>56/2017</t>
  </si>
  <si>
    <t>Đurović Darija</t>
  </si>
  <si>
    <t>61/2017</t>
  </si>
  <si>
    <t>Igić Miloš</t>
  </si>
  <si>
    <t>62/2017</t>
  </si>
  <si>
    <t>Husović Alen</t>
  </si>
  <si>
    <t>65/2017</t>
  </si>
  <si>
    <t>Konjević Ratko</t>
  </si>
  <si>
    <t>74/2017</t>
  </si>
  <si>
    <t>Karadžić Katarina</t>
  </si>
  <si>
    <t>80/2017</t>
  </si>
  <si>
    <t>Redžematović Muhamed</t>
  </si>
  <si>
    <t>83/2017</t>
  </si>
  <si>
    <t>Jevrić Nikola</t>
  </si>
  <si>
    <t>91/2017</t>
  </si>
  <si>
    <t>Đurović Milica</t>
  </si>
  <si>
    <t>92/2017</t>
  </si>
  <si>
    <t>Radović Ilija</t>
  </si>
  <si>
    <t>95/2017</t>
  </si>
  <si>
    <t>Rajović Željko</t>
  </si>
  <si>
    <t>102/2017</t>
  </si>
  <si>
    <t>Todorović Stanko</t>
  </si>
  <si>
    <t>104/2017</t>
  </si>
  <si>
    <t>Marićević Aleksa</t>
  </si>
  <si>
    <t>114/2017</t>
  </si>
  <si>
    <t>Miljanić Irena</t>
  </si>
  <si>
    <t>22/2016</t>
  </si>
  <si>
    <t>Bakić Jelena</t>
  </si>
  <si>
    <t>47/2016</t>
  </si>
  <si>
    <t>Mračević Tamara</t>
  </si>
  <si>
    <t>48/2016</t>
  </si>
  <si>
    <t>Džanković Haris</t>
  </si>
  <si>
    <t>70/2016</t>
  </si>
  <si>
    <t>Muratović Damir</t>
  </si>
  <si>
    <t>82/2016</t>
  </si>
  <si>
    <t>Kasalica Vasilije</t>
  </si>
  <si>
    <t>87/2016</t>
  </si>
  <si>
    <t>Pavlović Goran</t>
  </si>
  <si>
    <t>Ivanović Željko</t>
  </si>
  <si>
    <t>Popović Andrija</t>
  </si>
  <si>
    <t>26/2015</t>
  </si>
  <si>
    <t>Ćetković Nikoleta</t>
  </si>
  <si>
    <t>94/2015</t>
  </si>
  <si>
    <t>Đurković Ljilja</t>
  </si>
  <si>
    <t>3/2015</t>
  </si>
  <si>
    <t>9/2015</t>
  </si>
  <si>
    <t>41/2014</t>
  </si>
  <si>
    <t>Lončarević Marija</t>
  </si>
  <si>
    <t>46/2014</t>
  </si>
  <si>
    <t>Popović Monika</t>
  </si>
  <si>
    <t>120/2014</t>
  </si>
  <si>
    <t>Čolović Armin</t>
  </si>
  <si>
    <t>124/2014</t>
  </si>
  <si>
    <t>Topalović Stefan</t>
  </si>
  <si>
    <t>132/2014</t>
  </si>
  <si>
    <t>Kise Marko</t>
  </si>
  <si>
    <t>138/2014</t>
  </si>
  <si>
    <t>Medojević Srđan</t>
  </si>
  <si>
    <t>143/2014</t>
  </si>
  <si>
    <t>Bubanja Danilo</t>
  </si>
  <si>
    <t>145/2014</t>
  </si>
  <si>
    <t>Jeftović Tamara</t>
  </si>
  <si>
    <t>74/2013</t>
  </si>
  <si>
    <t>Kalač Arjan</t>
  </si>
  <si>
    <t>78/2013</t>
  </si>
  <si>
    <t>Pepić Ersan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</si>
  <si>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</si>
  <si>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</si>
  <si>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</si>
  <si>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</si>
  <si>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</si>
  <si>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</si>
  <si>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</si>
  <si>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</si>
  <si>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101/2012</t>
  </si>
  <si>
    <t>Mijanović  Stefan</t>
  </si>
  <si>
    <t>33/2011</t>
  </si>
  <si>
    <t>Kostić Dragana</t>
  </si>
  <si>
    <t>85/2011</t>
  </si>
  <si>
    <t>Joković Novo</t>
  </si>
  <si>
    <t>105/2010</t>
  </si>
  <si>
    <t>Femić Jelena</t>
  </si>
  <si>
    <t>123/2010</t>
  </si>
  <si>
    <t>Kućević Caf</t>
  </si>
  <si>
    <t>109/2008</t>
  </si>
  <si>
    <t>Radunović Petar</t>
  </si>
  <si>
    <t>SARADNIK: mr Jelena Dakić; mr Milica Kankaraš</t>
  </si>
  <si>
    <t>STUDIJSKI PROGRAM: GRAĐEVINARSTVO</t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</si>
  <si>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</si>
  <si>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</si>
  <si>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</si>
  <si>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Avg_I_k</t>
  </si>
  <si>
    <t>Avg_I_z</t>
  </si>
  <si>
    <t>Avg_II_k</t>
  </si>
  <si>
    <t>Avg_Kol</t>
  </si>
  <si>
    <t>Avg_Zav</t>
  </si>
  <si>
    <t>Avg_II_z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</si>
</sst>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4"/>
      <name val="Arial"/>
      <family val="2"/>
      <charset val="238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7" xfId="0" applyNumberFormat="1" applyFont="1" applyBorder="1"/>
    <xf numFmtId="0" fontId="43" fillId="0" borderId="1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3" fillId="0" borderId="10" xfId="0" applyFont="1" applyFill="1" applyBorder="1"/>
    <xf numFmtId="0" fontId="22" fillId="0" borderId="10" xfId="0" applyFont="1" applyFill="1" applyBorder="1" applyAlignment="1">
      <alignment horizontal="center"/>
    </xf>
    <xf numFmtId="0" fontId="0" fillId="0" borderId="14" xfId="0" applyBorder="1"/>
    <xf numFmtId="0" fontId="46" fillId="0" borderId="14" xfId="0" applyFont="1" applyBorder="1" applyAlignment="1">
      <alignment wrapText="1"/>
    </xf>
    <xf numFmtId="49" fontId="0" fillId="0" borderId="14" xfId="0" applyNumberFormat="1" applyBorder="1"/>
    <xf numFmtId="0" fontId="47" fillId="0" borderId="10" xfId="0" applyFont="1" applyBorder="1" applyProtection="1">
      <protection hidden="1"/>
    </xf>
    <xf numFmtId="0" fontId="47" fillId="0" borderId="14" xfId="0" applyFont="1" applyBorder="1" applyProtection="1">
      <protection hidden="1"/>
    </xf>
    <xf numFmtId="0" fontId="47" fillId="0" borderId="12" xfId="0" applyFont="1" applyFill="1" applyBorder="1" applyProtection="1">
      <protection locked="0"/>
    </xf>
    <xf numFmtId="0" fontId="47" fillId="0" borderId="15" xfId="0" applyFont="1" applyBorder="1" applyProtection="1">
      <protection hidden="1"/>
    </xf>
    <xf numFmtId="0" fontId="47" fillId="0" borderId="14" xfId="0" applyFont="1" applyBorder="1" applyAlignment="1" applyProtection="1">
      <alignment horizontal="center"/>
      <protection hidden="1"/>
    </xf>
    <xf numFmtId="0" fontId="47" fillId="0" borderId="10" xfId="0" applyFont="1" applyFill="1" applyBorder="1" applyProtection="1">
      <protection locked="0"/>
    </xf>
    <xf numFmtId="0" fontId="47" fillId="0" borderId="0" xfId="0" applyFont="1"/>
    <xf numFmtId="0" fontId="0" fillId="0" borderId="26" xfId="0" applyBorder="1"/>
    <xf numFmtId="0" fontId="47" fillId="0" borderId="20" xfId="0" applyFont="1" applyBorder="1" applyProtection="1">
      <protection hidden="1"/>
    </xf>
    <xf numFmtId="0" fontId="47" fillId="0" borderId="12" xfId="0" applyFont="1" applyBorder="1" applyProtection="1">
      <protection hidden="1"/>
    </xf>
    <xf numFmtId="0" fontId="47" fillId="0" borderId="17" xfId="0" applyFont="1" applyBorder="1" applyProtection="1">
      <protection hidden="1"/>
    </xf>
    <xf numFmtId="0" fontId="47" fillId="0" borderId="14" xfId="0" applyFont="1" applyFill="1" applyBorder="1" applyProtection="1">
      <protection locked="0"/>
    </xf>
    <xf numFmtId="0" fontId="48" fillId="0" borderId="14" xfId="0" applyFont="1" applyBorder="1" applyAlignment="1">
      <alignment horizontal="right" wrapText="1"/>
    </xf>
    <xf numFmtId="0" fontId="48" fillId="0" borderId="14" xfId="0" applyFont="1" applyBorder="1" applyAlignment="1">
      <alignment horizontal="center" wrapText="1"/>
    </xf>
    <xf numFmtId="49" fontId="46" fillId="0" borderId="14" xfId="0" applyNumberFormat="1" applyFont="1" applyBorder="1" applyAlignment="1">
      <alignment wrapText="1"/>
    </xf>
    <xf numFmtId="49" fontId="43" fillId="0" borderId="10" xfId="0" applyNumberFormat="1" applyFont="1" applyFill="1" applyBorder="1"/>
    <xf numFmtId="0" fontId="0" fillId="0" borderId="21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43" fillId="0" borderId="27" xfId="0" applyNumberFormat="1" applyFont="1" applyFill="1" applyBorder="1" applyAlignment="1">
      <alignment horizontal="center"/>
    </xf>
    <xf numFmtId="49" fontId="22" fillId="0" borderId="10" xfId="0" applyNumberFormat="1" applyFont="1" applyFill="1" applyBorder="1"/>
    <xf numFmtId="0" fontId="22" fillId="0" borderId="21" xfId="0" applyFont="1" applyFill="1" applyBorder="1" applyAlignment="1">
      <alignment horizontal="center"/>
    </xf>
    <xf numFmtId="49" fontId="22" fillId="0" borderId="21" xfId="0" applyNumberFormat="1" applyFont="1" applyFill="1" applyBorder="1"/>
    <xf numFmtId="0" fontId="0" fillId="0" borderId="29" xfId="0" applyNumberFormat="1" applyBorder="1"/>
    <xf numFmtId="0" fontId="24" fillId="0" borderId="3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47" fillId="0" borderId="21" xfId="0" applyFont="1" applyFill="1" applyBorder="1" applyProtection="1">
      <protection locked="0"/>
    </xf>
    <xf numFmtId="0" fontId="47" fillId="0" borderId="14" xfId="0" applyFont="1" applyBorder="1"/>
    <xf numFmtId="0" fontId="47" fillId="0" borderId="20" xfId="0" applyFont="1" applyFill="1" applyBorder="1" applyProtection="1">
      <protection locked="0"/>
    </xf>
    <xf numFmtId="0" fontId="47" fillId="0" borderId="24" xfId="0" applyFont="1" applyBorder="1"/>
    <xf numFmtId="0" fontId="47" fillId="0" borderId="21" xfId="0" applyFont="1" applyBorder="1" applyProtection="1">
      <protection hidden="1"/>
    </xf>
    <xf numFmtId="49" fontId="43" fillId="0" borderId="21" xfId="0" applyNumberFormat="1" applyFont="1" applyFill="1" applyBorder="1"/>
    <xf numFmtId="0" fontId="43" fillId="0" borderId="21" xfId="0" applyFont="1" applyFill="1" applyBorder="1"/>
    <xf numFmtId="0" fontId="43" fillId="0" borderId="14" xfId="0" applyNumberFormat="1" applyFont="1" applyFill="1" applyBorder="1" applyAlignment="1">
      <alignment horizontal="center"/>
    </xf>
    <xf numFmtId="0" fontId="46" fillId="0" borderId="24" xfId="0" applyFont="1" applyBorder="1" applyAlignment="1">
      <alignment wrapText="1"/>
    </xf>
    <xf numFmtId="0" fontId="46" fillId="0" borderId="16" xfId="0" applyFont="1" applyBorder="1" applyAlignment="1">
      <alignment wrapText="1"/>
    </xf>
    <xf numFmtId="0" fontId="43" fillId="0" borderId="15" xfId="0" applyFont="1" applyFill="1" applyBorder="1"/>
    <xf numFmtId="0" fontId="43" fillId="0" borderId="25" xfId="0" applyFont="1" applyFill="1" applyBorder="1"/>
    <xf numFmtId="0" fontId="47" fillId="0" borderId="17" xfId="0" applyFont="1" applyBorder="1"/>
    <xf numFmtId="0" fontId="48" fillId="0" borderId="24" xfId="0" applyFont="1" applyBorder="1" applyAlignment="1">
      <alignment horizontal="center" wrapText="1"/>
    </xf>
    <xf numFmtId="0" fontId="47" fillId="0" borderId="16" xfId="0" applyFont="1" applyBorder="1"/>
    <xf numFmtId="0" fontId="43" fillId="0" borderId="12" xfId="0" applyNumberFormat="1" applyFont="1" applyBorder="1" applyAlignment="1">
      <alignment horizontal="center"/>
    </xf>
    <xf numFmtId="0" fontId="43" fillId="0" borderId="12" xfId="0" applyNumberFormat="1" applyFont="1" applyBorder="1"/>
    <xf numFmtId="0" fontId="43" fillId="0" borderId="14" xfId="0" applyFont="1" applyBorder="1"/>
    <xf numFmtId="0" fontId="43" fillId="0" borderId="17" xfId="0" applyNumberFormat="1" applyFont="1" applyBorder="1"/>
    <xf numFmtId="0" fontId="43" fillId="0" borderId="0" xfId="0" applyFont="1"/>
    <xf numFmtId="0" fontId="43" fillId="0" borderId="23" xfId="0" applyNumberFormat="1" applyFont="1" applyBorder="1" applyAlignment="1">
      <alignment horizontal="center"/>
    </xf>
    <xf numFmtId="0" fontId="43" fillId="0" borderId="23" xfId="0" applyNumberFormat="1" applyFont="1" applyBorder="1"/>
    <xf numFmtId="0" fontId="43" fillId="0" borderId="27" xfId="0" applyNumberFormat="1" applyFont="1" applyBorder="1"/>
    <xf numFmtId="49" fontId="22" fillId="0" borderId="15" xfId="0" applyNumberFormat="1" applyFont="1" applyFill="1" applyBorder="1"/>
    <xf numFmtId="0" fontId="43" fillId="0" borderId="17" xfId="38" applyNumberFormat="1" applyFont="1" applyBorder="1" applyAlignment="1">
      <alignment horizontal="center"/>
    </xf>
    <xf numFmtId="0" fontId="43" fillId="0" borderId="17" xfId="38" applyNumberFormat="1" applyFont="1" applyFill="1" applyBorder="1" applyAlignment="1">
      <alignment horizontal="center"/>
    </xf>
    <xf numFmtId="0" fontId="43" fillId="0" borderId="14" xfId="38" applyNumberFormat="1" applyFont="1" applyBorder="1" applyAlignment="1">
      <alignment horizontal="center"/>
    </xf>
    <xf numFmtId="0" fontId="0" fillId="0" borderId="14" xfId="0" applyFont="1" applyBorder="1" applyProtection="1">
      <protection hidden="1"/>
    </xf>
    <xf numFmtId="49" fontId="0" fillId="0" borderId="17" xfId="0" applyNumberFormat="1" applyBorder="1"/>
    <xf numFmtId="0" fontId="47" fillId="0" borderId="32" xfId="0" applyFont="1" applyFill="1" applyBorder="1" applyProtection="1">
      <protection locked="0"/>
    </xf>
    <xf numFmtId="0" fontId="47" fillId="0" borderId="29" xfId="0" applyFont="1" applyBorder="1" applyProtection="1">
      <protection hidden="1"/>
    </xf>
    <xf numFmtId="164" fontId="47" fillId="0" borderId="17" xfId="0" applyNumberFormat="1" applyFont="1" applyBorder="1" applyAlignment="1" applyProtection="1">
      <alignment vertical="center"/>
      <protection locked="0"/>
    </xf>
    <xf numFmtId="0" fontId="47" fillId="0" borderId="17" xfId="0" applyFont="1" applyBorder="1" applyAlignment="1" applyProtection="1">
      <alignment horizontal="center"/>
      <protection hidden="1"/>
    </xf>
    <xf numFmtId="0" fontId="15" fillId="0" borderId="14" xfId="39" applyFont="1" applyBorder="1"/>
    <xf numFmtId="0" fontId="15" fillId="0" borderId="14" xfId="39" applyFont="1" applyBorder="1" applyAlignment="1" applyProtection="1">
      <alignment horizontal="center"/>
      <protection hidden="1"/>
    </xf>
    <xf numFmtId="0" fontId="44" fillId="0" borderId="14" xfId="39" applyFont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4" xfId="0" applyFill="1" applyBorder="1" applyProtection="1">
      <protection locked="0"/>
    </xf>
    <xf numFmtId="0" fontId="0" fillId="0" borderId="14" xfId="0" applyFont="1" applyFill="1" applyBorder="1" applyProtection="1">
      <protection hidden="1"/>
    </xf>
    <xf numFmtId="0" fontId="0" fillId="0" borderId="24" xfId="0" applyFont="1" applyFill="1" applyBorder="1" applyProtection="1">
      <protection hidden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0" fillId="4" borderId="20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37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15" xfId="0" applyFont="1" applyFill="1" applyBorder="1" applyAlignment="1"/>
    <xf numFmtId="0" fontId="22" fillId="0" borderId="22" xfId="0" applyFont="1" applyBorder="1" applyAlignment="1"/>
    <xf numFmtId="0" fontId="22" fillId="0" borderId="25" xfId="0" applyFont="1" applyFill="1" applyBorder="1" applyAlignment="1"/>
    <xf numFmtId="0" fontId="22" fillId="0" borderId="28" xfId="0" applyFont="1" applyBorder="1" applyAlignment="1"/>
    <xf numFmtId="0" fontId="22" fillId="0" borderId="14" xfId="0" applyFont="1" applyFill="1" applyBorder="1" applyAlignment="1"/>
    <xf numFmtId="0" fontId="22" fillId="0" borderId="14" xfId="0" applyFont="1" applyBorder="1" applyAlignment="1"/>
    <xf numFmtId="0" fontId="22" fillId="0" borderId="29" xfId="0" applyFont="1" applyFill="1" applyBorder="1" applyAlignment="1"/>
    <xf numFmtId="0" fontId="22" fillId="0" borderId="31" xfId="0" applyFont="1" applyBorder="1" applyAlignment="1"/>
    <xf numFmtId="0" fontId="1" fillId="0" borderId="21" xfId="38" applyFont="1" applyBorder="1" applyAlignment="1">
      <alignment horizontal="center" vertical="center" wrapText="1"/>
    </xf>
    <xf numFmtId="0" fontId="15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9" xfId="38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1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1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32" fillId="0" borderId="21" xfId="38" applyFont="1" applyBorder="1" applyAlignment="1">
      <alignment horizontal="center" vertical="center" wrapText="1"/>
    </xf>
    <xf numFmtId="0" fontId="21" fillId="0" borderId="18" xfId="38" applyFont="1" applyBorder="1" applyAlignment="1">
      <alignment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tabSelected="1" zoomScale="110" zoomScaleNormal="110" workbookViewId="0">
      <pane ySplit="2" topLeftCell="A3" activePane="bottomLeft" state="frozen"/>
      <selection pane="bottomLeft" activeCell="S52" sqref="S52"/>
    </sheetView>
  </sheetViews>
  <sheetFormatPr defaultRowHeight="12.75" x14ac:dyDescent="0.2"/>
  <cols>
    <col min="1" max="1" width="10.42578125" customWidth="1"/>
    <col min="3" max="3" width="23" customWidth="1"/>
    <col min="4" max="4" width="5.140625" customWidth="1"/>
    <col min="5" max="5" width="5.85546875" customWidth="1"/>
    <col min="6" max="6" width="5.7109375" customWidth="1"/>
    <col min="7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8.7109375" customWidth="1"/>
  </cols>
  <sheetData>
    <row r="1" spans="1:24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4" ht="12.75" customHeight="1" x14ac:dyDescent="0.2">
      <c r="A2" s="82" t="s">
        <v>0</v>
      </c>
      <c r="B2" s="83" t="s">
        <v>1</v>
      </c>
      <c r="C2" s="84" t="s">
        <v>2</v>
      </c>
      <c r="D2" s="85" t="s">
        <v>102</v>
      </c>
      <c r="E2" s="85" t="s">
        <v>3</v>
      </c>
      <c r="F2" s="85" t="s">
        <v>103</v>
      </c>
      <c r="G2" s="85" t="s">
        <v>4</v>
      </c>
      <c r="H2" s="85" t="s">
        <v>104</v>
      </c>
      <c r="I2" s="85" t="s">
        <v>38</v>
      </c>
      <c r="J2" s="86" t="s">
        <v>34</v>
      </c>
      <c r="K2" s="85" t="s">
        <v>35</v>
      </c>
      <c r="L2" s="85" t="s">
        <v>5</v>
      </c>
      <c r="M2" s="85" t="s">
        <v>36</v>
      </c>
      <c r="N2" s="85" t="s">
        <v>37</v>
      </c>
      <c r="O2" s="85" t="s">
        <v>6</v>
      </c>
      <c r="P2" s="85" t="s">
        <v>39</v>
      </c>
      <c r="Q2" s="76" t="s">
        <v>7</v>
      </c>
      <c r="R2" s="76" t="s">
        <v>8</v>
      </c>
      <c r="S2" s="76" t="s">
        <v>301</v>
      </c>
      <c r="T2" s="76" t="s">
        <v>302</v>
      </c>
      <c r="U2" s="76" t="s">
        <v>303</v>
      </c>
      <c r="V2" s="20" t="s">
        <v>306</v>
      </c>
      <c r="W2" s="88" t="s">
        <v>304</v>
      </c>
      <c r="X2" s="87" t="s">
        <v>305</v>
      </c>
    </row>
    <row r="3" spans="1:24" ht="15" x14ac:dyDescent="0.25">
      <c r="A3" s="16" t="s">
        <v>45</v>
      </c>
      <c r="B3" s="77" t="s">
        <v>100</v>
      </c>
      <c r="C3" s="21" t="s">
        <v>105</v>
      </c>
      <c r="D3" s="36">
        <v>2</v>
      </c>
      <c r="E3" s="36">
        <v>10</v>
      </c>
      <c r="F3" s="24"/>
      <c r="G3" s="36">
        <v>6</v>
      </c>
      <c r="H3" s="24">
        <f t="shared" ref="H3:H27" si="0">IF(AND(D3="",F3=""),"",IF(F3="",D3,F3))</f>
        <v>2</v>
      </c>
      <c r="I3" s="33">
        <f>IF(AND(E3="",G3="",W3=""),"",IF(W3="",IF(G3="",E3,G3),W3))</f>
        <v>29</v>
      </c>
      <c r="J3" s="61">
        <v>3</v>
      </c>
      <c r="K3" s="78">
        <v>4</v>
      </c>
      <c r="L3" s="32">
        <f t="shared" ref="L3:L66" si="1">IF(AND(J3="",K3=""),"",SUM(J3,K3))</f>
        <v>7</v>
      </c>
      <c r="M3" s="32"/>
      <c r="N3" s="32"/>
      <c r="O3" s="79" t="str">
        <f t="shared" ref="O3:O66" si="2">IF(AND(M3="",N3=""),"",SUM(M3,N3))</f>
        <v/>
      </c>
      <c r="P3" s="33">
        <f>IF(AND(J3="",K3="",M3="",N3="",X3=""),"",IF(X3="",IF(M3="",J3,M3)+IF(N3="",K3,N3),X3))</f>
        <v>9.5</v>
      </c>
      <c r="Q3" s="80">
        <f t="shared" ref="Q3:Q66" si="3">IF(AND(H3="",I3="",P3=""),"",SUM(H3,I3,P3))</f>
        <v>40.5</v>
      </c>
      <c r="R3" s="81" t="str">
        <f t="shared" ref="R3:R66" si="4">IF(AND(H3="",I3="",P3=""),"",IF(Q3&gt;89,"A",IF(Q3&gt;79,"B",IF(Q3&gt;69,"C",IF(Q3&gt;59,"D",IF(Q3&gt;49,"E","F"))))))</f>
        <v>F</v>
      </c>
      <c r="S3" s="20">
        <v>29</v>
      </c>
      <c r="T3" s="20">
        <v>9.5</v>
      </c>
      <c r="U3" s="20"/>
      <c r="V3" s="20"/>
      <c r="W3" s="20">
        <f>IF(AND(S3="",U3=""),"",IF(U3="",S3,U3))</f>
        <v>29</v>
      </c>
      <c r="X3" s="20">
        <f>IF(AND(T3="",V3=""),"",IF(V3="",T3,V3))</f>
        <v>9.5</v>
      </c>
    </row>
    <row r="4" spans="1:24" ht="15" x14ac:dyDescent="0.25">
      <c r="A4" s="16" t="s">
        <v>46</v>
      </c>
      <c r="B4" s="22" t="s">
        <v>101</v>
      </c>
      <c r="C4" s="21" t="s">
        <v>106</v>
      </c>
      <c r="D4" s="36"/>
      <c r="E4" s="36"/>
      <c r="F4" s="24"/>
      <c r="G4" s="36"/>
      <c r="H4" s="24" t="str">
        <f t="shared" si="0"/>
        <v/>
      </c>
      <c r="I4" s="33" t="str">
        <f t="shared" ref="I4:I67" si="5">IF(AND(E4="",G4="",W4=""),"",IF(W4="",IF(G4="",E4,G4),W4))</f>
        <v/>
      </c>
      <c r="J4" s="50"/>
      <c r="K4" s="51"/>
      <c r="L4" s="23" t="str">
        <f t="shared" si="1"/>
        <v/>
      </c>
      <c r="M4" s="23"/>
      <c r="N4" s="23"/>
      <c r="O4" s="26" t="str">
        <f t="shared" si="2"/>
        <v/>
      </c>
      <c r="P4" s="33" t="str">
        <f t="shared" ref="P4:P67" si="6">IF(AND(J4="",K4="",M4="",N4="",X4=""),"",IF(X4="",IF(M4="",J4,M4)+IF(N4="",K4,N4),X4))</f>
        <v/>
      </c>
      <c r="Q4" s="80" t="str">
        <f t="shared" si="3"/>
        <v/>
      </c>
      <c r="R4" s="27" t="str">
        <f t="shared" si="4"/>
        <v/>
      </c>
      <c r="S4" s="20"/>
      <c r="T4" s="20"/>
      <c r="U4" s="20"/>
      <c r="V4" s="20"/>
      <c r="W4" s="20" t="str">
        <f t="shared" ref="W4:W22" si="7">IF(AND(S4="",U4=""),"",IF(U4="",S4,U4))</f>
        <v/>
      </c>
      <c r="X4" s="20" t="str">
        <f t="shared" ref="X4:X22" si="8">IF(AND(T4="",V4=""),"",IF(V4="",T4,V4))</f>
        <v/>
      </c>
    </row>
    <row r="5" spans="1:24" ht="15" x14ac:dyDescent="0.25">
      <c r="A5" s="16" t="s">
        <v>47</v>
      </c>
      <c r="B5" s="21" t="s">
        <v>99</v>
      </c>
      <c r="C5" s="21" t="s">
        <v>107</v>
      </c>
      <c r="D5" s="36">
        <v>1</v>
      </c>
      <c r="E5" s="36">
        <v>4</v>
      </c>
      <c r="F5" s="24"/>
      <c r="G5" s="36">
        <v>7.5</v>
      </c>
      <c r="H5" s="24">
        <f t="shared" si="0"/>
        <v>1</v>
      </c>
      <c r="I5" s="33">
        <f t="shared" si="5"/>
        <v>11</v>
      </c>
      <c r="J5" s="50">
        <v>2</v>
      </c>
      <c r="K5" s="34">
        <v>0</v>
      </c>
      <c r="L5" s="24">
        <f t="shared" si="1"/>
        <v>2</v>
      </c>
      <c r="M5" s="31">
        <v>1</v>
      </c>
      <c r="N5" s="23"/>
      <c r="O5" s="26">
        <f t="shared" si="2"/>
        <v>1</v>
      </c>
      <c r="P5" s="33">
        <f t="shared" si="6"/>
        <v>1</v>
      </c>
      <c r="Q5" s="80">
        <f t="shared" si="3"/>
        <v>13</v>
      </c>
      <c r="R5" s="27" t="str">
        <f t="shared" si="4"/>
        <v>F</v>
      </c>
      <c r="S5" s="20">
        <v>11</v>
      </c>
      <c r="T5" s="20"/>
      <c r="U5" s="20"/>
      <c r="V5" s="20"/>
      <c r="W5" s="20">
        <f t="shared" si="7"/>
        <v>11</v>
      </c>
      <c r="X5" s="20" t="str">
        <f t="shared" si="8"/>
        <v/>
      </c>
    </row>
    <row r="6" spans="1:24" ht="15" x14ac:dyDescent="0.25">
      <c r="A6" s="16" t="s">
        <v>48</v>
      </c>
      <c r="B6" s="21" t="s">
        <v>108</v>
      </c>
      <c r="C6" s="21" t="s">
        <v>109</v>
      </c>
      <c r="D6" s="36">
        <v>6.5</v>
      </c>
      <c r="E6" s="36">
        <v>8</v>
      </c>
      <c r="F6" s="24"/>
      <c r="G6" s="36">
        <v>9</v>
      </c>
      <c r="H6" s="24">
        <f t="shared" si="0"/>
        <v>6.5</v>
      </c>
      <c r="I6" s="33">
        <f t="shared" si="5"/>
        <v>9</v>
      </c>
      <c r="J6" s="34">
        <v>7.5</v>
      </c>
      <c r="K6" s="24">
        <v>7</v>
      </c>
      <c r="L6" s="24">
        <f t="shared" si="1"/>
        <v>14.5</v>
      </c>
      <c r="M6" s="31">
        <v>5</v>
      </c>
      <c r="N6" s="23"/>
      <c r="O6" s="26">
        <f t="shared" si="2"/>
        <v>5</v>
      </c>
      <c r="P6" s="33">
        <f t="shared" si="6"/>
        <v>12</v>
      </c>
      <c r="Q6" s="80">
        <f t="shared" si="3"/>
        <v>27.5</v>
      </c>
      <c r="R6" s="27" t="str">
        <f t="shared" si="4"/>
        <v>F</v>
      </c>
      <c r="S6" s="20"/>
      <c r="T6" s="20"/>
      <c r="U6" s="20"/>
      <c r="V6" s="20"/>
      <c r="W6" s="20" t="str">
        <f t="shared" si="7"/>
        <v/>
      </c>
      <c r="X6" s="20" t="str">
        <f t="shared" si="8"/>
        <v/>
      </c>
    </row>
    <row r="7" spans="1:24" ht="15" x14ac:dyDescent="0.25">
      <c r="A7" s="16" t="s">
        <v>49</v>
      </c>
      <c r="B7" s="21" t="s">
        <v>110</v>
      </c>
      <c r="C7" s="21" t="s">
        <v>111</v>
      </c>
      <c r="D7" s="36">
        <v>3.5</v>
      </c>
      <c r="E7" s="36"/>
      <c r="F7" s="24"/>
      <c r="G7" s="36">
        <v>9</v>
      </c>
      <c r="H7" s="24">
        <f t="shared" si="0"/>
        <v>3.5</v>
      </c>
      <c r="I7" s="33">
        <f t="shared" si="5"/>
        <v>9</v>
      </c>
      <c r="J7" s="34">
        <v>5</v>
      </c>
      <c r="K7" s="24">
        <v>0</v>
      </c>
      <c r="L7" s="24">
        <f t="shared" si="1"/>
        <v>5</v>
      </c>
      <c r="M7" s="31"/>
      <c r="N7" s="23"/>
      <c r="O7" s="26" t="str">
        <f t="shared" si="2"/>
        <v/>
      </c>
      <c r="P7" s="33">
        <f t="shared" si="6"/>
        <v>5</v>
      </c>
      <c r="Q7" s="80">
        <f t="shared" si="3"/>
        <v>17.5</v>
      </c>
      <c r="R7" s="27" t="str">
        <f t="shared" si="4"/>
        <v>F</v>
      </c>
      <c r="S7" s="20"/>
      <c r="T7" s="20"/>
      <c r="U7" s="20"/>
      <c r="V7" s="20"/>
      <c r="W7" s="20" t="str">
        <f t="shared" si="7"/>
        <v/>
      </c>
      <c r="X7" s="20" t="str">
        <f t="shared" si="8"/>
        <v/>
      </c>
    </row>
    <row r="8" spans="1:24" ht="15" x14ac:dyDescent="0.25">
      <c r="A8" s="16" t="s">
        <v>50</v>
      </c>
      <c r="B8" s="21" t="s">
        <v>112</v>
      </c>
      <c r="C8" s="21" t="s">
        <v>113</v>
      </c>
      <c r="D8" s="36">
        <v>5</v>
      </c>
      <c r="E8" s="36">
        <v>15</v>
      </c>
      <c r="F8" s="24"/>
      <c r="G8" s="36"/>
      <c r="H8" s="24">
        <f t="shared" si="0"/>
        <v>5</v>
      </c>
      <c r="I8" s="33">
        <f t="shared" si="5"/>
        <v>15</v>
      </c>
      <c r="J8" s="34">
        <v>8.5</v>
      </c>
      <c r="K8" s="24">
        <v>9</v>
      </c>
      <c r="L8" s="24">
        <f t="shared" si="1"/>
        <v>17.5</v>
      </c>
      <c r="M8" s="31">
        <v>12</v>
      </c>
      <c r="N8" s="23"/>
      <c r="O8" s="26">
        <f t="shared" si="2"/>
        <v>12</v>
      </c>
      <c r="P8" s="33">
        <f t="shared" si="6"/>
        <v>0</v>
      </c>
      <c r="Q8" s="80">
        <f t="shared" si="3"/>
        <v>20</v>
      </c>
      <c r="R8" s="27" t="str">
        <f t="shared" si="4"/>
        <v>F</v>
      </c>
      <c r="S8" s="20"/>
      <c r="T8" s="20">
        <v>0</v>
      </c>
      <c r="U8" s="20"/>
      <c r="V8" s="20"/>
      <c r="W8" s="20" t="str">
        <f t="shared" si="7"/>
        <v/>
      </c>
      <c r="X8" s="20">
        <f t="shared" si="8"/>
        <v>0</v>
      </c>
    </row>
    <row r="9" spans="1:24" ht="15" x14ac:dyDescent="0.25">
      <c r="A9" s="16" t="s">
        <v>51</v>
      </c>
      <c r="B9" s="21" t="s">
        <v>114</v>
      </c>
      <c r="C9" s="21" t="s">
        <v>115</v>
      </c>
      <c r="D9" s="36">
        <v>6.5</v>
      </c>
      <c r="E9" s="36">
        <v>13</v>
      </c>
      <c r="F9" s="24"/>
      <c r="G9" s="36">
        <v>14</v>
      </c>
      <c r="H9" s="24">
        <f t="shared" si="0"/>
        <v>6.5</v>
      </c>
      <c r="I9" s="33">
        <f t="shared" si="5"/>
        <v>17</v>
      </c>
      <c r="J9" s="34">
        <v>3</v>
      </c>
      <c r="K9" s="24">
        <v>9</v>
      </c>
      <c r="L9" s="24">
        <f t="shared" si="1"/>
        <v>12</v>
      </c>
      <c r="M9" s="31">
        <v>8.5</v>
      </c>
      <c r="N9" s="23"/>
      <c r="O9" s="26">
        <f t="shared" si="2"/>
        <v>8.5</v>
      </c>
      <c r="P9" s="33">
        <f t="shared" si="6"/>
        <v>27</v>
      </c>
      <c r="Q9" s="80">
        <f t="shared" si="3"/>
        <v>50.5</v>
      </c>
      <c r="R9" s="27" t="str">
        <f t="shared" si="4"/>
        <v>E</v>
      </c>
      <c r="S9" s="20">
        <v>17</v>
      </c>
      <c r="T9" s="20">
        <v>27</v>
      </c>
      <c r="U9" s="20"/>
      <c r="V9" s="20"/>
      <c r="W9" s="20">
        <f t="shared" si="7"/>
        <v>17</v>
      </c>
      <c r="X9" s="20">
        <f t="shared" si="8"/>
        <v>27</v>
      </c>
    </row>
    <row r="10" spans="1:24" ht="15" x14ac:dyDescent="0.25">
      <c r="A10" s="16" t="s">
        <v>52</v>
      </c>
      <c r="B10" s="21" t="s">
        <v>116</v>
      </c>
      <c r="C10" s="21" t="s">
        <v>117</v>
      </c>
      <c r="D10" s="36"/>
      <c r="E10" s="36">
        <v>17</v>
      </c>
      <c r="F10" s="24"/>
      <c r="G10" s="36"/>
      <c r="H10" s="24" t="str">
        <f t="shared" si="0"/>
        <v/>
      </c>
      <c r="I10" s="33">
        <f t="shared" si="5"/>
        <v>18</v>
      </c>
      <c r="J10" s="34">
        <v>7</v>
      </c>
      <c r="K10" s="24">
        <v>8.5</v>
      </c>
      <c r="L10" s="24">
        <f t="shared" si="1"/>
        <v>15.5</v>
      </c>
      <c r="M10" s="31">
        <v>8.5</v>
      </c>
      <c r="N10" s="23"/>
      <c r="O10" s="26">
        <f t="shared" si="2"/>
        <v>8.5</v>
      </c>
      <c r="P10" s="33">
        <f t="shared" si="6"/>
        <v>4.5</v>
      </c>
      <c r="Q10" s="80">
        <f t="shared" si="3"/>
        <v>22.5</v>
      </c>
      <c r="R10" s="27" t="str">
        <f t="shared" si="4"/>
        <v>F</v>
      </c>
      <c r="S10" s="20">
        <v>18</v>
      </c>
      <c r="T10" s="20">
        <v>4.5</v>
      </c>
      <c r="U10" s="20"/>
      <c r="V10" s="20"/>
      <c r="W10" s="20">
        <f t="shared" si="7"/>
        <v>18</v>
      </c>
      <c r="X10" s="20">
        <f t="shared" si="8"/>
        <v>4.5</v>
      </c>
    </row>
    <row r="11" spans="1:24" ht="15" x14ac:dyDescent="0.25">
      <c r="A11" s="16" t="s">
        <v>53</v>
      </c>
      <c r="B11" s="21" t="s">
        <v>118</v>
      </c>
      <c r="C11" s="21" t="s">
        <v>119</v>
      </c>
      <c r="D11" s="36">
        <v>6</v>
      </c>
      <c r="E11" s="36">
        <v>17</v>
      </c>
      <c r="F11" s="24"/>
      <c r="G11" s="36"/>
      <c r="H11" s="24">
        <f t="shared" si="0"/>
        <v>6</v>
      </c>
      <c r="I11" s="33">
        <f t="shared" si="5"/>
        <v>17</v>
      </c>
      <c r="J11" s="34">
        <v>10</v>
      </c>
      <c r="K11" s="24">
        <v>4</v>
      </c>
      <c r="L11" s="24">
        <f t="shared" si="1"/>
        <v>14</v>
      </c>
      <c r="M11" s="31">
        <v>9.5</v>
      </c>
      <c r="N11" s="23">
        <v>9</v>
      </c>
      <c r="O11" s="26">
        <f t="shared" si="2"/>
        <v>18.5</v>
      </c>
      <c r="P11" s="33">
        <f t="shared" si="6"/>
        <v>18.5</v>
      </c>
      <c r="Q11" s="80">
        <f t="shared" si="3"/>
        <v>41.5</v>
      </c>
      <c r="R11" s="27" t="str">
        <f t="shared" si="4"/>
        <v>F</v>
      </c>
      <c r="S11" s="20"/>
      <c r="T11" s="20"/>
      <c r="U11" s="20"/>
      <c r="V11" s="20"/>
      <c r="W11" s="20" t="str">
        <f t="shared" si="7"/>
        <v/>
      </c>
      <c r="X11" s="20" t="str">
        <f t="shared" si="8"/>
        <v/>
      </c>
    </row>
    <row r="12" spans="1:24" ht="15" x14ac:dyDescent="0.25">
      <c r="A12" s="16" t="s">
        <v>54</v>
      </c>
      <c r="B12" s="21" t="s">
        <v>120</v>
      </c>
      <c r="C12" s="21" t="s">
        <v>121</v>
      </c>
      <c r="D12" s="36">
        <v>0.5</v>
      </c>
      <c r="E12" s="36">
        <v>0</v>
      </c>
      <c r="F12" s="24"/>
      <c r="G12" s="36"/>
      <c r="H12" s="24">
        <f t="shared" si="0"/>
        <v>0.5</v>
      </c>
      <c r="I12" s="33">
        <f t="shared" si="5"/>
        <v>0</v>
      </c>
      <c r="J12" s="25"/>
      <c r="K12" s="32"/>
      <c r="L12" s="32" t="str">
        <f t="shared" si="1"/>
        <v/>
      </c>
      <c r="M12" s="23"/>
      <c r="N12" s="23"/>
      <c r="O12" s="26" t="str">
        <f t="shared" si="2"/>
        <v/>
      </c>
      <c r="P12" s="33" t="str">
        <f t="shared" si="6"/>
        <v/>
      </c>
      <c r="Q12" s="80">
        <f t="shared" si="3"/>
        <v>0.5</v>
      </c>
      <c r="R12" s="27" t="str">
        <f t="shared" si="4"/>
        <v>F</v>
      </c>
      <c r="S12" s="20"/>
      <c r="T12" s="20"/>
      <c r="U12" s="20"/>
      <c r="V12" s="20"/>
      <c r="W12" s="20" t="str">
        <f t="shared" si="7"/>
        <v/>
      </c>
      <c r="X12" s="20" t="str">
        <f t="shared" si="8"/>
        <v/>
      </c>
    </row>
    <row r="13" spans="1:24" ht="15" x14ac:dyDescent="0.25">
      <c r="A13" s="16" t="s">
        <v>55</v>
      </c>
      <c r="B13" s="21" t="s">
        <v>122</v>
      </c>
      <c r="C13" s="21" t="s">
        <v>123</v>
      </c>
      <c r="D13" s="36">
        <v>1</v>
      </c>
      <c r="E13" s="36">
        <v>6.5</v>
      </c>
      <c r="F13" s="24"/>
      <c r="G13" s="36">
        <v>10</v>
      </c>
      <c r="H13" s="24">
        <f t="shared" si="0"/>
        <v>1</v>
      </c>
      <c r="I13" s="33">
        <f t="shared" si="5"/>
        <v>25.5</v>
      </c>
      <c r="J13" s="28">
        <v>8.5</v>
      </c>
      <c r="K13" s="23">
        <v>2</v>
      </c>
      <c r="L13" s="23">
        <f t="shared" si="1"/>
        <v>10.5</v>
      </c>
      <c r="M13" s="23">
        <v>4</v>
      </c>
      <c r="N13" s="23">
        <v>2.5</v>
      </c>
      <c r="O13" s="26">
        <f t="shared" si="2"/>
        <v>6.5</v>
      </c>
      <c r="P13" s="33">
        <f t="shared" si="6"/>
        <v>16</v>
      </c>
      <c r="Q13" s="80">
        <f t="shared" si="3"/>
        <v>42.5</v>
      </c>
      <c r="R13" s="27" t="str">
        <f t="shared" si="4"/>
        <v>F</v>
      </c>
      <c r="S13" s="20">
        <v>25.5</v>
      </c>
      <c r="T13" s="20">
        <v>16</v>
      </c>
      <c r="U13" s="20"/>
      <c r="V13" s="20"/>
      <c r="W13" s="20">
        <f t="shared" si="7"/>
        <v>25.5</v>
      </c>
      <c r="X13" s="20">
        <f t="shared" si="8"/>
        <v>16</v>
      </c>
    </row>
    <row r="14" spans="1:24" ht="15" x14ac:dyDescent="0.25">
      <c r="A14" s="16" t="s">
        <v>56</v>
      </c>
      <c r="B14" s="21" t="s">
        <v>124</v>
      </c>
      <c r="C14" s="21" t="s">
        <v>125</v>
      </c>
      <c r="D14" s="36"/>
      <c r="E14" s="36"/>
      <c r="F14" s="24"/>
      <c r="G14" s="36"/>
      <c r="H14" s="24" t="str">
        <f t="shared" si="0"/>
        <v/>
      </c>
      <c r="I14" s="33" t="str">
        <f t="shared" si="5"/>
        <v/>
      </c>
      <c r="J14" s="28"/>
      <c r="K14" s="29"/>
      <c r="L14" s="23" t="str">
        <f t="shared" si="1"/>
        <v/>
      </c>
      <c r="M14" s="23"/>
      <c r="N14" s="23"/>
      <c r="O14" s="26" t="str">
        <f t="shared" si="2"/>
        <v/>
      </c>
      <c r="P14" s="33" t="str">
        <f t="shared" si="6"/>
        <v/>
      </c>
      <c r="Q14" s="80" t="str">
        <f t="shared" si="3"/>
        <v/>
      </c>
      <c r="R14" s="27" t="str">
        <f t="shared" si="4"/>
        <v/>
      </c>
      <c r="S14" s="20"/>
      <c r="T14" s="20"/>
      <c r="U14" s="20"/>
      <c r="V14" s="20"/>
      <c r="W14" s="20" t="str">
        <f t="shared" si="7"/>
        <v/>
      </c>
      <c r="X14" s="20" t="str">
        <f t="shared" si="8"/>
        <v/>
      </c>
    </row>
    <row r="15" spans="1:24" ht="15" x14ac:dyDescent="0.25">
      <c r="A15" s="16" t="s">
        <v>57</v>
      </c>
      <c r="B15" s="21" t="s">
        <v>126</v>
      </c>
      <c r="C15" s="21" t="s">
        <v>127</v>
      </c>
      <c r="D15" s="36"/>
      <c r="E15" s="36">
        <v>0</v>
      </c>
      <c r="F15" s="24"/>
      <c r="G15" s="36">
        <v>3.5</v>
      </c>
      <c r="H15" s="24" t="str">
        <f t="shared" si="0"/>
        <v/>
      </c>
      <c r="I15" s="33">
        <f t="shared" si="5"/>
        <v>3.5</v>
      </c>
      <c r="J15" s="28"/>
      <c r="K15" s="23"/>
      <c r="L15" s="23" t="str">
        <f t="shared" si="1"/>
        <v/>
      </c>
      <c r="M15" s="23"/>
      <c r="N15" s="23"/>
      <c r="O15" s="26" t="str">
        <f t="shared" si="2"/>
        <v/>
      </c>
      <c r="P15" s="33" t="str">
        <f t="shared" si="6"/>
        <v/>
      </c>
      <c r="Q15" s="80">
        <f t="shared" si="3"/>
        <v>3.5</v>
      </c>
      <c r="R15" s="27" t="str">
        <f t="shared" si="4"/>
        <v>F</v>
      </c>
      <c r="S15" s="20"/>
      <c r="T15" s="20"/>
      <c r="U15" s="20"/>
      <c r="V15" s="20"/>
      <c r="W15" s="20" t="str">
        <f t="shared" si="7"/>
        <v/>
      </c>
      <c r="X15" s="20" t="str">
        <f t="shared" si="8"/>
        <v/>
      </c>
    </row>
    <row r="16" spans="1:24" ht="15" x14ac:dyDescent="0.25">
      <c r="A16" s="16" t="s">
        <v>58</v>
      </c>
      <c r="B16" s="21" t="s">
        <v>128</v>
      </c>
      <c r="C16" s="21" t="s">
        <v>129</v>
      </c>
      <c r="D16" s="36"/>
      <c r="E16" s="36">
        <v>0</v>
      </c>
      <c r="F16" s="24"/>
      <c r="G16" s="36">
        <v>0</v>
      </c>
      <c r="H16" s="24" t="str">
        <f t="shared" si="0"/>
        <v/>
      </c>
      <c r="I16" s="33">
        <f t="shared" si="5"/>
        <v>0</v>
      </c>
      <c r="J16" s="28"/>
      <c r="K16" s="23"/>
      <c r="L16" s="23" t="str">
        <f t="shared" si="1"/>
        <v/>
      </c>
      <c r="M16" s="23"/>
      <c r="N16" s="23"/>
      <c r="O16" s="26" t="str">
        <f t="shared" si="2"/>
        <v/>
      </c>
      <c r="P16" s="33" t="str">
        <f t="shared" si="6"/>
        <v/>
      </c>
      <c r="Q16" s="80">
        <f t="shared" si="3"/>
        <v>0</v>
      </c>
      <c r="R16" s="27" t="str">
        <f t="shared" si="4"/>
        <v>F</v>
      </c>
      <c r="S16" s="20"/>
      <c r="T16" s="20"/>
      <c r="U16" s="20"/>
      <c r="V16" s="20"/>
      <c r="W16" s="20" t="str">
        <f t="shared" si="7"/>
        <v/>
      </c>
      <c r="X16" s="20" t="str">
        <f t="shared" si="8"/>
        <v/>
      </c>
    </row>
    <row r="17" spans="1:24" ht="15" x14ac:dyDescent="0.25">
      <c r="A17" s="16" t="s">
        <v>59</v>
      </c>
      <c r="B17" s="21" t="s">
        <v>130</v>
      </c>
      <c r="C17" s="21" t="s">
        <v>131</v>
      </c>
      <c r="D17" s="36">
        <v>2.5</v>
      </c>
      <c r="E17" s="36">
        <v>3</v>
      </c>
      <c r="F17" s="24"/>
      <c r="G17" s="36">
        <v>5.5</v>
      </c>
      <c r="H17" s="24">
        <f t="shared" si="0"/>
        <v>2.5</v>
      </c>
      <c r="I17" s="33">
        <f t="shared" si="5"/>
        <v>0</v>
      </c>
      <c r="J17" s="28"/>
      <c r="K17" s="23"/>
      <c r="L17" s="23" t="str">
        <f t="shared" si="1"/>
        <v/>
      </c>
      <c r="M17" s="23"/>
      <c r="N17" s="23"/>
      <c r="O17" s="26" t="str">
        <f t="shared" si="2"/>
        <v/>
      </c>
      <c r="P17" s="33" t="str">
        <f t="shared" si="6"/>
        <v/>
      </c>
      <c r="Q17" s="80">
        <f t="shared" si="3"/>
        <v>2.5</v>
      </c>
      <c r="R17" s="27" t="str">
        <f t="shared" si="4"/>
        <v>F</v>
      </c>
      <c r="S17" s="20">
        <v>0</v>
      </c>
      <c r="T17" s="20"/>
      <c r="U17" s="20"/>
      <c r="V17" s="20"/>
      <c r="W17" s="20">
        <f t="shared" si="7"/>
        <v>0</v>
      </c>
      <c r="X17" s="20" t="str">
        <f t="shared" si="8"/>
        <v/>
      </c>
    </row>
    <row r="18" spans="1:24" ht="15" x14ac:dyDescent="0.25">
      <c r="A18" s="16" t="s">
        <v>60</v>
      </c>
      <c r="B18" s="21" t="s">
        <v>132</v>
      </c>
      <c r="C18" s="21" t="s">
        <v>133</v>
      </c>
      <c r="D18" s="36">
        <v>0.5</v>
      </c>
      <c r="E18" s="36">
        <v>1</v>
      </c>
      <c r="F18" s="24"/>
      <c r="G18" s="36">
        <v>12</v>
      </c>
      <c r="H18" s="24">
        <f t="shared" si="0"/>
        <v>0.5</v>
      </c>
      <c r="I18" s="33">
        <f t="shared" si="5"/>
        <v>12</v>
      </c>
      <c r="J18" s="28">
        <v>7</v>
      </c>
      <c r="K18" s="23">
        <v>0</v>
      </c>
      <c r="L18" s="23">
        <f t="shared" si="1"/>
        <v>7</v>
      </c>
      <c r="M18" s="23">
        <v>12.5</v>
      </c>
      <c r="N18" s="23">
        <v>9.5</v>
      </c>
      <c r="O18" s="26">
        <f t="shared" si="2"/>
        <v>22</v>
      </c>
      <c r="P18" s="33">
        <f t="shared" si="6"/>
        <v>22</v>
      </c>
      <c r="Q18" s="80">
        <f t="shared" si="3"/>
        <v>34.5</v>
      </c>
      <c r="R18" s="27" t="str">
        <f t="shared" si="4"/>
        <v>F</v>
      </c>
      <c r="S18" s="20"/>
      <c r="T18" s="20"/>
      <c r="U18" s="20"/>
      <c r="V18" s="20"/>
      <c r="W18" s="20" t="str">
        <f t="shared" si="7"/>
        <v/>
      </c>
      <c r="X18" s="20" t="str">
        <f t="shared" si="8"/>
        <v/>
      </c>
    </row>
    <row r="19" spans="1:24" ht="15" x14ac:dyDescent="0.25">
      <c r="A19" s="16" t="s">
        <v>61</v>
      </c>
      <c r="B19" s="21" t="s">
        <v>134</v>
      </c>
      <c r="C19" s="21" t="s">
        <v>135</v>
      </c>
      <c r="D19" s="36">
        <v>2.5</v>
      </c>
      <c r="E19" s="36">
        <v>12.5</v>
      </c>
      <c r="F19" s="24"/>
      <c r="G19" s="36">
        <v>6.5</v>
      </c>
      <c r="H19" s="24">
        <f t="shared" si="0"/>
        <v>2.5</v>
      </c>
      <c r="I19" s="33">
        <f t="shared" si="5"/>
        <v>5</v>
      </c>
      <c r="J19" s="28">
        <v>5</v>
      </c>
      <c r="K19" s="23">
        <v>1</v>
      </c>
      <c r="L19" s="23">
        <f t="shared" si="1"/>
        <v>6</v>
      </c>
      <c r="M19" s="23">
        <v>2.5</v>
      </c>
      <c r="N19" s="23">
        <v>0</v>
      </c>
      <c r="O19" s="26">
        <f t="shared" si="2"/>
        <v>2.5</v>
      </c>
      <c r="P19" s="33">
        <f t="shared" si="6"/>
        <v>2.5</v>
      </c>
      <c r="Q19" s="80">
        <f t="shared" si="3"/>
        <v>10</v>
      </c>
      <c r="R19" s="27" t="str">
        <f t="shared" si="4"/>
        <v>F</v>
      </c>
      <c r="S19" s="20">
        <v>5</v>
      </c>
      <c r="T19" s="20"/>
      <c r="U19" s="20"/>
      <c r="V19" s="20"/>
      <c r="W19" s="20">
        <f t="shared" si="7"/>
        <v>5</v>
      </c>
      <c r="X19" s="20" t="str">
        <f t="shared" si="8"/>
        <v/>
      </c>
    </row>
    <row r="20" spans="1:24" ht="15" x14ac:dyDescent="0.25">
      <c r="A20" s="16" t="s">
        <v>62</v>
      </c>
      <c r="B20" s="21" t="s">
        <v>136</v>
      </c>
      <c r="C20" s="21" t="s">
        <v>137</v>
      </c>
      <c r="D20" s="36">
        <v>2</v>
      </c>
      <c r="E20" s="36">
        <v>11</v>
      </c>
      <c r="F20" s="24"/>
      <c r="G20" s="36">
        <v>18.5</v>
      </c>
      <c r="H20" s="24">
        <f t="shared" si="0"/>
        <v>2</v>
      </c>
      <c r="I20" s="33">
        <f t="shared" si="5"/>
        <v>18.5</v>
      </c>
      <c r="J20" s="49">
        <v>6</v>
      </c>
      <c r="K20" s="53">
        <v>8</v>
      </c>
      <c r="L20" s="53">
        <f t="shared" si="1"/>
        <v>14</v>
      </c>
      <c r="M20" s="53">
        <v>6.5</v>
      </c>
      <c r="N20" s="53">
        <v>5</v>
      </c>
      <c r="O20" s="26">
        <f t="shared" si="2"/>
        <v>11.5</v>
      </c>
      <c r="P20" s="33">
        <f t="shared" si="6"/>
        <v>16</v>
      </c>
      <c r="Q20" s="80">
        <f t="shared" si="3"/>
        <v>36.5</v>
      </c>
      <c r="R20" s="27" t="str">
        <f t="shared" si="4"/>
        <v>F</v>
      </c>
      <c r="S20" s="20"/>
      <c r="T20" s="20">
        <v>16</v>
      </c>
      <c r="U20" s="20"/>
      <c r="V20" s="20"/>
      <c r="W20" s="20" t="str">
        <f t="shared" si="7"/>
        <v/>
      </c>
      <c r="X20" s="20">
        <f t="shared" si="8"/>
        <v>16</v>
      </c>
    </row>
    <row r="21" spans="1:24" ht="15" x14ac:dyDescent="0.25">
      <c r="A21" s="16" t="s">
        <v>63</v>
      </c>
      <c r="B21" s="21" t="s">
        <v>138</v>
      </c>
      <c r="C21" s="21" t="s">
        <v>139</v>
      </c>
      <c r="D21" s="36">
        <v>0</v>
      </c>
      <c r="E21" s="36">
        <v>2.5</v>
      </c>
      <c r="F21" s="24"/>
      <c r="G21" s="36">
        <v>12</v>
      </c>
      <c r="H21" s="24">
        <f t="shared" si="0"/>
        <v>0</v>
      </c>
      <c r="I21" s="33">
        <f t="shared" si="5"/>
        <v>11</v>
      </c>
      <c r="J21" s="34">
        <v>0</v>
      </c>
      <c r="K21" s="24">
        <v>2</v>
      </c>
      <c r="L21" s="24">
        <f t="shared" si="1"/>
        <v>2</v>
      </c>
      <c r="M21" s="24"/>
      <c r="N21" s="24"/>
      <c r="O21" s="26" t="str">
        <f t="shared" si="2"/>
        <v/>
      </c>
      <c r="P21" s="33">
        <f t="shared" si="6"/>
        <v>2</v>
      </c>
      <c r="Q21" s="80">
        <f t="shared" si="3"/>
        <v>13</v>
      </c>
      <c r="R21" s="27" t="str">
        <f t="shared" si="4"/>
        <v>F</v>
      </c>
      <c r="S21" s="20">
        <v>11</v>
      </c>
      <c r="T21" s="20"/>
      <c r="U21" s="20"/>
      <c r="V21" s="20"/>
      <c r="W21" s="20">
        <f t="shared" si="7"/>
        <v>11</v>
      </c>
      <c r="X21" s="20" t="str">
        <f t="shared" si="8"/>
        <v/>
      </c>
    </row>
    <row r="22" spans="1:24" ht="15" x14ac:dyDescent="0.25">
      <c r="A22" s="16" t="s">
        <v>64</v>
      </c>
      <c r="B22" s="21" t="s">
        <v>140</v>
      </c>
      <c r="C22" s="21" t="s">
        <v>141</v>
      </c>
      <c r="D22" s="36">
        <v>2</v>
      </c>
      <c r="E22" s="36">
        <v>5</v>
      </c>
      <c r="F22" s="50"/>
      <c r="G22" s="36">
        <v>11</v>
      </c>
      <c r="H22" s="24">
        <f t="shared" si="0"/>
        <v>2</v>
      </c>
      <c r="I22" s="33">
        <f t="shared" si="5"/>
        <v>14</v>
      </c>
      <c r="J22" s="50">
        <v>7</v>
      </c>
      <c r="K22" s="50">
        <v>0</v>
      </c>
      <c r="L22" s="23">
        <f t="shared" si="1"/>
        <v>7</v>
      </c>
      <c r="M22" s="50"/>
      <c r="N22" s="50"/>
      <c r="O22" s="26" t="str">
        <f t="shared" si="2"/>
        <v/>
      </c>
      <c r="P22" s="33">
        <f t="shared" si="6"/>
        <v>10</v>
      </c>
      <c r="Q22" s="80">
        <f t="shared" si="3"/>
        <v>26</v>
      </c>
      <c r="R22" s="27" t="str">
        <f t="shared" si="4"/>
        <v>F</v>
      </c>
      <c r="S22" s="20">
        <v>14</v>
      </c>
      <c r="T22" s="20">
        <v>10</v>
      </c>
      <c r="U22" s="20"/>
      <c r="V22" s="20"/>
      <c r="W22" s="20">
        <f t="shared" si="7"/>
        <v>14</v>
      </c>
      <c r="X22" s="20">
        <f t="shared" si="8"/>
        <v>10</v>
      </c>
    </row>
    <row r="23" spans="1:24" ht="15" x14ac:dyDescent="0.25">
      <c r="A23" s="16" t="s">
        <v>65</v>
      </c>
      <c r="B23" s="21" t="s">
        <v>142</v>
      </c>
      <c r="C23" s="21" t="s">
        <v>143</v>
      </c>
      <c r="D23" s="36">
        <v>3.5</v>
      </c>
      <c r="E23" s="36">
        <v>14.5</v>
      </c>
      <c r="F23" s="50"/>
      <c r="G23" s="36"/>
      <c r="H23" s="24">
        <f t="shared" si="0"/>
        <v>3.5</v>
      </c>
      <c r="I23" s="33">
        <f t="shared" si="5"/>
        <v>13.5</v>
      </c>
      <c r="J23" s="50">
        <v>0</v>
      </c>
      <c r="K23" s="50">
        <v>5.5</v>
      </c>
      <c r="L23" s="24">
        <f t="shared" si="1"/>
        <v>5.5</v>
      </c>
      <c r="M23" s="50">
        <v>6</v>
      </c>
      <c r="N23" s="50"/>
      <c r="O23" s="26">
        <f t="shared" si="2"/>
        <v>6</v>
      </c>
      <c r="P23" s="33">
        <f t="shared" si="6"/>
        <v>11.5</v>
      </c>
      <c r="Q23" s="80">
        <f t="shared" si="3"/>
        <v>28.5</v>
      </c>
      <c r="R23" s="27" t="str">
        <f t="shared" si="4"/>
        <v>F</v>
      </c>
      <c r="S23" s="20">
        <v>13.5</v>
      </c>
      <c r="T23" s="20"/>
      <c r="U23" s="20"/>
      <c r="V23" s="20"/>
      <c r="W23" s="20">
        <f t="shared" ref="W23:W86" si="9">IF(AND(S23="",U23=""),"",IF(U23="",S23,U23))</f>
        <v>13.5</v>
      </c>
      <c r="X23" s="20" t="str">
        <f t="shared" ref="X23:X86" si="10">IF(AND(T23="",V23=""),"",IF(V23="",T23,V23))</f>
        <v/>
      </c>
    </row>
    <row r="24" spans="1:24" ht="15" x14ac:dyDescent="0.25">
      <c r="A24" s="16" t="s">
        <v>66</v>
      </c>
      <c r="B24" s="21" t="s">
        <v>144</v>
      </c>
      <c r="C24" s="21" t="s">
        <v>145</v>
      </c>
      <c r="D24" s="36">
        <v>1</v>
      </c>
      <c r="E24" s="36">
        <v>3</v>
      </c>
      <c r="F24" s="50"/>
      <c r="G24" s="36">
        <v>12</v>
      </c>
      <c r="H24" s="24">
        <f t="shared" si="0"/>
        <v>1</v>
      </c>
      <c r="I24" s="33">
        <f t="shared" si="5"/>
        <v>0</v>
      </c>
      <c r="J24" s="50">
        <v>4.5</v>
      </c>
      <c r="K24" s="50">
        <v>9.5</v>
      </c>
      <c r="L24" s="23">
        <f t="shared" si="1"/>
        <v>14</v>
      </c>
      <c r="M24" s="50">
        <v>4</v>
      </c>
      <c r="N24" s="50"/>
      <c r="O24" s="26">
        <f t="shared" si="2"/>
        <v>4</v>
      </c>
      <c r="P24" s="33">
        <f t="shared" si="6"/>
        <v>13.5</v>
      </c>
      <c r="Q24" s="80">
        <f t="shared" si="3"/>
        <v>14.5</v>
      </c>
      <c r="R24" s="27" t="str">
        <f t="shared" si="4"/>
        <v>F</v>
      </c>
      <c r="S24" s="20">
        <v>0</v>
      </c>
      <c r="T24" s="20"/>
      <c r="U24" s="20"/>
      <c r="V24" s="20"/>
      <c r="W24" s="20">
        <f t="shared" si="9"/>
        <v>0</v>
      </c>
      <c r="X24" s="20" t="str">
        <f t="shared" si="10"/>
        <v/>
      </c>
    </row>
    <row r="25" spans="1:24" ht="15" x14ac:dyDescent="0.25">
      <c r="A25" s="16" t="s">
        <v>67</v>
      </c>
      <c r="B25" s="21" t="s">
        <v>146</v>
      </c>
      <c r="C25" s="21" t="s">
        <v>147</v>
      </c>
      <c r="D25" s="36">
        <v>1</v>
      </c>
      <c r="E25" s="36">
        <v>1.5</v>
      </c>
      <c r="F25" s="50"/>
      <c r="G25" s="36">
        <v>2</v>
      </c>
      <c r="H25" s="24">
        <f t="shared" si="0"/>
        <v>1</v>
      </c>
      <c r="I25" s="33">
        <f t="shared" si="5"/>
        <v>2</v>
      </c>
      <c r="J25" s="50"/>
      <c r="K25" s="50"/>
      <c r="L25" s="24" t="str">
        <f t="shared" si="1"/>
        <v/>
      </c>
      <c r="M25" s="50"/>
      <c r="N25" s="50"/>
      <c r="O25" s="26" t="str">
        <f t="shared" si="2"/>
        <v/>
      </c>
      <c r="P25" s="33" t="str">
        <f t="shared" si="6"/>
        <v/>
      </c>
      <c r="Q25" s="80">
        <f t="shared" si="3"/>
        <v>3</v>
      </c>
      <c r="R25" s="27" t="str">
        <f t="shared" si="4"/>
        <v>F</v>
      </c>
      <c r="S25" s="20"/>
      <c r="T25" s="20"/>
      <c r="U25" s="20"/>
      <c r="V25" s="20"/>
      <c r="W25" s="20" t="str">
        <f t="shared" si="9"/>
        <v/>
      </c>
      <c r="X25" s="20" t="str">
        <f t="shared" si="10"/>
        <v/>
      </c>
    </row>
    <row r="26" spans="1:24" ht="15" x14ac:dyDescent="0.25">
      <c r="A26" s="16" t="s">
        <v>68</v>
      </c>
      <c r="B26" s="21" t="s">
        <v>148</v>
      </c>
      <c r="C26" s="21" t="s">
        <v>149</v>
      </c>
      <c r="D26" s="36">
        <v>3</v>
      </c>
      <c r="E26" s="36">
        <v>12</v>
      </c>
      <c r="F26" s="50"/>
      <c r="G26" s="36"/>
      <c r="H26" s="24">
        <f t="shared" si="0"/>
        <v>3</v>
      </c>
      <c r="I26" s="33">
        <f t="shared" si="5"/>
        <v>24</v>
      </c>
      <c r="J26" s="50">
        <v>3</v>
      </c>
      <c r="K26" s="50">
        <v>5.5</v>
      </c>
      <c r="L26" s="23">
        <f t="shared" si="1"/>
        <v>8.5</v>
      </c>
      <c r="M26" s="50">
        <v>3</v>
      </c>
      <c r="N26" s="50">
        <v>3</v>
      </c>
      <c r="O26" s="26">
        <f t="shared" si="2"/>
        <v>6</v>
      </c>
      <c r="P26" s="33">
        <f t="shared" si="6"/>
        <v>8</v>
      </c>
      <c r="Q26" s="80">
        <f t="shared" si="3"/>
        <v>35</v>
      </c>
      <c r="R26" s="27" t="str">
        <f t="shared" si="4"/>
        <v>F</v>
      </c>
      <c r="S26" s="20">
        <v>24</v>
      </c>
      <c r="T26" s="20">
        <v>8</v>
      </c>
      <c r="U26" s="20"/>
      <c r="V26" s="20"/>
      <c r="W26" s="20">
        <f t="shared" si="9"/>
        <v>24</v>
      </c>
      <c r="X26" s="20">
        <f t="shared" si="10"/>
        <v>8</v>
      </c>
    </row>
    <row r="27" spans="1:24" ht="15" x14ac:dyDescent="0.25">
      <c r="A27" s="16" t="s">
        <v>69</v>
      </c>
      <c r="B27" s="21" t="s">
        <v>150</v>
      </c>
      <c r="C27" s="21" t="s">
        <v>151</v>
      </c>
      <c r="D27" s="36">
        <v>0</v>
      </c>
      <c r="E27" s="36"/>
      <c r="F27" s="50"/>
      <c r="G27" s="36">
        <v>2</v>
      </c>
      <c r="H27" s="24">
        <f t="shared" si="0"/>
        <v>0</v>
      </c>
      <c r="I27" s="33">
        <f t="shared" si="5"/>
        <v>2</v>
      </c>
      <c r="J27" s="50"/>
      <c r="K27" s="50"/>
      <c r="L27" s="53" t="str">
        <f t="shared" si="1"/>
        <v/>
      </c>
      <c r="M27" s="50"/>
      <c r="N27" s="50"/>
      <c r="O27" s="26" t="str">
        <f t="shared" si="2"/>
        <v/>
      </c>
      <c r="P27" s="33" t="str">
        <f t="shared" si="6"/>
        <v/>
      </c>
      <c r="Q27" s="80">
        <f t="shared" si="3"/>
        <v>2</v>
      </c>
      <c r="R27" s="27" t="str">
        <f t="shared" si="4"/>
        <v>F</v>
      </c>
      <c r="S27" s="20"/>
      <c r="T27" s="20"/>
      <c r="U27" s="20"/>
      <c r="V27" s="20"/>
      <c r="W27" s="20" t="str">
        <f t="shared" si="9"/>
        <v/>
      </c>
      <c r="X27" s="20" t="str">
        <f t="shared" si="10"/>
        <v/>
      </c>
    </row>
    <row r="28" spans="1:24" ht="15" x14ac:dyDescent="0.25">
      <c r="A28" s="16" t="s">
        <v>70</v>
      </c>
      <c r="B28" s="21" t="s">
        <v>152</v>
      </c>
      <c r="C28" s="21" t="s">
        <v>153</v>
      </c>
      <c r="D28" s="36">
        <v>2.5</v>
      </c>
      <c r="E28" s="36">
        <v>6</v>
      </c>
      <c r="F28" s="50"/>
      <c r="G28" s="36">
        <v>6.5</v>
      </c>
      <c r="H28" s="24">
        <f t="shared" ref="H28:H68" si="11">IF(AND(D28="",F28=""),"",IF(F28="",D28,F28))</f>
        <v>2.5</v>
      </c>
      <c r="I28" s="33">
        <f t="shared" si="5"/>
        <v>6.5</v>
      </c>
      <c r="J28" s="50"/>
      <c r="K28" s="50"/>
      <c r="L28" s="53" t="str">
        <f t="shared" si="1"/>
        <v/>
      </c>
      <c r="M28" s="50">
        <v>5.5</v>
      </c>
      <c r="N28" s="50">
        <v>0</v>
      </c>
      <c r="O28" s="26">
        <f t="shared" si="2"/>
        <v>5.5</v>
      </c>
      <c r="P28" s="33">
        <f t="shared" si="6"/>
        <v>5.5</v>
      </c>
      <c r="Q28" s="80">
        <f t="shared" si="3"/>
        <v>14.5</v>
      </c>
      <c r="R28" s="27" t="str">
        <f t="shared" si="4"/>
        <v>F</v>
      </c>
      <c r="S28" s="20"/>
      <c r="T28" s="20"/>
      <c r="U28" s="20"/>
      <c r="V28" s="20"/>
      <c r="W28" s="20" t="str">
        <f t="shared" si="9"/>
        <v/>
      </c>
      <c r="X28" s="20" t="str">
        <f t="shared" si="10"/>
        <v/>
      </c>
    </row>
    <row r="29" spans="1:24" ht="15" x14ac:dyDescent="0.25">
      <c r="A29" s="16" t="s">
        <v>71</v>
      </c>
      <c r="B29" s="21" t="s">
        <v>154</v>
      </c>
      <c r="C29" s="21" t="s">
        <v>155</v>
      </c>
      <c r="D29" s="36">
        <v>0.5</v>
      </c>
      <c r="E29" s="36">
        <v>10</v>
      </c>
      <c r="F29" s="50"/>
      <c r="G29" s="36">
        <v>10</v>
      </c>
      <c r="H29" s="24">
        <f t="shared" si="11"/>
        <v>0.5</v>
      </c>
      <c r="I29" s="33">
        <f t="shared" si="5"/>
        <v>10</v>
      </c>
      <c r="J29" s="50">
        <v>7</v>
      </c>
      <c r="K29" s="50">
        <v>8</v>
      </c>
      <c r="L29" s="24">
        <f t="shared" si="1"/>
        <v>15</v>
      </c>
      <c r="M29" s="50"/>
      <c r="N29" s="50"/>
      <c r="O29" s="26" t="str">
        <f t="shared" si="2"/>
        <v/>
      </c>
      <c r="P29" s="33">
        <f t="shared" si="6"/>
        <v>15</v>
      </c>
      <c r="Q29" s="80">
        <f t="shared" si="3"/>
        <v>25.5</v>
      </c>
      <c r="R29" s="27" t="str">
        <f t="shared" si="4"/>
        <v>F</v>
      </c>
      <c r="S29" s="20"/>
      <c r="T29" s="20"/>
      <c r="U29" s="20"/>
      <c r="V29" s="20"/>
      <c r="W29" s="20" t="str">
        <f t="shared" si="9"/>
        <v/>
      </c>
      <c r="X29" s="20" t="str">
        <f t="shared" si="10"/>
        <v/>
      </c>
    </row>
    <row r="30" spans="1:24" ht="15" x14ac:dyDescent="0.25">
      <c r="A30" s="16" t="s">
        <v>72</v>
      </c>
      <c r="B30" s="21" t="s">
        <v>156</v>
      </c>
      <c r="C30" s="21" t="s">
        <v>157</v>
      </c>
      <c r="D30" s="36"/>
      <c r="E30" s="36"/>
      <c r="F30" s="50"/>
      <c r="G30" s="36"/>
      <c r="H30" s="24" t="str">
        <f t="shared" si="11"/>
        <v/>
      </c>
      <c r="I30" s="33" t="str">
        <f t="shared" si="5"/>
        <v/>
      </c>
      <c r="J30" s="50"/>
      <c r="K30" s="50"/>
      <c r="L30" s="23" t="str">
        <f t="shared" si="1"/>
        <v/>
      </c>
      <c r="M30" s="50"/>
      <c r="N30" s="50"/>
      <c r="O30" s="26" t="str">
        <f t="shared" si="2"/>
        <v/>
      </c>
      <c r="P30" s="33" t="str">
        <f t="shared" si="6"/>
        <v/>
      </c>
      <c r="Q30" s="80" t="str">
        <f t="shared" si="3"/>
        <v/>
      </c>
      <c r="R30" s="27" t="str">
        <f t="shared" si="4"/>
        <v/>
      </c>
      <c r="S30" s="20"/>
      <c r="T30" s="20"/>
      <c r="U30" s="20"/>
      <c r="V30" s="20"/>
      <c r="W30" s="20" t="str">
        <f t="shared" si="9"/>
        <v/>
      </c>
      <c r="X30" s="20" t="str">
        <f t="shared" si="10"/>
        <v/>
      </c>
    </row>
    <row r="31" spans="1:24" ht="15" x14ac:dyDescent="0.25">
      <c r="A31" s="16" t="s">
        <v>73</v>
      </c>
      <c r="B31" s="21" t="s">
        <v>158</v>
      </c>
      <c r="C31" s="21" t="s">
        <v>159</v>
      </c>
      <c r="D31" s="36">
        <v>0</v>
      </c>
      <c r="E31" s="36">
        <v>2.5</v>
      </c>
      <c r="F31" s="50"/>
      <c r="G31" s="36">
        <v>10</v>
      </c>
      <c r="H31" s="24">
        <f t="shared" si="11"/>
        <v>0</v>
      </c>
      <c r="I31" s="33">
        <f t="shared" si="5"/>
        <v>7</v>
      </c>
      <c r="J31" s="50">
        <v>2</v>
      </c>
      <c r="K31" s="50">
        <v>0.5</v>
      </c>
      <c r="L31" s="53">
        <f t="shared" si="1"/>
        <v>2.5</v>
      </c>
      <c r="M31" s="50"/>
      <c r="N31" s="50"/>
      <c r="O31" s="26" t="str">
        <f t="shared" si="2"/>
        <v/>
      </c>
      <c r="P31" s="33">
        <f t="shared" si="6"/>
        <v>10</v>
      </c>
      <c r="Q31" s="80">
        <f t="shared" si="3"/>
        <v>17</v>
      </c>
      <c r="R31" s="27" t="str">
        <f t="shared" si="4"/>
        <v>F</v>
      </c>
      <c r="S31" s="20">
        <v>7</v>
      </c>
      <c r="T31" s="20">
        <v>10</v>
      </c>
      <c r="U31" s="20"/>
      <c r="V31" s="20"/>
      <c r="W31" s="20">
        <f t="shared" si="9"/>
        <v>7</v>
      </c>
      <c r="X31" s="20">
        <f t="shared" si="10"/>
        <v>10</v>
      </c>
    </row>
    <row r="32" spans="1:24" ht="15" x14ac:dyDescent="0.25">
      <c r="A32" s="16" t="s">
        <v>74</v>
      </c>
      <c r="B32" s="21" t="s">
        <v>160</v>
      </c>
      <c r="C32" s="21" t="s">
        <v>161</v>
      </c>
      <c r="D32" s="36">
        <v>4</v>
      </c>
      <c r="E32" s="36">
        <v>2</v>
      </c>
      <c r="F32" s="50"/>
      <c r="G32" s="36">
        <v>10</v>
      </c>
      <c r="H32" s="24">
        <f t="shared" si="11"/>
        <v>4</v>
      </c>
      <c r="I32" s="33">
        <f t="shared" si="5"/>
        <v>15</v>
      </c>
      <c r="J32" s="50">
        <v>3</v>
      </c>
      <c r="K32" s="50">
        <v>9.5</v>
      </c>
      <c r="L32" s="24">
        <f t="shared" si="1"/>
        <v>12.5</v>
      </c>
      <c r="M32" s="50">
        <v>1</v>
      </c>
      <c r="N32" s="50"/>
      <c r="O32" s="26">
        <f t="shared" si="2"/>
        <v>1</v>
      </c>
      <c r="P32" s="33">
        <f t="shared" si="6"/>
        <v>7</v>
      </c>
      <c r="Q32" s="80">
        <f t="shared" si="3"/>
        <v>26</v>
      </c>
      <c r="R32" s="27" t="str">
        <f t="shared" si="4"/>
        <v>F</v>
      </c>
      <c r="S32" s="20">
        <v>15</v>
      </c>
      <c r="T32" s="20">
        <v>7</v>
      </c>
      <c r="U32" s="20"/>
      <c r="V32" s="20"/>
      <c r="W32" s="20">
        <f t="shared" si="9"/>
        <v>15</v>
      </c>
      <c r="X32" s="20">
        <f t="shared" si="10"/>
        <v>7</v>
      </c>
    </row>
    <row r="33" spans="1:24" ht="15" x14ac:dyDescent="0.25">
      <c r="A33" s="16" t="s">
        <v>75</v>
      </c>
      <c r="B33" s="21" t="s">
        <v>162</v>
      </c>
      <c r="C33" s="21" t="s">
        <v>163</v>
      </c>
      <c r="D33" s="36"/>
      <c r="E33" s="36">
        <v>1</v>
      </c>
      <c r="F33" s="50"/>
      <c r="G33" s="36"/>
      <c r="H33" s="24" t="str">
        <f t="shared" si="11"/>
        <v/>
      </c>
      <c r="I33" s="33">
        <f t="shared" si="5"/>
        <v>1</v>
      </c>
      <c r="J33" s="50"/>
      <c r="K33" s="50"/>
      <c r="L33" s="23" t="str">
        <f t="shared" si="1"/>
        <v/>
      </c>
      <c r="M33" s="50"/>
      <c r="N33" s="50"/>
      <c r="O33" s="26" t="str">
        <f t="shared" si="2"/>
        <v/>
      </c>
      <c r="P33" s="33" t="str">
        <f t="shared" si="6"/>
        <v/>
      </c>
      <c r="Q33" s="80">
        <f t="shared" si="3"/>
        <v>1</v>
      </c>
      <c r="R33" s="27" t="str">
        <f t="shared" si="4"/>
        <v>F</v>
      </c>
      <c r="S33" s="20"/>
      <c r="T33" s="20"/>
      <c r="U33" s="20"/>
      <c r="V33" s="20"/>
      <c r="W33" s="20" t="str">
        <f t="shared" si="9"/>
        <v/>
      </c>
      <c r="X33" s="20" t="str">
        <f t="shared" si="10"/>
        <v/>
      </c>
    </row>
    <row r="34" spans="1:24" ht="15" x14ac:dyDescent="0.25">
      <c r="A34" s="16" t="s">
        <v>76</v>
      </c>
      <c r="B34" s="21" t="s">
        <v>164</v>
      </c>
      <c r="C34" s="21" t="s">
        <v>165</v>
      </c>
      <c r="D34" s="36">
        <v>3.5</v>
      </c>
      <c r="E34" s="36">
        <v>12</v>
      </c>
      <c r="F34" s="50"/>
      <c r="G34" s="36"/>
      <c r="H34" s="24">
        <f t="shared" si="11"/>
        <v>3.5</v>
      </c>
      <c r="I34" s="33">
        <f t="shared" si="5"/>
        <v>21.5</v>
      </c>
      <c r="J34" s="50">
        <v>7</v>
      </c>
      <c r="K34" s="50">
        <v>8</v>
      </c>
      <c r="L34" s="24">
        <f t="shared" si="1"/>
        <v>15</v>
      </c>
      <c r="M34" s="50">
        <v>1</v>
      </c>
      <c r="N34" s="50"/>
      <c r="O34" s="26">
        <f t="shared" si="2"/>
        <v>1</v>
      </c>
      <c r="P34" s="33">
        <f t="shared" si="6"/>
        <v>25</v>
      </c>
      <c r="Q34" s="80">
        <f t="shared" si="3"/>
        <v>50</v>
      </c>
      <c r="R34" s="27" t="str">
        <f t="shared" si="4"/>
        <v>E</v>
      </c>
      <c r="S34" s="20">
        <v>21.5</v>
      </c>
      <c r="T34" s="20">
        <v>25</v>
      </c>
      <c r="U34" s="20"/>
      <c r="V34" s="20"/>
      <c r="W34" s="20">
        <f t="shared" si="9"/>
        <v>21.5</v>
      </c>
      <c r="X34" s="20">
        <f t="shared" si="10"/>
        <v>25</v>
      </c>
    </row>
    <row r="35" spans="1:24" ht="15" x14ac:dyDescent="0.25">
      <c r="A35" s="16" t="s">
        <v>77</v>
      </c>
      <c r="B35" s="21" t="s">
        <v>166</v>
      </c>
      <c r="C35" s="21" t="s">
        <v>167</v>
      </c>
      <c r="D35" s="36">
        <v>0.5</v>
      </c>
      <c r="E35" s="36">
        <v>7</v>
      </c>
      <c r="F35" s="50"/>
      <c r="G35" s="36">
        <v>16</v>
      </c>
      <c r="H35" s="24">
        <f t="shared" si="11"/>
        <v>0.5</v>
      </c>
      <c r="I35" s="33">
        <f t="shared" si="5"/>
        <v>16</v>
      </c>
      <c r="J35" s="50">
        <v>4</v>
      </c>
      <c r="K35" s="50">
        <v>4.5</v>
      </c>
      <c r="L35" s="23">
        <f t="shared" si="1"/>
        <v>8.5</v>
      </c>
      <c r="M35" s="50"/>
      <c r="N35" s="50"/>
      <c r="O35" s="26" t="str">
        <f t="shared" si="2"/>
        <v/>
      </c>
      <c r="P35" s="33">
        <f t="shared" si="6"/>
        <v>8.5</v>
      </c>
      <c r="Q35" s="80">
        <f t="shared" si="3"/>
        <v>25</v>
      </c>
      <c r="R35" s="27" t="str">
        <f t="shared" si="4"/>
        <v>F</v>
      </c>
      <c r="S35" s="20"/>
      <c r="T35" s="20"/>
      <c r="U35" s="20"/>
      <c r="V35" s="20"/>
      <c r="W35" s="20" t="str">
        <f t="shared" si="9"/>
        <v/>
      </c>
      <c r="X35" s="20" t="str">
        <f t="shared" si="10"/>
        <v/>
      </c>
    </row>
    <row r="36" spans="1:24" ht="15" x14ac:dyDescent="0.25">
      <c r="A36" s="16" t="s">
        <v>78</v>
      </c>
      <c r="B36" s="21" t="s">
        <v>168</v>
      </c>
      <c r="C36" s="21" t="s">
        <v>169</v>
      </c>
      <c r="D36" s="36">
        <v>0.5</v>
      </c>
      <c r="E36" s="36">
        <v>15</v>
      </c>
      <c r="F36" s="50"/>
      <c r="G36" s="36">
        <v>9</v>
      </c>
      <c r="H36" s="24">
        <f t="shared" si="11"/>
        <v>0.5</v>
      </c>
      <c r="I36" s="33">
        <f t="shared" si="5"/>
        <v>19</v>
      </c>
      <c r="J36" s="50">
        <v>7</v>
      </c>
      <c r="K36" s="50">
        <v>8</v>
      </c>
      <c r="L36" s="23">
        <f t="shared" si="1"/>
        <v>15</v>
      </c>
      <c r="M36" s="50"/>
      <c r="N36" s="50"/>
      <c r="O36" s="26" t="str">
        <f t="shared" si="2"/>
        <v/>
      </c>
      <c r="P36" s="33">
        <f t="shared" si="6"/>
        <v>20.5</v>
      </c>
      <c r="Q36" s="80">
        <f t="shared" si="3"/>
        <v>40</v>
      </c>
      <c r="R36" s="27" t="str">
        <f t="shared" si="4"/>
        <v>F</v>
      </c>
      <c r="S36" s="20">
        <v>19</v>
      </c>
      <c r="T36" s="20">
        <v>20.5</v>
      </c>
      <c r="U36" s="20"/>
      <c r="V36" s="20"/>
      <c r="W36" s="20">
        <f t="shared" si="9"/>
        <v>19</v>
      </c>
      <c r="X36" s="20">
        <f t="shared" si="10"/>
        <v>20.5</v>
      </c>
    </row>
    <row r="37" spans="1:24" ht="15" x14ac:dyDescent="0.25">
      <c r="A37" s="16" t="s">
        <v>79</v>
      </c>
      <c r="B37" s="21" t="s">
        <v>170</v>
      </c>
      <c r="C37" s="21" t="s">
        <v>171</v>
      </c>
      <c r="D37" s="36"/>
      <c r="E37" s="36">
        <v>15</v>
      </c>
      <c r="F37" s="50"/>
      <c r="G37" s="36"/>
      <c r="H37" s="24" t="str">
        <f t="shared" si="11"/>
        <v/>
      </c>
      <c r="I37" s="33">
        <f t="shared" si="5"/>
        <v>24</v>
      </c>
      <c r="J37" s="50"/>
      <c r="K37" s="50"/>
      <c r="L37" s="24" t="str">
        <f t="shared" si="1"/>
        <v/>
      </c>
      <c r="M37" s="50"/>
      <c r="N37" s="50"/>
      <c r="O37" s="26" t="str">
        <f t="shared" si="2"/>
        <v/>
      </c>
      <c r="P37" s="33">
        <f t="shared" si="6"/>
        <v>16</v>
      </c>
      <c r="Q37" s="80">
        <f t="shared" si="3"/>
        <v>40</v>
      </c>
      <c r="R37" s="27" t="str">
        <f t="shared" si="4"/>
        <v>F</v>
      </c>
      <c r="S37" s="20">
        <v>24</v>
      </c>
      <c r="T37" s="20">
        <v>16</v>
      </c>
      <c r="U37" s="20"/>
      <c r="V37" s="20"/>
      <c r="W37" s="20">
        <f t="shared" si="9"/>
        <v>24</v>
      </c>
      <c r="X37" s="20">
        <f t="shared" si="10"/>
        <v>16</v>
      </c>
    </row>
    <row r="38" spans="1:24" ht="15" x14ac:dyDescent="0.25">
      <c r="A38" s="16" t="s">
        <v>80</v>
      </c>
      <c r="B38" s="21" t="s">
        <v>172</v>
      </c>
      <c r="C38" s="21" t="s">
        <v>173</v>
      </c>
      <c r="D38" s="36">
        <v>0.5</v>
      </c>
      <c r="E38" s="36">
        <v>2</v>
      </c>
      <c r="F38" s="50"/>
      <c r="G38" s="36">
        <v>2</v>
      </c>
      <c r="H38" s="24">
        <f t="shared" si="11"/>
        <v>0.5</v>
      </c>
      <c r="I38" s="33">
        <f t="shared" si="5"/>
        <v>2</v>
      </c>
      <c r="J38" s="50">
        <v>0</v>
      </c>
      <c r="K38" s="50">
        <v>0</v>
      </c>
      <c r="L38" s="24">
        <f t="shared" si="1"/>
        <v>0</v>
      </c>
      <c r="M38" s="50"/>
      <c r="N38" s="50"/>
      <c r="O38" s="26" t="str">
        <f t="shared" si="2"/>
        <v/>
      </c>
      <c r="P38" s="33">
        <f t="shared" si="6"/>
        <v>0</v>
      </c>
      <c r="Q38" s="80">
        <f t="shared" si="3"/>
        <v>2.5</v>
      </c>
      <c r="R38" s="27" t="str">
        <f t="shared" si="4"/>
        <v>F</v>
      </c>
      <c r="S38" s="20"/>
      <c r="T38" s="20"/>
      <c r="U38" s="20"/>
      <c r="V38" s="20"/>
      <c r="W38" s="20" t="str">
        <f t="shared" si="9"/>
        <v/>
      </c>
      <c r="X38" s="20" t="str">
        <f t="shared" si="10"/>
        <v/>
      </c>
    </row>
    <row r="39" spans="1:24" ht="15" x14ac:dyDescent="0.25">
      <c r="A39" s="16" t="s">
        <v>81</v>
      </c>
      <c r="B39" s="21" t="s">
        <v>174</v>
      </c>
      <c r="C39" s="21" t="s">
        <v>175</v>
      </c>
      <c r="D39" s="36"/>
      <c r="E39" s="36"/>
      <c r="F39" s="50"/>
      <c r="G39" s="36">
        <v>12</v>
      </c>
      <c r="H39" s="24" t="str">
        <f t="shared" si="11"/>
        <v/>
      </c>
      <c r="I39" s="33">
        <f t="shared" si="5"/>
        <v>12</v>
      </c>
      <c r="J39" s="50">
        <v>13</v>
      </c>
      <c r="K39" s="50">
        <v>0</v>
      </c>
      <c r="L39" s="24">
        <f t="shared" si="1"/>
        <v>13</v>
      </c>
      <c r="M39" s="50">
        <v>10</v>
      </c>
      <c r="N39" s="50">
        <v>3.5</v>
      </c>
      <c r="O39" s="26">
        <f t="shared" si="2"/>
        <v>13.5</v>
      </c>
      <c r="P39" s="33">
        <f t="shared" si="6"/>
        <v>13.5</v>
      </c>
      <c r="Q39" s="80">
        <f t="shared" si="3"/>
        <v>25.5</v>
      </c>
      <c r="R39" s="27" t="str">
        <f t="shared" si="4"/>
        <v>F</v>
      </c>
      <c r="S39" s="20"/>
      <c r="T39" s="20"/>
      <c r="U39" s="20"/>
      <c r="V39" s="20"/>
      <c r="W39" s="20" t="str">
        <f t="shared" si="9"/>
        <v/>
      </c>
      <c r="X39" s="20" t="str">
        <f t="shared" si="10"/>
        <v/>
      </c>
    </row>
    <row r="40" spans="1:24" ht="15" x14ac:dyDescent="0.25">
      <c r="A40" s="16" t="s">
        <v>82</v>
      </c>
      <c r="B40" s="21" t="s">
        <v>176</v>
      </c>
      <c r="C40" s="21" t="s">
        <v>177</v>
      </c>
      <c r="D40" s="36">
        <v>2</v>
      </c>
      <c r="E40" s="36">
        <v>2.5</v>
      </c>
      <c r="F40" s="50"/>
      <c r="G40" s="36">
        <v>8</v>
      </c>
      <c r="H40" s="24">
        <f t="shared" si="11"/>
        <v>2</v>
      </c>
      <c r="I40" s="33">
        <f t="shared" si="5"/>
        <v>10.5</v>
      </c>
      <c r="J40" s="50">
        <v>2</v>
      </c>
      <c r="K40" s="50">
        <v>2</v>
      </c>
      <c r="L40" s="23">
        <f t="shared" si="1"/>
        <v>4</v>
      </c>
      <c r="M40" s="50"/>
      <c r="N40" s="50"/>
      <c r="O40" s="26" t="str">
        <f t="shared" si="2"/>
        <v/>
      </c>
      <c r="P40" s="33">
        <f t="shared" si="6"/>
        <v>3.5</v>
      </c>
      <c r="Q40" s="80">
        <f t="shared" si="3"/>
        <v>16</v>
      </c>
      <c r="R40" s="27" t="str">
        <f t="shared" si="4"/>
        <v>F</v>
      </c>
      <c r="S40" s="20">
        <v>10.5</v>
      </c>
      <c r="T40" s="20">
        <v>3.5</v>
      </c>
      <c r="U40" s="20"/>
      <c r="V40" s="20"/>
      <c r="W40" s="20">
        <f t="shared" si="9"/>
        <v>10.5</v>
      </c>
      <c r="X40" s="20">
        <f t="shared" si="10"/>
        <v>3.5</v>
      </c>
    </row>
    <row r="41" spans="1:24" ht="15" x14ac:dyDescent="0.25">
      <c r="A41" s="16" t="s">
        <v>83</v>
      </c>
      <c r="B41" s="21" t="s">
        <v>178</v>
      </c>
      <c r="C41" s="21" t="s">
        <v>179</v>
      </c>
      <c r="D41" s="36"/>
      <c r="E41" s="36">
        <v>7.5</v>
      </c>
      <c r="F41" s="50"/>
      <c r="G41" s="36">
        <v>10.5</v>
      </c>
      <c r="H41" s="24" t="str">
        <f t="shared" si="11"/>
        <v/>
      </c>
      <c r="I41" s="33">
        <f t="shared" si="5"/>
        <v>16</v>
      </c>
      <c r="J41" s="50">
        <v>3</v>
      </c>
      <c r="K41" s="50">
        <v>0</v>
      </c>
      <c r="L41" s="24">
        <f t="shared" si="1"/>
        <v>3</v>
      </c>
      <c r="M41" s="50"/>
      <c r="N41" s="50"/>
      <c r="O41" s="26" t="str">
        <f t="shared" si="2"/>
        <v/>
      </c>
      <c r="P41" s="33">
        <f t="shared" si="6"/>
        <v>0</v>
      </c>
      <c r="Q41" s="80">
        <f t="shared" si="3"/>
        <v>16</v>
      </c>
      <c r="R41" s="27" t="str">
        <f t="shared" si="4"/>
        <v>F</v>
      </c>
      <c r="S41" s="20">
        <v>16</v>
      </c>
      <c r="T41" s="20">
        <v>0</v>
      </c>
      <c r="U41" s="20"/>
      <c r="V41" s="20"/>
      <c r="W41" s="20">
        <f t="shared" si="9"/>
        <v>16</v>
      </c>
      <c r="X41" s="20">
        <f t="shared" si="10"/>
        <v>0</v>
      </c>
    </row>
    <row r="42" spans="1:24" ht="15" x14ac:dyDescent="0.25">
      <c r="A42" s="16" t="s">
        <v>84</v>
      </c>
      <c r="B42" s="21" t="s">
        <v>180</v>
      </c>
      <c r="C42" s="21" t="s">
        <v>181</v>
      </c>
      <c r="D42" s="36"/>
      <c r="E42" s="36">
        <v>0</v>
      </c>
      <c r="F42" s="50"/>
      <c r="G42" s="36"/>
      <c r="H42" s="24" t="str">
        <f t="shared" si="11"/>
        <v/>
      </c>
      <c r="I42" s="33">
        <f t="shared" si="5"/>
        <v>16</v>
      </c>
      <c r="J42" s="50"/>
      <c r="K42" s="50"/>
      <c r="L42" s="23" t="str">
        <f t="shared" si="1"/>
        <v/>
      </c>
      <c r="M42" s="50">
        <v>0</v>
      </c>
      <c r="N42" s="50">
        <v>1.5</v>
      </c>
      <c r="O42" s="26">
        <f t="shared" si="2"/>
        <v>1.5</v>
      </c>
      <c r="P42" s="33">
        <f t="shared" si="6"/>
        <v>8</v>
      </c>
      <c r="Q42" s="80">
        <f t="shared" si="3"/>
        <v>24</v>
      </c>
      <c r="R42" s="27" t="str">
        <f t="shared" si="4"/>
        <v>F</v>
      </c>
      <c r="S42" s="20">
        <v>16</v>
      </c>
      <c r="T42" s="20">
        <v>8</v>
      </c>
      <c r="U42" s="20"/>
      <c r="V42" s="20"/>
      <c r="W42" s="20">
        <f t="shared" si="9"/>
        <v>16</v>
      </c>
      <c r="X42" s="20">
        <f t="shared" si="10"/>
        <v>8</v>
      </c>
    </row>
    <row r="43" spans="1:24" ht="15" x14ac:dyDescent="0.25">
      <c r="A43" s="16" t="s">
        <v>85</v>
      </c>
      <c r="B43" s="21" t="s">
        <v>182</v>
      </c>
      <c r="C43" s="21" t="s">
        <v>183</v>
      </c>
      <c r="D43" s="36"/>
      <c r="E43" s="36">
        <v>0</v>
      </c>
      <c r="F43" s="50"/>
      <c r="G43" s="36">
        <v>9</v>
      </c>
      <c r="H43" s="24" t="str">
        <f t="shared" si="11"/>
        <v/>
      </c>
      <c r="I43" s="33">
        <f t="shared" si="5"/>
        <v>9</v>
      </c>
      <c r="J43" s="50"/>
      <c r="K43" s="50">
        <v>0</v>
      </c>
      <c r="L43" s="24">
        <f t="shared" si="1"/>
        <v>0</v>
      </c>
      <c r="M43" s="50">
        <v>2</v>
      </c>
      <c r="N43" s="50">
        <v>0</v>
      </c>
      <c r="O43" s="26">
        <f t="shared" si="2"/>
        <v>2</v>
      </c>
      <c r="P43" s="33">
        <f t="shared" si="6"/>
        <v>2</v>
      </c>
      <c r="Q43" s="80">
        <f t="shared" si="3"/>
        <v>11</v>
      </c>
      <c r="R43" s="27" t="str">
        <f t="shared" si="4"/>
        <v>F</v>
      </c>
      <c r="S43" s="20"/>
      <c r="T43" s="20"/>
      <c r="U43" s="20"/>
      <c r="V43" s="20"/>
      <c r="W43" s="20" t="str">
        <f t="shared" si="9"/>
        <v/>
      </c>
      <c r="X43" s="20" t="str">
        <f t="shared" si="10"/>
        <v/>
      </c>
    </row>
    <row r="44" spans="1:24" ht="15" x14ac:dyDescent="0.25">
      <c r="A44" s="16" t="s">
        <v>86</v>
      </c>
      <c r="B44" s="21" t="s">
        <v>184</v>
      </c>
      <c r="C44" s="21" t="s">
        <v>185</v>
      </c>
      <c r="D44" s="36">
        <v>4</v>
      </c>
      <c r="E44" s="36">
        <v>14</v>
      </c>
      <c r="F44" s="50"/>
      <c r="G44" s="36"/>
      <c r="H44" s="24">
        <f t="shared" si="11"/>
        <v>4</v>
      </c>
      <c r="I44" s="33">
        <f t="shared" si="5"/>
        <v>14</v>
      </c>
      <c r="J44" s="50">
        <v>4.5</v>
      </c>
      <c r="K44" s="50">
        <v>17.5</v>
      </c>
      <c r="L44" s="24">
        <f t="shared" si="1"/>
        <v>22</v>
      </c>
      <c r="M44" s="50"/>
      <c r="N44" s="50"/>
      <c r="O44" s="26" t="str">
        <f t="shared" si="2"/>
        <v/>
      </c>
      <c r="P44" s="33">
        <f t="shared" si="6"/>
        <v>22</v>
      </c>
      <c r="Q44" s="80">
        <f t="shared" si="3"/>
        <v>40</v>
      </c>
      <c r="R44" s="27" t="str">
        <f t="shared" si="4"/>
        <v>F</v>
      </c>
      <c r="S44" s="20"/>
      <c r="T44" s="20"/>
      <c r="U44" s="20"/>
      <c r="V44" s="20"/>
      <c r="W44" s="20" t="str">
        <f t="shared" si="9"/>
        <v/>
      </c>
      <c r="X44" s="20" t="str">
        <f t="shared" si="10"/>
        <v/>
      </c>
    </row>
    <row r="45" spans="1:24" ht="15" x14ac:dyDescent="0.25">
      <c r="A45" s="16" t="s">
        <v>87</v>
      </c>
      <c r="B45" s="21" t="s">
        <v>186</v>
      </c>
      <c r="C45" s="21" t="s">
        <v>187</v>
      </c>
      <c r="D45" s="36"/>
      <c r="E45" s="36"/>
      <c r="F45" s="50"/>
      <c r="G45" s="36"/>
      <c r="H45" s="24" t="str">
        <f t="shared" si="11"/>
        <v/>
      </c>
      <c r="I45" s="33" t="str">
        <f t="shared" si="5"/>
        <v/>
      </c>
      <c r="J45" s="50"/>
      <c r="K45" s="50"/>
      <c r="L45" s="24" t="str">
        <f t="shared" si="1"/>
        <v/>
      </c>
      <c r="M45" s="50"/>
      <c r="N45" s="50"/>
      <c r="O45" s="26" t="str">
        <f t="shared" si="2"/>
        <v/>
      </c>
      <c r="P45" s="33" t="str">
        <f t="shared" si="6"/>
        <v/>
      </c>
      <c r="Q45" s="80" t="str">
        <f t="shared" si="3"/>
        <v/>
      </c>
      <c r="R45" s="27"/>
      <c r="S45" s="20"/>
      <c r="T45" s="20"/>
      <c r="U45" s="20"/>
      <c r="V45" s="20"/>
      <c r="W45" s="20" t="str">
        <f t="shared" si="9"/>
        <v/>
      </c>
      <c r="X45" s="20" t="str">
        <f t="shared" si="10"/>
        <v/>
      </c>
    </row>
    <row r="46" spans="1:24" ht="15" x14ac:dyDescent="0.25">
      <c r="A46" s="16" t="s">
        <v>88</v>
      </c>
      <c r="B46" s="21" t="s">
        <v>188</v>
      </c>
      <c r="C46" s="21" t="s">
        <v>189</v>
      </c>
      <c r="D46" s="36"/>
      <c r="E46" s="36">
        <v>10</v>
      </c>
      <c r="F46" s="50"/>
      <c r="G46" s="36">
        <v>14</v>
      </c>
      <c r="H46" s="24" t="str">
        <f t="shared" si="11"/>
        <v/>
      </c>
      <c r="I46" s="33">
        <f t="shared" si="5"/>
        <v>14</v>
      </c>
      <c r="J46" s="50">
        <v>0</v>
      </c>
      <c r="K46" s="50">
        <v>9.5</v>
      </c>
      <c r="L46" s="24">
        <f t="shared" si="1"/>
        <v>9.5</v>
      </c>
      <c r="M46" s="50">
        <v>1.5</v>
      </c>
      <c r="N46" s="50"/>
      <c r="O46" s="26">
        <f t="shared" si="2"/>
        <v>1.5</v>
      </c>
      <c r="P46" s="33">
        <f t="shared" si="6"/>
        <v>11</v>
      </c>
      <c r="Q46" s="80">
        <f t="shared" si="3"/>
        <v>25</v>
      </c>
      <c r="R46" s="27" t="str">
        <f t="shared" si="4"/>
        <v>F</v>
      </c>
      <c r="S46" s="20"/>
      <c r="T46" s="20"/>
      <c r="U46" s="20"/>
      <c r="V46" s="20"/>
      <c r="W46" s="20" t="str">
        <f t="shared" si="9"/>
        <v/>
      </c>
      <c r="X46" s="20" t="str">
        <f t="shared" si="10"/>
        <v/>
      </c>
    </row>
    <row r="47" spans="1:24" ht="15" x14ac:dyDescent="0.25">
      <c r="A47" s="16" t="s">
        <v>89</v>
      </c>
      <c r="B47" s="21" t="s">
        <v>190</v>
      </c>
      <c r="C47" s="21" t="s">
        <v>191</v>
      </c>
      <c r="D47" s="36">
        <v>1</v>
      </c>
      <c r="E47" s="36">
        <v>13</v>
      </c>
      <c r="F47" s="50"/>
      <c r="G47" s="36"/>
      <c r="H47" s="24">
        <f t="shared" si="11"/>
        <v>1</v>
      </c>
      <c r="I47" s="33">
        <f t="shared" si="5"/>
        <v>13</v>
      </c>
      <c r="J47" s="50">
        <v>4</v>
      </c>
      <c r="K47" s="50">
        <v>2.5</v>
      </c>
      <c r="L47" s="24">
        <f t="shared" si="1"/>
        <v>6.5</v>
      </c>
      <c r="M47" s="50">
        <v>8</v>
      </c>
      <c r="N47" s="50">
        <v>4.5</v>
      </c>
      <c r="O47" s="26">
        <f t="shared" si="2"/>
        <v>12.5</v>
      </c>
      <c r="P47" s="33">
        <f t="shared" si="6"/>
        <v>12.5</v>
      </c>
      <c r="Q47" s="80">
        <f t="shared" si="3"/>
        <v>26.5</v>
      </c>
      <c r="R47" s="27" t="str">
        <f t="shared" si="4"/>
        <v>F</v>
      </c>
      <c r="S47" s="20"/>
      <c r="T47" s="20"/>
      <c r="U47" s="20"/>
      <c r="V47" s="20"/>
      <c r="W47" s="20" t="str">
        <f t="shared" si="9"/>
        <v/>
      </c>
      <c r="X47" s="20" t="str">
        <f t="shared" si="10"/>
        <v/>
      </c>
    </row>
    <row r="48" spans="1:24" ht="15" x14ac:dyDescent="0.25">
      <c r="A48" s="16" t="s">
        <v>90</v>
      </c>
      <c r="B48" s="21" t="s">
        <v>192</v>
      </c>
      <c r="C48" s="21" t="s">
        <v>193</v>
      </c>
      <c r="D48" s="36">
        <v>0.5</v>
      </c>
      <c r="E48" s="36">
        <v>0</v>
      </c>
      <c r="F48" s="50"/>
      <c r="G48" s="36">
        <v>2.5</v>
      </c>
      <c r="H48" s="24">
        <f t="shared" si="11"/>
        <v>0.5</v>
      </c>
      <c r="I48" s="33">
        <f t="shared" si="5"/>
        <v>2.5</v>
      </c>
      <c r="J48" s="50"/>
      <c r="K48" s="50"/>
      <c r="L48" s="24" t="str">
        <f t="shared" si="1"/>
        <v/>
      </c>
      <c r="M48" s="50"/>
      <c r="N48" s="50"/>
      <c r="O48" s="26" t="str">
        <f t="shared" si="2"/>
        <v/>
      </c>
      <c r="P48" s="33" t="str">
        <f t="shared" si="6"/>
        <v/>
      </c>
      <c r="Q48" s="80">
        <f t="shared" si="3"/>
        <v>3</v>
      </c>
      <c r="R48" s="27" t="str">
        <f t="shared" si="4"/>
        <v>F</v>
      </c>
      <c r="S48" s="20"/>
      <c r="T48" s="20"/>
      <c r="U48" s="20"/>
      <c r="V48" s="20"/>
      <c r="W48" s="20" t="str">
        <f t="shared" si="9"/>
        <v/>
      </c>
      <c r="X48" s="20" t="str">
        <f t="shared" si="10"/>
        <v/>
      </c>
    </row>
    <row r="49" spans="1:24" ht="15" x14ac:dyDescent="0.25">
      <c r="A49" s="16" t="s">
        <v>91</v>
      </c>
      <c r="B49" s="21" t="s">
        <v>194</v>
      </c>
      <c r="C49" s="21" t="s">
        <v>195</v>
      </c>
      <c r="D49" s="36"/>
      <c r="E49" s="36"/>
      <c r="F49" s="50"/>
      <c r="G49" s="36"/>
      <c r="H49" s="24" t="str">
        <f t="shared" si="11"/>
        <v/>
      </c>
      <c r="I49" s="33" t="str">
        <f t="shared" si="5"/>
        <v/>
      </c>
      <c r="J49" s="50"/>
      <c r="K49" s="50"/>
      <c r="L49" s="24" t="str">
        <f t="shared" si="1"/>
        <v/>
      </c>
      <c r="M49" s="50"/>
      <c r="N49" s="50"/>
      <c r="O49" s="26" t="str">
        <f t="shared" si="2"/>
        <v/>
      </c>
      <c r="P49" s="33" t="str">
        <f t="shared" si="6"/>
        <v/>
      </c>
      <c r="Q49" s="80" t="str">
        <f t="shared" si="3"/>
        <v/>
      </c>
      <c r="R49" s="27" t="str">
        <f t="shared" si="4"/>
        <v/>
      </c>
      <c r="S49" s="20"/>
      <c r="T49" s="20"/>
      <c r="U49" s="20"/>
      <c r="V49" s="20"/>
      <c r="W49" s="20" t="str">
        <f t="shared" si="9"/>
        <v/>
      </c>
      <c r="X49" s="20" t="str">
        <f t="shared" si="10"/>
        <v/>
      </c>
    </row>
    <row r="50" spans="1:24" ht="15" x14ac:dyDescent="0.25">
      <c r="A50" s="16" t="s">
        <v>92</v>
      </c>
      <c r="B50" s="21" t="s">
        <v>196</v>
      </c>
      <c r="C50" s="21" t="s">
        <v>197</v>
      </c>
      <c r="D50" s="36"/>
      <c r="E50" s="36"/>
      <c r="F50" s="50"/>
      <c r="G50" s="36"/>
      <c r="H50" s="24" t="str">
        <f t="shared" si="11"/>
        <v/>
      </c>
      <c r="I50" s="33" t="str">
        <f t="shared" si="5"/>
        <v/>
      </c>
      <c r="J50" s="50"/>
      <c r="K50" s="50"/>
      <c r="L50" s="24" t="str">
        <f t="shared" si="1"/>
        <v/>
      </c>
      <c r="M50" s="50"/>
      <c r="N50" s="50"/>
      <c r="O50" s="26" t="str">
        <f t="shared" si="2"/>
        <v/>
      </c>
      <c r="P50" s="33" t="str">
        <f t="shared" si="6"/>
        <v/>
      </c>
      <c r="Q50" s="80" t="str">
        <f t="shared" si="3"/>
        <v/>
      </c>
      <c r="R50" s="27" t="str">
        <f t="shared" si="4"/>
        <v/>
      </c>
      <c r="S50" s="20"/>
      <c r="T50" s="20"/>
      <c r="U50" s="20"/>
      <c r="V50" s="20"/>
      <c r="W50" s="20" t="str">
        <f t="shared" si="9"/>
        <v/>
      </c>
      <c r="X50" s="20" t="str">
        <f t="shared" si="10"/>
        <v/>
      </c>
    </row>
    <row r="51" spans="1:24" ht="15" x14ac:dyDescent="0.25">
      <c r="A51" s="16" t="s">
        <v>93</v>
      </c>
      <c r="B51" s="21" t="s">
        <v>198</v>
      </c>
      <c r="C51" s="21" t="s">
        <v>199</v>
      </c>
      <c r="D51" s="36"/>
      <c r="E51" s="36"/>
      <c r="F51" s="50"/>
      <c r="G51" s="36"/>
      <c r="H51" s="24" t="str">
        <f t="shared" si="11"/>
        <v/>
      </c>
      <c r="I51" s="33" t="str">
        <f t="shared" si="5"/>
        <v/>
      </c>
      <c r="J51" s="50"/>
      <c r="K51" s="50"/>
      <c r="L51" s="24" t="str">
        <f t="shared" si="1"/>
        <v/>
      </c>
      <c r="M51" s="50"/>
      <c r="N51" s="50"/>
      <c r="O51" s="26" t="str">
        <f t="shared" si="2"/>
        <v/>
      </c>
      <c r="P51" s="33" t="str">
        <f t="shared" si="6"/>
        <v/>
      </c>
      <c r="Q51" s="80" t="str">
        <f t="shared" si="3"/>
        <v/>
      </c>
      <c r="R51" s="27" t="str">
        <f t="shared" si="4"/>
        <v/>
      </c>
      <c r="S51" s="20"/>
      <c r="T51" s="20"/>
      <c r="U51" s="20"/>
      <c r="V51" s="20"/>
      <c r="W51" s="20" t="str">
        <f t="shared" si="9"/>
        <v/>
      </c>
      <c r="X51" s="20" t="str">
        <f t="shared" si="10"/>
        <v/>
      </c>
    </row>
    <row r="52" spans="1:24" ht="15" x14ac:dyDescent="0.25">
      <c r="A52" s="16" t="s">
        <v>94</v>
      </c>
      <c r="B52" s="21" t="s">
        <v>200</v>
      </c>
      <c r="C52" s="21" t="s">
        <v>201</v>
      </c>
      <c r="D52" s="36">
        <v>0.5</v>
      </c>
      <c r="E52" s="36">
        <v>14</v>
      </c>
      <c r="F52" s="50"/>
      <c r="G52" s="36"/>
      <c r="H52" s="24">
        <f t="shared" si="11"/>
        <v>0.5</v>
      </c>
      <c r="I52" s="33">
        <f t="shared" si="5"/>
        <v>26.5</v>
      </c>
      <c r="J52" s="50">
        <v>12</v>
      </c>
      <c r="K52" s="50">
        <v>11</v>
      </c>
      <c r="L52" s="24">
        <f t="shared" si="1"/>
        <v>23</v>
      </c>
      <c r="M52" s="50">
        <v>12</v>
      </c>
      <c r="N52" s="50"/>
      <c r="O52" s="26">
        <f t="shared" si="2"/>
        <v>12</v>
      </c>
      <c r="P52" s="33">
        <f t="shared" si="6"/>
        <v>23</v>
      </c>
      <c r="Q52" s="80">
        <f t="shared" si="3"/>
        <v>50</v>
      </c>
      <c r="R52" s="27" t="str">
        <f t="shared" si="4"/>
        <v>E</v>
      </c>
      <c r="S52" s="20">
        <v>26.5</v>
      </c>
      <c r="T52" s="20"/>
      <c r="U52" s="20"/>
      <c r="V52" s="20"/>
      <c r="W52" s="20">
        <f t="shared" si="9"/>
        <v>26.5</v>
      </c>
      <c r="X52" s="20" t="str">
        <f t="shared" si="10"/>
        <v/>
      </c>
    </row>
    <row r="53" spans="1:24" ht="15" x14ac:dyDescent="0.25">
      <c r="A53" s="16">
        <v>51</v>
      </c>
      <c r="B53" s="21" t="s">
        <v>202</v>
      </c>
      <c r="C53" s="21" t="s">
        <v>203</v>
      </c>
      <c r="D53" s="36">
        <v>0</v>
      </c>
      <c r="E53" s="36">
        <v>3</v>
      </c>
      <c r="F53" s="50"/>
      <c r="G53" s="36">
        <v>1</v>
      </c>
      <c r="H53" s="24">
        <f t="shared" si="11"/>
        <v>0</v>
      </c>
      <c r="I53" s="33">
        <f t="shared" si="5"/>
        <v>1</v>
      </c>
      <c r="J53" s="50"/>
      <c r="K53" s="50"/>
      <c r="L53" s="24" t="str">
        <f t="shared" si="1"/>
        <v/>
      </c>
      <c r="M53" s="50"/>
      <c r="N53" s="50"/>
      <c r="O53" s="26" t="str">
        <f t="shared" si="2"/>
        <v/>
      </c>
      <c r="P53" s="33" t="str">
        <f t="shared" si="6"/>
        <v/>
      </c>
      <c r="Q53" s="80">
        <f t="shared" si="3"/>
        <v>1</v>
      </c>
      <c r="R53" s="27" t="str">
        <f t="shared" si="4"/>
        <v>F</v>
      </c>
      <c r="S53" s="20"/>
      <c r="T53" s="20"/>
      <c r="U53" s="20"/>
      <c r="V53" s="20"/>
      <c r="W53" s="20" t="str">
        <f t="shared" si="9"/>
        <v/>
      </c>
      <c r="X53" s="20" t="str">
        <f t="shared" si="10"/>
        <v/>
      </c>
    </row>
    <row r="54" spans="1:24" ht="15" x14ac:dyDescent="0.25">
      <c r="A54" s="16">
        <v>52</v>
      </c>
      <c r="B54" s="58" t="s">
        <v>204</v>
      </c>
      <c r="C54" s="21" t="s">
        <v>205</v>
      </c>
      <c r="D54" s="36">
        <v>0.5</v>
      </c>
      <c r="E54" s="36">
        <v>11</v>
      </c>
      <c r="F54" s="50"/>
      <c r="G54" s="36"/>
      <c r="H54" s="24">
        <f t="shared" si="11"/>
        <v>0.5</v>
      </c>
      <c r="I54" s="33">
        <f t="shared" si="5"/>
        <v>2.5</v>
      </c>
      <c r="J54" s="61">
        <v>5.5</v>
      </c>
      <c r="K54" s="61">
        <v>11.5</v>
      </c>
      <c r="L54" s="33">
        <f t="shared" si="1"/>
        <v>17</v>
      </c>
      <c r="M54" s="61">
        <v>3</v>
      </c>
      <c r="N54" s="61"/>
      <c r="O54" s="26">
        <f t="shared" si="2"/>
        <v>3</v>
      </c>
      <c r="P54" s="33">
        <f t="shared" si="6"/>
        <v>14.5</v>
      </c>
      <c r="Q54" s="80">
        <f t="shared" si="3"/>
        <v>17.5</v>
      </c>
      <c r="R54" s="27" t="str">
        <f t="shared" si="4"/>
        <v>F</v>
      </c>
      <c r="S54" s="20">
        <v>2.5</v>
      </c>
      <c r="T54" s="20"/>
      <c r="U54" s="20"/>
      <c r="V54" s="20"/>
      <c r="W54" s="20">
        <f t="shared" si="9"/>
        <v>2.5</v>
      </c>
      <c r="X54" s="20" t="str">
        <f t="shared" si="10"/>
        <v/>
      </c>
    </row>
    <row r="55" spans="1:24" ht="15" x14ac:dyDescent="0.25">
      <c r="A55" s="16">
        <v>53</v>
      </c>
      <c r="B55" s="58" t="s">
        <v>206</v>
      </c>
      <c r="C55" s="21" t="s">
        <v>207</v>
      </c>
      <c r="D55" s="36">
        <v>2.5</v>
      </c>
      <c r="E55" s="36">
        <v>17</v>
      </c>
      <c r="F55" s="50"/>
      <c r="G55" s="35"/>
      <c r="H55" s="24">
        <f t="shared" si="11"/>
        <v>2.5</v>
      </c>
      <c r="I55" s="33">
        <f t="shared" si="5"/>
        <v>17</v>
      </c>
      <c r="J55" s="50">
        <v>5</v>
      </c>
      <c r="K55" s="50">
        <v>9.5</v>
      </c>
      <c r="L55" s="24">
        <f t="shared" si="1"/>
        <v>14.5</v>
      </c>
      <c r="M55" s="50">
        <v>14</v>
      </c>
      <c r="N55" s="50"/>
      <c r="O55" s="26">
        <f t="shared" si="2"/>
        <v>14</v>
      </c>
      <c r="P55" s="33">
        <f t="shared" si="6"/>
        <v>23.5</v>
      </c>
      <c r="Q55" s="80">
        <f t="shared" si="3"/>
        <v>43</v>
      </c>
      <c r="R55" s="27" t="str">
        <f t="shared" si="4"/>
        <v>F</v>
      </c>
      <c r="S55" s="20"/>
      <c r="T55" s="20"/>
      <c r="U55" s="20"/>
      <c r="V55" s="20"/>
      <c r="W55" s="20" t="str">
        <f t="shared" si="9"/>
        <v/>
      </c>
      <c r="X55" s="20" t="str">
        <f t="shared" si="10"/>
        <v/>
      </c>
    </row>
    <row r="56" spans="1:24" ht="15" x14ac:dyDescent="0.25">
      <c r="A56" s="16">
        <v>54</v>
      </c>
      <c r="B56" s="21" t="s">
        <v>208</v>
      </c>
      <c r="C56" s="21" t="s">
        <v>209</v>
      </c>
      <c r="D56" s="36">
        <v>0</v>
      </c>
      <c r="E56" s="36">
        <v>11.5</v>
      </c>
      <c r="F56" s="50"/>
      <c r="G56" s="35">
        <v>2.5</v>
      </c>
      <c r="H56" s="24">
        <f t="shared" si="11"/>
        <v>0</v>
      </c>
      <c r="I56" s="33">
        <f t="shared" si="5"/>
        <v>2.5</v>
      </c>
      <c r="J56" s="50">
        <v>4.5</v>
      </c>
      <c r="K56" s="50">
        <v>7.5</v>
      </c>
      <c r="L56" s="23">
        <f t="shared" si="1"/>
        <v>12</v>
      </c>
      <c r="M56" s="50"/>
      <c r="N56" s="50"/>
      <c r="O56" s="26" t="str">
        <f t="shared" si="2"/>
        <v/>
      </c>
      <c r="P56" s="33">
        <f t="shared" si="6"/>
        <v>12</v>
      </c>
      <c r="Q56" s="80">
        <f t="shared" si="3"/>
        <v>14.5</v>
      </c>
      <c r="R56" s="27" t="str">
        <f t="shared" si="4"/>
        <v>F</v>
      </c>
      <c r="S56" s="20"/>
      <c r="T56" s="20"/>
      <c r="U56" s="20"/>
      <c r="V56" s="20"/>
      <c r="W56" s="20" t="str">
        <f t="shared" si="9"/>
        <v/>
      </c>
      <c r="X56" s="20" t="str">
        <f t="shared" si="10"/>
        <v/>
      </c>
    </row>
    <row r="57" spans="1:24" ht="15" x14ac:dyDescent="0.25">
      <c r="A57" s="16">
        <v>55</v>
      </c>
      <c r="B57" s="21" t="s">
        <v>210</v>
      </c>
      <c r="C57" s="21" t="s">
        <v>211</v>
      </c>
      <c r="D57" s="36">
        <v>3.5</v>
      </c>
      <c r="E57" s="36">
        <v>17</v>
      </c>
      <c r="F57" s="50"/>
      <c r="G57" s="36"/>
      <c r="H57" s="24">
        <f t="shared" si="11"/>
        <v>3.5</v>
      </c>
      <c r="I57" s="33">
        <f t="shared" si="5"/>
        <v>17</v>
      </c>
      <c r="J57" s="50">
        <v>14</v>
      </c>
      <c r="K57" s="50">
        <v>12.5</v>
      </c>
      <c r="L57" s="50">
        <f t="shared" si="1"/>
        <v>26.5</v>
      </c>
      <c r="M57" s="50"/>
      <c r="N57" s="50"/>
      <c r="O57" s="26" t="str">
        <f t="shared" si="2"/>
        <v/>
      </c>
      <c r="P57" s="33">
        <f t="shared" si="6"/>
        <v>19.5</v>
      </c>
      <c r="Q57" s="80">
        <f t="shared" si="3"/>
        <v>40</v>
      </c>
      <c r="R57" s="27" t="str">
        <f t="shared" si="4"/>
        <v>F</v>
      </c>
      <c r="S57" s="20"/>
      <c r="T57" s="20">
        <v>19.5</v>
      </c>
      <c r="U57" s="20"/>
      <c r="V57" s="20"/>
      <c r="W57" s="20" t="str">
        <f t="shared" si="9"/>
        <v/>
      </c>
      <c r="X57" s="20">
        <f t="shared" si="10"/>
        <v>19.5</v>
      </c>
    </row>
    <row r="58" spans="1:24" ht="15" x14ac:dyDescent="0.25">
      <c r="A58" s="16">
        <v>56</v>
      </c>
      <c r="B58" s="21" t="s">
        <v>212</v>
      </c>
      <c r="C58" s="21" t="s">
        <v>213</v>
      </c>
      <c r="D58" s="36">
        <v>1.5</v>
      </c>
      <c r="E58" s="36">
        <v>7</v>
      </c>
      <c r="F58" s="50"/>
      <c r="G58" s="36">
        <v>12</v>
      </c>
      <c r="H58" s="24">
        <f t="shared" si="11"/>
        <v>1.5</v>
      </c>
      <c r="I58" s="33">
        <f t="shared" si="5"/>
        <v>12</v>
      </c>
      <c r="J58" s="50">
        <v>1</v>
      </c>
      <c r="K58" s="50">
        <v>7.5</v>
      </c>
      <c r="L58" s="50">
        <f t="shared" si="1"/>
        <v>8.5</v>
      </c>
      <c r="M58" s="50"/>
      <c r="N58" s="50"/>
      <c r="O58" s="26" t="str">
        <f t="shared" si="2"/>
        <v/>
      </c>
      <c r="P58" s="33">
        <f t="shared" si="6"/>
        <v>8.5</v>
      </c>
      <c r="Q58" s="80">
        <f t="shared" si="3"/>
        <v>22</v>
      </c>
      <c r="R58" s="27" t="str">
        <f t="shared" si="4"/>
        <v>F</v>
      </c>
      <c r="S58" s="20"/>
      <c r="T58" s="20"/>
      <c r="U58" s="20"/>
      <c r="V58" s="20"/>
      <c r="W58" s="20" t="str">
        <f t="shared" si="9"/>
        <v/>
      </c>
      <c r="X58" s="20" t="str">
        <f t="shared" si="10"/>
        <v/>
      </c>
    </row>
    <row r="59" spans="1:24" ht="15" x14ac:dyDescent="0.25">
      <c r="A59" s="16">
        <v>57</v>
      </c>
      <c r="B59" s="21" t="s">
        <v>214</v>
      </c>
      <c r="C59" s="21" t="s">
        <v>215</v>
      </c>
      <c r="D59" s="36">
        <v>1.5</v>
      </c>
      <c r="E59" s="36">
        <v>21</v>
      </c>
      <c r="F59" s="50"/>
      <c r="G59" s="36"/>
      <c r="H59" s="24">
        <f t="shared" si="11"/>
        <v>1.5</v>
      </c>
      <c r="I59" s="33">
        <f t="shared" si="5"/>
        <v>21</v>
      </c>
      <c r="J59" s="50">
        <v>10.5</v>
      </c>
      <c r="K59" s="50">
        <v>10</v>
      </c>
      <c r="L59" s="50">
        <f t="shared" si="1"/>
        <v>20.5</v>
      </c>
      <c r="M59" s="50">
        <v>7</v>
      </c>
      <c r="N59" s="50"/>
      <c r="O59" s="26">
        <f t="shared" si="2"/>
        <v>7</v>
      </c>
      <c r="P59" s="33">
        <f t="shared" si="6"/>
        <v>17</v>
      </c>
      <c r="Q59" s="80">
        <f t="shared" si="3"/>
        <v>39.5</v>
      </c>
      <c r="R59" s="27" t="str">
        <f t="shared" si="4"/>
        <v>F</v>
      </c>
      <c r="S59" s="20"/>
      <c r="T59" s="20"/>
      <c r="U59" s="20"/>
      <c r="V59" s="20"/>
      <c r="W59" s="20" t="str">
        <f t="shared" si="9"/>
        <v/>
      </c>
      <c r="X59" s="20" t="str">
        <f t="shared" si="10"/>
        <v/>
      </c>
    </row>
    <row r="60" spans="1:24" ht="15" x14ac:dyDescent="0.25">
      <c r="A60" s="16">
        <v>58</v>
      </c>
      <c r="B60" s="21" t="s">
        <v>216</v>
      </c>
      <c r="C60" s="21" t="s">
        <v>217</v>
      </c>
      <c r="D60" s="36"/>
      <c r="E60" s="36"/>
      <c r="F60" s="50"/>
      <c r="G60" s="36"/>
      <c r="H60" s="24" t="str">
        <f t="shared" si="11"/>
        <v/>
      </c>
      <c r="I60" s="33" t="str">
        <f t="shared" si="5"/>
        <v/>
      </c>
      <c r="J60" s="50"/>
      <c r="K60" s="50"/>
      <c r="L60" s="50" t="str">
        <f t="shared" si="1"/>
        <v/>
      </c>
      <c r="M60" s="50"/>
      <c r="N60" s="50"/>
      <c r="O60" s="26" t="str">
        <f t="shared" si="2"/>
        <v/>
      </c>
      <c r="P60" s="33" t="str">
        <f t="shared" si="6"/>
        <v/>
      </c>
      <c r="Q60" s="80" t="str">
        <f t="shared" si="3"/>
        <v/>
      </c>
      <c r="R60" s="27" t="str">
        <f t="shared" si="4"/>
        <v/>
      </c>
      <c r="S60" s="20"/>
      <c r="T60" s="20"/>
      <c r="U60" s="20"/>
      <c r="V60" s="20"/>
      <c r="W60" s="20" t="str">
        <f t="shared" si="9"/>
        <v/>
      </c>
      <c r="X60" s="20" t="str">
        <f t="shared" si="10"/>
        <v/>
      </c>
    </row>
    <row r="61" spans="1:24" ht="15" x14ac:dyDescent="0.25">
      <c r="A61" s="16">
        <v>59</v>
      </c>
      <c r="B61" s="21" t="s">
        <v>218</v>
      </c>
      <c r="C61" s="21" t="s">
        <v>219</v>
      </c>
      <c r="D61" s="36"/>
      <c r="E61" s="36">
        <v>1</v>
      </c>
      <c r="F61" s="50"/>
      <c r="G61" s="36"/>
      <c r="H61" s="24" t="str">
        <f t="shared" si="11"/>
        <v/>
      </c>
      <c r="I61" s="33">
        <f t="shared" si="5"/>
        <v>1</v>
      </c>
      <c r="J61" s="50"/>
      <c r="K61" s="50"/>
      <c r="L61" s="50" t="str">
        <f t="shared" si="1"/>
        <v/>
      </c>
      <c r="M61" s="50">
        <v>0</v>
      </c>
      <c r="N61" s="50"/>
      <c r="O61" s="26">
        <f t="shared" si="2"/>
        <v>0</v>
      </c>
      <c r="P61" s="33">
        <f t="shared" si="6"/>
        <v>0</v>
      </c>
      <c r="Q61" s="80">
        <f t="shared" si="3"/>
        <v>1</v>
      </c>
      <c r="R61" s="27" t="str">
        <f t="shared" si="4"/>
        <v>F</v>
      </c>
      <c r="S61" s="20"/>
      <c r="T61" s="20"/>
      <c r="U61" s="20"/>
      <c r="V61" s="20"/>
      <c r="W61" s="20" t="str">
        <f t="shared" si="9"/>
        <v/>
      </c>
      <c r="X61" s="20" t="str">
        <f t="shared" si="10"/>
        <v/>
      </c>
    </row>
    <row r="62" spans="1:24" ht="30" x14ac:dyDescent="0.25">
      <c r="A62" s="16">
        <v>60</v>
      </c>
      <c r="B62" s="21" t="s">
        <v>220</v>
      </c>
      <c r="C62" s="21" t="s">
        <v>221</v>
      </c>
      <c r="D62" s="36"/>
      <c r="E62" s="36">
        <v>10</v>
      </c>
      <c r="F62" s="50"/>
      <c r="G62" s="36">
        <v>11</v>
      </c>
      <c r="H62" s="24" t="str">
        <f t="shared" si="11"/>
        <v/>
      </c>
      <c r="I62" s="33">
        <f t="shared" si="5"/>
        <v>11</v>
      </c>
      <c r="J62" s="50">
        <v>5</v>
      </c>
      <c r="K62" s="50">
        <v>13.5</v>
      </c>
      <c r="L62" s="50">
        <f t="shared" si="1"/>
        <v>18.5</v>
      </c>
      <c r="M62" s="50"/>
      <c r="N62" s="50"/>
      <c r="O62" s="26" t="str">
        <f t="shared" si="2"/>
        <v/>
      </c>
      <c r="P62" s="33">
        <f t="shared" si="6"/>
        <v>18.5</v>
      </c>
      <c r="Q62" s="80">
        <f t="shared" si="3"/>
        <v>29.5</v>
      </c>
      <c r="R62" s="27" t="str">
        <f t="shared" si="4"/>
        <v>F</v>
      </c>
      <c r="S62" s="20"/>
      <c r="T62" s="20"/>
      <c r="U62" s="20"/>
      <c r="V62" s="20"/>
      <c r="W62" s="20" t="str">
        <f t="shared" si="9"/>
        <v/>
      </c>
      <c r="X62" s="20" t="str">
        <f t="shared" si="10"/>
        <v/>
      </c>
    </row>
    <row r="63" spans="1:24" ht="15" x14ac:dyDescent="0.25">
      <c r="A63" s="16">
        <v>61</v>
      </c>
      <c r="B63" s="21" t="s">
        <v>222</v>
      </c>
      <c r="C63" s="21" t="s">
        <v>223</v>
      </c>
      <c r="D63" s="36">
        <v>0</v>
      </c>
      <c r="E63" s="36">
        <v>14</v>
      </c>
      <c r="F63" s="50"/>
      <c r="G63" s="36"/>
      <c r="H63" s="24">
        <f t="shared" si="11"/>
        <v>0</v>
      </c>
      <c r="I63" s="33">
        <f t="shared" si="5"/>
        <v>14</v>
      </c>
      <c r="J63" s="50">
        <v>12</v>
      </c>
      <c r="K63" s="50">
        <v>7.5</v>
      </c>
      <c r="L63" s="50">
        <f t="shared" si="1"/>
        <v>19.5</v>
      </c>
      <c r="M63" s="50"/>
      <c r="N63" s="50"/>
      <c r="O63" s="26" t="str">
        <f t="shared" si="2"/>
        <v/>
      </c>
      <c r="P63" s="33">
        <f t="shared" si="6"/>
        <v>19.5</v>
      </c>
      <c r="Q63" s="80">
        <f t="shared" si="3"/>
        <v>33.5</v>
      </c>
      <c r="R63" s="27" t="str">
        <f t="shared" si="4"/>
        <v>F</v>
      </c>
      <c r="S63" s="20">
        <v>14</v>
      </c>
      <c r="T63" s="20"/>
      <c r="U63" s="20"/>
      <c r="V63" s="20"/>
      <c r="W63" s="20">
        <f t="shared" si="9"/>
        <v>14</v>
      </c>
      <c r="X63" s="20" t="str">
        <f t="shared" si="10"/>
        <v/>
      </c>
    </row>
    <row r="64" spans="1:24" ht="15" x14ac:dyDescent="0.25">
      <c r="A64" s="16">
        <v>62</v>
      </c>
      <c r="B64" s="21" t="s">
        <v>224</v>
      </c>
      <c r="C64" s="57" t="s">
        <v>225</v>
      </c>
      <c r="D64" s="62"/>
      <c r="E64" s="62"/>
      <c r="F64" s="52"/>
      <c r="G64" s="62">
        <v>4</v>
      </c>
      <c r="H64" s="24" t="str">
        <f t="shared" si="11"/>
        <v/>
      </c>
      <c r="I64" s="33">
        <f t="shared" si="5"/>
        <v>4</v>
      </c>
      <c r="J64" s="50"/>
      <c r="K64" s="50"/>
      <c r="L64" s="50" t="str">
        <f t="shared" si="1"/>
        <v/>
      </c>
      <c r="M64" s="50">
        <v>2</v>
      </c>
      <c r="N64" s="50">
        <v>0</v>
      </c>
      <c r="O64" s="26">
        <f t="shared" si="2"/>
        <v>2</v>
      </c>
      <c r="P64" s="33">
        <f t="shared" si="6"/>
        <v>2</v>
      </c>
      <c r="Q64" s="80">
        <f t="shared" si="3"/>
        <v>6</v>
      </c>
      <c r="R64" s="27" t="str">
        <f t="shared" si="4"/>
        <v>F</v>
      </c>
      <c r="S64" s="20"/>
      <c r="T64" s="20"/>
      <c r="U64" s="20"/>
      <c r="V64" s="20"/>
      <c r="W64" s="20" t="str">
        <f t="shared" si="9"/>
        <v/>
      </c>
      <c r="X64" s="20" t="str">
        <f t="shared" si="10"/>
        <v/>
      </c>
    </row>
    <row r="65" spans="1:24" ht="15" x14ac:dyDescent="0.25">
      <c r="A65" s="16">
        <v>63</v>
      </c>
      <c r="B65" s="21" t="s">
        <v>226</v>
      </c>
      <c r="C65" s="21" t="s">
        <v>227</v>
      </c>
      <c r="D65" s="36">
        <v>1.5</v>
      </c>
      <c r="E65" s="36">
        <v>10</v>
      </c>
      <c r="F65" s="50"/>
      <c r="G65" s="36"/>
      <c r="H65" s="24">
        <f t="shared" si="11"/>
        <v>1.5</v>
      </c>
      <c r="I65" s="33">
        <f t="shared" si="5"/>
        <v>10</v>
      </c>
      <c r="J65" s="50">
        <v>6.5</v>
      </c>
      <c r="K65" s="50">
        <v>5</v>
      </c>
      <c r="L65" s="50">
        <f t="shared" si="1"/>
        <v>11.5</v>
      </c>
      <c r="M65" s="50">
        <v>6</v>
      </c>
      <c r="N65" s="50">
        <v>5</v>
      </c>
      <c r="O65" s="26">
        <f t="shared" si="2"/>
        <v>11</v>
      </c>
      <c r="P65" s="33">
        <f t="shared" si="6"/>
        <v>11</v>
      </c>
      <c r="Q65" s="80">
        <f t="shared" si="3"/>
        <v>22.5</v>
      </c>
      <c r="R65" s="27" t="str">
        <f t="shared" si="4"/>
        <v>F</v>
      </c>
      <c r="S65" s="20"/>
      <c r="T65" s="20"/>
      <c r="U65" s="20"/>
      <c r="V65" s="20"/>
      <c r="W65" s="20" t="str">
        <f t="shared" si="9"/>
        <v/>
      </c>
      <c r="X65" s="20" t="str">
        <f t="shared" si="10"/>
        <v/>
      </c>
    </row>
    <row r="66" spans="1:24" ht="15" x14ac:dyDescent="0.25">
      <c r="A66" s="16">
        <v>64</v>
      </c>
      <c r="B66" s="21" t="s">
        <v>228</v>
      </c>
      <c r="C66" s="21" t="s">
        <v>229</v>
      </c>
      <c r="D66" s="36"/>
      <c r="E66" s="36"/>
      <c r="F66" s="50"/>
      <c r="G66" s="36"/>
      <c r="H66" s="24" t="str">
        <f t="shared" si="11"/>
        <v/>
      </c>
      <c r="I66" s="33" t="str">
        <f t="shared" si="5"/>
        <v/>
      </c>
      <c r="J66" s="50"/>
      <c r="K66" s="50"/>
      <c r="L66" s="50" t="str">
        <f t="shared" si="1"/>
        <v/>
      </c>
      <c r="M66" s="50"/>
      <c r="N66" s="50"/>
      <c r="O66" s="26" t="str">
        <f t="shared" si="2"/>
        <v/>
      </c>
      <c r="P66" s="33" t="str">
        <f t="shared" si="6"/>
        <v/>
      </c>
      <c r="Q66" s="80" t="str">
        <f t="shared" si="3"/>
        <v/>
      </c>
      <c r="R66" s="27" t="str">
        <f t="shared" si="4"/>
        <v/>
      </c>
      <c r="S66" s="20"/>
      <c r="T66" s="20"/>
      <c r="U66" s="20"/>
      <c r="V66" s="20"/>
      <c r="W66" s="20" t="str">
        <f t="shared" si="9"/>
        <v/>
      </c>
      <c r="X66" s="20" t="str">
        <f t="shared" si="10"/>
        <v/>
      </c>
    </row>
    <row r="67" spans="1:24" ht="15" x14ac:dyDescent="0.25">
      <c r="A67" s="16">
        <v>65</v>
      </c>
      <c r="B67" s="21" t="s">
        <v>230</v>
      </c>
      <c r="C67" s="21" t="s">
        <v>231</v>
      </c>
      <c r="D67" s="36">
        <v>0</v>
      </c>
      <c r="E67" s="36"/>
      <c r="F67" s="50"/>
      <c r="G67" s="36">
        <v>9</v>
      </c>
      <c r="H67" s="24">
        <f t="shared" si="11"/>
        <v>0</v>
      </c>
      <c r="I67" s="33">
        <f t="shared" si="5"/>
        <v>9</v>
      </c>
      <c r="J67" s="50"/>
      <c r="K67" s="50"/>
      <c r="L67" s="50" t="str">
        <f t="shared" ref="L67:L99" si="12">IF(AND(J67="",K67=""),"",SUM(J67,K67))</f>
        <v/>
      </c>
      <c r="M67" s="50">
        <v>12</v>
      </c>
      <c r="N67" s="50">
        <v>9</v>
      </c>
      <c r="O67" s="26">
        <f t="shared" ref="O67:O99" si="13">IF(AND(M67="",N67=""),"",SUM(M67,N67))</f>
        <v>21</v>
      </c>
      <c r="P67" s="33">
        <f t="shared" si="6"/>
        <v>21</v>
      </c>
      <c r="Q67" s="80">
        <f t="shared" ref="Q67:Q99" si="14">IF(AND(H67="",I67="",P67=""),"",SUM(H67,I67,P67))</f>
        <v>30</v>
      </c>
      <c r="R67" s="27" t="str">
        <f t="shared" ref="R67:R99" si="15">IF(AND(H67="",I67="",P67=""),"",IF(Q67&gt;89,"A",IF(Q67&gt;79,"B",IF(Q67&gt;69,"C",IF(Q67&gt;59,"D",IF(Q67&gt;49,"E","F"))))))</f>
        <v>F</v>
      </c>
      <c r="S67" s="20"/>
      <c r="T67" s="20"/>
      <c r="U67" s="20"/>
      <c r="V67" s="20"/>
      <c r="W67" s="20" t="str">
        <f t="shared" si="9"/>
        <v/>
      </c>
      <c r="X67" s="20" t="str">
        <f t="shared" si="10"/>
        <v/>
      </c>
    </row>
    <row r="68" spans="1:24" ht="15" x14ac:dyDescent="0.25">
      <c r="A68" s="16">
        <v>66</v>
      </c>
      <c r="B68" s="21" t="s">
        <v>232</v>
      </c>
      <c r="C68" s="21" t="s">
        <v>233</v>
      </c>
      <c r="D68" s="36"/>
      <c r="E68" s="36">
        <v>3</v>
      </c>
      <c r="F68" s="50"/>
      <c r="G68" s="36"/>
      <c r="H68" s="24" t="str">
        <f t="shared" si="11"/>
        <v/>
      </c>
      <c r="I68" s="33">
        <f t="shared" ref="I68:I99" si="16">IF(AND(E68="",G68="",W68=""),"",IF(W68="",IF(G68="",E68,G68),W68))</f>
        <v>3</v>
      </c>
      <c r="J68" s="50"/>
      <c r="K68" s="50"/>
      <c r="L68" s="50" t="str">
        <f t="shared" si="12"/>
        <v/>
      </c>
      <c r="M68" s="50"/>
      <c r="N68" s="50"/>
      <c r="O68" s="26" t="str">
        <f t="shared" si="13"/>
        <v/>
      </c>
      <c r="P68" s="33" t="str">
        <f t="shared" ref="P68:P99" si="17">IF(AND(J68="",K68="",M68="",N68="",X68=""),"",IF(X68="",IF(M68="",J68,M68)+IF(N68="",K68,N68),X68))</f>
        <v/>
      </c>
      <c r="Q68" s="80">
        <f t="shared" si="14"/>
        <v>3</v>
      </c>
      <c r="R68" s="27" t="str">
        <f t="shared" si="15"/>
        <v>F</v>
      </c>
      <c r="S68" s="20"/>
      <c r="T68" s="20"/>
      <c r="U68" s="20"/>
      <c r="V68" s="20"/>
      <c r="W68" s="20" t="str">
        <f t="shared" si="9"/>
        <v/>
      </c>
      <c r="X68" s="20" t="str">
        <f t="shared" si="10"/>
        <v/>
      </c>
    </row>
    <row r="69" spans="1:24" ht="15" x14ac:dyDescent="0.25">
      <c r="A69" s="16">
        <v>67</v>
      </c>
      <c r="B69" s="21" t="s">
        <v>234</v>
      </c>
      <c r="C69" s="21" t="s">
        <v>235</v>
      </c>
      <c r="D69" s="36">
        <v>0</v>
      </c>
      <c r="E69" s="36">
        <v>7</v>
      </c>
      <c r="F69" s="50"/>
      <c r="G69" s="36">
        <v>9</v>
      </c>
      <c r="H69" s="24">
        <f t="shared" ref="H69:H99" si="18">IF(AND(D69="",F69=""),"",IF(F69="",D69,F69))</f>
        <v>0</v>
      </c>
      <c r="I69" s="33">
        <f t="shared" si="16"/>
        <v>9</v>
      </c>
      <c r="J69" s="50">
        <v>2</v>
      </c>
      <c r="K69" s="50">
        <v>7.5</v>
      </c>
      <c r="L69" s="50">
        <f t="shared" si="12"/>
        <v>9.5</v>
      </c>
      <c r="M69" s="50">
        <v>4</v>
      </c>
      <c r="N69" s="50"/>
      <c r="O69" s="26">
        <f t="shared" si="13"/>
        <v>4</v>
      </c>
      <c r="P69" s="33">
        <f t="shared" si="17"/>
        <v>11.5</v>
      </c>
      <c r="Q69" s="80">
        <f t="shared" si="14"/>
        <v>20.5</v>
      </c>
      <c r="R69" s="27" t="str">
        <f t="shared" si="15"/>
        <v>F</v>
      </c>
      <c r="S69" s="20"/>
      <c r="T69" s="20"/>
      <c r="U69" s="20"/>
      <c r="V69" s="20"/>
      <c r="W69" s="20" t="str">
        <f t="shared" si="9"/>
        <v/>
      </c>
      <c r="X69" s="20" t="str">
        <f t="shared" si="10"/>
        <v/>
      </c>
    </row>
    <row r="70" spans="1:24" ht="15" x14ac:dyDescent="0.25">
      <c r="A70" s="16">
        <v>68</v>
      </c>
      <c r="B70" s="21" t="s">
        <v>236</v>
      </c>
      <c r="C70" s="21" t="s">
        <v>237</v>
      </c>
      <c r="D70" s="63"/>
      <c r="E70" s="50"/>
      <c r="F70" s="50"/>
      <c r="G70" s="50"/>
      <c r="H70" s="24" t="str">
        <f t="shared" si="18"/>
        <v/>
      </c>
      <c r="I70" s="33" t="str">
        <f t="shared" si="16"/>
        <v/>
      </c>
      <c r="J70" s="50"/>
      <c r="K70" s="50"/>
      <c r="L70" s="50" t="str">
        <f t="shared" si="12"/>
        <v/>
      </c>
      <c r="M70" s="50"/>
      <c r="N70" s="50"/>
      <c r="O70" s="26" t="str">
        <f t="shared" si="13"/>
        <v/>
      </c>
      <c r="P70" s="33" t="str">
        <f t="shared" si="17"/>
        <v/>
      </c>
      <c r="Q70" s="80" t="str">
        <f t="shared" si="14"/>
        <v/>
      </c>
      <c r="R70" s="27" t="str">
        <f t="shared" si="15"/>
        <v/>
      </c>
      <c r="S70" s="20"/>
      <c r="T70" s="20"/>
      <c r="U70" s="20"/>
      <c r="V70" s="20"/>
      <c r="W70" s="20" t="str">
        <f t="shared" si="9"/>
        <v/>
      </c>
      <c r="X70" s="20" t="str">
        <f t="shared" si="10"/>
        <v/>
      </c>
    </row>
    <row r="71" spans="1:24" ht="15" x14ac:dyDescent="0.25">
      <c r="A71" s="16">
        <v>69</v>
      </c>
      <c r="B71" s="21" t="s">
        <v>238</v>
      </c>
      <c r="C71" s="21" t="s">
        <v>239</v>
      </c>
      <c r="D71" s="63"/>
      <c r="E71" s="36"/>
      <c r="F71" s="50"/>
      <c r="G71" s="36">
        <v>13.5</v>
      </c>
      <c r="H71" s="24" t="str">
        <f t="shared" si="18"/>
        <v/>
      </c>
      <c r="I71" s="33">
        <f t="shared" si="16"/>
        <v>13.5</v>
      </c>
      <c r="J71" s="50"/>
      <c r="K71" s="50"/>
      <c r="L71" s="50" t="str">
        <f t="shared" si="12"/>
        <v/>
      </c>
      <c r="M71" s="50">
        <v>0</v>
      </c>
      <c r="N71" s="50">
        <v>4</v>
      </c>
      <c r="O71" s="26">
        <f t="shared" si="13"/>
        <v>4</v>
      </c>
      <c r="P71" s="33">
        <f t="shared" si="17"/>
        <v>4</v>
      </c>
      <c r="Q71" s="80">
        <f t="shared" si="14"/>
        <v>17.5</v>
      </c>
      <c r="R71" s="27" t="str">
        <f t="shared" si="15"/>
        <v>F</v>
      </c>
      <c r="S71" s="20"/>
      <c r="T71" s="20"/>
      <c r="U71" s="20"/>
      <c r="V71" s="20"/>
      <c r="W71" s="20" t="str">
        <f t="shared" si="9"/>
        <v/>
      </c>
      <c r="X71" s="20" t="str">
        <f t="shared" si="10"/>
        <v/>
      </c>
    </row>
    <row r="72" spans="1:24" ht="15" x14ac:dyDescent="0.25">
      <c r="A72" s="16">
        <v>70</v>
      </c>
      <c r="B72" s="21" t="s">
        <v>240</v>
      </c>
      <c r="C72" s="21" t="s">
        <v>241</v>
      </c>
      <c r="D72" s="63"/>
      <c r="E72" s="36">
        <v>9</v>
      </c>
      <c r="F72" s="50"/>
      <c r="G72" s="36"/>
      <c r="H72" s="24" t="str">
        <f t="shared" si="18"/>
        <v/>
      </c>
      <c r="I72" s="33">
        <f t="shared" si="16"/>
        <v>9</v>
      </c>
      <c r="J72" s="50"/>
      <c r="K72" s="50"/>
      <c r="L72" s="50" t="str">
        <f t="shared" si="12"/>
        <v/>
      </c>
      <c r="M72" s="50"/>
      <c r="N72" s="50"/>
      <c r="O72" s="26" t="str">
        <f t="shared" si="13"/>
        <v/>
      </c>
      <c r="P72" s="33" t="str">
        <f t="shared" si="17"/>
        <v/>
      </c>
      <c r="Q72" s="80">
        <f t="shared" si="14"/>
        <v>9</v>
      </c>
      <c r="R72" s="27" t="str">
        <f t="shared" si="15"/>
        <v>F</v>
      </c>
      <c r="S72" s="20"/>
      <c r="T72" s="20"/>
      <c r="U72" s="20"/>
      <c r="V72" s="20"/>
      <c r="W72" s="20" t="str">
        <f t="shared" si="9"/>
        <v/>
      </c>
      <c r="X72" s="20" t="str">
        <f t="shared" si="10"/>
        <v/>
      </c>
    </row>
    <row r="73" spans="1:24" ht="15" x14ac:dyDescent="0.25">
      <c r="A73" s="16">
        <v>71</v>
      </c>
      <c r="B73" s="21" t="s">
        <v>242</v>
      </c>
      <c r="C73" s="58" t="s">
        <v>243</v>
      </c>
      <c r="D73" s="36"/>
      <c r="E73" s="36"/>
      <c r="F73" s="50"/>
      <c r="G73" s="36">
        <v>12</v>
      </c>
      <c r="H73" s="24" t="str">
        <f t="shared" si="18"/>
        <v/>
      </c>
      <c r="I73" s="33">
        <f t="shared" si="16"/>
        <v>12</v>
      </c>
      <c r="J73" s="50">
        <v>10</v>
      </c>
      <c r="K73" s="50">
        <v>8</v>
      </c>
      <c r="L73" s="50">
        <f t="shared" si="12"/>
        <v>18</v>
      </c>
      <c r="M73" s="50">
        <v>9.5</v>
      </c>
      <c r="N73" s="50"/>
      <c r="O73" s="26">
        <f t="shared" si="13"/>
        <v>9.5</v>
      </c>
      <c r="P73" s="33">
        <f t="shared" si="17"/>
        <v>17.5</v>
      </c>
      <c r="Q73" s="80">
        <f t="shared" si="14"/>
        <v>29.5</v>
      </c>
      <c r="R73" s="27" t="str">
        <f t="shared" si="15"/>
        <v>F</v>
      </c>
      <c r="S73" s="20"/>
      <c r="T73" s="20"/>
      <c r="U73" s="20"/>
      <c r="V73" s="20"/>
      <c r="W73" s="20" t="str">
        <f t="shared" si="9"/>
        <v/>
      </c>
      <c r="X73" s="20" t="str">
        <f t="shared" si="10"/>
        <v/>
      </c>
    </row>
    <row r="74" spans="1:24" ht="15" x14ac:dyDescent="0.25">
      <c r="A74" s="16">
        <v>72</v>
      </c>
      <c r="B74" s="21" t="s">
        <v>244</v>
      </c>
      <c r="C74" s="58" t="s">
        <v>245</v>
      </c>
      <c r="D74" s="36">
        <v>4.5</v>
      </c>
      <c r="E74" s="36">
        <v>5</v>
      </c>
      <c r="F74" s="50"/>
      <c r="G74" s="36">
        <v>15.5</v>
      </c>
      <c r="H74" s="24">
        <f t="shared" si="18"/>
        <v>4.5</v>
      </c>
      <c r="I74" s="33">
        <f t="shared" si="16"/>
        <v>15.5</v>
      </c>
      <c r="J74" s="50"/>
      <c r="K74" s="50"/>
      <c r="L74" s="50" t="str">
        <f t="shared" si="12"/>
        <v/>
      </c>
      <c r="M74" s="50">
        <v>11</v>
      </c>
      <c r="N74" s="50">
        <v>9</v>
      </c>
      <c r="O74" s="26">
        <f t="shared" si="13"/>
        <v>20</v>
      </c>
      <c r="P74" s="33">
        <f t="shared" si="17"/>
        <v>20</v>
      </c>
      <c r="Q74" s="80">
        <f t="shared" si="14"/>
        <v>40</v>
      </c>
      <c r="R74" s="27" t="str">
        <f t="shared" si="15"/>
        <v>F</v>
      </c>
      <c r="S74" s="20"/>
      <c r="T74" s="20"/>
      <c r="U74" s="20"/>
      <c r="V74" s="20"/>
      <c r="W74" s="20" t="str">
        <f t="shared" si="9"/>
        <v/>
      </c>
      <c r="X74" s="20" t="str">
        <f t="shared" si="10"/>
        <v/>
      </c>
    </row>
    <row r="75" spans="1:24" ht="15" x14ac:dyDescent="0.25">
      <c r="A75" s="16">
        <v>73</v>
      </c>
      <c r="B75" s="21" t="s">
        <v>246</v>
      </c>
      <c r="C75" s="58" t="s">
        <v>247</v>
      </c>
      <c r="D75" s="36"/>
      <c r="E75" s="36">
        <v>1</v>
      </c>
      <c r="F75" s="50"/>
      <c r="G75" s="36">
        <v>3.5</v>
      </c>
      <c r="H75" s="24" t="str">
        <f t="shared" si="18"/>
        <v/>
      </c>
      <c r="I75" s="33">
        <f t="shared" si="16"/>
        <v>3.5</v>
      </c>
      <c r="J75" s="50"/>
      <c r="K75" s="50"/>
      <c r="L75" s="50" t="str">
        <f t="shared" si="12"/>
        <v/>
      </c>
      <c r="M75" s="50"/>
      <c r="N75" s="50"/>
      <c r="O75" s="26" t="str">
        <f t="shared" si="13"/>
        <v/>
      </c>
      <c r="P75" s="33" t="str">
        <f t="shared" si="17"/>
        <v/>
      </c>
      <c r="Q75" s="80">
        <f t="shared" si="14"/>
        <v>3.5</v>
      </c>
      <c r="R75" s="27" t="str">
        <f t="shared" si="15"/>
        <v>F</v>
      </c>
      <c r="S75" s="20"/>
      <c r="T75" s="20"/>
      <c r="U75" s="20"/>
      <c r="V75" s="20"/>
      <c r="W75" s="20" t="str">
        <f t="shared" si="9"/>
        <v/>
      </c>
      <c r="X75" s="20" t="str">
        <f t="shared" si="10"/>
        <v/>
      </c>
    </row>
    <row r="76" spans="1:24" ht="15" x14ac:dyDescent="0.25">
      <c r="A76" s="16">
        <v>74</v>
      </c>
      <c r="B76" s="37" t="s">
        <v>254</v>
      </c>
      <c r="C76" s="58" t="s">
        <v>248</v>
      </c>
      <c r="D76" s="36">
        <v>0.5</v>
      </c>
      <c r="E76" s="36">
        <v>18</v>
      </c>
      <c r="F76" s="50"/>
      <c r="G76" s="36"/>
      <c r="H76" s="24">
        <f t="shared" si="18"/>
        <v>0.5</v>
      </c>
      <c r="I76" s="33">
        <f t="shared" si="16"/>
        <v>15</v>
      </c>
      <c r="J76" s="50"/>
      <c r="K76" s="50"/>
      <c r="L76" s="50" t="str">
        <f t="shared" si="12"/>
        <v/>
      </c>
      <c r="M76" s="50"/>
      <c r="N76" s="50"/>
      <c r="O76" s="26" t="str">
        <f t="shared" si="13"/>
        <v/>
      </c>
      <c r="P76" s="33">
        <f t="shared" si="17"/>
        <v>9</v>
      </c>
      <c r="Q76" s="80">
        <f t="shared" si="14"/>
        <v>24.5</v>
      </c>
      <c r="R76" s="27" t="str">
        <f t="shared" si="15"/>
        <v>F</v>
      </c>
      <c r="S76" s="20">
        <v>15</v>
      </c>
      <c r="T76" s="20">
        <v>9</v>
      </c>
      <c r="U76" s="20"/>
      <c r="V76" s="20"/>
      <c r="W76" s="20">
        <f t="shared" si="9"/>
        <v>15</v>
      </c>
      <c r="X76" s="20">
        <f t="shared" si="10"/>
        <v>9</v>
      </c>
    </row>
    <row r="77" spans="1:24" ht="15" x14ac:dyDescent="0.25">
      <c r="A77" s="16">
        <v>75</v>
      </c>
      <c r="B77" s="37" t="s">
        <v>255</v>
      </c>
      <c r="C77" s="58" t="s">
        <v>249</v>
      </c>
      <c r="D77" s="36">
        <v>0</v>
      </c>
      <c r="E77" s="36"/>
      <c r="F77" s="50"/>
      <c r="G77" s="50"/>
      <c r="H77" s="24">
        <f t="shared" si="18"/>
        <v>0</v>
      </c>
      <c r="I77" s="33" t="str">
        <f t="shared" si="16"/>
        <v/>
      </c>
      <c r="J77" s="50"/>
      <c r="K77" s="50"/>
      <c r="L77" s="50" t="str">
        <f t="shared" si="12"/>
        <v/>
      </c>
      <c r="M77" s="50"/>
      <c r="N77" s="50"/>
      <c r="O77" s="26" t="str">
        <f t="shared" si="13"/>
        <v/>
      </c>
      <c r="P77" s="33" t="str">
        <f t="shared" si="17"/>
        <v/>
      </c>
      <c r="Q77" s="80">
        <f t="shared" si="14"/>
        <v>0</v>
      </c>
      <c r="R77" s="27" t="str">
        <f t="shared" si="15"/>
        <v>F</v>
      </c>
      <c r="S77" s="20"/>
      <c r="T77" s="20"/>
      <c r="U77" s="20"/>
      <c r="V77" s="20"/>
      <c r="W77" s="20" t="str">
        <f t="shared" si="9"/>
        <v/>
      </c>
      <c r="X77" s="20" t="str">
        <f t="shared" si="10"/>
        <v/>
      </c>
    </row>
    <row r="78" spans="1:24" ht="15" x14ac:dyDescent="0.25">
      <c r="A78" s="16">
        <v>76</v>
      </c>
      <c r="B78" s="21" t="s">
        <v>250</v>
      </c>
      <c r="C78" s="58" t="s">
        <v>251</v>
      </c>
      <c r="D78" s="50"/>
      <c r="E78" s="36"/>
      <c r="F78" s="50"/>
      <c r="G78" s="50"/>
      <c r="H78" s="24" t="str">
        <f t="shared" si="18"/>
        <v/>
      </c>
      <c r="I78" s="33" t="str">
        <f t="shared" si="16"/>
        <v/>
      </c>
      <c r="J78" s="50"/>
      <c r="K78" s="50"/>
      <c r="L78" s="50" t="str">
        <f t="shared" si="12"/>
        <v/>
      </c>
      <c r="M78" s="50"/>
      <c r="N78" s="50"/>
      <c r="O78" s="26" t="str">
        <f t="shared" si="13"/>
        <v/>
      </c>
      <c r="P78" s="33" t="str">
        <f t="shared" si="17"/>
        <v/>
      </c>
      <c r="Q78" s="80" t="str">
        <f t="shared" si="14"/>
        <v/>
      </c>
      <c r="R78" s="27" t="str">
        <f t="shared" si="15"/>
        <v/>
      </c>
      <c r="S78" s="20"/>
      <c r="T78" s="20"/>
      <c r="U78" s="20"/>
      <c r="V78" s="20"/>
      <c r="W78" s="20" t="str">
        <f t="shared" si="9"/>
        <v/>
      </c>
      <c r="X78" s="20" t="str">
        <f t="shared" si="10"/>
        <v/>
      </c>
    </row>
    <row r="79" spans="1:24" ht="15" x14ac:dyDescent="0.25">
      <c r="A79" s="16">
        <v>77</v>
      </c>
      <c r="B79" s="21" t="s">
        <v>252</v>
      </c>
      <c r="C79" s="21" t="s">
        <v>253</v>
      </c>
      <c r="D79" s="63"/>
      <c r="E79" s="36"/>
      <c r="F79" s="50"/>
      <c r="G79" s="50"/>
      <c r="H79" s="24" t="str">
        <f t="shared" si="18"/>
        <v/>
      </c>
      <c r="I79" s="33" t="str">
        <f t="shared" si="16"/>
        <v/>
      </c>
      <c r="J79" s="50"/>
      <c r="K79" s="50"/>
      <c r="L79" s="50" t="str">
        <f t="shared" si="12"/>
        <v/>
      </c>
      <c r="M79" s="50"/>
      <c r="N79" s="50"/>
      <c r="O79" s="26" t="str">
        <f t="shared" si="13"/>
        <v/>
      </c>
      <c r="P79" s="33" t="str">
        <f t="shared" si="17"/>
        <v/>
      </c>
      <c r="Q79" s="80" t="str">
        <f t="shared" si="14"/>
        <v/>
      </c>
      <c r="R79" s="27" t="str">
        <f t="shared" si="15"/>
        <v/>
      </c>
      <c r="S79" s="20"/>
      <c r="T79" s="20"/>
      <c r="U79" s="20"/>
      <c r="V79" s="20"/>
      <c r="W79" s="20" t="str">
        <f t="shared" si="9"/>
        <v/>
      </c>
      <c r="X79" s="20" t="str">
        <f t="shared" si="10"/>
        <v/>
      </c>
    </row>
    <row r="80" spans="1:24" ht="15" x14ac:dyDescent="0.25">
      <c r="A80" s="16">
        <v>78</v>
      </c>
      <c r="B80" s="21" t="s">
        <v>256</v>
      </c>
      <c r="C80" s="21" t="s">
        <v>257</v>
      </c>
      <c r="D80" s="50"/>
      <c r="E80" s="36">
        <v>3.5</v>
      </c>
      <c r="F80" s="50"/>
      <c r="G80" s="50"/>
      <c r="H80" s="24" t="str">
        <f t="shared" si="18"/>
        <v/>
      </c>
      <c r="I80" s="33">
        <f t="shared" si="16"/>
        <v>3.5</v>
      </c>
      <c r="J80" s="50"/>
      <c r="K80" s="50"/>
      <c r="L80" s="50" t="str">
        <f t="shared" si="12"/>
        <v/>
      </c>
      <c r="M80" s="50"/>
      <c r="N80" s="50"/>
      <c r="O80" s="26" t="str">
        <f t="shared" si="13"/>
        <v/>
      </c>
      <c r="P80" s="33" t="str">
        <f t="shared" si="17"/>
        <v/>
      </c>
      <c r="Q80" s="80">
        <f t="shared" si="14"/>
        <v>3.5</v>
      </c>
      <c r="R80" s="27" t="str">
        <f t="shared" si="15"/>
        <v>F</v>
      </c>
      <c r="S80" s="20"/>
      <c r="T80" s="20"/>
      <c r="U80" s="20"/>
      <c r="V80" s="20"/>
      <c r="W80" s="20" t="str">
        <f t="shared" si="9"/>
        <v/>
      </c>
      <c r="X80" s="20" t="str">
        <f t="shared" si="10"/>
        <v/>
      </c>
    </row>
    <row r="81" spans="1:24" ht="15" x14ac:dyDescent="0.25">
      <c r="A81" s="16">
        <v>79</v>
      </c>
      <c r="B81" s="21" t="s">
        <v>258</v>
      </c>
      <c r="C81" s="21" t="s">
        <v>259</v>
      </c>
      <c r="D81" s="50"/>
      <c r="E81" s="36"/>
      <c r="F81" s="50"/>
      <c r="G81" s="50"/>
      <c r="H81" s="24" t="str">
        <f t="shared" si="18"/>
        <v/>
      </c>
      <c r="I81" s="33" t="str">
        <f t="shared" si="16"/>
        <v/>
      </c>
      <c r="J81" s="50"/>
      <c r="K81" s="50"/>
      <c r="L81" s="50" t="str">
        <f t="shared" si="12"/>
        <v/>
      </c>
      <c r="M81" s="50"/>
      <c r="N81" s="50"/>
      <c r="O81" s="26" t="str">
        <f t="shared" si="13"/>
        <v/>
      </c>
      <c r="P81" s="33" t="str">
        <f t="shared" si="17"/>
        <v/>
      </c>
      <c r="Q81" s="80" t="str">
        <f t="shared" si="14"/>
        <v/>
      </c>
      <c r="R81" s="27" t="str">
        <f t="shared" si="15"/>
        <v/>
      </c>
      <c r="S81" s="20"/>
      <c r="T81" s="20"/>
      <c r="U81" s="20"/>
      <c r="V81" s="20"/>
      <c r="W81" s="20" t="str">
        <f t="shared" si="9"/>
        <v/>
      </c>
      <c r="X81" s="20" t="str">
        <f t="shared" si="10"/>
        <v/>
      </c>
    </row>
    <row r="82" spans="1:24" ht="15" x14ac:dyDescent="0.25">
      <c r="A82" s="16">
        <v>80</v>
      </c>
      <c r="B82" s="21" t="s">
        <v>260</v>
      </c>
      <c r="C82" s="21" t="s">
        <v>261</v>
      </c>
      <c r="D82" s="50"/>
      <c r="E82" s="36">
        <v>14.5</v>
      </c>
      <c r="F82" s="50"/>
      <c r="G82" s="50"/>
      <c r="H82" s="24" t="str">
        <f t="shared" si="18"/>
        <v/>
      </c>
      <c r="I82" s="33">
        <f t="shared" si="16"/>
        <v>14.5</v>
      </c>
      <c r="J82" s="50">
        <v>3.5</v>
      </c>
      <c r="K82" s="50">
        <v>0</v>
      </c>
      <c r="L82" s="50">
        <f t="shared" si="12"/>
        <v>3.5</v>
      </c>
      <c r="M82" s="50">
        <v>4</v>
      </c>
      <c r="N82" s="50">
        <v>1.5</v>
      </c>
      <c r="O82" s="26">
        <f t="shared" si="13"/>
        <v>5.5</v>
      </c>
      <c r="P82" s="33">
        <f t="shared" si="17"/>
        <v>5.5</v>
      </c>
      <c r="Q82" s="80">
        <f t="shared" si="14"/>
        <v>20</v>
      </c>
      <c r="R82" s="27" t="str">
        <f t="shared" si="15"/>
        <v>F</v>
      </c>
      <c r="S82" s="20"/>
      <c r="T82" s="20"/>
      <c r="U82" s="20"/>
      <c r="V82" s="20"/>
      <c r="W82" s="20" t="str">
        <f t="shared" si="9"/>
        <v/>
      </c>
      <c r="X82" s="20" t="str">
        <f t="shared" si="10"/>
        <v/>
      </c>
    </row>
    <row r="83" spans="1:24" ht="15" x14ac:dyDescent="0.25">
      <c r="A83" s="16">
        <v>81</v>
      </c>
      <c r="B83" s="21" t="s">
        <v>262</v>
      </c>
      <c r="C83" s="21" t="s">
        <v>263</v>
      </c>
      <c r="D83" s="50"/>
      <c r="E83" s="36"/>
      <c r="F83" s="50"/>
      <c r="G83" s="50">
        <v>0</v>
      </c>
      <c r="H83" s="24" t="str">
        <f t="shared" si="18"/>
        <v/>
      </c>
      <c r="I83" s="33">
        <f t="shared" si="16"/>
        <v>19</v>
      </c>
      <c r="J83" s="50">
        <v>9</v>
      </c>
      <c r="K83" s="50">
        <v>4</v>
      </c>
      <c r="L83" s="50">
        <f t="shared" si="12"/>
        <v>13</v>
      </c>
      <c r="M83" s="50">
        <v>9.5</v>
      </c>
      <c r="N83" s="50">
        <v>9.5</v>
      </c>
      <c r="O83" s="26">
        <f t="shared" si="13"/>
        <v>19</v>
      </c>
      <c r="P83" s="33">
        <f t="shared" si="17"/>
        <v>19</v>
      </c>
      <c r="Q83" s="80">
        <f t="shared" si="14"/>
        <v>38</v>
      </c>
      <c r="R83" s="27" t="str">
        <f t="shared" si="15"/>
        <v>F</v>
      </c>
      <c r="S83" s="20">
        <v>19</v>
      </c>
      <c r="T83" s="20"/>
      <c r="U83" s="20"/>
      <c r="V83" s="20"/>
      <c r="W83" s="20">
        <f t="shared" si="9"/>
        <v>19</v>
      </c>
      <c r="X83" s="20" t="str">
        <f t="shared" si="10"/>
        <v/>
      </c>
    </row>
    <row r="84" spans="1:24" ht="15" x14ac:dyDescent="0.25">
      <c r="A84" s="16">
        <v>82</v>
      </c>
      <c r="B84" s="21" t="s">
        <v>264</v>
      </c>
      <c r="C84" s="21" t="s">
        <v>265</v>
      </c>
      <c r="D84" s="36">
        <v>3</v>
      </c>
      <c r="E84" s="36"/>
      <c r="F84" s="50"/>
      <c r="G84" s="50"/>
      <c r="H84" s="24">
        <f t="shared" si="18"/>
        <v>3</v>
      </c>
      <c r="I84" s="33" t="str">
        <f t="shared" si="16"/>
        <v/>
      </c>
      <c r="J84" s="50"/>
      <c r="K84" s="50"/>
      <c r="L84" s="50" t="str">
        <f t="shared" si="12"/>
        <v/>
      </c>
      <c r="M84" s="50"/>
      <c r="N84" s="50"/>
      <c r="O84" s="26" t="str">
        <f t="shared" si="13"/>
        <v/>
      </c>
      <c r="P84" s="33" t="str">
        <f t="shared" si="17"/>
        <v/>
      </c>
      <c r="Q84" s="80">
        <f t="shared" si="14"/>
        <v>3</v>
      </c>
      <c r="R84" s="27" t="str">
        <f t="shared" si="15"/>
        <v>F</v>
      </c>
      <c r="S84" s="20"/>
      <c r="T84" s="20"/>
      <c r="U84" s="20"/>
      <c r="V84" s="20"/>
      <c r="W84" s="20" t="str">
        <f t="shared" si="9"/>
        <v/>
      </c>
      <c r="X84" s="20" t="str">
        <f t="shared" si="10"/>
        <v/>
      </c>
    </row>
    <row r="85" spans="1:24" ht="15" x14ac:dyDescent="0.25">
      <c r="A85" s="16">
        <v>83</v>
      </c>
      <c r="B85" s="21" t="s">
        <v>266</v>
      </c>
      <c r="C85" s="21" t="s">
        <v>267</v>
      </c>
      <c r="D85" s="36">
        <v>0.5</v>
      </c>
      <c r="E85" s="36">
        <v>16</v>
      </c>
      <c r="F85" s="50"/>
      <c r="G85" s="50"/>
      <c r="H85" s="24">
        <f t="shared" si="18"/>
        <v>0.5</v>
      </c>
      <c r="I85" s="33">
        <f t="shared" si="16"/>
        <v>16</v>
      </c>
      <c r="J85" s="50">
        <v>9</v>
      </c>
      <c r="K85" s="50">
        <v>7</v>
      </c>
      <c r="L85" s="50">
        <f t="shared" si="12"/>
        <v>16</v>
      </c>
      <c r="M85" s="50">
        <v>3</v>
      </c>
      <c r="N85" s="50"/>
      <c r="O85" s="26">
        <f t="shared" si="13"/>
        <v>3</v>
      </c>
      <c r="P85" s="33">
        <f t="shared" si="17"/>
        <v>10</v>
      </c>
      <c r="Q85" s="80">
        <f t="shared" si="14"/>
        <v>26.5</v>
      </c>
      <c r="R85" s="27" t="str">
        <f t="shared" si="15"/>
        <v>F</v>
      </c>
      <c r="S85" s="20"/>
      <c r="T85" s="20"/>
      <c r="U85" s="20"/>
      <c r="V85" s="20"/>
      <c r="W85" s="20" t="str">
        <f t="shared" si="9"/>
        <v/>
      </c>
      <c r="X85" s="20" t="str">
        <f t="shared" si="10"/>
        <v/>
      </c>
    </row>
    <row r="86" spans="1:24" ht="15" x14ac:dyDescent="0.25">
      <c r="A86" s="16">
        <v>84</v>
      </c>
      <c r="B86" s="21" t="s">
        <v>268</v>
      </c>
      <c r="C86" s="21" t="s">
        <v>269</v>
      </c>
      <c r="D86" s="36"/>
      <c r="E86" s="36"/>
      <c r="F86" s="50"/>
      <c r="G86" s="50"/>
      <c r="H86" s="24" t="str">
        <f t="shared" si="18"/>
        <v/>
      </c>
      <c r="I86" s="33" t="str">
        <f t="shared" si="16"/>
        <v/>
      </c>
      <c r="J86" s="50"/>
      <c r="K86" s="50"/>
      <c r="L86" s="50" t="str">
        <f t="shared" si="12"/>
        <v/>
      </c>
      <c r="M86" s="50"/>
      <c r="N86" s="50"/>
      <c r="O86" s="26" t="str">
        <f t="shared" si="13"/>
        <v/>
      </c>
      <c r="P86" s="33" t="str">
        <f t="shared" si="17"/>
        <v/>
      </c>
      <c r="Q86" s="80" t="str">
        <f t="shared" si="14"/>
        <v/>
      </c>
      <c r="R86" s="27" t="str">
        <f t="shared" si="15"/>
        <v/>
      </c>
      <c r="S86" s="20"/>
      <c r="T86" s="20"/>
      <c r="U86" s="20"/>
      <c r="V86" s="20"/>
      <c r="W86" s="20" t="str">
        <f t="shared" si="9"/>
        <v/>
      </c>
      <c r="X86" s="20" t="str">
        <f t="shared" si="10"/>
        <v/>
      </c>
    </row>
    <row r="87" spans="1:24" ht="15" x14ac:dyDescent="0.25">
      <c r="A87" s="16">
        <v>85</v>
      </c>
      <c r="B87" s="21" t="s">
        <v>270</v>
      </c>
      <c r="C87" s="21" t="s">
        <v>271</v>
      </c>
      <c r="D87" s="36"/>
      <c r="E87" s="36">
        <v>24</v>
      </c>
      <c r="F87" s="50"/>
      <c r="G87" s="50"/>
      <c r="H87" s="24" t="str">
        <f t="shared" si="18"/>
        <v/>
      </c>
      <c r="I87" s="33">
        <f t="shared" si="16"/>
        <v>24</v>
      </c>
      <c r="J87" s="50">
        <v>10</v>
      </c>
      <c r="K87" s="50">
        <v>8.5</v>
      </c>
      <c r="L87" s="50">
        <f t="shared" si="12"/>
        <v>18.5</v>
      </c>
      <c r="M87" s="50">
        <v>10</v>
      </c>
      <c r="N87" s="50">
        <v>6.5</v>
      </c>
      <c r="O87" s="26">
        <f t="shared" si="13"/>
        <v>16.5</v>
      </c>
      <c r="P87" s="33">
        <f t="shared" si="17"/>
        <v>16.5</v>
      </c>
      <c r="Q87" s="80">
        <f t="shared" si="14"/>
        <v>40.5</v>
      </c>
      <c r="R87" s="27" t="str">
        <f t="shared" si="15"/>
        <v>F</v>
      </c>
      <c r="S87" s="20"/>
      <c r="T87" s="20"/>
      <c r="U87" s="20"/>
      <c r="V87" s="20"/>
      <c r="W87" s="20" t="str">
        <f t="shared" ref="W87:W99" si="19">IF(AND(S87="",U87=""),"",IF(U87="",S87,U87))</f>
        <v/>
      </c>
      <c r="X87" s="20" t="str">
        <f t="shared" ref="X87:X99" si="20">IF(AND(T87="",V87=""),"",IF(V87="",T87,V87))</f>
        <v/>
      </c>
    </row>
    <row r="88" spans="1:24" ht="15" x14ac:dyDescent="0.25">
      <c r="A88" s="16">
        <v>86</v>
      </c>
      <c r="B88" s="21" t="s">
        <v>272</v>
      </c>
      <c r="C88" s="21" t="s">
        <v>273</v>
      </c>
      <c r="D88" s="50"/>
      <c r="E88" s="50"/>
      <c r="F88" s="50"/>
      <c r="G88" s="50"/>
      <c r="H88" s="24" t="str">
        <f t="shared" si="18"/>
        <v/>
      </c>
      <c r="I88" s="33" t="str">
        <f t="shared" si="16"/>
        <v/>
      </c>
      <c r="J88" s="50"/>
      <c r="K88" s="50"/>
      <c r="L88" s="50" t="str">
        <f t="shared" si="12"/>
        <v/>
      </c>
      <c r="M88" s="50"/>
      <c r="N88" s="50"/>
      <c r="O88" s="26" t="str">
        <f t="shared" si="13"/>
        <v/>
      </c>
      <c r="P88" s="33" t="str">
        <f t="shared" si="17"/>
        <v/>
      </c>
      <c r="Q88" s="80" t="str">
        <f t="shared" si="14"/>
        <v/>
      </c>
      <c r="R88" s="27" t="str">
        <f t="shared" si="15"/>
        <v/>
      </c>
      <c r="S88" s="20"/>
      <c r="T88" s="20"/>
      <c r="U88" s="20"/>
      <c r="V88" s="20"/>
      <c r="W88" s="20" t="str">
        <f t="shared" si="19"/>
        <v/>
      </c>
      <c r="X88" s="20" t="str">
        <f t="shared" si="20"/>
        <v/>
      </c>
    </row>
    <row r="89" spans="1:24" ht="15" customHeight="1" x14ac:dyDescent="0.25">
      <c r="A89" s="16">
        <v>87</v>
      </c>
      <c r="B89" s="21" t="s">
        <v>274</v>
      </c>
      <c r="C89" s="21" t="s">
        <v>275</v>
      </c>
      <c r="D89" s="50"/>
      <c r="E89" s="50"/>
      <c r="F89" s="50"/>
      <c r="G89" s="50"/>
      <c r="H89" s="24" t="str">
        <f t="shared" si="18"/>
        <v/>
      </c>
      <c r="I89" s="33">
        <f t="shared" si="16"/>
        <v>0</v>
      </c>
      <c r="J89" s="50"/>
      <c r="K89" s="50"/>
      <c r="L89" s="50" t="str">
        <f t="shared" si="12"/>
        <v/>
      </c>
      <c r="M89" s="50"/>
      <c r="N89" s="50"/>
      <c r="O89" s="26" t="str">
        <f t="shared" si="13"/>
        <v/>
      </c>
      <c r="P89" s="33" t="str">
        <f t="shared" si="17"/>
        <v/>
      </c>
      <c r="Q89" s="80">
        <f t="shared" si="14"/>
        <v>0</v>
      </c>
      <c r="R89" s="27" t="str">
        <f t="shared" si="15"/>
        <v>F</v>
      </c>
      <c r="S89" s="20">
        <v>0</v>
      </c>
      <c r="T89" s="20"/>
      <c r="U89" s="20"/>
      <c r="V89" s="20"/>
      <c r="W89" s="20">
        <f t="shared" si="19"/>
        <v>0</v>
      </c>
      <c r="X89" s="20" t="str">
        <f t="shared" si="20"/>
        <v/>
      </c>
    </row>
    <row r="90" spans="1:24" ht="15" customHeight="1" x14ac:dyDescent="0.25">
      <c r="A90" s="16">
        <v>88</v>
      </c>
      <c r="B90" s="21" t="s">
        <v>276</v>
      </c>
      <c r="C90" s="21" t="s">
        <v>277</v>
      </c>
      <c r="D90" s="50"/>
      <c r="E90" s="35">
        <v>9.5</v>
      </c>
      <c r="F90" s="50"/>
      <c r="G90" s="50"/>
      <c r="H90" s="24" t="str">
        <f t="shared" si="18"/>
        <v/>
      </c>
      <c r="I90" s="33">
        <f t="shared" si="16"/>
        <v>9.5</v>
      </c>
      <c r="J90" s="50"/>
      <c r="K90" s="50"/>
      <c r="L90" s="50" t="str">
        <f t="shared" si="12"/>
        <v/>
      </c>
      <c r="M90" s="50"/>
      <c r="N90" s="50"/>
      <c r="O90" s="26" t="str">
        <f t="shared" si="13"/>
        <v/>
      </c>
      <c r="P90" s="33" t="str">
        <f t="shared" si="17"/>
        <v/>
      </c>
      <c r="Q90" s="80">
        <f t="shared" si="14"/>
        <v>9.5</v>
      </c>
      <c r="R90" s="27" t="str">
        <f t="shared" si="15"/>
        <v>F</v>
      </c>
      <c r="S90" s="20"/>
      <c r="T90" s="20"/>
      <c r="U90" s="20"/>
      <c r="V90" s="20"/>
      <c r="W90" s="20" t="str">
        <f t="shared" si="19"/>
        <v/>
      </c>
      <c r="X90" s="20" t="str">
        <f t="shared" si="20"/>
        <v/>
      </c>
    </row>
    <row r="91" spans="1:24" ht="16.5" customHeight="1" x14ac:dyDescent="0.25">
      <c r="A91" s="16">
        <v>89</v>
      </c>
      <c r="B91" s="21" t="s">
        <v>278</v>
      </c>
      <c r="C91" s="21" t="s">
        <v>279</v>
      </c>
      <c r="D91" s="50"/>
      <c r="E91" s="35"/>
      <c r="F91" s="50"/>
      <c r="G91" s="50"/>
      <c r="H91" s="24" t="str">
        <f t="shared" si="18"/>
        <v/>
      </c>
      <c r="I91" s="33" t="str">
        <f t="shared" si="16"/>
        <v/>
      </c>
      <c r="J91" s="50"/>
      <c r="K91" s="50"/>
      <c r="L91" s="50" t="str">
        <f t="shared" si="12"/>
        <v/>
      </c>
      <c r="M91" s="50">
        <v>2</v>
      </c>
      <c r="N91" s="50">
        <v>3.5</v>
      </c>
      <c r="O91" s="26">
        <f t="shared" si="13"/>
        <v>5.5</v>
      </c>
      <c r="P91" s="33">
        <f t="shared" si="17"/>
        <v>5.5</v>
      </c>
      <c r="Q91" s="80">
        <f t="shared" si="14"/>
        <v>5.5</v>
      </c>
      <c r="R91" s="27" t="str">
        <f t="shared" si="15"/>
        <v>F</v>
      </c>
      <c r="S91" s="20"/>
      <c r="T91" s="20"/>
      <c r="U91" s="20"/>
      <c r="V91" s="20"/>
      <c r="W91" s="20" t="str">
        <f t="shared" si="19"/>
        <v/>
      </c>
      <c r="X91" s="20" t="str">
        <f t="shared" si="20"/>
        <v/>
      </c>
    </row>
    <row r="92" spans="1:24" ht="14.25" customHeight="1" x14ac:dyDescent="0.25">
      <c r="A92" s="16">
        <v>90</v>
      </c>
      <c r="B92" s="21" t="s">
        <v>280</v>
      </c>
      <c r="C92" s="21" t="s">
        <v>281</v>
      </c>
      <c r="D92" s="50"/>
      <c r="E92" s="35"/>
      <c r="F92" s="50"/>
      <c r="G92" s="50"/>
      <c r="H92" s="24" t="str">
        <f t="shared" si="18"/>
        <v/>
      </c>
      <c r="I92" s="33" t="str">
        <f t="shared" si="16"/>
        <v/>
      </c>
      <c r="J92" s="50"/>
      <c r="K92" s="50"/>
      <c r="L92" s="50" t="str">
        <f t="shared" si="12"/>
        <v/>
      </c>
      <c r="M92" s="50"/>
      <c r="N92" s="50"/>
      <c r="O92" s="26" t="str">
        <f t="shared" si="13"/>
        <v/>
      </c>
      <c r="P92" s="33" t="str">
        <f t="shared" si="17"/>
        <v/>
      </c>
      <c r="Q92" s="80" t="str">
        <f t="shared" si="14"/>
        <v/>
      </c>
      <c r="R92" s="27" t="str">
        <f t="shared" si="15"/>
        <v/>
      </c>
      <c r="S92" s="20"/>
      <c r="T92" s="20"/>
      <c r="U92" s="20"/>
      <c r="V92" s="20"/>
      <c r="W92" s="20" t="str">
        <f t="shared" si="19"/>
        <v/>
      </c>
      <c r="X92" s="20" t="str">
        <f t="shared" si="20"/>
        <v/>
      </c>
    </row>
    <row r="93" spans="1:24" ht="15.75" customHeight="1" x14ac:dyDescent="0.25">
      <c r="A93" s="16">
        <v>91</v>
      </c>
      <c r="B93" s="21" t="s">
        <v>282</v>
      </c>
      <c r="C93" s="21" t="s">
        <v>283</v>
      </c>
      <c r="D93" s="50"/>
      <c r="E93" s="35"/>
      <c r="F93" s="50"/>
      <c r="G93" s="50"/>
      <c r="H93" s="24" t="str">
        <f t="shared" si="18"/>
        <v/>
      </c>
      <c r="I93" s="33" t="str">
        <f t="shared" si="16"/>
        <v/>
      </c>
      <c r="J93" s="50"/>
      <c r="K93" s="50"/>
      <c r="L93" s="50" t="str">
        <f t="shared" si="12"/>
        <v/>
      </c>
      <c r="M93" s="50"/>
      <c r="N93" s="50"/>
      <c r="O93" s="26" t="str">
        <f t="shared" si="13"/>
        <v/>
      </c>
      <c r="P93" s="33" t="str">
        <f t="shared" si="17"/>
        <v/>
      </c>
      <c r="Q93" s="80" t="str">
        <f t="shared" si="14"/>
        <v/>
      </c>
      <c r="R93" s="27" t="str">
        <f t="shared" si="15"/>
        <v/>
      </c>
      <c r="S93" s="20"/>
      <c r="T93" s="20"/>
      <c r="U93" s="20"/>
      <c r="V93" s="20"/>
      <c r="W93" s="20" t="str">
        <f t="shared" si="19"/>
        <v/>
      </c>
      <c r="X93" s="20" t="str">
        <f t="shared" si="20"/>
        <v/>
      </c>
    </row>
    <row r="94" spans="1:24" ht="15.75" customHeight="1" x14ac:dyDescent="0.25">
      <c r="A94" s="16">
        <v>92</v>
      </c>
      <c r="B94" s="21" t="s">
        <v>284</v>
      </c>
      <c r="C94" s="21" t="s">
        <v>285</v>
      </c>
      <c r="D94" s="36"/>
      <c r="E94" s="35"/>
      <c r="F94" s="50"/>
      <c r="G94" s="50"/>
      <c r="H94" s="24" t="str">
        <f t="shared" si="18"/>
        <v/>
      </c>
      <c r="I94" s="33" t="str">
        <f t="shared" si="16"/>
        <v/>
      </c>
      <c r="J94" s="50"/>
      <c r="K94" s="50"/>
      <c r="L94" s="50" t="str">
        <f t="shared" si="12"/>
        <v/>
      </c>
      <c r="M94" s="50"/>
      <c r="N94" s="50"/>
      <c r="O94" s="26" t="str">
        <f t="shared" si="13"/>
        <v/>
      </c>
      <c r="P94" s="33" t="str">
        <f t="shared" si="17"/>
        <v/>
      </c>
      <c r="Q94" s="80" t="str">
        <f t="shared" si="14"/>
        <v/>
      </c>
      <c r="R94" s="27" t="str">
        <f t="shared" si="15"/>
        <v/>
      </c>
      <c r="S94" s="20"/>
      <c r="T94" s="20"/>
      <c r="U94" s="20"/>
      <c r="V94" s="20"/>
      <c r="W94" s="20" t="str">
        <f t="shared" si="19"/>
        <v/>
      </c>
      <c r="X94" s="20" t="str">
        <f t="shared" si="20"/>
        <v/>
      </c>
    </row>
    <row r="95" spans="1:24" ht="15.75" customHeight="1" x14ac:dyDescent="0.25">
      <c r="A95" s="16">
        <v>93</v>
      </c>
      <c r="B95" s="21" t="s">
        <v>286</v>
      </c>
      <c r="C95" s="21" t="s">
        <v>287</v>
      </c>
      <c r="D95" s="36"/>
      <c r="E95" s="35">
        <v>12.5</v>
      </c>
      <c r="F95" s="50"/>
      <c r="G95" s="50"/>
      <c r="H95" s="24" t="str">
        <f t="shared" si="18"/>
        <v/>
      </c>
      <c r="I95" s="33">
        <f t="shared" si="16"/>
        <v>10.5</v>
      </c>
      <c r="J95" s="50">
        <v>11</v>
      </c>
      <c r="K95" s="50">
        <v>7</v>
      </c>
      <c r="L95" s="50">
        <f t="shared" si="12"/>
        <v>18</v>
      </c>
      <c r="M95" s="50">
        <v>7</v>
      </c>
      <c r="N95" s="50"/>
      <c r="O95" s="26">
        <f t="shared" si="13"/>
        <v>7</v>
      </c>
      <c r="P95" s="33">
        <f t="shared" si="17"/>
        <v>14</v>
      </c>
      <c r="Q95" s="80">
        <f t="shared" si="14"/>
        <v>24.5</v>
      </c>
      <c r="R95" s="27" t="str">
        <f t="shared" si="15"/>
        <v>F</v>
      </c>
      <c r="S95" s="20">
        <v>10.5</v>
      </c>
      <c r="T95" s="20"/>
      <c r="U95" s="20"/>
      <c r="V95" s="20"/>
      <c r="W95" s="20">
        <f t="shared" si="19"/>
        <v>10.5</v>
      </c>
      <c r="X95" s="20" t="str">
        <f t="shared" si="20"/>
        <v/>
      </c>
    </row>
    <row r="96" spans="1:24" ht="15.75" customHeight="1" x14ac:dyDescent="0.25">
      <c r="A96" s="16">
        <v>94</v>
      </c>
      <c r="B96" s="21" t="s">
        <v>288</v>
      </c>
      <c r="C96" s="21" t="s">
        <v>289</v>
      </c>
      <c r="D96" s="36">
        <v>1</v>
      </c>
      <c r="E96" s="36">
        <v>12.5</v>
      </c>
      <c r="F96" s="50"/>
      <c r="G96" s="50"/>
      <c r="H96" s="24">
        <f t="shared" si="18"/>
        <v>1</v>
      </c>
      <c r="I96" s="33">
        <f t="shared" si="16"/>
        <v>29</v>
      </c>
      <c r="J96" s="50"/>
      <c r="K96" s="50"/>
      <c r="L96" s="50" t="str">
        <f t="shared" si="12"/>
        <v/>
      </c>
      <c r="M96" s="50"/>
      <c r="N96" s="50"/>
      <c r="O96" s="26" t="str">
        <f t="shared" si="13"/>
        <v/>
      </c>
      <c r="P96" s="33">
        <f t="shared" si="17"/>
        <v>20</v>
      </c>
      <c r="Q96" s="80">
        <f t="shared" si="14"/>
        <v>50</v>
      </c>
      <c r="R96" s="27" t="str">
        <f t="shared" si="15"/>
        <v>E</v>
      </c>
      <c r="S96" s="20">
        <v>29</v>
      </c>
      <c r="T96" s="20">
        <v>20</v>
      </c>
      <c r="U96" s="20"/>
      <c r="V96" s="20"/>
      <c r="W96" s="20">
        <f t="shared" si="19"/>
        <v>29</v>
      </c>
      <c r="X96" s="20">
        <f t="shared" si="20"/>
        <v>20</v>
      </c>
    </row>
    <row r="97" spans="1:24" ht="15.75" customHeight="1" x14ac:dyDescent="0.25">
      <c r="A97" s="16">
        <v>95</v>
      </c>
      <c r="B97" s="21" t="s">
        <v>290</v>
      </c>
      <c r="C97" s="21" t="s">
        <v>291</v>
      </c>
      <c r="D97" s="36"/>
      <c r="E97" s="36"/>
      <c r="F97" s="50"/>
      <c r="G97" s="50"/>
      <c r="H97" s="24" t="str">
        <f t="shared" si="18"/>
        <v/>
      </c>
      <c r="I97" s="33" t="str">
        <f t="shared" si="16"/>
        <v/>
      </c>
      <c r="J97" s="50"/>
      <c r="K97" s="50"/>
      <c r="L97" s="50" t="str">
        <f t="shared" si="12"/>
        <v/>
      </c>
      <c r="M97" s="50"/>
      <c r="N97" s="50"/>
      <c r="O97" s="26" t="str">
        <f t="shared" si="13"/>
        <v/>
      </c>
      <c r="P97" s="33" t="str">
        <f t="shared" si="17"/>
        <v/>
      </c>
      <c r="Q97" s="80" t="str">
        <f t="shared" si="14"/>
        <v/>
      </c>
      <c r="R97" s="27" t="str">
        <f t="shared" si="15"/>
        <v/>
      </c>
      <c r="S97" s="20"/>
      <c r="T97" s="20"/>
      <c r="U97" s="20"/>
      <c r="V97" s="20"/>
      <c r="W97" s="20" t="str">
        <f t="shared" si="19"/>
        <v/>
      </c>
      <c r="X97" s="20" t="str">
        <f t="shared" si="20"/>
        <v/>
      </c>
    </row>
    <row r="98" spans="1:24" ht="15.75" customHeight="1" x14ac:dyDescent="0.25">
      <c r="A98" s="16">
        <v>96</v>
      </c>
      <c r="B98" s="21" t="s">
        <v>292</v>
      </c>
      <c r="C98" s="21" t="s">
        <v>293</v>
      </c>
      <c r="D98" s="36">
        <v>1</v>
      </c>
      <c r="E98" s="36">
        <v>6</v>
      </c>
      <c r="F98" s="50"/>
      <c r="G98" s="36">
        <v>10</v>
      </c>
      <c r="H98" s="24">
        <f t="shared" si="18"/>
        <v>1</v>
      </c>
      <c r="I98" s="33">
        <f t="shared" si="16"/>
        <v>10</v>
      </c>
      <c r="J98" s="50">
        <v>12.5</v>
      </c>
      <c r="K98" s="50">
        <v>7</v>
      </c>
      <c r="L98" s="50">
        <f t="shared" si="12"/>
        <v>19.5</v>
      </c>
      <c r="M98" s="50">
        <v>4</v>
      </c>
      <c r="N98" s="50">
        <v>0</v>
      </c>
      <c r="O98" s="26">
        <f t="shared" si="13"/>
        <v>4</v>
      </c>
      <c r="P98" s="33">
        <f t="shared" si="17"/>
        <v>4</v>
      </c>
      <c r="Q98" s="80">
        <f t="shared" si="14"/>
        <v>15</v>
      </c>
      <c r="R98" s="27" t="str">
        <f t="shared" si="15"/>
        <v>F</v>
      </c>
      <c r="S98" s="20"/>
      <c r="T98" s="20"/>
      <c r="U98" s="20"/>
      <c r="V98" s="20"/>
      <c r="W98" s="20" t="str">
        <f t="shared" si="19"/>
        <v/>
      </c>
      <c r="X98" s="20" t="str">
        <f t="shared" si="20"/>
        <v/>
      </c>
    </row>
    <row r="99" spans="1:24" ht="15.75" customHeight="1" x14ac:dyDescent="0.25">
      <c r="A99" s="16">
        <v>97</v>
      </c>
      <c r="B99" s="21" t="s">
        <v>294</v>
      </c>
      <c r="C99" s="21" t="s">
        <v>295</v>
      </c>
      <c r="D99" s="36"/>
      <c r="E99" s="36">
        <v>3</v>
      </c>
      <c r="F99" s="50"/>
      <c r="G99" s="36">
        <v>7</v>
      </c>
      <c r="H99" s="24" t="str">
        <f t="shared" si="18"/>
        <v/>
      </c>
      <c r="I99" s="33">
        <f t="shared" si="16"/>
        <v>7</v>
      </c>
      <c r="J99" s="50"/>
      <c r="K99" s="50"/>
      <c r="L99" s="50" t="str">
        <f t="shared" si="12"/>
        <v/>
      </c>
      <c r="M99" s="50"/>
      <c r="N99" s="50"/>
      <c r="O99" s="26" t="str">
        <f t="shared" si="13"/>
        <v/>
      </c>
      <c r="P99" s="33" t="str">
        <f t="shared" si="17"/>
        <v/>
      </c>
      <c r="Q99" s="80">
        <f t="shared" si="14"/>
        <v>7</v>
      </c>
      <c r="R99" s="27" t="str">
        <f t="shared" si="15"/>
        <v>F</v>
      </c>
      <c r="S99" s="20"/>
      <c r="T99" s="20"/>
      <c r="U99" s="20"/>
      <c r="V99" s="20"/>
      <c r="W99" s="20" t="str">
        <f t="shared" si="19"/>
        <v/>
      </c>
      <c r="X99" s="20" t="str">
        <f t="shared" si="20"/>
        <v/>
      </c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zoomScaleNormal="165" workbookViewId="0">
      <pane ySplit="7" topLeftCell="A8" activePane="bottomLeft" state="frozen"/>
      <selection pane="bottomLeft" activeCell="O8" sqref="O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8" width="3.85546875" customWidth="1"/>
    <col min="9" max="9" width="4.28515625" customWidth="1"/>
    <col min="10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89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 t="s">
        <v>40</v>
      </c>
      <c r="T1" s="91"/>
      <c r="U1" s="92"/>
    </row>
    <row r="2" spans="1:21" ht="19.5" customHeight="1" x14ac:dyDescent="0.2">
      <c r="A2" s="93" t="s">
        <v>297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 t="s">
        <v>298</v>
      </c>
      <c r="P2" s="94"/>
      <c r="Q2" s="94"/>
      <c r="R2" s="94"/>
      <c r="S2" s="94"/>
      <c r="T2" s="94"/>
      <c r="U2" s="94"/>
    </row>
    <row r="3" spans="1:21" ht="24.75" customHeight="1" x14ac:dyDescent="0.25">
      <c r="A3" s="100" t="s">
        <v>96</v>
      </c>
      <c r="B3" s="101"/>
      <c r="C3" s="101"/>
      <c r="D3" s="102" t="s">
        <v>95</v>
      </c>
      <c r="E3" s="102"/>
      <c r="F3" s="102"/>
      <c r="G3" s="102"/>
      <c r="H3" s="95" t="s">
        <v>98</v>
      </c>
      <c r="I3" s="96"/>
      <c r="J3" s="96"/>
      <c r="K3" s="96"/>
      <c r="L3" s="96"/>
      <c r="M3" s="96"/>
      <c r="N3" s="96"/>
      <c r="O3" s="96"/>
      <c r="P3" s="96"/>
      <c r="Q3" s="97" t="s">
        <v>296</v>
      </c>
      <c r="R3" s="98"/>
      <c r="S3" s="98"/>
      <c r="T3" s="98"/>
      <c r="U3" s="99"/>
    </row>
    <row r="4" spans="1:21" ht="6.75" customHeight="1" x14ac:dyDescent="0.2">
      <c r="D4" s="3"/>
      <c r="E4" s="3"/>
      <c r="F4" s="3"/>
      <c r="G4" s="3"/>
      <c r="H4" s="3"/>
    </row>
    <row r="5" spans="1:21" ht="21" customHeight="1" x14ac:dyDescent="0.2">
      <c r="A5" s="105" t="s">
        <v>10</v>
      </c>
      <c r="B5" s="107" t="s">
        <v>11</v>
      </c>
      <c r="C5" s="108" t="s">
        <v>12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10" t="s">
        <v>13</v>
      </c>
      <c r="U5" s="103" t="s">
        <v>14</v>
      </c>
    </row>
    <row r="6" spans="1:21" ht="21" customHeight="1" thickTop="1" thickBot="1" x14ac:dyDescent="0.25">
      <c r="A6" s="105"/>
      <c r="B6" s="107"/>
      <c r="C6" s="4"/>
      <c r="D6" s="104" t="s">
        <v>15</v>
      </c>
      <c r="E6" s="104"/>
      <c r="F6" s="104"/>
      <c r="G6" s="104"/>
      <c r="H6" s="104"/>
      <c r="I6" s="104" t="s">
        <v>16</v>
      </c>
      <c r="J6" s="104"/>
      <c r="K6" s="104"/>
      <c r="L6" s="104" t="s">
        <v>17</v>
      </c>
      <c r="M6" s="104"/>
      <c r="N6" s="104"/>
      <c r="O6" s="109" t="s">
        <v>18</v>
      </c>
      <c r="P6" s="104"/>
      <c r="Q6" s="104"/>
      <c r="R6" s="104" t="s">
        <v>19</v>
      </c>
      <c r="S6" s="104"/>
      <c r="T6" s="110"/>
      <c r="U6" s="103"/>
    </row>
    <row r="7" spans="1:21" ht="21" customHeight="1" thickTop="1" thickBot="1" x14ac:dyDescent="0.25">
      <c r="A7" s="106"/>
      <c r="B7" s="107"/>
      <c r="C7" s="5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46" t="s">
        <v>23</v>
      </c>
      <c r="O7" s="48" t="s">
        <v>21</v>
      </c>
      <c r="P7" s="47" t="s">
        <v>22</v>
      </c>
      <c r="Q7" s="6" t="s">
        <v>23</v>
      </c>
      <c r="R7" s="6" t="s">
        <v>26</v>
      </c>
      <c r="S7" s="6" t="s">
        <v>27</v>
      </c>
      <c r="T7" s="110"/>
      <c r="U7" s="103"/>
    </row>
    <row r="8" spans="1:21" ht="15" customHeight="1" thickTop="1" x14ac:dyDescent="0.2">
      <c r="A8" s="38" t="str">
        <f>M1D!B3</f>
        <v>11/2018</v>
      </c>
      <c r="B8" s="18" t="str">
        <f>M1D!C3</f>
        <v>Krvavac Anđela</v>
      </c>
      <c r="C8" s="7"/>
      <c r="D8" s="8"/>
      <c r="E8" s="8"/>
      <c r="F8" s="8"/>
      <c r="G8" s="8"/>
      <c r="H8" s="8"/>
      <c r="I8" s="15">
        <f>IF(M1D!H3="","",M1D!H3)</f>
        <v>2</v>
      </c>
      <c r="J8" s="9"/>
      <c r="K8" s="9"/>
      <c r="L8" s="9"/>
      <c r="M8" s="9"/>
      <c r="N8" s="45"/>
      <c r="O8" s="20">
        <f>IF(M1D!I3="","",M1D!I3)</f>
        <v>29</v>
      </c>
      <c r="P8" s="15"/>
      <c r="Q8" s="14"/>
      <c r="R8" s="15">
        <f>IF(M1D!L3="","",M1D!L3)</f>
        <v>7</v>
      </c>
      <c r="S8" s="15">
        <f>IF(M1D!P3="","",M1D!P3)</f>
        <v>9.5</v>
      </c>
      <c r="T8" s="15">
        <f>IF(M1D!Q3="","",M1D!Q3)</f>
        <v>40.5</v>
      </c>
      <c r="U8" s="15" t="str">
        <f>IF(M1D!R3="","",M1D!R3)</f>
        <v>F</v>
      </c>
    </row>
    <row r="9" spans="1:21" ht="15" customHeight="1" x14ac:dyDescent="0.2">
      <c r="A9" s="38" t="str">
        <f>M1D!B4</f>
        <v>12/2018</v>
      </c>
      <c r="B9" s="18" t="str">
        <f>M1D!C4</f>
        <v>Stojković Đina</v>
      </c>
      <c r="C9" s="7"/>
      <c r="D9" s="8"/>
      <c r="E9" s="8"/>
      <c r="F9" s="8"/>
      <c r="G9" s="8"/>
      <c r="H9" s="8"/>
      <c r="I9" s="15" t="str">
        <f>IF(M1D!H4="","",M1D!H4)</f>
        <v/>
      </c>
      <c r="J9" s="9"/>
      <c r="K9" s="9"/>
      <c r="L9" s="9"/>
      <c r="M9" s="9"/>
      <c r="N9" s="45"/>
      <c r="O9" s="20" t="str">
        <f>IF(M1D!I4="","",M1D!I4)</f>
        <v/>
      </c>
      <c r="P9" s="15"/>
      <c r="Q9" s="14"/>
      <c r="R9" s="15" t="str">
        <f>IF(M1D!L4="","",M1D!L4)</f>
        <v/>
      </c>
      <c r="S9" s="15" t="str">
        <f>IF(M1D!P4="","",M1D!P4)</f>
        <v/>
      </c>
      <c r="T9" s="15" t="str">
        <f>IF(M1D!Q4="","",M1D!Q4)</f>
        <v/>
      </c>
      <c r="U9" s="15" t="str">
        <f>IF(M1D!R4="","",M1D!R4)</f>
        <v/>
      </c>
    </row>
    <row r="10" spans="1:21" ht="15" customHeight="1" x14ac:dyDescent="0.2">
      <c r="A10" s="38" t="str">
        <f>M1D!B5</f>
        <v>20/2018</v>
      </c>
      <c r="B10" s="18" t="str">
        <f>M1D!C5</f>
        <v>Konatar Bogdan</v>
      </c>
      <c r="C10" s="7"/>
      <c r="D10" s="8"/>
      <c r="E10" s="8"/>
      <c r="F10" s="8"/>
      <c r="G10" s="8"/>
      <c r="H10" s="8"/>
      <c r="I10" s="15">
        <f>IF(M1D!H5="","",M1D!H5)</f>
        <v>1</v>
      </c>
      <c r="J10" s="9"/>
      <c r="K10" s="9"/>
      <c r="L10" s="9"/>
      <c r="M10" s="9"/>
      <c r="N10" s="45"/>
      <c r="O10" s="20">
        <f>IF(M1D!I5="","",M1D!I5)</f>
        <v>11</v>
      </c>
      <c r="P10" s="15"/>
      <c r="Q10" s="14"/>
      <c r="R10" s="15">
        <f>IF(M1D!L5="","",M1D!L5)</f>
        <v>2</v>
      </c>
      <c r="S10" s="15">
        <f>IF(M1D!P5="","",M1D!P5)</f>
        <v>1</v>
      </c>
      <c r="T10" s="15">
        <f>IF(M1D!Q5="","",M1D!Q5)</f>
        <v>13</v>
      </c>
      <c r="U10" s="15" t="str">
        <f>IF(M1D!R5="","",M1D!R5)</f>
        <v>F</v>
      </c>
    </row>
    <row r="11" spans="1:21" ht="15" customHeight="1" x14ac:dyDescent="0.2">
      <c r="A11" s="38" t="str">
        <f>M1D!B6</f>
        <v>25/2018</v>
      </c>
      <c r="B11" s="18" t="str">
        <f>M1D!C6</f>
        <v>Kovačević Miloš</v>
      </c>
      <c r="C11" s="7"/>
      <c r="D11" s="8"/>
      <c r="E11" s="8"/>
      <c r="F11" s="8"/>
      <c r="G11" s="8"/>
      <c r="H11" s="8"/>
      <c r="I11" s="15">
        <f>IF(M1D!H6="","",M1D!H6)</f>
        <v>6.5</v>
      </c>
      <c r="J11" s="9"/>
      <c r="K11" s="9"/>
      <c r="L11" s="9"/>
      <c r="M11" s="9"/>
      <c r="N11" s="45"/>
      <c r="O11" s="20">
        <f>IF(M1D!I6="","",M1D!I6)</f>
        <v>9</v>
      </c>
      <c r="P11" s="15"/>
      <c r="Q11" s="14"/>
      <c r="R11" s="15">
        <f>IF(M1D!L6="","",M1D!L6)</f>
        <v>14.5</v>
      </c>
      <c r="S11" s="15">
        <f>IF(M1D!P6="","",M1D!P6)</f>
        <v>12</v>
      </c>
      <c r="T11" s="15">
        <f>IF(M1D!Q6="","",M1D!Q6)</f>
        <v>27.5</v>
      </c>
      <c r="U11" s="15" t="str">
        <f>IF(M1D!R6="","",M1D!R6)</f>
        <v>F</v>
      </c>
    </row>
    <row r="12" spans="1:21" ht="15" customHeight="1" x14ac:dyDescent="0.2">
      <c r="A12" s="38" t="str">
        <f>M1D!B7</f>
        <v>26/2018</v>
      </c>
      <c r="B12" s="18" t="str">
        <f>M1D!C7</f>
        <v>Đokić Tadija</v>
      </c>
      <c r="C12" s="7"/>
      <c r="D12" s="8"/>
      <c r="E12" s="8"/>
      <c r="F12" s="8"/>
      <c r="G12" s="8"/>
      <c r="H12" s="8"/>
      <c r="I12" s="15">
        <f>IF(M1D!H7="","",M1D!H7)</f>
        <v>3.5</v>
      </c>
      <c r="J12" s="9"/>
      <c r="K12" s="9"/>
      <c r="L12" s="9"/>
      <c r="M12" s="9"/>
      <c r="N12" s="45"/>
      <c r="O12" s="20">
        <f>IF(M1D!I7="","",M1D!I7)</f>
        <v>9</v>
      </c>
      <c r="P12" s="15"/>
      <c r="Q12" s="14"/>
      <c r="R12" s="15">
        <f>IF(M1D!L7="","",M1D!L7)</f>
        <v>5</v>
      </c>
      <c r="S12" s="15">
        <f>IF(M1D!P7="","",M1D!P7)</f>
        <v>5</v>
      </c>
      <c r="T12" s="15">
        <f>IF(M1D!Q7="","",M1D!Q7)</f>
        <v>17.5</v>
      </c>
      <c r="U12" s="15" t="str">
        <f>IF(M1D!R7="","",M1D!R7)</f>
        <v>F</v>
      </c>
    </row>
    <row r="13" spans="1:21" ht="15" customHeight="1" x14ac:dyDescent="0.2">
      <c r="A13" s="38" t="str">
        <f>M1D!B8</f>
        <v>28/2018</v>
      </c>
      <c r="B13" s="18" t="str">
        <f>M1D!C8</f>
        <v>Bubanja Nevenka</v>
      </c>
      <c r="C13" s="7"/>
      <c r="D13" s="8"/>
      <c r="E13" s="8"/>
      <c r="F13" s="8"/>
      <c r="G13" s="8"/>
      <c r="H13" s="8"/>
      <c r="I13" s="15">
        <f>IF(M1D!H8="","",M1D!H8)</f>
        <v>5</v>
      </c>
      <c r="J13" s="9"/>
      <c r="K13" s="9"/>
      <c r="L13" s="9"/>
      <c r="M13" s="9"/>
      <c r="N13" s="45"/>
      <c r="O13" s="20">
        <f>IF(M1D!I8="","",M1D!I8)</f>
        <v>15</v>
      </c>
      <c r="P13" s="15"/>
      <c r="Q13" s="14"/>
      <c r="R13" s="15">
        <f>IF(M1D!L8="","",M1D!L8)</f>
        <v>17.5</v>
      </c>
      <c r="S13" s="15">
        <f>IF(M1D!P8="","",M1D!P8)</f>
        <v>0</v>
      </c>
      <c r="T13" s="15">
        <f>IF(M1D!Q8="","",M1D!Q8)</f>
        <v>20</v>
      </c>
      <c r="U13" s="15" t="str">
        <f>IF(M1D!R8="","",M1D!R8)</f>
        <v>F</v>
      </c>
    </row>
    <row r="14" spans="1:21" ht="15" customHeight="1" x14ac:dyDescent="0.2">
      <c r="A14" s="38" t="str">
        <f>M1D!B9</f>
        <v>29/2018</v>
      </c>
      <c r="B14" s="18" t="str">
        <f>M1D!C9</f>
        <v>Zečević  Marta</v>
      </c>
      <c r="C14" s="7"/>
      <c r="D14" s="8"/>
      <c r="E14" s="8"/>
      <c r="F14" s="8"/>
      <c r="G14" s="8"/>
      <c r="H14" s="8"/>
      <c r="I14" s="15">
        <f>IF(M1D!H9="","",M1D!H9)</f>
        <v>6.5</v>
      </c>
      <c r="J14" s="9"/>
      <c r="K14" s="9"/>
      <c r="L14" s="9"/>
      <c r="M14" s="9"/>
      <c r="N14" s="45"/>
      <c r="O14" s="20">
        <f>IF(M1D!I9="","",M1D!I9)</f>
        <v>17</v>
      </c>
      <c r="P14" s="15"/>
      <c r="Q14" s="14"/>
      <c r="R14" s="15">
        <f>IF(M1D!L9="","",M1D!L9)</f>
        <v>12</v>
      </c>
      <c r="S14" s="15">
        <f>IF(M1D!P9="","",M1D!P9)</f>
        <v>27</v>
      </c>
      <c r="T14" s="15">
        <f>IF(M1D!Q9="","",M1D!Q9)</f>
        <v>50.5</v>
      </c>
      <c r="U14" s="15" t="str">
        <f>IF(M1D!R9="","",M1D!R9)</f>
        <v>E</v>
      </c>
    </row>
    <row r="15" spans="1:21" ht="15" customHeight="1" x14ac:dyDescent="0.2">
      <c r="A15" s="38" t="str">
        <f>M1D!B10</f>
        <v>30/2018</v>
      </c>
      <c r="B15" s="18" t="str">
        <f>M1D!C10</f>
        <v>Ećo Denis</v>
      </c>
      <c r="C15" s="7"/>
      <c r="D15" s="8"/>
      <c r="E15" s="8"/>
      <c r="F15" s="8"/>
      <c r="G15" s="8"/>
      <c r="H15" s="8"/>
      <c r="I15" s="15" t="str">
        <f>IF(M1D!H10="","",M1D!H10)</f>
        <v/>
      </c>
      <c r="J15" s="9"/>
      <c r="K15" s="9"/>
      <c r="L15" s="9"/>
      <c r="M15" s="9"/>
      <c r="N15" s="45"/>
      <c r="O15" s="20">
        <f>IF(M1D!I10="","",M1D!I10)</f>
        <v>18</v>
      </c>
      <c r="P15" s="15"/>
      <c r="Q15" s="14"/>
      <c r="R15" s="15">
        <f>IF(M1D!L10="","",M1D!L10)</f>
        <v>15.5</v>
      </c>
      <c r="S15" s="15">
        <f>IF(M1D!P10="","",M1D!P10)</f>
        <v>4.5</v>
      </c>
      <c r="T15" s="15">
        <f>IF(M1D!Q10="","",M1D!Q10)</f>
        <v>22.5</v>
      </c>
      <c r="U15" s="15" t="str">
        <f>IF(M1D!R10="","",M1D!R10)</f>
        <v>F</v>
      </c>
    </row>
    <row r="16" spans="1:21" ht="15" customHeight="1" x14ac:dyDescent="0.2">
      <c r="A16" s="38" t="str">
        <f>M1D!B11</f>
        <v>32/2018</v>
      </c>
      <c r="B16" s="18" t="str">
        <f>M1D!C11</f>
        <v>Sokolović Amel</v>
      </c>
      <c r="C16" s="7"/>
      <c r="D16" s="8"/>
      <c r="E16" s="8"/>
      <c r="F16" s="8"/>
      <c r="G16" s="8"/>
      <c r="H16" s="8"/>
      <c r="I16" s="15">
        <f>IF(M1D!H11="","",M1D!H11)</f>
        <v>6</v>
      </c>
      <c r="J16" s="9"/>
      <c r="K16" s="9"/>
      <c r="L16" s="9"/>
      <c r="M16" s="9"/>
      <c r="N16" s="45"/>
      <c r="O16" s="20">
        <f>IF(M1D!I11="","",M1D!I11)</f>
        <v>17</v>
      </c>
      <c r="P16" s="15"/>
      <c r="Q16" s="14"/>
      <c r="R16" s="15">
        <f>IF(M1D!L11="","",M1D!L11)</f>
        <v>14</v>
      </c>
      <c r="S16" s="15">
        <f>IF(M1D!P11="","",M1D!P11)</f>
        <v>18.5</v>
      </c>
      <c r="T16" s="15">
        <f>IF(M1D!Q11="","",M1D!Q11)</f>
        <v>41.5</v>
      </c>
      <c r="U16" s="15" t="str">
        <f>IF(M1D!R11="","",M1D!R11)</f>
        <v>F</v>
      </c>
    </row>
    <row r="17" spans="1:22" ht="15" customHeight="1" x14ac:dyDescent="0.2">
      <c r="A17" s="38" t="str">
        <f>M1D!B12</f>
        <v>33/2018</v>
      </c>
      <c r="B17" s="18" t="str">
        <f>M1D!C12</f>
        <v>Kandić Edita</v>
      </c>
      <c r="C17" s="7"/>
      <c r="D17" s="8"/>
      <c r="E17" s="8"/>
      <c r="F17" s="8"/>
      <c r="G17" s="8"/>
      <c r="H17" s="8"/>
      <c r="I17" s="15">
        <f>IF(M1D!H12="","",M1D!H12)</f>
        <v>0.5</v>
      </c>
      <c r="J17" s="9"/>
      <c r="K17" s="9"/>
      <c r="L17" s="9"/>
      <c r="M17" s="9"/>
      <c r="N17" s="45"/>
      <c r="O17" s="20">
        <f>IF(M1D!I12="","",M1D!I12)</f>
        <v>0</v>
      </c>
      <c r="P17" s="15"/>
      <c r="Q17" s="14"/>
      <c r="R17" s="15" t="str">
        <f>IF(M1D!L12="","",M1D!L12)</f>
        <v/>
      </c>
      <c r="S17" s="15" t="str">
        <f>IF(M1D!P12="","",M1D!P12)</f>
        <v/>
      </c>
      <c r="T17" s="15">
        <f>IF(M1D!Q12="","",M1D!Q12)</f>
        <v>0.5</v>
      </c>
      <c r="U17" s="15" t="str">
        <f>IF(M1D!R12="","",M1D!R12)</f>
        <v>F</v>
      </c>
    </row>
    <row r="18" spans="1:22" ht="15" customHeight="1" x14ac:dyDescent="0.2">
      <c r="A18" s="38" t="str">
        <f>M1D!B13</f>
        <v>35/2018</v>
      </c>
      <c r="B18" s="18" t="str">
        <f>M1D!C13</f>
        <v>Bjeletić  Nikola</v>
      </c>
      <c r="C18" s="7"/>
      <c r="D18" s="8"/>
      <c r="E18" s="8"/>
      <c r="F18" s="8"/>
      <c r="G18" s="8"/>
      <c r="H18" s="8"/>
      <c r="I18" s="15">
        <f>IF(M1D!H13="","",M1D!H13)</f>
        <v>1</v>
      </c>
      <c r="J18" s="9"/>
      <c r="K18" s="9"/>
      <c r="L18" s="9"/>
      <c r="M18" s="9"/>
      <c r="N18" s="45"/>
      <c r="O18" s="20">
        <f>IF(M1D!I13="","",M1D!I13)</f>
        <v>25.5</v>
      </c>
      <c r="P18" s="15"/>
      <c r="Q18" s="14"/>
      <c r="R18" s="15">
        <f>IF(M1D!L13="","",M1D!L13)</f>
        <v>10.5</v>
      </c>
      <c r="S18" s="15">
        <f>IF(M1D!P13="","",M1D!P13)</f>
        <v>16</v>
      </c>
      <c r="T18" s="15">
        <f>IF(M1D!Q13="","",M1D!Q13)</f>
        <v>42.5</v>
      </c>
      <c r="U18" s="15" t="str">
        <f>IF(M1D!R13="","",M1D!R13)</f>
        <v>F</v>
      </c>
    </row>
    <row r="19" spans="1:22" ht="15" customHeight="1" x14ac:dyDescent="0.2">
      <c r="A19" s="38" t="str">
        <f>M1D!B14</f>
        <v>36/2018</v>
      </c>
      <c r="B19" s="18" t="str">
        <f>M1D!C14</f>
        <v>Blečić Andrej</v>
      </c>
      <c r="C19" s="7"/>
      <c r="D19" s="8"/>
      <c r="E19" s="8"/>
      <c r="F19" s="8"/>
      <c r="G19" s="8"/>
      <c r="H19" s="8"/>
      <c r="I19" s="15" t="str">
        <f>IF(M1D!H14="","",M1D!H14)</f>
        <v/>
      </c>
      <c r="J19" s="9"/>
      <c r="K19" s="9"/>
      <c r="L19" s="9"/>
      <c r="M19" s="9"/>
      <c r="N19" s="45"/>
      <c r="O19" s="20" t="str">
        <f>IF(M1D!I14="","",M1D!I14)</f>
        <v/>
      </c>
      <c r="P19" s="15"/>
      <c r="Q19" s="14"/>
      <c r="R19" s="15" t="str">
        <f>IF(M1D!L14="","",M1D!L14)</f>
        <v/>
      </c>
      <c r="S19" s="15" t="str">
        <f>IF(M1D!P14="","",M1D!P14)</f>
        <v/>
      </c>
      <c r="T19" s="15" t="str">
        <f>IF(M1D!Q14="","",M1D!Q14)</f>
        <v/>
      </c>
      <c r="U19" s="15" t="str">
        <f>IF(M1D!R14="","",M1D!R14)</f>
        <v/>
      </c>
    </row>
    <row r="20" spans="1:22" ht="15" customHeight="1" x14ac:dyDescent="0.2">
      <c r="A20" s="38" t="str">
        <f>M1D!B15</f>
        <v>37/2018</v>
      </c>
      <c r="B20" s="18" t="str">
        <f>M1D!C15</f>
        <v>Đurović  Nikola</v>
      </c>
      <c r="C20" s="7"/>
      <c r="D20" s="8"/>
      <c r="E20" s="8"/>
      <c r="F20" s="8"/>
      <c r="G20" s="8"/>
      <c r="H20" s="8"/>
      <c r="I20" s="15" t="str">
        <f>IF(M1D!H15="","",M1D!H15)</f>
        <v/>
      </c>
      <c r="J20" s="9"/>
      <c r="K20" s="9"/>
      <c r="L20" s="9"/>
      <c r="M20" s="9"/>
      <c r="N20" s="45"/>
      <c r="O20" s="20">
        <f>IF(M1D!I15="","",M1D!I15)</f>
        <v>3.5</v>
      </c>
      <c r="P20" s="15"/>
      <c r="Q20" s="14"/>
      <c r="R20" s="15" t="str">
        <f>IF(M1D!L15="","",M1D!L15)</f>
        <v/>
      </c>
      <c r="S20" s="15" t="str">
        <f>IF(M1D!P15="","",M1D!P15)</f>
        <v/>
      </c>
      <c r="T20" s="15">
        <f>IF(M1D!Q15="","",M1D!Q15)</f>
        <v>3.5</v>
      </c>
      <c r="U20" s="15" t="str">
        <f>IF(M1D!R15="","",M1D!R15)</f>
        <v>F</v>
      </c>
    </row>
    <row r="21" spans="1:22" ht="15" customHeight="1" x14ac:dyDescent="0.2">
      <c r="A21" s="38" t="str">
        <f>M1D!B16</f>
        <v>39/2018</v>
      </c>
      <c r="B21" s="18" t="str">
        <f>M1D!C16</f>
        <v>Perišić Anja</v>
      </c>
      <c r="C21" s="7"/>
      <c r="D21" s="8"/>
      <c r="E21" s="8"/>
      <c r="F21" s="8"/>
      <c r="G21" s="8"/>
      <c r="H21" s="8"/>
      <c r="I21" s="15" t="str">
        <f>IF(M1D!H16="","",M1D!H16)</f>
        <v/>
      </c>
      <c r="J21" s="9"/>
      <c r="K21" s="9"/>
      <c r="L21" s="9"/>
      <c r="M21" s="9"/>
      <c r="N21" s="45"/>
      <c r="O21" s="20">
        <f>IF(M1D!I16="","",M1D!I16)</f>
        <v>0</v>
      </c>
      <c r="P21" s="15"/>
      <c r="Q21" s="14"/>
      <c r="R21" s="15" t="str">
        <f>IF(M1D!L16="","",M1D!L16)</f>
        <v/>
      </c>
      <c r="S21" s="15" t="str">
        <f>IF(M1D!P16="","",M1D!P16)</f>
        <v/>
      </c>
      <c r="T21" s="15">
        <f>IF(M1D!Q16="","",M1D!Q16)</f>
        <v>0</v>
      </c>
      <c r="U21" s="15" t="str">
        <f>IF(M1D!R16="","",M1D!R16)</f>
        <v>F</v>
      </c>
    </row>
    <row r="22" spans="1:22" ht="15" customHeight="1" x14ac:dyDescent="0.2">
      <c r="A22" s="38" t="str">
        <f>M1D!B17</f>
        <v>44/2018</v>
      </c>
      <c r="B22" s="18" t="str">
        <f>M1D!C17</f>
        <v>Novaković  Marko</v>
      </c>
      <c r="C22" s="7"/>
      <c r="D22" s="8"/>
      <c r="E22" s="8"/>
      <c r="F22" s="8"/>
      <c r="G22" s="8"/>
      <c r="H22" s="8"/>
      <c r="I22" s="15">
        <f>IF(M1D!H17="","",M1D!H17)</f>
        <v>2.5</v>
      </c>
      <c r="J22" s="9"/>
      <c r="K22" s="9"/>
      <c r="L22" s="9"/>
      <c r="M22" s="9"/>
      <c r="N22" s="45"/>
      <c r="O22" s="20">
        <f>IF(M1D!I17="","",M1D!I17)</f>
        <v>0</v>
      </c>
      <c r="P22" s="15"/>
      <c r="Q22" s="14"/>
      <c r="R22" s="15" t="str">
        <f>IF(M1D!L17="","",M1D!L17)</f>
        <v/>
      </c>
      <c r="S22" s="15" t="str">
        <f>IF(M1D!P17="","",M1D!P17)</f>
        <v/>
      </c>
      <c r="T22" s="15">
        <f>IF(M1D!Q17="","",M1D!Q17)</f>
        <v>2.5</v>
      </c>
      <c r="U22" s="15" t="str">
        <f>IF(M1D!R17="","",M1D!R17)</f>
        <v>F</v>
      </c>
    </row>
    <row r="23" spans="1:22" ht="15" customHeight="1" x14ac:dyDescent="0.2">
      <c r="A23" s="38" t="str">
        <f>M1D!B18</f>
        <v>45/2018</v>
      </c>
      <c r="B23" s="18" t="str">
        <f>M1D!C18</f>
        <v>Agović Ermin</v>
      </c>
      <c r="C23" s="7"/>
      <c r="D23" s="8"/>
      <c r="E23" s="64"/>
      <c r="F23" s="64"/>
      <c r="G23" s="64"/>
      <c r="H23" s="64"/>
      <c r="I23" s="15">
        <f>IF(M1D!H18="","",M1D!H18)</f>
        <v>0.5</v>
      </c>
      <c r="J23" s="65"/>
      <c r="K23" s="65"/>
      <c r="L23" s="65"/>
      <c r="M23" s="65"/>
      <c r="N23" s="65"/>
      <c r="O23" s="66">
        <f>IF(M1D!I18="","",M1D!I18)</f>
        <v>12</v>
      </c>
      <c r="P23" s="15"/>
      <c r="Q23" s="67"/>
      <c r="R23" s="15">
        <f>IF(M1D!L18="","",M1D!L18)</f>
        <v>7</v>
      </c>
      <c r="S23" s="15">
        <f>IF(M1D!P18="","",M1D!P18)</f>
        <v>22</v>
      </c>
      <c r="T23" s="15">
        <f>IF(M1D!Q18="","",M1D!Q18)</f>
        <v>34.5</v>
      </c>
      <c r="U23" s="15" t="str">
        <f>IF(M1D!R18="","",M1D!R18)</f>
        <v>F</v>
      </c>
      <c r="V23" s="68"/>
    </row>
    <row r="24" spans="1:22" ht="15" customHeight="1" x14ac:dyDescent="0.2">
      <c r="A24" s="38" t="str">
        <f>M1D!B19</f>
        <v>46/2018</v>
      </c>
      <c r="B24" s="18" t="str">
        <f>M1D!C19</f>
        <v>Traparić Damjan</v>
      </c>
      <c r="C24" s="7"/>
      <c r="D24" s="8"/>
      <c r="E24" s="64"/>
      <c r="F24" s="64"/>
      <c r="G24" s="64"/>
      <c r="H24" s="64"/>
      <c r="I24" s="15">
        <f>IF(M1D!H19="","",M1D!H19)</f>
        <v>2.5</v>
      </c>
      <c r="J24" s="65"/>
      <c r="K24" s="65"/>
      <c r="L24" s="65"/>
      <c r="M24" s="65"/>
      <c r="N24" s="65"/>
      <c r="O24" s="66">
        <f>IF(M1D!I19="","",M1D!I19)</f>
        <v>5</v>
      </c>
      <c r="P24" s="15"/>
      <c r="Q24" s="67"/>
      <c r="R24" s="15">
        <f>IF(M1D!L19="","",M1D!L19)</f>
        <v>6</v>
      </c>
      <c r="S24" s="15">
        <f>IF(M1D!P19="","",M1D!P19)</f>
        <v>2.5</v>
      </c>
      <c r="T24" s="15">
        <f>IF(M1D!Q19="","",M1D!Q19)</f>
        <v>10</v>
      </c>
      <c r="U24" s="15" t="str">
        <f>IF(M1D!R19="","",M1D!R19)</f>
        <v>F</v>
      </c>
      <c r="V24" s="68"/>
    </row>
    <row r="25" spans="1:22" ht="15" customHeight="1" x14ac:dyDescent="0.2">
      <c r="A25" s="38" t="str">
        <f>M1D!B20</f>
        <v>50/2018</v>
      </c>
      <c r="B25" s="18" t="str">
        <f>M1D!C20</f>
        <v>Domazet Nikola</v>
      </c>
      <c r="C25" s="7"/>
      <c r="D25" s="8"/>
      <c r="E25" s="64"/>
      <c r="F25" s="64"/>
      <c r="G25" s="64"/>
      <c r="H25" s="64"/>
      <c r="I25" s="15">
        <f>IF(M1D!H20="","",M1D!H20)</f>
        <v>2</v>
      </c>
      <c r="J25" s="65"/>
      <c r="K25" s="65"/>
      <c r="L25" s="65"/>
      <c r="M25" s="65"/>
      <c r="N25" s="65"/>
      <c r="O25" s="66">
        <f>IF(M1D!I20="","",M1D!I20)</f>
        <v>18.5</v>
      </c>
      <c r="P25" s="15"/>
      <c r="Q25" s="67"/>
      <c r="R25" s="15">
        <f>IF(M1D!L20="","",M1D!L20)</f>
        <v>14</v>
      </c>
      <c r="S25" s="15">
        <f>IF(M1D!P20="","",M1D!P20)</f>
        <v>16</v>
      </c>
      <c r="T25" s="15">
        <f>IF(M1D!Q20="","",M1D!Q20)</f>
        <v>36.5</v>
      </c>
      <c r="U25" s="15" t="str">
        <f>IF(M1D!R20="","",M1D!R20)</f>
        <v>F</v>
      </c>
      <c r="V25" s="68"/>
    </row>
    <row r="26" spans="1:22" ht="15" customHeight="1" x14ac:dyDescent="0.2">
      <c r="A26" s="38" t="str">
        <f>M1D!B21</f>
        <v>51/2018</v>
      </c>
      <c r="B26" s="18" t="str">
        <f>M1D!C21</f>
        <v>Đurović  Ivan</v>
      </c>
      <c r="C26" s="7"/>
      <c r="D26" s="8"/>
      <c r="E26" s="64"/>
      <c r="F26" s="64"/>
      <c r="G26" s="64"/>
      <c r="H26" s="64"/>
      <c r="I26" s="15">
        <f>IF(M1D!H21="","",M1D!H21)</f>
        <v>0</v>
      </c>
      <c r="J26" s="65"/>
      <c r="K26" s="65"/>
      <c r="L26" s="65"/>
      <c r="M26" s="65"/>
      <c r="N26" s="65"/>
      <c r="O26" s="66">
        <f>IF(M1D!I21="","",M1D!I21)</f>
        <v>11</v>
      </c>
      <c r="P26" s="15"/>
      <c r="Q26" s="67"/>
      <c r="R26" s="15">
        <f>IF(M1D!L21="","",M1D!L21)</f>
        <v>2</v>
      </c>
      <c r="S26" s="15">
        <f>IF(M1D!P21="","",M1D!P21)</f>
        <v>2</v>
      </c>
      <c r="T26" s="15">
        <f>IF(M1D!Q21="","",M1D!Q21)</f>
        <v>13</v>
      </c>
      <c r="U26" s="15" t="str">
        <f>IF(M1D!R21="","",M1D!R21)</f>
        <v>F</v>
      </c>
      <c r="V26" s="68"/>
    </row>
    <row r="27" spans="1:22" ht="15" customHeight="1" x14ac:dyDescent="0.2">
      <c r="A27" s="38" t="str">
        <f>M1D!B22</f>
        <v>55/2018</v>
      </c>
      <c r="B27" s="18" t="str">
        <f>M1D!C22</f>
        <v>Laketić Bojana</v>
      </c>
      <c r="C27" s="7"/>
      <c r="D27" s="8"/>
      <c r="E27" s="64"/>
      <c r="F27" s="64"/>
      <c r="G27" s="64"/>
      <c r="H27" s="64"/>
      <c r="I27" s="15">
        <f>IF(M1D!H22="","",M1D!H22)</f>
        <v>2</v>
      </c>
      <c r="J27" s="65"/>
      <c r="K27" s="65"/>
      <c r="L27" s="65"/>
      <c r="M27" s="65"/>
      <c r="N27" s="65"/>
      <c r="O27" s="66">
        <f>IF(M1D!I22="","",M1D!I22)</f>
        <v>14</v>
      </c>
      <c r="P27" s="15"/>
      <c r="Q27" s="67"/>
      <c r="R27" s="15">
        <f>IF(M1D!L22="","",M1D!L22)</f>
        <v>7</v>
      </c>
      <c r="S27" s="15">
        <f>IF(M1D!P22="","",M1D!P22)</f>
        <v>10</v>
      </c>
      <c r="T27" s="15">
        <f>IF(M1D!Q22="","",M1D!Q22)</f>
        <v>26</v>
      </c>
      <c r="U27" s="15" t="str">
        <f>IF(M1D!R22="","",M1D!R22)</f>
        <v>F</v>
      </c>
      <c r="V27" s="68"/>
    </row>
    <row r="28" spans="1:22" ht="15" customHeight="1" x14ac:dyDescent="0.2">
      <c r="A28" s="38" t="str">
        <f>M1D!B23</f>
        <v>57/2018</v>
      </c>
      <c r="B28" s="18" t="str">
        <f>M1D!C23</f>
        <v>Baošić Boban</v>
      </c>
      <c r="C28" s="7"/>
      <c r="D28" s="8"/>
      <c r="E28" s="64"/>
      <c r="F28" s="64"/>
      <c r="G28" s="64"/>
      <c r="H28" s="64"/>
      <c r="I28" s="15">
        <f>IF(M1D!H23="","",M1D!H23)</f>
        <v>3.5</v>
      </c>
      <c r="J28" s="65"/>
      <c r="K28" s="65"/>
      <c r="L28" s="65"/>
      <c r="M28" s="65"/>
      <c r="N28" s="65"/>
      <c r="O28" s="66">
        <f>IF(M1D!I23="","",M1D!I23)</f>
        <v>13.5</v>
      </c>
      <c r="P28" s="15"/>
      <c r="Q28" s="67"/>
      <c r="R28" s="15">
        <f>IF(M1D!L23="","",M1D!L23)</f>
        <v>5.5</v>
      </c>
      <c r="S28" s="15">
        <f>IF(M1D!P23="","",M1D!P23)</f>
        <v>11.5</v>
      </c>
      <c r="T28" s="15">
        <f>IF(M1D!Q23="","",M1D!Q23)</f>
        <v>28.5</v>
      </c>
      <c r="U28" s="15" t="str">
        <f>IF(M1D!R23="","",M1D!R23)</f>
        <v>F</v>
      </c>
      <c r="V28" s="68"/>
    </row>
    <row r="29" spans="1:22" ht="15" customHeight="1" x14ac:dyDescent="0.2">
      <c r="A29" s="38" t="str">
        <f>M1D!B24</f>
        <v>58/2018</v>
      </c>
      <c r="B29" s="18" t="str">
        <f>M1D!C24</f>
        <v>Elezović Bernard</v>
      </c>
      <c r="C29" s="7"/>
      <c r="D29" s="8"/>
      <c r="E29" s="64"/>
      <c r="F29" s="64"/>
      <c r="G29" s="64"/>
      <c r="H29" s="64"/>
      <c r="I29" s="15">
        <f>IF(M1D!H24="","",M1D!H24)</f>
        <v>1</v>
      </c>
      <c r="J29" s="65"/>
      <c r="K29" s="65"/>
      <c r="L29" s="65"/>
      <c r="M29" s="65"/>
      <c r="N29" s="65"/>
      <c r="O29" s="66">
        <f>IF(M1D!I24="","",M1D!I24)</f>
        <v>0</v>
      </c>
      <c r="P29" s="15"/>
      <c r="Q29" s="67"/>
      <c r="R29" s="15">
        <f>IF(M1D!L24="","",M1D!L24)</f>
        <v>14</v>
      </c>
      <c r="S29" s="15">
        <f>IF(M1D!P24="","",M1D!P24)</f>
        <v>13.5</v>
      </c>
      <c r="T29" s="15">
        <f>IF(M1D!Q24="","",M1D!Q24)</f>
        <v>14.5</v>
      </c>
      <c r="U29" s="15" t="str">
        <f>IF(M1D!R24="","",M1D!R24)</f>
        <v>F</v>
      </c>
      <c r="V29" s="68"/>
    </row>
    <row r="30" spans="1:22" ht="15" customHeight="1" x14ac:dyDescent="0.2">
      <c r="A30" s="38" t="str">
        <f>M1D!B25</f>
        <v>59/2018</v>
      </c>
      <c r="B30" s="18" t="str">
        <f>M1D!C25</f>
        <v>Mrdak Balša</v>
      </c>
      <c r="C30" s="7"/>
      <c r="D30" s="8"/>
      <c r="E30" s="64"/>
      <c r="F30" s="64"/>
      <c r="G30" s="64"/>
      <c r="H30" s="64"/>
      <c r="I30" s="15">
        <f>IF(M1D!H25="","",M1D!H25)</f>
        <v>1</v>
      </c>
      <c r="J30" s="65"/>
      <c r="K30" s="65"/>
      <c r="L30" s="65"/>
      <c r="M30" s="65"/>
      <c r="N30" s="65"/>
      <c r="O30" s="66">
        <f>IF(M1D!I25="","",M1D!I25)</f>
        <v>2</v>
      </c>
      <c r="P30" s="15"/>
      <c r="Q30" s="67"/>
      <c r="R30" s="15" t="str">
        <f>IF(M1D!L25="","",M1D!L25)</f>
        <v/>
      </c>
      <c r="S30" s="15" t="str">
        <f>IF(M1D!P25="","",M1D!P25)</f>
        <v/>
      </c>
      <c r="T30" s="15">
        <f>IF(M1D!Q25="","",M1D!Q25)</f>
        <v>3</v>
      </c>
      <c r="U30" s="15" t="str">
        <f>IF(M1D!R25="","",M1D!R25)</f>
        <v>F</v>
      </c>
      <c r="V30" s="68"/>
    </row>
    <row r="31" spans="1:22" ht="15" customHeight="1" x14ac:dyDescent="0.2">
      <c r="A31" s="38" t="str">
        <f>M1D!B26</f>
        <v>60/2018</v>
      </c>
      <c r="B31" s="18" t="str">
        <f>M1D!C26</f>
        <v>Kuzmanović Neven</v>
      </c>
      <c r="C31" s="7"/>
      <c r="D31" s="8"/>
      <c r="E31" s="64"/>
      <c r="F31" s="64"/>
      <c r="G31" s="64"/>
      <c r="H31" s="64"/>
      <c r="I31" s="15">
        <f>IF(M1D!H26="","",M1D!H26)</f>
        <v>3</v>
      </c>
      <c r="J31" s="65"/>
      <c r="K31" s="65"/>
      <c r="L31" s="65"/>
      <c r="M31" s="65"/>
      <c r="N31" s="65"/>
      <c r="O31" s="66">
        <f>IF(M1D!I26="","",M1D!I26)</f>
        <v>24</v>
      </c>
      <c r="P31" s="15"/>
      <c r="Q31" s="67"/>
      <c r="R31" s="15">
        <f>IF(M1D!L26="","",M1D!L26)</f>
        <v>8.5</v>
      </c>
      <c r="S31" s="15">
        <f>IF(M1D!P26="","",M1D!P26)</f>
        <v>8</v>
      </c>
      <c r="T31" s="15">
        <f>IF(M1D!Q26="","",M1D!Q26)</f>
        <v>35</v>
      </c>
      <c r="U31" s="15" t="str">
        <f>IF(M1D!R26="","",M1D!R26)</f>
        <v>F</v>
      </c>
      <c r="V31" s="68"/>
    </row>
    <row r="32" spans="1:22" ht="15" customHeight="1" x14ac:dyDescent="0.2">
      <c r="A32" s="38" t="str">
        <f>M1D!B27</f>
        <v>62/2018</v>
      </c>
      <c r="B32" s="18" t="str">
        <f>M1D!C27</f>
        <v>Demić Adis</v>
      </c>
      <c r="C32" s="7"/>
      <c r="D32" s="8"/>
      <c r="E32" s="64"/>
      <c r="F32" s="64"/>
      <c r="G32" s="64"/>
      <c r="H32" s="64"/>
      <c r="I32" s="15">
        <f>IF(M1D!H27="","",M1D!H27)</f>
        <v>0</v>
      </c>
      <c r="J32" s="65"/>
      <c r="K32" s="65"/>
      <c r="L32" s="65"/>
      <c r="M32" s="65"/>
      <c r="N32" s="65"/>
      <c r="O32" s="66">
        <f>IF(M1D!I27="","",M1D!I27)</f>
        <v>2</v>
      </c>
      <c r="P32" s="15"/>
      <c r="Q32" s="67"/>
      <c r="R32" s="15" t="str">
        <f>IF(M1D!L27="","",M1D!L27)</f>
        <v/>
      </c>
      <c r="S32" s="15" t="str">
        <f>IF(M1D!P27="","",M1D!P27)</f>
        <v/>
      </c>
      <c r="T32" s="15">
        <f>IF(M1D!Q27="","",M1D!Q27)</f>
        <v>2</v>
      </c>
      <c r="U32" s="15" t="str">
        <f>IF(M1D!R27="","",M1D!R27)</f>
        <v>F</v>
      </c>
      <c r="V32" s="68"/>
    </row>
    <row r="33" spans="1:22" ht="15" customHeight="1" x14ac:dyDescent="0.2">
      <c r="A33" s="38" t="str">
        <f>M1D!B28</f>
        <v>68/2018</v>
      </c>
      <c r="B33" s="18" t="str">
        <f>M1D!C28</f>
        <v>Šoć Petar</v>
      </c>
      <c r="C33" s="7"/>
      <c r="D33" s="8"/>
      <c r="E33" s="64"/>
      <c r="F33" s="64"/>
      <c r="G33" s="64"/>
      <c r="H33" s="64"/>
      <c r="I33" s="15">
        <f>IF(M1D!H28="","",M1D!H28)</f>
        <v>2.5</v>
      </c>
      <c r="J33" s="65"/>
      <c r="K33" s="65"/>
      <c r="L33" s="65"/>
      <c r="M33" s="65"/>
      <c r="N33" s="65"/>
      <c r="O33" s="66">
        <f>IF(M1D!I28="","",M1D!I28)</f>
        <v>6.5</v>
      </c>
      <c r="P33" s="15"/>
      <c r="Q33" s="67"/>
      <c r="R33" s="15" t="str">
        <f>IF(M1D!L28="","",M1D!L28)</f>
        <v/>
      </c>
      <c r="S33" s="15">
        <f>IF(M1D!P28="","",M1D!P28)</f>
        <v>5.5</v>
      </c>
      <c r="T33" s="15">
        <f>IF(M1D!Q28="","",M1D!Q28)</f>
        <v>14.5</v>
      </c>
      <c r="U33" s="15" t="str">
        <f>IF(M1D!R28="","",M1D!R28)</f>
        <v>F</v>
      </c>
      <c r="V33" s="68"/>
    </row>
    <row r="34" spans="1:22" ht="15" customHeight="1" x14ac:dyDescent="0.2">
      <c r="A34" s="38" t="str">
        <f>M1D!B29</f>
        <v>71/2018</v>
      </c>
      <c r="B34" s="18" t="str">
        <f>M1D!C29</f>
        <v>Drljača Gojko</v>
      </c>
      <c r="C34" s="7"/>
      <c r="D34" s="8"/>
      <c r="E34" s="64"/>
      <c r="F34" s="64"/>
      <c r="G34" s="64"/>
      <c r="H34" s="64"/>
      <c r="I34" s="15">
        <f>IF(M1D!H29="","",M1D!H29)</f>
        <v>0.5</v>
      </c>
      <c r="J34" s="65"/>
      <c r="K34" s="65"/>
      <c r="L34" s="65"/>
      <c r="M34" s="65"/>
      <c r="N34" s="65"/>
      <c r="O34" s="66">
        <f>IF(M1D!I29="","",M1D!I29)</f>
        <v>10</v>
      </c>
      <c r="P34" s="15"/>
      <c r="Q34" s="67"/>
      <c r="R34" s="15">
        <f>IF(M1D!L29="","",M1D!L29)</f>
        <v>15</v>
      </c>
      <c r="S34" s="15">
        <f>IF(M1D!P29="","",M1D!P29)</f>
        <v>15</v>
      </c>
      <c r="T34" s="15">
        <f>IF(M1D!Q29="","",M1D!Q29)</f>
        <v>25.5</v>
      </c>
      <c r="U34" s="15" t="str">
        <f>IF(M1D!R29="","",M1D!R29)</f>
        <v>F</v>
      </c>
      <c r="V34" s="68"/>
    </row>
    <row r="35" spans="1:22" ht="15" customHeight="1" x14ac:dyDescent="0.2">
      <c r="A35" s="38" t="str">
        <f>M1D!B30</f>
        <v>72/2018</v>
      </c>
      <c r="B35" s="18" t="str">
        <f>M1D!C30</f>
        <v>Vučurović Jovana</v>
      </c>
      <c r="C35" s="7"/>
      <c r="D35" s="8"/>
      <c r="E35" s="64"/>
      <c r="F35" s="64"/>
      <c r="G35" s="64"/>
      <c r="H35" s="64"/>
      <c r="I35" s="15" t="str">
        <f>IF(M1D!H30="","",M1D!H30)</f>
        <v/>
      </c>
      <c r="J35" s="65"/>
      <c r="K35" s="65"/>
      <c r="L35" s="65"/>
      <c r="M35" s="65"/>
      <c r="N35" s="65"/>
      <c r="O35" s="66" t="str">
        <f>IF(M1D!I30="","",M1D!I30)</f>
        <v/>
      </c>
      <c r="P35" s="15"/>
      <c r="Q35" s="67"/>
      <c r="R35" s="15" t="str">
        <f>IF(M1D!L30="","",M1D!L30)</f>
        <v/>
      </c>
      <c r="S35" s="15" t="str">
        <f>IF(M1D!P30="","",M1D!P30)</f>
        <v/>
      </c>
      <c r="T35" s="15" t="str">
        <f>IF(M1D!Q30="","",M1D!Q30)</f>
        <v/>
      </c>
      <c r="U35" s="15" t="str">
        <f>IF(M1D!R30="","",M1D!R30)</f>
        <v/>
      </c>
      <c r="V35" s="68"/>
    </row>
    <row r="36" spans="1:22" ht="15" customHeight="1" x14ac:dyDescent="0.2">
      <c r="A36" s="38" t="str">
        <f>M1D!B31</f>
        <v>73/2018</v>
      </c>
      <c r="B36" s="18" t="str">
        <f>M1D!C31</f>
        <v>Ralević Dražen</v>
      </c>
      <c r="C36" s="7"/>
      <c r="D36" s="8"/>
      <c r="E36" s="64"/>
      <c r="F36" s="64"/>
      <c r="G36" s="64"/>
      <c r="H36" s="64"/>
      <c r="I36" s="15">
        <f>IF(M1D!H31="","",M1D!H31)</f>
        <v>0</v>
      </c>
      <c r="J36" s="65"/>
      <c r="K36" s="65"/>
      <c r="L36" s="65"/>
      <c r="M36" s="65"/>
      <c r="N36" s="65"/>
      <c r="O36" s="66">
        <f>IF(M1D!I31="","",M1D!I31)</f>
        <v>7</v>
      </c>
      <c r="P36" s="15"/>
      <c r="Q36" s="67"/>
      <c r="R36" s="15">
        <f>IF(M1D!L31="","",M1D!L31)</f>
        <v>2.5</v>
      </c>
      <c r="S36" s="15">
        <f>IF(M1D!P31="","",M1D!P31)</f>
        <v>10</v>
      </c>
      <c r="T36" s="15">
        <f>IF(M1D!Q31="","",M1D!Q31)</f>
        <v>17</v>
      </c>
      <c r="U36" s="15" t="str">
        <f>IF(M1D!R31="","",M1D!R31)</f>
        <v>F</v>
      </c>
      <c r="V36" s="68"/>
    </row>
    <row r="37" spans="1:22" ht="15" customHeight="1" x14ac:dyDescent="0.2">
      <c r="A37" s="38" t="str">
        <f>M1D!B32</f>
        <v>74/2018</v>
      </c>
      <c r="B37" s="18" t="str">
        <f>M1D!C32</f>
        <v>Vuković Luka</v>
      </c>
      <c r="C37" s="7"/>
      <c r="D37" s="8"/>
      <c r="E37" s="64"/>
      <c r="F37" s="64"/>
      <c r="G37" s="64"/>
      <c r="H37" s="64"/>
      <c r="I37" s="15">
        <f>IF(M1D!H32="","",M1D!H32)</f>
        <v>4</v>
      </c>
      <c r="J37" s="65"/>
      <c r="K37" s="65"/>
      <c r="L37" s="65"/>
      <c r="M37" s="65"/>
      <c r="N37" s="65"/>
      <c r="O37" s="66">
        <f>IF(M1D!I32="","",M1D!I32)</f>
        <v>15</v>
      </c>
      <c r="P37" s="15"/>
      <c r="Q37" s="67"/>
      <c r="R37" s="15">
        <f>IF(M1D!L32="","",M1D!L32)</f>
        <v>12.5</v>
      </c>
      <c r="S37" s="15">
        <f>IF(M1D!P32="","",M1D!P32)</f>
        <v>7</v>
      </c>
      <c r="T37" s="15">
        <f>IF(M1D!Q32="","",M1D!Q32)</f>
        <v>26</v>
      </c>
      <c r="U37" s="15" t="str">
        <f>IF(M1D!R32="","",M1D!R32)</f>
        <v>F</v>
      </c>
      <c r="V37" s="68"/>
    </row>
    <row r="38" spans="1:22" ht="15" customHeight="1" x14ac:dyDescent="0.2">
      <c r="A38" s="38" t="str">
        <f>M1D!B33</f>
        <v>75/2018</v>
      </c>
      <c r="B38" s="18" t="str">
        <f>M1D!C33</f>
        <v>Bahor Farid</v>
      </c>
      <c r="C38" s="7"/>
      <c r="D38" s="8"/>
      <c r="E38" s="64"/>
      <c r="F38" s="64"/>
      <c r="G38" s="64"/>
      <c r="H38" s="64"/>
      <c r="I38" s="15" t="str">
        <f>IF(M1D!H33="","",M1D!H33)</f>
        <v/>
      </c>
      <c r="J38" s="65"/>
      <c r="K38" s="65"/>
      <c r="L38" s="65"/>
      <c r="M38" s="65"/>
      <c r="N38" s="65"/>
      <c r="O38" s="66">
        <f>IF(M1D!I33="","",M1D!I33)</f>
        <v>1</v>
      </c>
      <c r="P38" s="15"/>
      <c r="Q38" s="67"/>
      <c r="R38" s="15" t="str">
        <f>IF(M1D!L33="","",M1D!L33)</f>
        <v/>
      </c>
      <c r="S38" s="15" t="str">
        <f>IF(M1D!P33="","",M1D!P33)</f>
        <v/>
      </c>
      <c r="T38" s="15">
        <f>IF(M1D!Q33="","",M1D!Q33)</f>
        <v>1</v>
      </c>
      <c r="U38" s="15" t="str">
        <f>IF(M1D!R33="","",M1D!R33)</f>
        <v>F</v>
      </c>
      <c r="V38" s="68"/>
    </row>
    <row r="39" spans="1:22" ht="15" customHeight="1" x14ac:dyDescent="0.2">
      <c r="A39" s="38" t="str">
        <f>M1D!B34</f>
        <v>77/2018</v>
      </c>
      <c r="B39" s="18" t="str">
        <f>M1D!C34</f>
        <v>Bakrač Uroš</v>
      </c>
      <c r="C39" s="7"/>
      <c r="D39" s="8"/>
      <c r="E39" s="64"/>
      <c r="F39" s="64"/>
      <c r="G39" s="64"/>
      <c r="H39" s="64"/>
      <c r="I39" s="15">
        <f>IF(M1D!H34="","",M1D!H34)</f>
        <v>3.5</v>
      </c>
      <c r="J39" s="65"/>
      <c r="K39" s="65"/>
      <c r="L39" s="65"/>
      <c r="M39" s="65"/>
      <c r="N39" s="65"/>
      <c r="O39" s="66">
        <f>IF(M1D!I34="","",M1D!I34)</f>
        <v>21.5</v>
      </c>
      <c r="P39" s="15"/>
      <c r="Q39" s="67"/>
      <c r="R39" s="15">
        <f>IF(M1D!L34="","",M1D!L34)</f>
        <v>15</v>
      </c>
      <c r="S39" s="15">
        <f>IF(M1D!P34="","",M1D!P34)</f>
        <v>25</v>
      </c>
      <c r="T39" s="15">
        <f>IF(M1D!Q34="","",M1D!Q34)</f>
        <v>50</v>
      </c>
      <c r="U39" s="15" t="str">
        <f>IF(M1D!R34="","",M1D!R34)</f>
        <v>E</v>
      </c>
      <c r="V39" s="68"/>
    </row>
    <row r="40" spans="1:22" ht="15" customHeight="1" x14ac:dyDescent="0.2">
      <c r="A40" s="38" t="str">
        <f>M1D!B35</f>
        <v>78/2018</v>
      </c>
      <c r="B40" s="18" t="str">
        <f>M1D!C35</f>
        <v>Ćetković Gabrijela</v>
      </c>
      <c r="C40" s="7"/>
      <c r="D40" s="8"/>
      <c r="E40" s="64"/>
      <c r="F40" s="64"/>
      <c r="G40" s="64"/>
      <c r="H40" s="64"/>
      <c r="I40" s="15">
        <f>IF(M1D!H35="","",M1D!H35)</f>
        <v>0.5</v>
      </c>
      <c r="J40" s="65"/>
      <c r="K40" s="65"/>
      <c r="L40" s="65"/>
      <c r="M40" s="65"/>
      <c r="N40" s="65"/>
      <c r="O40" s="66">
        <f>IF(M1D!I35="","",M1D!I35)</f>
        <v>16</v>
      </c>
      <c r="P40" s="15"/>
      <c r="Q40" s="67"/>
      <c r="R40" s="15">
        <f>IF(M1D!L35="","",M1D!L35)</f>
        <v>8.5</v>
      </c>
      <c r="S40" s="15">
        <f>IF(M1D!P35="","",M1D!P35)</f>
        <v>8.5</v>
      </c>
      <c r="T40" s="15">
        <f>IF(M1D!Q35="","",M1D!Q35)</f>
        <v>25</v>
      </c>
      <c r="U40" s="15" t="str">
        <f>IF(M1D!R35="","",M1D!R35)</f>
        <v>F</v>
      </c>
      <c r="V40" s="68"/>
    </row>
    <row r="41" spans="1:22" ht="15" customHeight="1" x14ac:dyDescent="0.2">
      <c r="A41" s="38" t="str">
        <f>M1D!B36</f>
        <v>84/2018</v>
      </c>
      <c r="B41" s="18" t="str">
        <f>M1D!C36</f>
        <v>Svičević Vojislav</v>
      </c>
      <c r="C41" s="7"/>
      <c r="D41" s="8"/>
      <c r="E41" s="64"/>
      <c r="F41" s="64"/>
      <c r="G41" s="64"/>
      <c r="H41" s="64"/>
      <c r="I41" s="15">
        <f>IF(M1D!H36="","",M1D!H36)</f>
        <v>0.5</v>
      </c>
      <c r="J41" s="65"/>
      <c r="K41" s="65"/>
      <c r="L41" s="65"/>
      <c r="M41" s="65"/>
      <c r="N41" s="65"/>
      <c r="O41" s="66">
        <f>IF(M1D!I36="","",M1D!I36)</f>
        <v>19</v>
      </c>
      <c r="P41" s="15"/>
      <c r="Q41" s="67"/>
      <c r="R41" s="15">
        <f>IF(M1D!L36="","",M1D!L36)</f>
        <v>15</v>
      </c>
      <c r="S41" s="15">
        <f>IF(M1D!P36="","",M1D!P36)</f>
        <v>20.5</v>
      </c>
      <c r="T41" s="15">
        <f>IF(M1D!Q36="","",M1D!Q36)</f>
        <v>40</v>
      </c>
      <c r="U41" s="15" t="str">
        <f>IF(M1D!R36="","",M1D!R36)</f>
        <v>F</v>
      </c>
      <c r="V41" s="68"/>
    </row>
    <row r="42" spans="1:22" ht="15" customHeight="1" x14ac:dyDescent="0.2">
      <c r="A42" s="38" t="str">
        <f>M1D!B37</f>
        <v>85/2018</v>
      </c>
      <c r="B42" s="18" t="str">
        <f>M1D!C37</f>
        <v>Svičević Petar</v>
      </c>
      <c r="C42" s="7"/>
      <c r="D42" s="8"/>
      <c r="E42" s="64"/>
      <c r="F42" s="64"/>
      <c r="G42" s="64"/>
      <c r="H42" s="64"/>
      <c r="I42" s="15" t="str">
        <f>IF(M1D!H37="","",M1D!H37)</f>
        <v/>
      </c>
      <c r="J42" s="65"/>
      <c r="K42" s="65"/>
      <c r="L42" s="65"/>
      <c r="M42" s="65"/>
      <c r="N42" s="65"/>
      <c r="O42" s="66">
        <f>IF(M1D!I37="","",M1D!I37)</f>
        <v>24</v>
      </c>
      <c r="P42" s="15"/>
      <c r="Q42" s="67"/>
      <c r="R42" s="15" t="str">
        <f>IF(M1D!L37="","",M1D!L37)</f>
        <v/>
      </c>
      <c r="S42" s="15">
        <f>IF(M1D!P37="","",M1D!P37)</f>
        <v>16</v>
      </c>
      <c r="T42" s="15">
        <f>IF(M1D!Q37="","",M1D!Q37)</f>
        <v>40</v>
      </c>
      <c r="U42" s="15" t="str">
        <f>IF(M1D!R37="","",M1D!R37)</f>
        <v>F</v>
      </c>
      <c r="V42" s="68"/>
    </row>
    <row r="43" spans="1:22" ht="15" customHeight="1" x14ac:dyDescent="0.2">
      <c r="A43" s="38" t="str">
        <f>M1D!B38</f>
        <v>86/2018</v>
      </c>
      <c r="B43" s="18" t="str">
        <f>M1D!C38</f>
        <v>Beha Aleksandra</v>
      </c>
      <c r="C43" s="7"/>
      <c r="D43" s="8"/>
      <c r="E43" s="64"/>
      <c r="F43" s="64"/>
      <c r="G43" s="64"/>
      <c r="H43" s="64"/>
      <c r="I43" s="15">
        <f>IF(M1D!H38="","",M1D!H38)</f>
        <v>0.5</v>
      </c>
      <c r="J43" s="65"/>
      <c r="K43" s="65"/>
      <c r="L43" s="65"/>
      <c r="M43" s="65"/>
      <c r="N43" s="65"/>
      <c r="O43" s="66">
        <f>IF(M1D!I38="","",M1D!I38)</f>
        <v>2</v>
      </c>
      <c r="P43" s="15"/>
      <c r="Q43" s="67"/>
      <c r="R43" s="15">
        <f>IF(M1D!L38="","",M1D!L38)</f>
        <v>0</v>
      </c>
      <c r="S43" s="15">
        <f>IF(M1D!P38="","",M1D!P38)</f>
        <v>0</v>
      </c>
      <c r="T43" s="15">
        <f>IF(M1D!Q38="","",M1D!Q38)</f>
        <v>2.5</v>
      </c>
      <c r="U43" s="15" t="str">
        <f>IF(M1D!R38="","",M1D!R38)</f>
        <v>F</v>
      </c>
      <c r="V43" s="68"/>
    </row>
    <row r="44" spans="1:22" ht="15" customHeight="1" x14ac:dyDescent="0.2">
      <c r="A44" s="38" t="str">
        <f>M1D!B39</f>
        <v>90/2018</v>
      </c>
      <c r="B44" s="18" t="str">
        <f>M1D!C39</f>
        <v>Vujović Pavle</v>
      </c>
      <c r="C44" s="7"/>
      <c r="D44" s="8"/>
      <c r="E44" s="64"/>
      <c r="F44" s="64"/>
      <c r="G44" s="64"/>
      <c r="H44" s="64"/>
      <c r="I44" s="15" t="str">
        <f>IF(M1D!H39="","",M1D!H39)</f>
        <v/>
      </c>
      <c r="J44" s="65"/>
      <c r="K44" s="65"/>
      <c r="L44" s="65"/>
      <c r="M44" s="65"/>
      <c r="N44" s="65"/>
      <c r="O44" s="66">
        <f>IF(M1D!I39="","",M1D!I39)</f>
        <v>12</v>
      </c>
      <c r="P44" s="15"/>
      <c r="Q44" s="67"/>
      <c r="R44" s="15">
        <f>IF(M1D!L39="","",M1D!L39)</f>
        <v>13</v>
      </c>
      <c r="S44" s="15">
        <f>IF(M1D!P39="","",M1D!P39)</f>
        <v>13.5</v>
      </c>
      <c r="T44" s="15">
        <f>IF(M1D!Q39="","",M1D!Q39)</f>
        <v>25.5</v>
      </c>
      <c r="U44" s="15" t="str">
        <f>IF(M1D!R39="","",M1D!R39)</f>
        <v>F</v>
      </c>
      <c r="V44" s="68"/>
    </row>
    <row r="45" spans="1:22" ht="15" customHeight="1" x14ac:dyDescent="0.2">
      <c r="A45" s="38" t="str">
        <f>M1D!B40</f>
        <v>92/2018</v>
      </c>
      <c r="B45" s="18" t="str">
        <f>M1D!C40</f>
        <v>Vujisić Ranko</v>
      </c>
      <c r="C45" s="7"/>
      <c r="D45" s="8"/>
      <c r="E45" s="64"/>
      <c r="F45" s="64"/>
      <c r="G45" s="64"/>
      <c r="H45" s="64"/>
      <c r="I45" s="15">
        <f>IF(M1D!H40="","",M1D!H40)</f>
        <v>2</v>
      </c>
      <c r="J45" s="65"/>
      <c r="K45" s="65"/>
      <c r="L45" s="65"/>
      <c r="M45" s="65"/>
      <c r="N45" s="65"/>
      <c r="O45" s="66">
        <f>IF(M1D!I40="","",M1D!I40)</f>
        <v>10.5</v>
      </c>
      <c r="P45" s="15"/>
      <c r="Q45" s="67"/>
      <c r="R45" s="15">
        <f>IF(M1D!L40="","",M1D!L40)</f>
        <v>4</v>
      </c>
      <c r="S45" s="15">
        <f>IF(M1D!P40="","",M1D!P40)</f>
        <v>3.5</v>
      </c>
      <c r="T45" s="15">
        <f>IF(M1D!Q40="","",M1D!Q40)</f>
        <v>16</v>
      </c>
      <c r="U45" s="15" t="str">
        <f>IF(M1D!R40="","",M1D!R40)</f>
        <v>F</v>
      </c>
      <c r="V45" s="68"/>
    </row>
    <row r="46" spans="1:22" ht="15" customHeight="1" x14ac:dyDescent="0.2">
      <c r="A46" s="38" t="str">
        <f>M1D!B41</f>
        <v>93/2018</v>
      </c>
      <c r="B46" s="18" t="str">
        <f>M1D!C41</f>
        <v>Šarović Miloš</v>
      </c>
      <c r="C46" s="7"/>
      <c r="D46" s="8"/>
      <c r="E46" s="64"/>
      <c r="F46" s="64"/>
      <c r="G46" s="64"/>
      <c r="H46" s="64"/>
      <c r="I46" s="15" t="str">
        <f>IF(M1D!H41="","",M1D!H41)</f>
        <v/>
      </c>
      <c r="J46" s="65"/>
      <c r="K46" s="65"/>
      <c r="L46" s="65"/>
      <c r="M46" s="65"/>
      <c r="N46" s="65"/>
      <c r="O46" s="66">
        <f>IF(M1D!I41="","",M1D!I41)</f>
        <v>16</v>
      </c>
      <c r="P46" s="15"/>
      <c r="Q46" s="67"/>
      <c r="R46" s="15">
        <f>IF(M1D!L41="","",M1D!L41)</f>
        <v>3</v>
      </c>
      <c r="S46" s="15">
        <f>IF(M1D!P41="","",M1D!P41)</f>
        <v>0</v>
      </c>
      <c r="T46" s="15">
        <f>IF(M1D!Q41="","",M1D!Q41)</f>
        <v>16</v>
      </c>
      <c r="U46" s="15" t="str">
        <f>IF(M1D!R41="","",M1D!R41)</f>
        <v>F</v>
      </c>
      <c r="V46" s="68"/>
    </row>
    <row r="47" spans="1:22" ht="15" customHeight="1" x14ac:dyDescent="0.2">
      <c r="A47" s="38" t="str">
        <f>M1D!B42</f>
        <v>95/2018</v>
      </c>
      <c r="B47" s="18" t="str">
        <f>M1D!C42</f>
        <v>Jošović Maša</v>
      </c>
      <c r="C47" s="7"/>
      <c r="D47" s="8"/>
      <c r="E47" s="64"/>
      <c r="F47" s="64"/>
      <c r="G47" s="64"/>
      <c r="H47" s="64"/>
      <c r="I47" s="15" t="str">
        <f>IF(M1D!H42="","",M1D!H42)</f>
        <v/>
      </c>
      <c r="J47" s="65"/>
      <c r="K47" s="65"/>
      <c r="L47" s="65"/>
      <c r="M47" s="65"/>
      <c r="N47" s="65"/>
      <c r="O47" s="66">
        <f>IF(M1D!I42="","",M1D!I42)</f>
        <v>16</v>
      </c>
      <c r="P47" s="15"/>
      <c r="Q47" s="67"/>
      <c r="R47" s="15" t="str">
        <f>IF(M1D!L42="","",M1D!L42)</f>
        <v/>
      </c>
      <c r="S47" s="15">
        <f>IF(M1D!P42="","",M1D!P42)</f>
        <v>8</v>
      </c>
      <c r="T47" s="15">
        <f>IF(M1D!Q42="","",M1D!Q42)</f>
        <v>24</v>
      </c>
      <c r="U47" s="15" t="str">
        <f>IF(M1D!R42="","",M1D!R42)</f>
        <v>F</v>
      </c>
      <c r="V47" s="68"/>
    </row>
    <row r="48" spans="1:22" ht="15" customHeight="1" x14ac:dyDescent="0.2">
      <c r="A48" s="38" t="str">
        <f>M1D!B43</f>
        <v>100/2018</v>
      </c>
      <c r="B48" s="18" t="str">
        <f>M1D!C43</f>
        <v>Traparić David</v>
      </c>
      <c r="C48" s="7"/>
      <c r="D48" s="8"/>
      <c r="E48" s="64"/>
      <c r="F48" s="64"/>
      <c r="G48" s="64"/>
      <c r="H48" s="64"/>
      <c r="I48" s="15" t="str">
        <f>IF(M1D!H43="","",M1D!H43)</f>
        <v/>
      </c>
      <c r="J48" s="65"/>
      <c r="K48" s="65"/>
      <c r="L48" s="65"/>
      <c r="M48" s="65"/>
      <c r="N48" s="65"/>
      <c r="O48" s="66">
        <f>IF(M1D!I43="","",M1D!I43)</f>
        <v>9</v>
      </c>
      <c r="P48" s="15"/>
      <c r="Q48" s="67"/>
      <c r="R48" s="15">
        <f>IF(M1D!L43="","",M1D!L43)</f>
        <v>0</v>
      </c>
      <c r="S48" s="15">
        <f>IF(M1D!P43="","",M1D!P43)</f>
        <v>2</v>
      </c>
      <c r="T48" s="15">
        <f>IF(M1D!Q43="","",M1D!Q43)</f>
        <v>11</v>
      </c>
      <c r="U48" s="15" t="str">
        <f>IF(M1D!R43="","",M1D!R43)</f>
        <v>F</v>
      </c>
      <c r="V48" s="68"/>
    </row>
    <row r="49" spans="1:22" ht="15" customHeight="1" x14ac:dyDescent="0.2">
      <c r="A49" s="38" t="str">
        <f>M1D!B44</f>
        <v>13/2017</v>
      </c>
      <c r="B49" s="18" t="str">
        <f>M1D!C44</f>
        <v>Kasumović Esad</v>
      </c>
      <c r="C49" s="7"/>
      <c r="D49" s="8"/>
      <c r="E49" s="64"/>
      <c r="F49" s="64"/>
      <c r="G49" s="64"/>
      <c r="H49" s="64"/>
      <c r="I49" s="15">
        <f>IF(M1D!H44="","",M1D!H44)</f>
        <v>4</v>
      </c>
      <c r="J49" s="65"/>
      <c r="K49" s="65"/>
      <c r="L49" s="65"/>
      <c r="M49" s="65"/>
      <c r="N49" s="65"/>
      <c r="O49" s="66">
        <f>IF(M1D!I44="","",M1D!I44)</f>
        <v>14</v>
      </c>
      <c r="P49" s="15"/>
      <c r="Q49" s="67"/>
      <c r="R49" s="15">
        <f>IF(M1D!L44="","",M1D!L44)</f>
        <v>22</v>
      </c>
      <c r="S49" s="15">
        <f>IF(M1D!P44="","",M1D!P44)</f>
        <v>22</v>
      </c>
      <c r="T49" s="15">
        <f>IF(M1D!Q44="","",M1D!Q44)</f>
        <v>40</v>
      </c>
      <c r="U49" s="15" t="str">
        <f>IF(M1D!R44="","",M1D!R44)</f>
        <v>F</v>
      </c>
      <c r="V49" s="68"/>
    </row>
    <row r="50" spans="1:22" ht="15" customHeight="1" x14ac:dyDescent="0.2">
      <c r="A50" s="38" t="str">
        <f>M1D!B45</f>
        <v>16/2017</v>
      </c>
      <c r="B50" s="18" t="str">
        <f>M1D!C45</f>
        <v>Cimbaljević  Jana</v>
      </c>
      <c r="C50" s="7"/>
      <c r="D50" s="8"/>
      <c r="E50" s="64"/>
      <c r="F50" s="64"/>
      <c r="G50" s="64"/>
      <c r="H50" s="64"/>
      <c r="I50" s="15" t="str">
        <f>IF(M1D!H45="","",M1D!H45)</f>
        <v/>
      </c>
      <c r="J50" s="65"/>
      <c r="K50" s="65"/>
      <c r="L50" s="65"/>
      <c r="M50" s="65"/>
      <c r="N50" s="65"/>
      <c r="O50" s="66" t="str">
        <f>IF(M1D!I45="","",M1D!I45)</f>
        <v/>
      </c>
      <c r="P50" s="15"/>
      <c r="Q50" s="67"/>
      <c r="R50" s="15" t="str">
        <f>IF(M1D!L45="","",M1D!L45)</f>
        <v/>
      </c>
      <c r="S50" s="15" t="str">
        <f>IF(M1D!P45="","",M1D!P45)</f>
        <v/>
      </c>
      <c r="T50" s="15" t="str">
        <f>IF(M1D!Q45="","",M1D!Q45)</f>
        <v/>
      </c>
      <c r="U50" s="15" t="str">
        <f>IF(M1D!R45="","",M1D!R45)</f>
        <v/>
      </c>
      <c r="V50" s="68"/>
    </row>
    <row r="51" spans="1:22" ht="15" customHeight="1" x14ac:dyDescent="0.2">
      <c r="A51" s="38" t="str">
        <f>M1D!B46</f>
        <v>19/2017</v>
      </c>
      <c r="B51" s="18" t="str">
        <f>M1D!C46</f>
        <v>Muzurović Adin</v>
      </c>
      <c r="C51" s="7"/>
      <c r="D51" s="8"/>
      <c r="E51" s="64"/>
      <c r="F51" s="64"/>
      <c r="G51" s="64"/>
      <c r="H51" s="64"/>
      <c r="I51" s="15" t="str">
        <f>IF(M1D!H46="","",M1D!H46)</f>
        <v/>
      </c>
      <c r="J51" s="65"/>
      <c r="K51" s="65"/>
      <c r="L51" s="65"/>
      <c r="M51" s="65"/>
      <c r="N51" s="65"/>
      <c r="O51" s="66">
        <f>IF(M1D!I46="","",M1D!I46)</f>
        <v>14</v>
      </c>
      <c r="P51" s="15"/>
      <c r="Q51" s="67"/>
      <c r="R51" s="15">
        <f>IF(M1D!L46="","",M1D!L46)</f>
        <v>9.5</v>
      </c>
      <c r="S51" s="15">
        <f>IF(M1D!P46="","",M1D!P46)</f>
        <v>11</v>
      </c>
      <c r="T51" s="15">
        <f>IF(M1D!Q46="","",M1D!Q46)</f>
        <v>25</v>
      </c>
      <c r="U51" s="15" t="str">
        <f>IF(M1D!R46="","",M1D!R46)</f>
        <v>F</v>
      </c>
      <c r="V51" s="68"/>
    </row>
    <row r="52" spans="1:22" ht="15" customHeight="1" x14ac:dyDescent="0.2">
      <c r="A52" s="38" t="str">
        <f>M1D!B47</f>
        <v>22/2017</v>
      </c>
      <c r="B52" s="18" t="str">
        <f>M1D!C47</f>
        <v>Jakovljević Duško</v>
      </c>
      <c r="C52" s="7"/>
      <c r="D52" s="8"/>
      <c r="E52" s="64"/>
      <c r="F52" s="64"/>
      <c r="G52" s="64"/>
      <c r="H52" s="64"/>
      <c r="I52" s="15">
        <f>IF(M1D!H47="","",M1D!H47)</f>
        <v>1</v>
      </c>
      <c r="J52" s="65"/>
      <c r="K52" s="65"/>
      <c r="L52" s="65"/>
      <c r="M52" s="65"/>
      <c r="N52" s="65"/>
      <c r="O52" s="66">
        <f>IF(M1D!I47="","",M1D!I47)</f>
        <v>13</v>
      </c>
      <c r="P52" s="15"/>
      <c r="Q52" s="67"/>
      <c r="R52" s="15">
        <f>IF(M1D!L47="","",M1D!L47)</f>
        <v>6.5</v>
      </c>
      <c r="S52" s="15">
        <f>IF(M1D!P47="","",M1D!P47)</f>
        <v>12.5</v>
      </c>
      <c r="T52" s="15">
        <f>IF(M1D!Q47="","",M1D!Q47)</f>
        <v>26.5</v>
      </c>
      <c r="U52" s="15" t="str">
        <f>IF(M1D!R47="","",M1D!R47)</f>
        <v>F</v>
      </c>
      <c r="V52" s="68"/>
    </row>
    <row r="53" spans="1:22" ht="15" customHeight="1" x14ac:dyDescent="0.2">
      <c r="A53" s="38" t="str">
        <f>M1D!B48</f>
        <v>27/2017</v>
      </c>
      <c r="B53" s="18" t="str">
        <f>M1D!C48</f>
        <v>Ječmenica Anđela</v>
      </c>
      <c r="C53" s="7"/>
      <c r="D53" s="8"/>
      <c r="E53" s="64"/>
      <c r="F53" s="64"/>
      <c r="G53" s="64"/>
      <c r="H53" s="64"/>
      <c r="I53" s="15">
        <f>IF(M1D!H48="","",M1D!H48)</f>
        <v>0.5</v>
      </c>
      <c r="J53" s="65"/>
      <c r="K53" s="65"/>
      <c r="L53" s="65"/>
      <c r="M53" s="65"/>
      <c r="N53" s="65"/>
      <c r="O53" s="66">
        <f>IF(M1D!I48="","",M1D!I48)</f>
        <v>2.5</v>
      </c>
      <c r="P53" s="15"/>
      <c r="Q53" s="67"/>
      <c r="R53" s="15" t="str">
        <f>IF(M1D!L48="","",M1D!L48)</f>
        <v/>
      </c>
      <c r="S53" s="15" t="str">
        <f>IF(M1D!P48="","",M1D!P48)</f>
        <v/>
      </c>
      <c r="T53" s="15">
        <f>IF(M1D!Q48="","",M1D!Q48)</f>
        <v>3</v>
      </c>
      <c r="U53" s="15" t="str">
        <f>IF(M1D!R48="","",M1D!R48)</f>
        <v>F</v>
      </c>
      <c r="V53" s="68"/>
    </row>
    <row r="54" spans="1:22" ht="15" customHeight="1" x14ac:dyDescent="0.2">
      <c r="A54" s="38" t="str">
        <f>M1D!B49</f>
        <v>28/2017</v>
      </c>
      <c r="B54" s="18" t="str">
        <f>M1D!C49</f>
        <v>Beljkaš Aleksandar</v>
      </c>
      <c r="C54" s="7"/>
      <c r="D54" s="8"/>
      <c r="E54" s="64"/>
      <c r="F54" s="64"/>
      <c r="G54" s="64"/>
      <c r="H54" s="64"/>
      <c r="I54" s="15" t="str">
        <f>IF(M1D!H49="","",M1D!H49)</f>
        <v/>
      </c>
      <c r="J54" s="65"/>
      <c r="K54" s="65"/>
      <c r="L54" s="65"/>
      <c r="M54" s="65"/>
      <c r="N54" s="65"/>
      <c r="O54" s="66" t="str">
        <f>IF(M1D!I49="","",M1D!I49)</f>
        <v/>
      </c>
      <c r="P54" s="15"/>
      <c r="Q54" s="67"/>
      <c r="R54" s="15" t="str">
        <f>IF(M1D!L49="","",M1D!L49)</f>
        <v/>
      </c>
      <c r="S54" s="15" t="str">
        <f>IF(M1D!P49="","",M1D!P49)</f>
        <v/>
      </c>
      <c r="T54" s="15" t="str">
        <f>IF(M1D!Q49="","",M1D!Q49)</f>
        <v/>
      </c>
      <c r="U54" s="15" t="str">
        <f>IF(M1D!R49="","",M1D!R49)</f>
        <v/>
      </c>
      <c r="V54" s="68"/>
    </row>
    <row r="55" spans="1:22" ht="15" customHeight="1" x14ac:dyDescent="0.2">
      <c r="A55" s="38" t="str">
        <f>M1D!B50</f>
        <v>29/2017</v>
      </c>
      <c r="B55" s="18" t="str">
        <f>M1D!C50</f>
        <v>Ćaćić Dimitrije</v>
      </c>
      <c r="C55" s="7"/>
      <c r="D55" s="8"/>
      <c r="E55" s="64"/>
      <c r="F55" s="64"/>
      <c r="G55" s="64"/>
      <c r="H55" s="64"/>
      <c r="I55" s="15" t="str">
        <f>IF(M1D!H50="","",M1D!H50)</f>
        <v/>
      </c>
      <c r="J55" s="65"/>
      <c r="K55" s="65"/>
      <c r="L55" s="65"/>
      <c r="M55" s="65"/>
      <c r="N55" s="65"/>
      <c r="O55" s="66" t="str">
        <f>IF(M1D!I50="","",M1D!I50)</f>
        <v/>
      </c>
      <c r="P55" s="15"/>
      <c r="Q55" s="67"/>
      <c r="R55" s="15" t="str">
        <f>IF(M1D!L50="","",M1D!L50)</f>
        <v/>
      </c>
      <c r="S55" s="15" t="str">
        <f>IF(M1D!P50="","",M1D!P50)</f>
        <v/>
      </c>
      <c r="T55" s="15" t="str">
        <f>IF(M1D!Q50="","",M1D!Q50)</f>
        <v/>
      </c>
      <c r="U55" s="15" t="str">
        <f>IF(M1D!R50="","",M1D!R50)</f>
        <v/>
      </c>
      <c r="V55" s="68"/>
    </row>
    <row r="56" spans="1:22" ht="15" customHeight="1" x14ac:dyDescent="0.2">
      <c r="A56" s="38" t="str">
        <f>M1D!B51</f>
        <v>32/2017</v>
      </c>
      <c r="B56" s="18" t="str">
        <f>M1D!C51</f>
        <v>Golubović Vasilije</v>
      </c>
      <c r="C56" s="7"/>
      <c r="D56" s="8"/>
      <c r="E56" s="64"/>
      <c r="F56" s="64"/>
      <c r="G56" s="64"/>
      <c r="H56" s="64"/>
      <c r="I56" s="15" t="str">
        <f>IF(M1D!H51="","",M1D!H51)</f>
        <v/>
      </c>
      <c r="J56" s="65"/>
      <c r="K56" s="65"/>
      <c r="L56" s="65"/>
      <c r="M56" s="65"/>
      <c r="N56" s="65"/>
      <c r="O56" s="66" t="str">
        <f>IF(M1D!I51="","",M1D!I51)</f>
        <v/>
      </c>
      <c r="P56" s="15"/>
      <c r="Q56" s="67"/>
      <c r="R56" s="15" t="str">
        <f>IF(M1D!L51="","",M1D!L51)</f>
        <v/>
      </c>
      <c r="S56" s="15" t="str">
        <f>IF(M1D!P51="","",M1D!P51)</f>
        <v/>
      </c>
      <c r="T56" s="15" t="str">
        <f>IF(M1D!Q51="","",M1D!Q51)</f>
        <v/>
      </c>
      <c r="U56" s="15" t="str">
        <f>IF(M1D!R51="","",M1D!R51)</f>
        <v/>
      </c>
      <c r="V56" s="68"/>
    </row>
    <row r="57" spans="1:22" ht="15" customHeight="1" x14ac:dyDescent="0.2">
      <c r="A57" s="38" t="str">
        <f>M1D!B52</f>
        <v>41/2017</v>
      </c>
      <c r="B57" s="18" t="str">
        <f>M1D!C52</f>
        <v>Popović Blažo</v>
      </c>
      <c r="C57" s="39"/>
      <c r="D57" s="40"/>
      <c r="E57" s="69"/>
      <c r="F57" s="69"/>
      <c r="G57" s="69"/>
      <c r="H57" s="69"/>
      <c r="I57" s="15">
        <f>IF(M1D!H52="","",M1D!H52)</f>
        <v>0.5</v>
      </c>
      <c r="J57" s="70"/>
      <c r="K57" s="70"/>
      <c r="L57" s="70"/>
      <c r="M57" s="70"/>
      <c r="N57" s="70"/>
      <c r="O57" s="66">
        <f>IF(M1D!I52="","",M1D!I52)</f>
        <v>26.5</v>
      </c>
      <c r="P57" s="41"/>
      <c r="Q57" s="71"/>
      <c r="R57" s="15">
        <f>IF(M1D!L52="","",M1D!L52)</f>
        <v>23</v>
      </c>
      <c r="S57" s="15">
        <f>IF(M1D!P52="","",M1D!P52)</f>
        <v>23</v>
      </c>
      <c r="T57" s="15">
        <f>IF(M1D!Q52="","",M1D!Q52)</f>
        <v>50</v>
      </c>
      <c r="U57" s="15" t="str">
        <f>IF(M1D!R52="","",M1D!R52)</f>
        <v>E</v>
      </c>
      <c r="V57" s="68"/>
    </row>
    <row r="58" spans="1:22" ht="14.25" x14ac:dyDescent="0.2">
      <c r="A58" s="38" t="str">
        <f>M1D!B53</f>
        <v>44/2017</v>
      </c>
      <c r="B58" s="18" t="str">
        <f>M1D!C53</f>
        <v>Pejović Vaso</v>
      </c>
      <c r="C58" s="20"/>
      <c r="D58" s="20"/>
      <c r="E58" s="66"/>
      <c r="F58" s="66"/>
      <c r="G58" s="66"/>
      <c r="H58" s="66"/>
      <c r="I58" s="15">
        <f>IF(M1D!H53="","",M1D!H53)</f>
        <v>0</v>
      </c>
      <c r="J58" s="66"/>
      <c r="K58" s="66"/>
      <c r="L58" s="66"/>
      <c r="M58" s="66"/>
      <c r="N58" s="66"/>
      <c r="O58" s="66">
        <f>IF(M1D!I53="","",M1D!I53)</f>
        <v>1</v>
      </c>
      <c r="P58" s="66"/>
      <c r="Q58" s="66"/>
      <c r="R58" s="15" t="str">
        <f>IF(M1D!L53="","",M1D!L53)</f>
        <v/>
      </c>
      <c r="S58" s="15" t="str">
        <f>IF(M1D!P53="","",M1D!P53)</f>
        <v/>
      </c>
      <c r="T58" s="15">
        <f>IF(M1D!Q53="","",M1D!Q53)</f>
        <v>1</v>
      </c>
      <c r="U58" s="15" t="str">
        <f>IF(M1D!R53="","",M1D!R53)</f>
        <v>F</v>
      </c>
      <c r="V58" s="68"/>
    </row>
    <row r="59" spans="1:22" ht="14.25" x14ac:dyDescent="0.2">
      <c r="A59" s="38" t="str">
        <f>M1D!B54</f>
        <v>49/2017</v>
      </c>
      <c r="B59" s="18" t="str">
        <f>M1D!C54</f>
        <v>Roganović Marija</v>
      </c>
      <c r="C59" s="20"/>
      <c r="D59" s="20"/>
      <c r="E59" s="66"/>
      <c r="F59" s="66"/>
      <c r="G59" s="66"/>
      <c r="H59" s="66"/>
      <c r="I59" s="15">
        <f>IF(M1D!H54="","",M1D!H54)</f>
        <v>0.5</v>
      </c>
      <c r="J59" s="66"/>
      <c r="K59" s="66"/>
      <c r="L59" s="66"/>
      <c r="M59" s="66"/>
      <c r="N59" s="66"/>
      <c r="O59" s="66">
        <f>IF(M1D!I54="","",M1D!I54)</f>
        <v>2.5</v>
      </c>
      <c r="P59" s="66"/>
      <c r="Q59" s="66"/>
      <c r="R59" s="15">
        <f>IF(M1D!L54="","",M1D!L54)</f>
        <v>17</v>
      </c>
      <c r="S59" s="15">
        <f>IF(M1D!P54="","",M1D!P54)</f>
        <v>14.5</v>
      </c>
      <c r="T59" s="15">
        <f>IF(M1D!Q54="","",M1D!Q54)</f>
        <v>17.5</v>
      </c>
      <c r="U59" s="15" t="str">
        <f>IF(M1D!R54="","",M1D!R54)</f>
        <v>F</v>
      </c>
      <c r="V59" s="68"/>
    </row>
    <row r="60" spans="1:22" ht="14.25" x14ac:dyDescent="0.2">
      <c r="A60" s="38" t="str">
        <f>M1D!B55</f>
        <v>50/2017</v>
      </c>
      <c r="B60" s="18" t="str">
        <f>M1D!C55</f>
        <v>Krstović  Milena</v>
      </c>
      <c r="C60" s="20"/>
      <c r="D60" s="20"/>
      <c r="E60" s="66"/>
      <c r="F60" s="66"/>
      <c r="G60" s="66"/>
      <c r="H60" s="66"/>
      <c r="I60" s="15">
        <f>IF(M1D!H55="","",M1D!H55)</f>
        <v>2.5</v>
      </c>
      <c r="J60" s="66"/>
      <c r="K60" s="66"/>
      <c r="L60" s="66"/>
      <c r="M60" s="66"/>
      <c r="N60" s="66"/>
      <c r="O60" s="66">
        <f>IF(M1D!I55="","",M1D!I55)</f>
        <v>17</v>
      </c>
      <c r="P60" s="66"/>
      <c r="Q60" s="66"/>
      <c r="R60" s="15">
        <f>IF(M1D!L55="","",M1D!L55)</f>
        <v>14.5</v>
      </c>
      <c r="S60" s="15">
        <f>IF(M1D!P55="","",M1D!P55)</f>
        <v>23.5</v>
      </c>
      <c r="T60" s="15">
        <f>IF(M1D!Q55="","",M1D!Q55)</f>
        <v>43</v>
      </c>
      <c r="U60" s="15" t="str">
        <f>IF(M1D!R55="","",M1D!R55)</f>
        <v>F</v>
      </c>
      <c r="V60" s="68"/>
    </row>
    <row r="61" spans="1:22" ht="14.25" x14ac:dyDescent="0.2">
      <c r="A61" s="38" t="str">
        <f>M1D!B56</f>
        <v>54/2017</v>
      </c>
      <c r="B61" s="18" t="str">
        <f>M1D!C56</f>
        <v>Mehonjić  Elma</v>
      </c>
      <c r="C61" s="20"/>
      <c r="D61" s="20"/>
      <c r="E61" s="66"/>
      <c r="F61" s="66"/>
      <c r="G61" s="66"/>
      <c r="H61" s="66"/>
      <c r="I61" s="15">
        <f>IF(M1D!H56="","",M1D!H56)</f>
        <v>0</v>
      </c>
      <c r="J61" s="66"/>
      <c r="K61" s="66"/>
      <c r="L61" s="66"/>
      <c r="M61" s="66"/>
      <c r="N61" s="66"/>
      <c r="O61" s="66">
        <f>IF(M1D!I56="","",M1D!I56)</f>
        <v>2.5</v>
      </c>
      <c r="P61" s="66"/>
      <c r="Q61" s="66"/>
      <c r="R61" s="15">
        <f>IF(M1D!L56="","",M1D!L56)</f>
        <v>12</v>
      </c>
      <c r="S61" s="15">
        <f>IF(M1D!P56="","",M1D!P56)</f>
        <v>12</v>
      </c>
      <c r="T61" s="15">
        <f>IF(M1D!Q56="","",M1D!Q56)</f>
        <v>14.5</v>
      </c>
      <c r="U61" s="15" t="str">
        <f>IF(M1D!R56="","",M1D!R56)</f>
        <v>F</v>
      </c>
      <c r="V61" s="68"/>
    </row>
    <row r="62" spans="1:22" ht="14.25" x14ac:dyDescent="0.2">
      <c r="A62" s="38" t="str">
        <f>M1D!B57</f>
        <v>56/2017</v>
      </c>
      <c r="B62" s="18" t="str">
        <f>M1D!C57</f>
        <v>Đurović Darija</v>
      </c>
      <c r="C62" s="20"/>
      <c r="D62" s="20"/>
      <c r="E62" s="66"/>
      <c r="F62" s="66"/>
      <c r="G62" s="66"/>
      <c r="H62" s="66"/>
      <c r="I62" s="15">
        <f>IF(M1D!H57="","",M1D!H57)</f>
        <v>3.5</v>
      </c>
      <c r="J62" s="66"/>
      <c r="K62" s="66"/>
      <c r="L62" s="66"/>
      <c r="M62" s="66"/>
      <c r="N62" s="66"/>
      <c r="O62" s="66">
        <f>IF(M1D!I57="","",M1D!I57)</f>
        <v>17</v>
      </c>
      <c r="P62" s="66"/>
      <c r="Q62" s="66"/>
      <c r="R62" s="15">
        <f>IF(M1D!L57="","",M1D!L57)</f>
        <v>26.5</v>
      </c>
      <c r="S62" s="15">
        <f>IF(M1D!P57="","",M1D!P57)</f>
        <v>19.5</v>
      </c>
      <c r="T62" s="15">
        <f>IF(M1D!Q57="","",M1D!Q57)</f>
        <v>40</v>
      </c>
      <c r="U62" s="15" t="str">
        <f>IF(M1D!R57="","",M1D!R57)</f>
        <v>F</v>
      </c>
      <c r="V62" s="68"/>
    </row>
    <row r="63" spans="1:22" ht="14.25" x14ac:dyDescent="0.2">
      <c r="A63" s="38" t="str">
        <f>M1D!B58</f>
        <v>61/2017</v>
      </c>
      <c r="B63" s="18" t="str">
        <f>M1D!C58</f>
        <v>Igić Miloš</v>
      </c>
      <c r="C63" s="20"/>
      <c r="D63" s="20"/>
      <c r="E63" s="66"/>
      <c r="F63" s="66"/>
      <c r="G63" s="66"/>
      <c r="H63" s="66"/>
      <c r="I63" s="15">
        <f>IF(M1D!H58="","",M1D!H58)</f>
        <v>1.5</v>
      </c>
      <c r="J63" s="66"/>
      <c r="K63" s="66"/>
      <c r="L63" s="66"/>
      <c r="M63" s="66"/>
      <c r="N63" s="66"/>
      <c r="O63" s="66">
        <f>IF(M1D!I58="","",M1D!I58)</f>
        <v>12</v>
      </c>
      <c r="P63" s="66"/>
      <c r="Q63" s="66"/>
      <c r="R63" s="15">
        <f>IF(M1D!L58="","",M1D!L58)</f>
        <v>8.5</v>
      </c>
      <c r="S63" s="15">
        <f>IF(M1D!P58="","",M1D!P58)</f>
        <v>8.5</v>
      </c>
      <c r="T63" s="15">
        <f>IF(M1D!Q58="","",M1D!Q58)</f>
        <v>22</v>
      </c>
      <c r="U63" s="15" t="str">
        <f>IF(M1D!R58="","",M1D!R58)</f>
        <v>F</v>
      </c>
      <c r="V63" s="68"/>
    </row>
    <row r="64" spans="1:22" ht="14.25" x14ac:dyDescent="0.2">
      <c r="A64" s="38" t="str">
        <f>M1D!B59</f>
        <v>62/2017</v>
      </c>
      <c r="B64" s="18" t="str">
        <f>M1D!C59</f>
        <v>Husović Alen</v>
      </c>
      <c r="C64" s="20"/>
      <c r="D64" s="20"/>
      <c r="E64" s="66"/>
      <c r="F64" s="66"/>
      <c r="G64" s="66"/>
      <c r="H64" s="66"/>
      <c r="I64" s="15">
        <f>IF(M1D!H59="","",M1D!H59)</f>
        <v>1.5</v>
      </c>
      <c r="J64" s="66"/>
      <c r="K64" s="66"/>
      <c r="L64" s="66"/>
      <c r="M64" s="66"/>
      <c r="N64" s="66"/>
      <c r="O64" s="66">
        <f>IF(M1D!I59="","",M1D!I59)</f>
        <v>21</v>
      </c>
      <c r="P64" s="66"/>
      <c r="Q64" s="66"/>
      <c r="R64" s="15">
        <f>IF(M1D!L59="","",M1D!L59)</f>
        <v>20.5</v>
      </c>
      <c r="S64" s="15">
        <f>IF(M1D!P59="","",M1D!P59)</f>
        <v>17</v>
      </c>
      <c r="T64" s="15">
        <f>IF(M1D!Q59="","",M1D!Q59)</f>
        <v>39.5</v>
      </c>
      <c r="U64" s="15" t="str">
        <f>IF(M1D!R59="","",M1D!R59)</f>
        <v>F</v>
      </c>
      <c r="V64" s="68"/>
    </row>
    <row r="65" spans="1:22" ht="14.25" x14ac:dyDescent="0.2">
      <c r="A65" s="38" t="str">
        <f>M1D!B60</f>
        <v>65/2017</v>
      </c>
      <c r="B65" s="18" t="str">
        <f>M1D!C60</f>
        <v>Konjević Ratko</v>
      </c>
      <c r="C65" s="20"/>
      <c r="D65" s="20"/>
      <c r="E65" s="66"/>
      <c r="F65" s="66"/>
      <c r="G65" s="66"/>
      <c r="H65" s="66"/>
      <c r="I65" s="15" t="str">
        <f>IF(M1D!H60="","",M1D!H60)</f>
        <v/>
      </c>
      <c r="J65" s="66"/>
      <c r="K65" s="66"/>
      <c r="L65" s="66"/>
      <c r="M65" s="66"/>
      <c r="N65" s="66"/>
      <c r="O65" s="66" t="str">
        <f>IF(M1D!I60="","",M1D!I60)</f>
        <v/>
      </c>
      <c r="P65" s="66"/>
      <c r="Q65" s="66"/>
      <c r="R65" s="15" t="str">
        <f>IF(M1D!L60="","",M1D!L60)</f>
        <v/>
      </c>
      <c r="S65" s="15" t="str">
        <f>IF(M1D!P60="","",M1D!P60)</f>
        <v/>
      </c>
      <c r="T65" s="15" t="str">
        <f>IF(M1D!Q60="","",M1D!Q60)</f>
        <v/>
      </c>
      <c r="U65" s="15" t="str">
        <f>IF(M1D!R60="","",M1D!R60)</f>
        <v/>
      </c>
      <c r="V65" s="68"/>
    </row>
    <row r="66" spans="1:22" ht="14.25" x14ac:dyDescent="0.2">
      <c r="A66" s="38" t="str">
        <f>M1D!B61</f>
        <v>74/2017</v>
      </c>
      <c r="B66" s="18" t="str">
        <f>M1D!C61</f>
        <v>Karadžić Katarina</v>
      </c>
      <c r="C66" s="20"/>
      <c r="D66" s="20"/>
      <c r="E66" s="66"/>
      <c r="F66" s="66"/>
      <c r="G66" s="66"/>
      <c r="H66" s="66"/>
      <c r="I66" s="15" t="str">
        <f>IF(M1D!H61="","",M1D!H61)</f>
        <v/>
      </c>
      <c r="J66" s="66"/>
      <c r="K66" s="66"/>
      <c r="L66" s="66"/>
      <c r="M66" s="66"/>
      <c r="N66" s="66"/>
      <c r="O66" s="66">
        <f>IF(M1D!I61="","",M1D!I61)</f>
        <v>1</v>
      </c>
      <c r="P66" s="66"/>
      <c r="Q66" s="66"/>
      <c r="R66" s="15" t="str">
        <f>IF(M1D!L61="","",M1D!L61)</f>
        <v/>
      </c>
      <c r="S66" s="15">
        <f>IF(M1D!P61="","",M1D!P61)</f>
        <v>0</v>
      </c>
      <c r="T66" s="15">
        <f>IF(M1D!Q61="","",M1D!Q61)</f>
        <v>1</v>
      </c>
      <c r="U66" s="15" t="str">
        <f>IF(M1D!R61="","",M1D!R61)</f>
        <v>F</v>
      </c>
      <c r="V66" s="68"/>
    </row>
    <row r="67" spans="1:22" ht="14.25" x14ac:dyDescent="0.2">
      <c r="A67" s="38" t="str">
        <f>M1D!B62</f>
        <v>80/2017</v>
      </c>
      <c r="B67" s="18" t="str">
        <f>M1D!C62</f>
        <v>Redžematović Muhamed</v>
      </c>
      <c r="C67" s="20"/>
      <c r="D67" s="20"/>
      <c r="E67" s="66"/>
      <c r="F67" s="66"/>
      <c r="G67" s="66"/>
      <c r="H67" s="66"/>
      <c r="I67" s="15" t="str">
        <f>IF(M1D!H62="","",M1D!H62)</f>
        <v/>
      </c>
      <c r="J67" s="66"/>
      <c r="K67" s="66"/>
      <c r="L67" s="66"/>
      <c r="M67" s="66"/>
      <c r="N67" s="66"/>
      <c r="O67" s="66">
        <f>IF(M1D!I62="","",M1D!I62)</f>
        <v>11</v>
      </c>
      <c r="P67" s="66"/>
      <c r="Q67" s="66"/>
      <c r="R67" s="15">
        <f>IF(M1D!L62="","",M1D!L62)</f>
        <v>18.5</v>
      </c>
      <c r="S67" s="15">
        <f>IF(M1D!P62="","",M1D!P62)</f>
        <v>18.5</v>
      </c>
      <c r="T67" s="15">
        <f>IF(M1D!Q62="","",M1D!Q62)</f>
        <v>29.5</v>
      </c>
      <c r="U67" s="15" t="str">
        <f>IF(M1D!R62="","",M1D!R62)</f>
        <v>F</v>
      </c>
      <c r="V67" s="68"/>
    </row>
    <row r="68" spans="1:22" ht="14.25" x14ac:dyDescent="0.2">
      <c r="A68" s="38" t="str">
        <f>M1D!B63</f>
        <v>83/2017</v>
      </c>
      <c r="B68" s="18" t="str">
        <f>M1D!C63</f>
        <v>Jevrić Nikola</v>
      </c>
      <c r="C68" s="20"/>
      <c r="D68" s="20"/>
      <c r="E68" s="66"/>
      <c r="F68" s="66"/>
      <c r="G68" s="66"/>
      <c r="H68" s="66"/>
      <c r="I68" s="15">
        <f>IF(M1D!H63="","",M1D!H63)</f>
        <v>0</v>
      </c>
      <c r="J68" s="66"/>
      <c r="K68" s="66"/>
      <c r="L68" s="66"/>
      <c r="M68" s="66"/>
      <c r="N68" s="66"/>
      <c r="O68" s="66">
        <f>IF(M1D!I63="","",M1D!I63)</f>
        <v>14</v>
      </c>
      <c r="P68" s="66"/>
      <c r="Q68" s="66"/>
      <c r="R68" s="15">
        <f>IF(M1D!L63="","",M1D!L63)</f>
        <v>19.5</v>
      </c>
      <c r="S68" s="15">
        <f>IF(M1D!P63="","",M1D!P63)</f>
        <v>19.5</v>
      </c>
      <c r="T68" s="15">
        <f>IF(M1D!Q63="","",M1D!Q63)</f>
        <v>33.5</v>
      </c>
      <c r="U68" s="15" t="str">
        <f>IF(M1D!R63="","",M1D!R63)</f>
        <v>F</v>
      </c>
      <c r="V68" s="68"/>
    </row>
    <row r="69" spans="1:22" ht="14.25" x14ac:dyDescent="0.2">
      <c r="A69" s="38" t="str">
        <f>M1D!B64</f>
        <v>91/2017</v>
      </c>
      <c r="B69" s="18" t="str">
        <f>M1D!C64</f>
        <v>Đurović Milica</v>
      </c>
      <c r="C69" s="20"/>
      <c r="D69" s="20"/>
      <c r="E69" s="66"/>
      <c r="F69" s="66"/>
      <c r="G69" s="66"/>
      <c r="H69" s="66"/>
      <c r="I69" s="15" t="str">
        <f>IF(M1D!H64="","",M1D!H64)</f>
        <v/>
      </c>
      <c r="J69" s="66"/>
      <c r="K69" s="66"/>
      <c r="L69" s="66"/>
      <c r="M69" s="66"/>
      <c r="N69" s="66"/>
      <c r="O69" s="66">
        <f>IF(M1D!I64="","",M1D!I64)</f>
        <v>4</v>
      </c>
      <c r="P69" s="66"/>
      <c r="Q69" s="66"/>
      <c r="R69" s="15" t="str">
        <f>IF(M1D!L64="","",M1D!L64)</f>
        <v/>
      </c>
      <c r="S69" s="15">
        <f>IF(M1D!P64="","",M1D!P64)</f>
        <v>2</v>
      </c>
      <c r="T69" s="15">
        <f>IF(M1D!Q64="","",M1D!Q64)</f>
        <v>6</v>
      </c>
      <c r="U69" s="15" t="str">
        <f>IF(M1D!R64="","",M1D!R64)</f>
        <v>F</v>
      </c>
      <c r="V69" s="68"/>
    </row>
    <row r="70" spans="1:22" ht="14.25" x14ac:dyDescent="0.2">
      <c r="A70" s="38" t="str">
        <f>M1D!B65</f>
        <v>92/2017</v>
      </c>
      <c r="B70" s="18" t="str">
        <f>M1D!C65</f>
        <v>Radović Ilija</v>
      </c>
      <c r="C70" s="20"/>
      <c r="D70" s="20"/>
      <c r="E70" s="66"/>
      <c r="F70" s="66"/>
      <c r="G70" s="66"/>
      <c r="H70" s="66"/>
      <c r="I70" s="15">
        <f>IF(M1D!H65="","",M1D!H65)</f>
        <v>1.5</v>
      </c>
      <c r="J70" s="66"/>
      <c r="K70" s="66"/>
      <c r="L70" s="66"/>
      <c r="M70" s="66"/>
      <c r="N70" s="66"/>
      <c r="O70" s="66">
        <f>IF(M1D!I65="","",M1D!I65)</f>
        <v>10</v>
      </c>
      <c r="P70" s="66"/>
      <c r="Q70" s="66"/>
      <c r="R70" s="15">
        <f>IF(M1D!L65="","",M1D!L65)</f>
        <v>11.5</v>
      </c>
      <c r="S70" s="15">
        <f>IF(M1D!P65="","",M1D!P65)</f>
        <v>11</v>
      </c>
      <c r="T70" s="15">
        <f>IF(M1D!Q65="","",M1D!Q65)</f>
        <v>22.5</v>
      </c>
      <c r="U70" s="15" t="str">
        <f>IF(M1D!R65="","",M1D!R65)</f>
        <v>F</v>
      </c>
      <c r="V70" s="68"/>
    </row>
    <row r="71" spans="1:22" ht="14.25" x14ac:dyDescent="0.2">
      <c r="A71" s="38" t="str">
        <f>M1D!B66</f>
        <v>95/2017</v>
      </c>
      <c r="B71" s="18" t="str">
        <f>M1D!C66</f>
        <v>Rajović Željko</v>
      </c>
      <c r="C71" s="20"/>
      <c r="D71" s="20"/>
      <c r="E71" s="66"/>
      <c r="F71" s="66"/>
      <c r="G71" s="66"/>
      <c r="H71" s="66"/>
      <c r="I71" s="15" t="str">
        <f>IF(M1D!H66="","",M1D!H66)</f>
        <v/>
      </c>
      <c r="J71" s="66"/>
      <c r="K71" s="66"/>
      <c r="L71" s="66"/>
      <c r="M71" s="66"/>
      <c r="N71" s="66"/>
      <c r="O71" s="66" t="str">
        <f>IF(M1D!I66="","",M1D!I66)</f>
        <v/>
      </c>
      <c r="P71" s="66"/>
      <c r="Q71" s="66"/>
      <c r="R71" s="15" t="str">
        <f>IF(M1D!L66="","",M1D!L66)</f>
        <v/>
      </c>
      <c r="S71" s="15" t="str">
        <f>IF(M1D!P66="","",M1D!P66)</f>
        <v/>
      </c>
      <c r="T71" s="15" t="str">
        <f>IF(M1D!Q66="","",M1D!Q66)</f>
        <v/>
      </c>
      <c r="U71" s="15" t="str">
        <f>IF(M1D!R66="","",M1D!R66)</f>
        <v/>
      </c>
      <c r="V71" s="68"/>
    </row>
    <row r="72" spans="1:22" ht="14.25" x14ac:dyDescent="0.2">
      <c r="A72" s="38" t="str">
        <f>M1D!B67</f>
        <v>102/2017</v>
      </c>
      <c r="B72" s="18" t="str">
        <f>M1D!C67</f>
        <v>Todorović Stanko</v>
      </c>
      <c r="C72" s="20"/>
      <c r="D72" s="20"/>
      <c r="E72" s="66"/>
      <c r="F72" s="66"/>
      <c r="G72" s="66"/>
      <c r="H72" s="66"/>
      <c r="I72" s="15">
        <f>IF(M1D!H67="","",M1D!H67)</f>
        <v>0</v>
      </c>
      <c r="J72" s="66"/>
      <c r="K72" s="66"/>
      <c r="L72" s="66"/>
      <c r="M72" s="66"/>
      <c r="N72" s="66"/>
      <c r="O72" s="66">
        <f>IF(M1D!I67="","",M1D!I67)</f>
        <v>9</v>
      </c>
      <c r="P72" s="66"/>
      <c r="Q72" s="66"/>
      <c r="R72" s="15" t="str">
        <f>IF(M1D!L67="","",M1D!L67)</f>
        <v/>
      </c>
      <c r="S72" s="15">
        <f>IF(M1D!P67="","",M1D!P67)</f>
        <v>21</v>
      </c>
      <c r="T72" s="15">
        <f>IF(M1D!Q67="","",M1D!Q67)</f>
        <v>30</v>
      </c>
      <c r="U72" s="15" t="str">
        <f>IF(M1D!R67="","",M1D!R67)</f>
        <v>F</v>
      </c>
      <c r="V72" s="68"/>
    </row>
    <row r="73" spans="1:22" ht="14.25" x14ac:dyDescent="0.2">
      <c r="A73" s="38" t="str">
        <f>M1D!B68</f>
        <v>104/2017</v>
      </c>
      <c r="B73" s="18" t="str">
        <f>M1D!C68</f>
        <v>Marićević Aleksa</v>
      </c>
      <c r="C73" s="20"/>
      <c r="D73" s="20"/>
      <c r="E73" s="66"/>
      <c r="F73" s="66"/>
      <c r="G73" s="66"/>
      <c r="H73" s="66"/>
      <c r="I73" s="15" t="str">
        <f>IF(M1D!H68="","",M1D!H68)</f>
        <v/>
      </c>
      <c r="J73" s="66"/>
      <c r="K73" s="66"/>
      <c r="L73" s="66"/>
      <c r="M73" s="66"/>
      <c r="N73" s="66"/>
      <c r="O73" s="66">
        <f>IF(M1D!I68="","",M1D!I68)</f>
        <v>3</v>
      </c>
      <c r="P73" s="66"/>
      <c r="Q73" s="66"/>
      <c r="R73" s="15" t="str">
        <f>IF(M1D!L68="","",M1D!L68)</f>
        <v/>
      </c>
      <c r="S73" s="15" t="str">
        <f>IF(M1D!P68="","",M1D!P68)</f>
        <v/>
      </c>
      <c r="T73" s="15">
        <f>IF(M1D!Q68="","",M1D!Q68)</f>
        <v>3</v>
      </c>
      <c r="U73" s="15" t="str">
        <f>IF(M1D!R68="","",M1D!R68)</f>
        <v>F</v>
      </c>
      <c r="V73" s="68"/>
    </row>
    <row r="74" spans="1:22" ht="14.25" x14ac:dyDescent="0.2">
      <c r="A74" s="38" t="str">
        <f>M1D!B69</f>
        <v>114/2017</v>
      </c>
      <c r="B74" s="18" t="str">
        <f>M1D!C69</f>
        <v>Miljanić Irena</v>
      </c>
      <c r="C74" s="20"/>
      <c r="D74" s="20"/>
      <c r="E74" s="66"/>
      <c r="F74" s="66"/>
      <c r="G74" s="66"/>
      <c r="H74" s="66"/>
      <c r="I74" s="15">
        <f>IF(M1D!H69="","",M1D!H69)</f>
        <v>0</v>
      </c>
      <c r="J74" s="66"/>
      <c r="K74" s="66"/>
      <c r="L74" s="66"/>
      <c r="M74" s="66"/>
      <c r="N74" s="66"/>
      <c r="O74" s="66">
        <f>IF(M1D!I69="","",M1D!I69)</f>
        <v>9</v>
      </c>
      <c r="P74" s="66"/>
      <c r="Q74" s="66"/>
      <c r="R74" s="15">
        <f>IF(M1D!L69="","",M1D!L69)</f>
        <v>9.5</v>
      </c>
      <c r="S74" s="15">
        <f>IF(M1D!P69="","",M1D!P69)</f>
        <v>11.5</v>
      </c>
      <c r="T74" s="15">
        <f>IF(M1D!Q69="","",M1D!Q69)</f>
        <v>20.5</v>
      </c>
      <c r="U74" s="15" t="str">
        <f>IF(M1D!R69="","",M1D!R69)</f>
        <v>F</v>
      </c>
      <c r="V74" s="68"/>
    </row>
    <row r="75" spans="1:22" ht="14.25" x14ac:dyDescent="0.2">
      <c r="A75" s="38" t="str">
        <f>M1D!B70</f>
        <v>22/2016</v>
      </c>
      <c r="B75" s="18" t="str">
        <f>M1D!C70</f>
        <v>Bakić Jelena</v>
      </c>
      <c r="C75" s="20"/>
      <c r="D75" s="20"/>
      <c r="E75" s="66"/>
      <c r="F75" s="66"/>
      <c r="G75" s="66"/>
      <c r="H75" s="66"/>
      <c r="I75" s="15" t="str">
        <f>IF(M1D!H70="","",M1D!H70)</f>
        <v/>
      </c>
      <c r="J75" s="66"/>
      <c r="K75" s="66"/>
      <c r="L75" s="66"/>
      <c r="M75" s="66"/>
      <c r="N75" s="66"/>
      <c r="O75" s="66" t="str">
        <f>IF(M1D!I70="","",M1D!I70)</f>
        <v/>
      </c>
      <c r="P75" s="66"/>
      <c r="Q75" s="66"/>
      <c r="R75" s="15" t="str">
        <f>IF(M1D!L70="","",M1D!L70)</f>
        <v/>
      </c>
      <c r="S75" s="15" t="str">
        <f>IF(M1D!P70="","",M1D!P70)</f>
        <v/>
      </c>
      <c r="T75" s="15" t="str">
        <f>IF(M1D!Q70="","",M1D!Q70)</f>
        <v/>
      </c>
      <c r="U75" s="15" t="str">
        <f>IF(M1D!R70="","",M1D!R70)</f>
        <v/>
      </c>
      <c r="V75" s="68"/>
    </row>
    <row r="76" spans="1:22" ht="14.25" x14ac:dyDescent="0.2">
      <c r="A76" s="38" t="str">
        <f>M1D!B71</f>
        <v>47/2016</v>
      </c>
      <c r="B76" s="18" t="str">
        <f>M1D!C71</f>
        <v>Mračević Tamara</v>
      </c>
      <c r="C76" s="20"/>
      <c r="D76" s="20"/>
      <c r="E76" s="66"/>
      <c r="F76" s="66"/>
      <c r="G76" s="66"/>
      <c r="H76" s="66"/>
      <c r="I76" s="15" t="str">
        <f>IF(M1D!H71="","",M1D!H71)</f>
        <v/>
      </c>
      <c r="J76" s="66"/>
      <c r="K76" s="66"/>
      <c r="L76" s="66"/>
      <c r="M76" s="66"/>
      <c r="N76" s="66"/>
      <c r="O76" s="66">
        <f>IF(M1D!I71="","",M1D!I71)</f>
        <v>13.5</v>
      </c>
      <c r="P76" s="66"/>
      <c r="Q76" s="66"/>
      <c r="R76" s="15" t="str">
        <f>IF(M1D!L71="","",M1D!L71)</f>
        <v/>
      </c>
      <c r="S76" s="15">
        <f>IF(M1D!P71="","",M1D!P71)</f>
        <v>4</v>
      </c>
      <c r="T76" s="15">
        <f>IF(M1D!Q71="","",M1D!Q71)</f>
        <v>17.5</v>
      </c>
      <c r="U76" s="15" t="str">
        <f>IF(M1D!R71="","",M1D!R71)</f>
        <v>F</v>
      </c>
      <c r="V76" s="68"/>
    </row>
    <row r="77" spans="1:22" ht="14.25" x14ac:dyDescent="0.2">
      <c r="A77" s="38" t="str">
        <f>M1D!B72</f>
        <v>48/2016</v>
      </c>
      <c r="B77" s="18" t="str">
        <f>M1D!C72</f>
        <v>Džanković Haris</v>
      </c>
      <c r="C77" s="20"/>
      <c r="D77" s="20"/>
      <c r="E77" s="66"/>
      <c r="F77" s="66"/>
      <c r="G77" s="66"/>
      <c r="H77" s="66"/>
      <c r="I77" s="15" t="str">
        <f>IF(M1D!H72="","",M1D!H72)</f>
        <v/>
      </c>
      <c r="J77" s="66"/>
      <c r="K77" s="66"/>
      <c r="L77" s="66"/>
      <c r="M77" s="66"/>
      <c r="N77" s="66"/>
      <c r="O77" s="66">
        <f>IF(M1D!I72="","",M1D!I72)</f>
        <v>9</v>
      </c>
      <c r="P77" s="66"/>
      <c r="Q77" s="66"/>
      <c r="R77" s="15" t="str">
        <f>IF(M1D!L72="","",M1D!L72)</f>
        <v/>
      </c>
      <c r="S77" s="15" t="str">
        <f>IF(M1D!P72="","",M1D!P72)</f>
        <v/>
      </c>
      <c r="T77" s="15">
        <f>IF(M1D!Q72="","",M1D!Q72)</f>
        <v>9</v>
      </c>
      <c r="U77" s="15" t="str">
        <f>IF(M1D!R72="","",M1D!R72)</f>
        <v>F</v>
      </c>
      <c r="V77" s="68"/>
    </row>
    <row r="78" spans="1:22" ht="14.25" x14ac:dyDescent="0.2">
      <c r="A78" s="38" t="str">
        <f>M1D!B73</f>
        <v>70/2016</v>
      </c>
      <c r="B78" s="18" t="str">
        <f>M1D!C73</f>
        <v>Muratović Damir</v>
      </c>
      <c r="C78" s="20"/>
      <c r="D78" s="20"/>
      <c r="E78" s="66"/>
      <c r="F78" s="66"/>
      <c r="G78" s="66"/>
      <c r="H78" s="66"/>
      <c r="I78" s="15" t="str">
        <f>IF(M1D!H73="","",M1D!H73)</f>
        <v/>
      </c>
      <c r="J78" s="66"/>
      <c r="K78" s="66"/>
      <c r="L78" s="66"/>
      <c r="M78" s="66"/>
      <c r="N78" s="66"/>
      <c r="O78" s="66">
        <f>IF(M1D!I73="","",M1D!I73)</f>
        <v>12</v>
      </c>
      <c r="P78" s="66"/>
      <c r="Q78" s="66"/>
      <c r="R78" s="15">
        <f>IF(M1D!L73="","",M1D!L73)</f>
        <v>18</v>
      </c>
      <c r="S78" s="15">
        <f>IF(M1D!P73="","",M1D!P73)</f>
        <v>17.5</v>
      </c>
      <c r="T78" s="15">
        <f>IF(M1D!Q73="","",M1D!Q73)</f>
        <v>29.5</v>
      </c>
      <c r="U78" s="15" t="str">
        <f>IF(M1D!R73="","",M1D!R73)</f>
        <v>F</v>
      </c>
      <c r="V78" s="68"/>
    </row>
    <row r="79" spans="1:22" ht="14.25" x14ac:dyDescent="0.2">
      <c r="A79" s="38" t="str">
        <f>M1D!B74</f>
        <v>82/2016</v>
      </c>
      <c r="B79" s="18" t="str">
        <f>M1D!C74</f>
        <v>Kasalica Vasilije</v>
      </c>
      <c r="C79" s="20"/>
      <c r="D79" s="20"/>
      <c r="E79" s="66"/>
      <c r="F79" s="66"/>
      <c r="G79" s="66"/>
      <c r="H79" s="66"/>
      <c r="I79" s="15">
        <f>IF(M1D!H74="","",M1D!H74)</f>
        <v>4.5</v>
      </c>
      <c r="J79" s="66"/>
      <c r="K79" s="66"/>
      <c r="L79" s="66"/>
      <c r="M79" s="66"/>
      <c r="N79" s="66"/>
      <c r="O79" s="66">
        <f>IF(M1D!I74="","",M1D!I74)</f>
        <v>15.5</v>
      </c>
      <c r="P79" s="66"/>
      <c r="Q79" s="66"/>
      <c r="R79" s="15" t="str">
        <f>IF(M1D!L74="","",M1D!L74)</f>
        <v/>
      </c>
      <c r="S79" s="15">
        <f>IF(M1D!P74="","",M1D!P74)</f>
        <v>20</v>
      </c>
      <c r="T79" s="15">
        <f>IF(M1D!Q74="","",M1D!Q74)</f>
        <v>40</v>
      </c>
      <c r="U79" s="15" t="str">
        <f>IF(M1D!R74="","",M1D!R74)</f>
        <v>F</v>
      </c>
      <c r="V79" s="68"/>
    </row>
    <row r="80" spans="1:22" ht="14.25" x14ac:dyDescent="0.2">
      <c r="A80" s="38" t="str">
        <f>M1D!B75</f>
        <v>87/2016</v>
      </c>
      <c r="B80" s="18" t="str">
        <f>M1D!C75</f>
        <v>Pavlović Goran</v>
      </c>
      <c r="C80" s="20"/>
      <c r="D80" s="20"/>
      <c r="E80" s="66"/>
      <c r="F80" s="66"/>
      <c r="G80" s="66"/>
      <c r="H80" s="66"/>
      <c r="I80" s="15" t="str">
        <f>IF(M1D!H75="","",M1D!H75)</f>
        <v/>
      </c>
      <c r="J80" s="66"/>
      <c r="K80" s="66"/>
      <c r="L80" s="66"/>
      <c r="M80" s="66"/>
      <c r="N80" s="66"/>
      <c r="O80" s="66">
        <f>IF(M1D!I75="","",M1D!I75)</f>
        <v>3.5</v>
      </c>
      <c r="P80" s="66"/>
      <c r="Q80" s="66"/>
      <c r="R80" s="15" t="str">
        <f>IF(M1D!L75="","",M1D!L75)</f>
        <v/>
      </c>
      <c r="S80" s="15" t="str">
        <f>IF(M1D!P75="","",M1D!P75)</f>
        <v/>
      </c>
      <c r="T80" s="15">
        <f>IF(M1D!Q75="","",M1D!Q75)</f>
        <v>3.5</v>
      </c>
      <c r="U80" s="15" t="str">
        <f>IF(M1D!R75="","",M1D!R75)</f>
        <v>F</v>
      </c>
      <c r="V80" s="68"/>
    </row>
    <row r="81" spans="1:22" ht="14.25" x14ac:dyDescent="0.2">
      <c r="A81" s="38" t="str">
        <f>M1D!B76</f>
        <v>3/2015</v>
      </c>
      <c r="B81" s="18" t="str">
        <f>M1D!C76</f>
        <v>Ivanović Željko</v>
      </c>
      <c r="C81" s="20"/>
      <c r="D81" s="20"/>
      <c r="E81" s="66"/>
      <c r="F81" s="66"/>
      <c r="G81" s="66"/>
      <c r="H81" s="66"/>
      <c r="I81" s="15">
        <f>IF(M1D!H76="","",M1D!H76)</f>
        <v>0.5</v>
      </c>
      <c r="J81" s="66"/>
      <c r="K81" s="66"/>
      <c r="L81" s="66"/>
      <c r="M81" s="66"/>
      <c r="N81" s="66"/>
      <c r="O81" s="66">
        <f>IF(M1D!I76="","",M1D!I76)</f>
        <v>15</v>
      </c>
      <c r="P81" s="66"/>
      <c r="Q81" s="66"/>
      <c r="R81" s="15" t="str">
        <f>IF(M1D!L76="","",M1D!L76)</f>
        <v/>
      </c>
      <c r="S81" s="15">
        <f>IF(M1D!P76="","",M1D!P76)</f>
        <v>9</v>
      </c>
      <c r="T81" s="15">
        <f>IF(M1D!Q76="","",M1D!Q76)</f>
        <v>24.5</v>
      </c>
      <c r="U81" s="15" t="str">
        <f>IF(M1D!R76="","",M1D!R76)</f>
        <v>F</v>
      </c>
      <c r="V81" s="68"/>
    </row>
    <row r="82" spans="1:22" ht="14.25" x14ac:dyDescent="0.2">
      <c r="A82" s="38" t="str">
        <f>M1D!B77</f>
        <v>9/2015</v>
      </c>
      <c r="B82" s="18" t="str">
        <f>M1D!C77</f>
        <v>Popović Andrija</v>
      </c>
      <c r="C82" s="20"/>
      <c r="D82" s="20"/>
      <c r="E82" s="66"/>
      <c r="F82" s="66"/>
      <c r="G82" s="66"/>
      <c r="H82" s="66"/>
      <c r="I82" s="15">
        <f>IF(M1D!H77="","",M1D!H77)</f>
        <v>0</v>
      </c>
      <c r="J82" s="66"/>
      <c r="K82" s="66"/>
      <c r="L82" s="66"/>
      <c r="M82" s="66"/>
      <c r="N82" s="66"/>
      <c r="O82" s="66" t="str">
        <f>IF(M1D!I77="","",M1D!I77)</f>
        <v/>
      </c>
      <c r="P82" s="66"/>
      <c r="Q82" s="66"/>
      <c r="R82" s="15" t="str">
        <f>IF(M1D!L77="","",M1D!L77)</f>
        <v/>
      </c>
      <c r="S82" s="15" t="str">
        <f>IF(M1D!P77="","",M1D!P77)</f>
        <v/>
      </c>
      <c r="T82" s="15">
        <f>IF(M1D!Q77="","",M1D!Q77)</f>
        <v>0</v>
      </c>
      <c r="U82" s="15" t="str">
        <f>IF(M1D!R77="","",M1D!R77)</f>
        <v>F</v>
      </c>
      <c r="V82" s="68"/>
    </row>
    <row r="83" spans="1:22" ht="14.25" x14ac:dyDescent="0.2">
      <c r="A83" s="38" t="str">
        <f>M1D!B78</f>
        <v>26/2015</v>
      </c>
      <c r="B83" s="18" t="str">
        <f>M1D!C78</f>
        <v>Ćetković Nikoleta</v>
      </c>
      <c r="C83" s="20"/>
      <c r="D83" s="20"/>
      <c r="E83" s="66"/>
      <c r="F83" s="66"/>
      <c r="G83" s="66"/>
      <c r="H83" s="66"/>
      <c r="I83" s="15" t="str">
        <f>IF(M1D!H78="","",M1D!H78)</f>
        <v/>
      </c>
      <c r="J83" s="66"/>
      <c r="K83" s="66"/>
      <c r="L83" s="66"/>
      <c r="M83" s="66"/>
      <c r="N83" s="66"/>
      <c r="O83" s="66" t="str">
        <f>IF(M1D!I78="","",M1D!I78)</f>
        <v/>
      </c>
      <c r="P83" s="66"/>
      <c r="Q83" s="66"/>
      <c r="R83" s="15" t="str">
        <f>IF(M1D!L78="","",M1D!L78)</f>
        <v/>
      </c>
      <c r="S83" s="15" t="str">
        <f>IF(M1D!P78="","",M1D!P78)</f>
        <v/>
      </c>
      <c r="T83" s="15" t="str">
        <f>IF(M1D!Q78="","",M1D!Q78)</f>
        <v/>
      </c>
      <c r="U83" s="15" t="str">
        <f>IF(M1D!R78="","",M1D!R78)</f>
        <v/>
      </c>
      <c r="V83" s="68"/>
    </row>
    <row r="84" spans="1:22" ht="14.25" x14ac:dyDescent="0.2">
      <c r="A84" s="38" t="str">
        <f>M1D!B79</f>
        <v>94/2015</v>
      </c>
      <c r="B84" s="18" t="str">
        <f>M1D!C79</f>
        <v>Đurković Ljilja</v>
      </c>
      <c r="C84" s="20"/>
      <c r="D84" s="20"/>
      <c r="E84" s="66"/>
      <c r="F84" s="66"/>
      <c r="G84" s="66"/>
      <c r="H84" s="66"/>
      <c r="I84" s="15" t="str">
        <f>IF(M1D!H79="","",M1D!H79)</f>
        <v/>
      </c>
      <c r="J84" s="66"/>
      <c r="K84" s="66"/>
      <c r="L84" s="66"/>
      <c r="M84" s="66"/>
      <c r="N84" s="66"/>
      <c r="O84" s="66" t="str">
        <f>IF(M1D!I79="","",M1D!I79)</f>
        <v/>
      </c>
      <c r="P84" s="66"/>
      <c r="Q84" s="66"/>
      <c r="R84" s="15" t="str">
        <f>IF(M1D!L79="","",M1D!L79)</f>
        <v/>
      </c>
      <c r="S84" s="15" t="str">
        <f>IF(M1D!P79="","",M1D!P79)</f>
        <v/>
      </c>
      <c r="T84" s="15" t="str">
        <f>IF(M1D!Q79="","",M1D!Q79)</f>
        <v/>
      </c>
      <c r="U84" s="15" t="str">
        <f>IF(M1D!R79="","",M1D!R79)</f>
        <v/>
      </c>
      <c r="V84" s="68"/>
    </row>
    <row r="85" spans="1:22" ht="14.25" x14ac:dyDescent="0.2">
      <c r="A85" s="38" t="str">
        <f>M1D!B80</f>
        <v>41/2014</v>
      </c>
      <c r="B85" s="18" t="str">
        <f>M1D!C80</f>
        <v>Lončarević Marija</v>
      </c>
      <c r="C85" s="20"/>
      <c r="D85" s="20"/>
      <c r="E85" s="66"/>
      <c r="F85" s="66"/>
      <c r="G85" s="66"/>
      <c r="H85" s="66"/>
      <c r="I85" s="15" t="str">
        <f>IF(M1D!H80="","",M1D!H80)</f>
        <v/>
      </c>
      <c r="J85" s="66"/>
      <c r="K85" s="66"/>
      <c r="L85" s="66"/>
      <c r="M85" s="66"/>
      <c r="N85" s="66"/>
      <c r="O85" s="66">
        <f>IF(M1D!I80="","",M1D!I80)</f>
        <v>3.5</v>
      </c>
      <c r="P85" s="66"/>
      <c r="Q85" s="66"/>
      <c r="R85" s="15" t="str">
        <f>IF(M1D!L80="","",M1D!L80)</f>
        <v/>
      </c>
      <c r="S85" s="15" t="str">
        <f>IF(M1D!P80="","",M1D!P80)</f>
        <v/>
      </c>
      <c r="T85" s="15">
        <f>IF(M1D!Q80="","",M1D!Q80)</f>
        <v>3.5</v>
      </c>
      <c r="U85" s="15" t="str">
        <f>IF(M1D!R80="","",M1D!R80)</f>
        <v>F</v>
      </c>
      <c r="V85" s="68"/>
    </row>
    <row r="86" spans="1:22" ht="14.25" x14ac:dyDescent="0.2">
      <c r="A86" s="38" t="str">
        <f>M1D!B81</f>
        <v>46/2014</v>
      </c>
      <c r="B86" s="18" t="str">
        <f>M1D!C81</f>
        <v>Popović Monika</v>
      </c>
      <c r="C86" s="20"/>
      <c r="D86" s="20"/>
      <c r="E86" s="66"/>
      <c r="F86" s="66"/>
      <c r="G86" s="66"/>
      <c r="H86" s="66"/>
      <c r="I86" s="15" t="str">
        <f>IF(M1D!H81="","",M1D!H81)</f>
        <v/>
      </c>
      <c r="J86" s="66"/>
      <c r="K86" s="66"/>
      <c r="L86" s="66"/>
      <c r="M86" s="66"/>
      <c r="N86" s="66"/>
      <c r="O86" s="66" t="str">
        <f>IF(M1D!I81="","",M1D!I81)</f>
        <v/>
      </c>
      <c r="P86" s="66"/>
      <c r="Q86" s="66"/>
      <c r="R86" s="15" t="str">
        <f>IF(M1D!L81="","",M1D!L81)</f>
        <v/>
      </c>
      <c r="S86" s="15" t="str">
        <f>IF(M1D!P81="","",M1D!P81)</f>
        <v/>
      </c>
      <c r="T86" s="15" t="str">
        <f>IF(M1D!Q81="","",M1D!Q81)</f>
        <v/>
      </c>
      <c r="U86" s="15" t="str">
        <f>IF(M1D!R81="","",M1D!R81)</f>
        <v/>
      </c>
      <c r="V86" s="68"/>
    </row>
    <row r="87" spans="1:22" ht="14.25" x14ac:dyDescent="0.2">
      <c r="A87" s="38" t="str">
        <f>M1D!B82</f>
        <v>120/2014</v>
      </c>
      <c r="B87" s="18" t="str">
        <f>M1D!C82</f>
        <v>Čolović Armin</v>
      </c>
      <c r="C87" s="20"/>
      <c r="D87" s="20"/>
      <c r="E87" s="66"/>
      <c r="F87" s="66"/>
      <c r="G87" s="66"/>
      <c r="H87" s="66"/>
      <c r="I87" s="15" t="str">
        <f>IF(M1D!H82="","",M1D!H82)</f>
        <v/>
      </c>
      <c r="J87" s="66"/>
      <c r="K87" s="66"/>
      <c r="L87" s="66"/>
      <c r="M87" s="66"/>
      <c r="N87" s="66"/>
      <c r="O87" s="66">
        <f>IF(M1D!I82="","",M1D!I82)</f>
        <v>14.5</v>
      </c>
      <c r="P87" s="66"/>
      <c r="Q87" s="66"/>
      <c r="R87" s="15">
        <f>IF(M1D!L82="","",M1D!L82)</f>
        <v>3.5</v>
      </c>
      <c r="S87" s="15">
        <f>IF(M1D!P82="","",M1D!P82)</f>
        <v>5.5</v>
      </c>
      <c r="T87" s="15">
        <f>IF(M1D!Q82="","",M1D!Q82)</f>
        <v>20</v>
      </c>
      <c r="U87" s="15" t="str">
        <f>IF(M1D!R82="","",M1D!R82)</f>
        <v>F</v>
      </c>
      <c r="V87" s="68"/>
    </row>
    <row r="88" spans="1:22" ht="14.25" x14ac:dyDescent="0.2">
      <c r="A88" s="38" t="str">
        <f>M1D!B83</f>
        <v>124/2014</v>
      </c>
      <c r="B88" s="18" t="str">
        <f>M1D!C83</f>
        <v>Topalović Stefan</v>
      </c>
      <c r="C88" s="20"/>
      <c r="D88" s="20"/>
      <c r="E88" s="66"/>
      <c r="F88" s="66"/>
      <c r="G88" s="66"/>
      <c r="H88" s="66"/>
      <c r="I88" s="15" t="str">
        <f>IF(M1D!H83="","",M1D!H83)</f>
        <v/>
      </c>
      <c r="J88" s="66"/>
      <c r="K88" s="66"/>
      <c r="L88" s="66"/>
      <c r="M88" s="66"/>
      <c r="N88" s="66"/>
      <c r="O88" s="66">
        <f>IF(M1D!I83="","",M1D!I83)</f>
        <v>19</v>
      </c>
      <c r="P88" s="66"/>
      <c r="Q88" s="66"/>
      <c r="R88" s="15">
        <f>IF(M1D!L83="","",M1D!L83)</f>
        <v>13</v>
      </c>
      <c r="S88" s="15">
        <f>IF(M1D!P83="","",M1D!P83)</f>
        <v>19</v>
      </c>
      <c r="T88" s="15">
        <f>IF(M1D!Q83="","",M1D!Q83)</f>
        <v>38</v>
      </c>
      <c r="U88" s="15" t="str">
        <f>IF(M1D!R83="","",M1D!R83)</f>
        <v>F</v>
      </c>
      <c r="V88" s="68"/>
    </row>
    <row r="89" spans="1:22" ht="14.25" x14ac:dyDescent="0.2">
      <c r="A89" s="38" t="str">
        <f>M1D!B84</f>
        <v>132/2014</v>
      </c>
      <c r="B89" s="18" t="str">
        <f>M1D!C84</f>
        <v>Kise Marko</v>
      </c>
      <c r="C89" s="20"/>
      <c r="D89" s="20"/>
      <c r="E89" s="66"/>
      <c r="F89" s="66"/>
      <c r="G89" s="66"/>
      <c r="H89" s="66"/>
      <c r="I89" s="15">
        <f>IF(M1D!H84="","",M1D!H84)</f>
        <v>3</v>
      </c>
      <c r="J89" s="66"/>
      <c r="K89" s="66"/>
      <c r="L89" s="66"/>
      <c r="M89" s="66"/>
      <c r="N89" s="66"/>
      <c r="O89" s="66" t="str">
        <f>IF(M1D!I84="","",M1D!I84)</f>
        <v/>
      </c>
      <c r="P89" s="66"/>
      <c r="Q89" s="66"/>
      <c r="R89" s="15" t="str">
        <f>IF(M1D!L84="","",M1D!L84)</f>
        <v/>
      </c>
      <c r="S89" s="15" t="str">
        <f>IF(M1D!P84="","",M1D!P84)</f>
        <v/>
      </c>
      <c r="T89" s="15">
        <f>IF(M1D!Q84="","",M1D!Q84)</f>
        <v>3</v>
      </c>
      <c r="U89" s="15" t="str">
        <f>IF(M1D!R84="","",M1D!R84)</f>
        <v>F</v>
      </c>
      <c r="V89" s="68"/>
    </row>
    <row r="90" spans="1:22" ht="14.25" x14ac:dyDescent="0.2">
      <c r="A90" s="38" t="str">
        <f>M1D!B85</f>
        <v>138/2014</v>
      </c>
      <c r="B90" s="18" t="str">
        <f>M1D!C85</f>
        <v>Medojević Srđan</v>
      </c>
      <c r="C90" s="20"/>
      <c r="D90" s="20"/>
      <c r="E90" s="66"/>
      <c r="F90" s="66"/>
      <c r="G90" s="66"/>
      <c r="H90" s="66"/>
      <c r="I90" s="15">
        <f>IF(M1D!H85="","",M1D!H85)</f>
        <v>0.5</v>
      </c>
      <c r="J90" s="66"/>
      <c r="K90" s="66"/>
      <c r="L90" s="66"/>
      <c r="M90" s="66"/>
      <c r="N90" s="66"/>
      <c r="O90" s="66">
        <f>IF(M1D!I85="","",M1D!I85)</f>
        <v>16</v>
      </c>
      <c r="P90" s="66"/>
      <c r="Q90" s="66"/>
      <c r="R90" s="15">
        <f>IF(M1D!L85="","",M1D!L85)</f>
        <v>16</v>
      </c>
      <c r="S90" s="15">
        <f>IF(M1D!P85="","",M1D!P85)</f>
        <v>10</v>
      </c>
      <c r="T90" s="15">
        <f>IF(M1D!Q85="","",M1D!Q85)</f>
        <v>26.5</v>
      </c>
      <c r="U90" s="15" t="str">
        <f>IF(M1D!R85="","",M1D!R85)</f>
        <v>F</v>
      </c>
      <c r="V90" s="68"/>
    </row>
    <row r="91" spans="1:22" ht="14.25" x14ac:dyDescent="0.2">
      <c r="A91" s="38" t="str">
        <f>M1D!B86</f>
        <v>143/2014</v>
      </c>
      <c r="B91" s="18" t="str">
        <f>M1D!C86</f>
        <v>Bubanja Danilo</v>
      </c>
      <c r="C91" s="20"/>
      <c r="D91" s="20"/>
      <c r="E91" s="66"/>
      <c r="F91" s="66"/>
      <c r="G91" s="66"/>
      <c r="H91" s="66"/>
      <c r="I91" s="15" t="str">
        <f>IF(M1D!H86="","",M1D!H86)</f>
        <v/>
      </c>
      <c r="J91" s="66"/>
      <c r="K91" s="66"/>
      <c r="L91" s="66"/>
      <c r="M91" s="66"/>
      <c r="N91" s="66"/>
      <c r="O91" s="66" t="str">
        <f>IF(M1D!I86="","",M1D!I86)</f>
        <v/>
      </c>
      <c r="P91" s="66"/>
      <c r="Q91" s="66"/>
      <c r="R91" s="15" t="str">
        <f>IF(M1D!L86="","",M1D!L86)</f>
        <v/>
      </c>
      <c r="S91" s="15" t="str">
        <f>IF(M1D!P86="","",M1D!P86)</f>
        <v/>
      </c>
      <c r="T91" s="15" t="str">
        <f>IF(M1D!Q86="","",M1D!Q86)</f>
        <v/>
      </c>
      <c r="U91" s="15" t="str">
        <f>IF(M1D!R86="","",M1D!R86)</f>
        <v/>
      </c>
      <c r="V91" s="68"/>
    </row>
    <row r="92" spans="1:22" ht="14.25" x14ac:dyDescent="0.2">
      <c r="A92" s="38" t="str">
        <f>M1D!B87</f>
        <v>145/2014</v>
      </c>
      <c r="B92" s="18" t="str">
        <f>M1D!C87</f>
        <v>Jeftović Tamara</v>
      </c>
      <c r="C92" s="20"/>
      <c r="D92" s="20"/>
      <c r="E92" s="66"/>
      <c r="F92" s="66"/>
      <c r="G92" s="66"/>
      <c r="H92" s="66"/>
      <c r="I92" s="15" t="str">
        <f>IF(M1D!H87="","",M1D!H87)</f>
        <v/>
      </c>
      <c r="J92" s="66"/>
      <c r="K92" s="66"/>
      <c r="L92" s="66"/>
      <c r="M92" s="66"/>
      <c r="N92" s="66"/>
      <c r="O92" s="66">
        <f>IF(M1D!I87="","",M1D!I87)</f>
        <v>24</v>
      </c>
      <c r="P92" s="66"/>
      <c r="Q92" s="66"/>
      <c r="R92" s="15">
        <f>IF(M1D!L87="","",M1D!L87)</f>
        <v>18.5</v>
      </c>
      <c r="S92" s="15">
        <f>IF(M1D!P87="","",M1D!P87)</f>
        <v>16.5</v>
      </c>
      <c r="T92" s="15">
        <f>IF(M1D!Q87="","",M1D!Q87)</f>
        <v>40.5</v>
      </c>
      <c r="U92" s="15" t="str">
        <f>IF(M1D!R87="","",M1D!R87)</f>
        <v>F</v>
      </c>
      <c r="V92" s="68"/>
    </row>
    <row r="93" spans="1:22" ht="14.25" x14ac:dyDescent="0.2">
      <c r="A93" s="38" t="str">
        <f>M1D!B88</f>
        <v>74/2013</v>
      </c>
      <c r="B93" s="18" t="str">
        <f>M1D!C88</f>
        <v>Kalač Arjan</v>
      </c>
      <c r="C93" s="20"/>
      <c r="D93" s="20"/>
      <c r="E93" s="66"/>
      <c r="F93" s="66"/>
      <c r="G93" s="66"/>
      <c r="H93" s="66"/>
      <c r="I93" s="15" t="str">
        <f>IF(M1D!H88="","",M1D!H88)</f>
        <v/>
      </c>
      <c r="J93" s="66"/>
      <c r="K93" s="66"/>
      <c r="L93" s="66"/>
      <c r="M93" s="66"/>
      <c r="N93" s="66"/>
      <c r="O93" s="66" t="str">
        <f>IF(M1D!I88="","",M1D!I88)</f>
        <v/>
      </c>
      <c r="P93" s="66"/>
      <c r="Q93" s="66"/>
      <c r="R93" s="15" t="str">
        <f>IF(M1D!L88="","",M1D!L88)</f>
        <v/>
      </c>
      <c r="S93" s="15" t="str">
        <f>IF(M1D!P88="","",M1D!P88)</f>
        <v/>
      </c>
      <c r="T93" s="15" t="str">
        <f>IF(M1D!Q88="","",M1D!Q88)</f>
        <v/>
      </c>
      <c r="U93" s="15" t="str">
        <f>IF(M1D!R88="","",M1D!R88)</f>
        <v/>
      </c>
      <c r="V93" s="68"/>
    </row>
    <row r="94" spans="1:22" ht="14.25" x14ac:dyDescent="0.2">
      <c r="A94" s="38" t="str">
        <f>M1D!B89</f>
        <v>78/2013</v>
      </c>
      <c r="B94" s="18" t="str">
        <f>M1D!C89</f>
        <v>Pepić Ersan</v>
      </c>
      <c r="C94" s="20"/>
      <c r="D94" s="20"/>
      <c r="E94" s="66"/>
      <c r="F94" s="66"/>
      <c r="G94" s="66"/>
      <c r="H94" s="66"/>
      <c r="I94" s="15" t="str">
        <f>IF(M1D!H89="","",M1D!H89)</f>
        <v/>
      </c>
      <c r="J94" s="66"/>
      <c r="K94" s="66"/>
      <c r="L94" s="66"/>
      <c r="M94" s="66"/>
      <c r="N94" s="66"/>
      <c r="O94" s="66">
        <f>IF(M1D!I89="","",M1D!I89)</f>
        <v>0</v>
      </c>
      <c r="P94" s="66"/>
      <c r="Q94" s="66"/>
      <c r="R94" s="15" t="str">
        <f>IF(M1D!L89="","",M1D!L89)</f>
        <v/>
      </c>
      <c r="S94" s="15" t="str">
        <f>IF(M1D!P89="","",M1D!P89)</f>
        <v/>
      </c>
      <c r="T94" s="15">
        <f>IF(M1D!Q89="","",M1D!Q89)</f>
        <v>0</v>
      </c>
      <c r="U94" s="15" t="str">
        <f>IF(M1D!R89="","",M1D!R89)</f>
        <v>F</v>
      </c>
      <c r="V94" s="68"/>
    </row>
    <row r="95" spans="1:22" ht="14.25" x14ac:dyDescent="0.2">
      <c r="A95" s="38" t="str">
        <f>M1D!B90</f>
        <v>115/2013</v>
      </c>
      <c r="B95" s="18" t="str">
        <f>M1D!C90</f>
        <v>Gutović Vuk</v>
      </c>
      <c r="C95" s="20"/>
      <c r="D95" s="20"/>
      <c r="E95" s="66"/>
      <c r="F95" s="66"/>
      <c r="G95" s="66"/>
      <c r="H95" s="66"/>
      <c r="I95" s="15" t="str">
        <f>IF(M1D!H90="","",M1D!H90)</f>
        <v/>
      </c>
      <c r="J95" s="66"/>
      <c r="K95" s="66"/>
      <c r="L95" s="66"/>
      <c r="M95" s="66"/>
      <c r="N95" s="66"/>
      <c r="O95" s="66">
        <f>IF(M1D!I90="","",M1D!I90)</f>
        <v>9.5</v>
      </c>
      <c r="P95" s="66"/>
      <c r="Q95" s="66"/>
      <c r="R95" s="15" t="str">
        <f>IF(M1D!L90="","",M1D!L90)</f>
        <v/>
      </c>
      <c r="S95" s="15" t="str">
        <f>IF(M1D!P90="","",M1D!P90)</f>
        <v/>
      </c>
      <c r="T95" s="15">
        <f>IF(M1D!Q90="","",M1D!Q90)</f>
        <v>9.5</v>
      </c>
      <c r="U95" s="15" t="str">
        <f>IF(M1D!R90="","",M1D!R90)</f>
        <v>F</v>
      </c>
      <c r="V95" s="68"/>
    </row>
    <row r="96" spans="1:22" ht="14.25" x14ac:dyDescent="0.2">
      <c r="A96" s="38" t="str">
        <f>M1D!B91</f>
        <v>124/2013</v>
      </c>
      <c r="B96" s="18" t="str">
        <f>M1D!C91</f>
        <v>Marojević Aleksandra</v>
      </c>
      <c r="C96" s="20"/>
      <c r="D96" s="20"/>
      <c r="E96" s="66"/>
      <c r="F96" s="66"/>
      <c r="G96" s="66"/>
      <c r="H96" s="66"/>
      <c r="I96" s="15" t="str">
        <f>IF(M1D!H91="","",M1D!H91)</f>
        <v/>
      </c>
      <c r="J96" s="66"/>
      <c r="K96" s="66"/>
      <c r="L96" s="66"/>
      <c r="M96" s="66"/>
      <c r="N96" s="66"/>
      <c r="O96" s="66" t="str">
        <f>IF(M1D!I91="","",M1D!I91)</f>
        <v/>
      </c>
      <c r="P96" s="66"/>
      <c r="Q96" s="66"/>
      <c r="R96" s="15" t="str">
        <f>IF(M1D!L91="","",M1D!L91)</f>
        <v/>
      </c>
      <c r="S96" s="15">
        <f>IF(M1D!P91="","",M1D!P91)</f>
        <v>5.5</v>
      </c>
      <c r="T96" s="15">
        <f>IF(M1D!Q91="","",M1D!Q91)</f>
        <v>5.5</v>
      </c>
      <c r="U96" s="15" t="str">
        <f>IF(M1D!R91="","",M1D!R91)</f>
        <v>F</v>
      </c>
      <c r="V96" s="68"/>
    </row>
    <row r="97" spans="1:22" ht="14.25" x14ac:dyDescent="0.2">
      <c r="A97" s="38" t="str">
        <f>M1D!B92</f>
        <v>126/2013</v>
      </c>
      <c r="B97" s="18" t="str">
        <f>M1D!C92</f>
        <v>Ivanović Milica</v>
      </c>
      <c r="C97" s="20"/>
      <c r="D97" s="20"/>
      <c r="E97" s="66"/>
      <c r="F97" s="66"/>
      <c r="G97" s="66"/>
      <c r="H97" s="66"/>
      <c r="I97" s="15" t="str">
        <f>IF(M1D!H92="","",M1D!H92)</f>
        <v/>
      </c>
      <c r="J97" s="66"/>
      <c r="K97" s="66"/>
      <c r="L97" s="66"/>
      <c r="M97" s="66"/>
      <c r="N97" s="66"/>
      <c r="O97" s="66" t="str">
        <f>IF(M1D!I92="","",M1D!I92)</f>
        <v/>
      </c>
      <c r="P97" s="66"/>
      <c r="Q97" s="66"/>
      <c r="R97" s="15" t="str">
        <f>IF(M1D!L92="","",M1D!L92)</f>
        <v/>
      </c>
      <c r="S97" s="15" t="str">
        <f>IF(M1D!P92="","",M1D!P92)</f>
        <v/>
      </c>
      <c r="T97" s="15" t="str">
        <f>IF(M1D!Q92="","",M1D!Q92)</f>
        <v/>
      </c>
      <c r="U97" s="15" t="str">
        <f>IF(M1D!R92="","",M1D!R92)</f>
        <v/>
      </c>
      <c r="V97" s="68"/>
    </row>
    <row r="98" spans="1:22" ht="14.25" x14ac:dyDescent="0.2">
      <c r="A98" s="38" t="str">
        <f>M1D!B93</f>
        <v>130/2013</v>
      </c>
      <c r="B98" s="18" t="str">
        <f>M1D!C93</f>
        <v>Krivokapić Aleksandar</v>
      </c>
      <c r="C98" s="20"/>
      <c r="D98" s="20"/>
      <c r="E98" s="66"/>
      <c r="F98" s="66"/>
      <c r="G98" s="66"/>
      <c r="H98" s="66"/>
      <c r="I98" s="15" t="str">
        <f>IF(M1D!H93="","",M1D!H93)</f>
        <v/>
      </c>
      <c r="J98" s="66"/>
      <c r="K98" s="66"/>
      <c r="L98" s="66"/>
      <c r="M98" s="66"/>
      <c r="N98" s="66"/>
      <c r="O98" s="66" t="str">
        <f>IF(M1D!I93="","",M1D!I93)</f>
        <v/>
      </c>
      <c r="P98" s="66"/>
      <c r="Q98" s="66"/>
      <c r="R98" s="15" t="str">
        <f>IF(M1D!L93="","",M1D!L93)</f>
        <v/>
      </c>
      <c r="S98" s="15" t="str">
        <f>IF(M1D!P93="","",M1D!P93)</f>
        <v/>
      </c>
      <c r="T98" s="15" t="str">
        <f>IF(M1D!Q93="","",M1D!Q93)</f>
        <v/>
      </c>
      <c r="U98" s="15" t="str">
        <f>IF(M1D!R93="","",M1D!R93)</f>
        <v/>
      </c>
      <c r="V98" s="68"/>
    </row>
    <row r="99" spans="1:22" ht="14.25" x14ac:dyDescent="0.2">
      <c r="A99" s="38" t="str">
        <f>M1D!B94</f>
        <v>101/2012</v>
      </c>
      <c r="B99" s="18" t="str">
        <f>M1D!C94</f>
        <v>Mijanović  Stefan</v>
      </c>
      <c r="C99" s="20"/>
      <c r="D99" s="20"/>
      <c r="E99" s="66"/>
      <c r="F99" s="66"/>
      <c r="G99" s="66"/>
      <c r="H99" s="66"/>
      <c r="I99" s="15" t="str">
        <f>IF(M1D!H94="","",M1D!H94)</f>
        <v/>
      </c>
      <c r="J99" s="66"/>
      <c r="K99" s="66"/>
      <c r="L99" s="66"/>
      <c r="M99" s="66"/>
      <c r="N99" s="66"/>
      <c r="O99" s="66" t="str">
        <f>IF(M1D!I94="","",M1D!I94)</f>
        <v/>
      </c>
      <c r="P99" s="66"/>
      <c r="Q99" s="66"/>
      <c r="R99" s="15" t="str">
        <f>IF(M1D!L94="","",M1D!L94)</f>
        <v/>
      </c>
      <c r="S99" s="15" t="str">
        <f>IF(M1D!P94="","",M1D!P94)</f>
        <v/>
      </c>
      <c r="T99" s="15" t="str">
        <f>IF(M1D!Q94="","",M1D!Q94)</f>
        <v/>
      </c>
      <c r="U99" s="15" t="str">
        <f>IF(M1D!R94="","",M1D!R94)</f>
        <v/>
      </c>
      <c r="V99" s="68"/>
    </row>
    <row r="100" spans="1:22" ht="14.25" x14ac:dyDescent="0.2">
      <c r="A100" s="38" t="str">
        <f>M1D!B95</f>
        <v>33/2011</v>
      </c>
      <c r="B100" s="18" t="str">
        <f>M1D!C95</f>
        <v>Kostić Dragana</v>
      </c>
      <c r="C100" s="20"/>
      <c r="D100" s="20"/>
      <c r="E100" s="66"/>
      <c r="F100" s="66"/>
      <c r="G100" s="66"/>
      <c r="H100" s="66"/>
      <c r="I100" s="15" t="str">
        <f>IF(M1D!H95="","",M1D!H95)</f>
        <v/>
      </c>
      <c r="J100" s="66"/>
      <c r="K100" s="66"/>
      <c r="L100" s="66"/>
      <c r="M100" s="66"/>
      <c r="N100" s="66"/>
      <c r="O100" s="66">
        <f>IF(M1D!I95="","",M1D!I95)</f>
        <v>10.5</v>
      </c>
      <c r="P100" s="66"/>
      <c r="Q100" s="66"/>
      <c r="R100" s="15">
        <f>IF(M1D!L95="","",M1D!L95)</f>
        <v>18</v>
      </c>
      <c r="S100" s="15">
        <f>IF(M1D!P95="","",M1D!P95)</f>
        <v>14</v>
      </c>
      <c r="T100" s="15">
        <f>IF(M1D!Q95="","",M1D!Q95)</f>
        <v>24.5</v>
      </c>
      <c r="U100" s="15" t="str">
        <f>IF(M1D!R95="","",M1D!R95)</f>
        <v>F</v>
      </c>
      <c r="V100" s="68"/>
    </row>
    <row r="101" spans="1:22" ht="14.25" x14ac:dyDescent="0.2">
      <c r="A101" s="38" t="str">
        <f>M1D!B96</f>
        <v>85/2011</v>
      </c>
      <c r="B101" s="18" t="str">
        <f>M1D!C96</f>
        <v>Joković Novo</v>
      </c>
      <c r="C101" s="20"/>
      <c r="D101" s="20"/>
      <c r="E101" s="66"/>
      <c r="F101" s="66"/>
      <c r="G101" s="66"/>
      <c r="H101" s="66"/>
      <c r="I101" s="15">
        <f>IF(M1D!H96="","",M1D!H96)</f>
        <v>1</v>
      </c>
      <c r="J101" s="66"/>
      <c r="K101" s="66"/>
      <c r="L101" s="66"/>
      <c r="M101" s="66"/>
      <c r="N101" s="66"/>
      <c r="O101" s="66">
        <f>IF(M1D!I96="","",M1D!I96)</f>
        <v>29</v>
      </c>
      <c r="P101" s="66"/>
      <c r="Q101" s="66"/>
      <c r="R101" s="15" t="str">
        <f>IF(M1D!L96="","",M1D!L96)</f>
        <v/>
      </c>
      <c r="S101" s="15">
        <f>IF(M1D!P96="","",M1D!P96)</f>
        <v>20</v>
      </c>
      <c r="T101" s="15">
        <f>IF(M1D!Q96="","",M1D!Q96)</f>
        <v>50</v>
      </c>
      <c r="U101" s="15" t="str">
        <f>IF(M1D!R96="","",M1D!R96)</f>
        <v>E</v>
      </c>
      <c r="V101" s="68"/>
    </row>
    <row r="102" spans="1:22" ht="14.25" x14ac:dyDescent="0.2">
      <c r="A102" s="54" t="str">
        <f>M1D!B97</f>
        <v>105/2010</v>
      </c>
      <c r="B102" s="55" t="str">
        <f>M1D!C97</f>
        <v>Femić Jelena</v>
      </c>
      <c r="C102" s="20"/>
      <c r="D102" s="20"/>
      <c r="E102" s="66"/>
      <c r="F102" s="66"/>
      <c r="G102" s="66"/>
      <c r="H102" s="66"/>
      <c r="I102" s="15" t="str">
        <f>IF(M1D!H97="","",M1D!H97)</f>
        <v/>
      </c>
      <c r="J102" s="66"/>
      <c r="K102" s="66"/>
      <c r="L102" s="66"/>
      <c r="M102" s="66"/>
      <c r="N102" s="66"/>
      <c r="O102" s="66" t="str">
        <f>IF(M1D!I97="","",M1D!I97)</f>
        <v/>
      </c>
      <c r="P102" s="66"/>
      <c r="Q102" s="66"/>
      <c r="R102" s="15" t="str">
        <f>IF(M1D!L97="","",M1D!L97)</f>
        <v/>
      </c>
      <c r="S102" s="15" t="str">
        <f>IF(M1D!P97="","",M1D!P97)</f>
        <v/>
      </c>
      <c r="T102" s="15" t="str">
        <f>IF(M1D!Q97="","",M1D!Q97)</f>
        <v/>
      </c>
      <c r="U102" s="15" t="str">
        <f>IF(M1D!R97="","",M1D!R97)</f>
        <v/>
      </c>
      <c r="V102" s="68"/>
    </row>
    <row r="103" spans="1:22" ht="14.25" x14ac:dyDescent="0.2">
      <c r="A103" s="38" t="str">
        <f>M1D!B98</f>
        <v>123/2010</v>
      </c>
      <c r="B103" s="18" t="str">
        <f>M1D!C98</f>
        <v>Kućević Caf</v>
      </c>
      <c r="C103" s="30"/>
      <c r="D103" s="20"/>
      <c r="E103" s="66"/>
      <c r="F103" s="66"/>
      <c r="G103" s="66"/>
      <c r="H103" s="66"/>
      <c r="I103" s="15">
        <f>IF(M1D!H98="","",M1D!H98)</f>
        <v>1</v>
      </c>
      <c r="J103" s="66"/>
      <c r="K103" s="66"/>
      <c r="L103" s="66"/>
      <c r="M103" s="66"/>
      <c r="N103" s="66"/>
      <c r="O103" s="66">
        <f>IF(M1D!I98="","",M1D!I98)</f>
        <v>10</v>
      </c>
      <c r="P103" s="66"/>
      <c r="Q103" s="66"/>
      <c r="R103" s="15">
        <f>IF(M1D!L98="","",M1D!L98)</f>
        <v>19.5</v>
      </c>
      <c r="S103" s="15">
        <f>IF(M1D!P98="","",M1D!P98)</f>
        <v>4</v>
      </c>
      <c r="T103" s="15">
        <f>IF(M1D!Q98="","",M1D!Q98)</f>
        <v>15</v>
      </c>
      <c r="U103" s="15" t="str">
        <f>IF(M1D!R98="","",M1D!R98)</f>
        <v>F</v>
      </c>
      <c r="V103" s="68"/>
    </row>
    <row r="104" spans="1:22" ht="14.25" x14ac:dyDescent="0.2">
      <c r="A104" s="38" t="str">
        <f>M1D!B99</f>
        <v>109/2008</v>
      </c>
      <c r="B104" s="18" t="str">
        <f>M1D!C99</f>
        <v>Radunović Petar</v>
      </c>
      <c r="C104" s="30"/>
      <c r="D104" s="20"/>
      <c r="E104" s="66"/>
      <c r="F104" s="66"/>
      <c r="G104" s="66"/>
      <c r="H104" s="66"/>
      <c r="I104" s="15" t="str">
        <f>IF(M1D!H99="","",M1D!H99)</f>
        <v/>
      </c>
      <c r="J104" s="66"/>
      <c r="K104" s="66"/>
      <c r="L104" s="66"/>
      <c r="M104" s="66"/>
      <c r="N104" s="66"/>
      <c r="O104" s="66">
        <f>IF(M1D!I99="","",M1D!I99)</f>
        <v>7</v>
      </c>
      <c r="P104" s="66"/>
      <c r="Q104" s="66"/>
      <c r="R104" s="15" t="str">
        <f>IF(M1D!L99="","",M1D!L99)</f>
        <v/>
      </c>
      <c r="S104" s="15" t="str">
        <f>IF(M1D!P99="","",M1D!P99)</f>
        <v/>
      </c>
      <c r="T104" s="15">
        <f>IF(M1D!Q99="","",M1D!Q99)</f>
        <v>7</v>
      </c>
      <c r="U104" s="15" t="str">
        <f>IF(M1D!R99="","",M1D!R99)</f>
        <v>F</v>
      </c>
      <c r="V104" s="68"/>
    </row>
    <row r="105" spans="1:22" ht="14.25" x14ac:dyDescent="0.2">
      <c r="A105" s="38" t="e">
        <f>M1D!#REF!</f>
        <v>#REF!</v>
      </c>
      <c r="B105" s="18" t="e">
        <f>M1D!#REF!</f>
        <v>#REF!</v>
      </c>
      <c r="C105" s="30"/>
      <c r="D105" s="20"/>
      <c r="E105" s="66"/>
      <c r="F105" s="66"/>
      <c r="G105" s="66"/>
      <c r="H105" s="66"/>
      <c r="I105" s="15" t="e">
        <f>IF(M1D!#REF!="","",M1D!#REF!)</f>
        <v>#REF!</v>
      </c>
      <c r="J105" s="66"/>
      <c r="K105" s="66"/>
      <c r="L105" s="66"/>
      <c r="M105" s="66"/>
      <c r="N105" s="66"/>
      <c r="O105" s="66" t="e">
        <f>IF(M1D!#REF!="","",M1D!#REF!)</f>
        <v>#REF!</v>
      </c>
      <c r="P105" s="66"/>
      <c r="Q105" s="66"/>
      <c r="R105" s="15" t="e">
        <f>IF(M1D!#REF!="","",M1D!#REF!)</f>
        <v>#REF!</v>
      </c>
      <c r="S105" s="15" t="e">
        <f>IF(M1D!#REF!="","",M1D!#REF!)</f>
        <v>#REF!</v>
      </c>
      <c r="T105" s="15" t="e">
        <f>IF(M1D!#REF!="","",M1D!#REF!)</f>
        <v>#REF!</v>
      </c>
      <c r="U105" s="15" t="e">
        <f>IF(M1D!#REF!="","",M1D!#REF!)</f>
        <v>#REF!</v>
      </c>
      <c r="V105" s="68"/>
    </row>
    <row r="106" spans="1:22" ht="14.25" x14ac:dyDescent="0.2">
      <c r="A106" s="54" t="e">
        <f>M1D!#REF!</f>
        <v>#REF!</v>
      </c>
      <c r="B106" s="55" t="e">
        <f>M1D!#REF!</f>
        <v>#REF!</v>
      </c>
      <c r="C106" s="30"/>
      <c r="D106" s="20"/>
      <c r="E106" s="66"/>
      <c r="F106" s="66"/>
      <c r="G106" s="66"/>
      <c r="H106" s="66"/>
      <c r="I106" s="15" t="e">
        <f>IF(M1D!#REF!="","",M1D!#REF!)</f>
        <v>#REF!</v>
      </c>
      <c r="J106" s="66"/>
      <c r="K106" s="66"/>
      <c r="L106" s="66"/>
      <c r="M106" s="66"/>
      <c r="N106" s="66"/>
      <c r="O106" s="66" t="e">
        <f>IF(M1D!#REF!="","",M1D!#REF!)</f>
        <v>#REF!</v>
      </c>
      <c r="P106" s="66"/>
      <c r="Q106" s="66"/>
      <c r="R106" s="15" t="e">
        <f>IF(M1D!#REF!="","",M1D!#REF!)</f>
        <v>#REF!</v>
      </c>
      <c r="S106" s="15" t="e">
        <f>IF(M1D!#REF!="","",M1D!#REF!)</f>
        <v>#REF!</v>
      </c>
      <c r="T106" s="15" t="e">
        <f>IF(M1D!#REF!="","",M1D!#REF!)</f>
        <v>#REF!</v>
      </c>
      <c r="U106" s="15" t="e">
        <f>IF(M1D!#REF!="","",M1D!#REF!)</f>
        <v>#REF!</v>
      </c>
      <c r="V106" s="68"/>
    </row>
    <row r="107" spans="1:22" ht="14.25" x14ac:dyDescent="0.2">
      <c r="A107" s="38" t="e">
        <f>M1D!#REF!</f>
        <v>#REF!</v>
      </c>
      <c r="B107" s="18" t="e">
        <f>M1D!#REF!</f>
        <v>#REF!</v>
      </c>
      <c r="C107" s="30"/>
      <c r="D107" s="20"/>
      <c r="E107" s="66"/>
      <c r="F107" s="66"/>
      <c r="G107" s="66"/>
      <c r="H107" s="66"/>
      <c r="I107" s="15" t="e">
        <f>IF(M1D!#REF!="","",M1D!#REF!)</f>
        <v>#REF!</v>
      </c>
      <c r="J107" s="66"/>
      <c r="K107" s="66"/>
      <c r="L107" s="66"/>
      <c r="M107" s="66"/>
      <c r="N107" s="66"/>
      <c r="O107" s="66" t="e">
        <f>IF(M1D!#REF!="","",M1D!#REF!)</f>
        <v>#REF!</v>
      </c>
      <c r="P107" s="66"/>
      <c r="Q107" s="66"/>
      <c r="R107" s="15" t="e">
        <f>IF(M1D!#REF!="","",M1D!#REF!)</f>
        <v>#REF!</v>
      </c>
      <c r="S107" s="15" t="e">
        <f>IF(M1D!#REF!="","",M1D!#REF!)</f>
        <v>#REF!</v>
      </c>
      <c r="T107" s="15" t="e">
        <f>IF(M1D!#REF!="","",M1D!#REF!)</f>
        <v>#REF!</v>
      </c>
      <c r="U107" s="15"/>
      <c r="V107" s="68"/>
    </row>
    <row r="108" spans="1:22" ht="14.25" x14ac:dyDescent="0.2">
      <c r="A108" s="38" t="e">
        <f>M1D!#REF!</f>
        <v>#REF!</v>
      </c>
      <c r="B108" s="18" t="e">
        <f>M1D!#REF!</f>
        <v>#REF!</v>
      </c>
      <c r="C108" s="30"/>
      <c r="D108" s="20"/>
      <c r="E108" s="66"/>
      <c r="F108" s="66"/>
      <c r="G108" s="66"/>
      <c r="H108" s="66"/>
      <c r="I108" s="15" t="e">
        <f>IF(M1D!#REF!="","",M1D!#REF!)</f>
        <v>#REF!</v>
      </c>
      <c r="J108" s="66"/>
      <c r="K108" s="66"/>
      <c r="L108" s="66"/>
      <c r="M108" s="66"/>
      <c r="N108" s="66"/>
      <c r="O108" s="66" t="e">
        <f>IF(M1D!#REF!="","",M1D!#REF!)</f>
        <v>#REF!</v>
      </c>
      <c r="P108" s="66"/>
      <c r="Q108" s="66"/>
      <c r="R108" s="15" t="e">
        <f>IF(M1D!#REF!="","",M1D!#REF!)</f>
        <v>#REF!</v>
      </c>
      <c r="S108" s="15" t="e">
        <f>IF(M1D!#REF!="","",M1D!#REF!)</f>
        <v>#REF!</v>
      </c>
      <c r="T108" s="15" t="e">
        <f>IF(M1D!#REF!="","",M1D!#REF!)</f>
        <v>#REF!</v>
      </c>
      <c r="U108" s="15" t="e">
        <f>IF(M1D!#REF!="","",M1D!#REF!)</f>
        <v>#REF!</v>
      </c>
      <c r="V108" s="68"/>
    </row>
    <row r="109" spans="1:22" ht="14.25" x14ac:dyDescent="0.2">
      <c r="A109" s="38" t="e">
        <f>M1D!#REF!</f>
        <v>#REF!</v>
      </c>
      <c r="B109" s="18" t="e">
        <f>M1D!#REF!</f>
        <v>#REF!</v>
      </c>
      <c r="C109" s="30"/>
      <c r="D109" s="20"/>
      <c r="E109" s="66"/>
      <c r="F109" s="66"/>
      <c r="G109" s="66"/>
      <c r="H109" s="66"/>
      <c r="I109" s="15" t="e">
        <f>IF(M1D!#REF!="","",M1D!#REF!)</f>
        <v>#REF!</v>
      </c>
      <c r="J109" s="66"/>
      <c r="K109" s="66"/>
      <c r="L109" s="66"/>
      <c r="M109" s="66"/>
      <c r="N109" s="66"/>
      <c r="O109" s="66" t="e">
        <f>IF(M1D!#REF!="","",M1D!#REF!)</f>
        <v>#REF!</v>
      </c>
      <c r="P109" s="66"/>
      <c r="Q109" s="66"/>
      <c r="R109" s="15" t="e">
        <f>IF(M1D!#REF!="","",M1D!#REF!)</f>
        <v>#REF!</v>
      </c>
      <c r="S109" s="15" t="e">
        <f>IF(M1D!#REF!="","",M1D!#REF!)</f>
        <v>#REF!</v>
      </c>
      <c r="T109" s="15" t="e">
        <f>IF(M1D!#REF!="","",M1D!#REF!)</f>
        <v>#REF!</v>
      </c>
      <c r="U109" s="15" t="e">
        <f>IF(M1D!#REF!="","",M1D!#REF!)</f>
        <v>#REF!</v>
      </c>
      <c r="V109" s="68"/>
    </row>
    <row r="110" spans="1:22" ht="14.25" x14ac:dyDescent="0.2">
      <c r="A110" s="54" t="e">
        <f>M1D!#REF!</f>
        <v>#REF!</v>
      </c>
      <c r="B110" s="55" t="e">
        <f>M1D!#REF!</f>
        <v>#REF!</v>
      </c>
      <c r="C110" s="30"/>
      <c r="D110" s="20"/>
      <c r="E110" s="66"/>
      <c r="F110" s="66"/>
      <c r="G110" s="66"/>
      <c r="H110" s="66"/>
      <c r="I110" s="15" t="e">
        <f>IF(M1D!#REF!="","",M1D!#REF!)</f>
        <v>#REF!</v>
      </c>
      <c r="J110" s="66"/>
      <c r="K110" s="66"/>
      <c r="L110" s="66"/>
      <c r="M110" s="66"/>
      <c r="N110" s="66"/>
      <c r="O110" s="66" t="e">
        <f>IF(M1D!#REF!="","",M1D!#REF!)</f>
        <v>#REF!</v>
      </c>
      <c r="P110" s="66"/>
      <c r="Q110" s="66"/>
      <c r="R110" s="15" t="e">
        <f>IF(M1D!#REF!="","",M1D!#REF!)</f>
        <v>#REF!</v>
      </c>
      <c r="S110" s="15" t="e">
        <f>IF(M1D!#REF!="","",M1D!#REF!)</f>
        <v>#REF!</v>
      </c>
      <c r="T110" s="15" t="e">
        <f>IF(M1D!#REF!="","",M1D!#REF!)</f>
        <v>#REF!</v>
      </c>
      <c r="U110" s="15" t="e">
        <f>IF(M1D!#REF!="","",M1D!#REF!)</f>
        <v>#REF!</v>
      </c>
      <c r="V110" s="68"/>
    </row>
    <row r="111" spans="1:22" ht="14.25" x14ac:dyDescent="0.2">
      <c r="A111" s="38" t="e">
        <f>M1D!#REF!</f>
        <v>#REF!</v>
      </c>
      <c r="B111" s="18" t="e">
        <f>M1D!#REF!</f>
        <v>#REF!</v>
      </c>
      <c r="C111" s="30"/>
      <c r="D111" s="20"/>
      <c r="E111" s="66"/>
      <c r="F111" s="66"/>
      <c r="G111" s="66"/>
      <c r="H111" s="66"/>
      <c r="I111" s="15" t="e">
        <f>IF(M1D!#REF!="","",M1D!#REF!)</f>
        <v>#REF!</v>
      </c>
      <c r="J111" s="66"/>
      <c r="K111" s="66"/>
      <c r="L111" s="66"/>
      <c r="M111" s="66"/>
      <c r="N111" s="66"/>
      <c r="O111" s="66" t="e">
        <f>IF(M1D!#REF!="","",M1D!#REF!)</f>
        <v>#REF!</v>
      </c>
      <c r="P111" s="66"/>
      <c r="Q111" s="66"/>
      <c r="R111" s="15" t="e">
        <f>IF(M1D!#REF!="","",M1D!#REF!)</f>
        <v>#REF!</v>
      </c>
      <c r="S111" s="15" t="e">
        <f>IF(M1D!#REF!="","",M1D!#REF!)</f>
        <v>#REF!</v>
      </c>
      <c r="T111" s="15" t="e">
        <f>IF(M1D!#REF!="","",M1D!#REF!)</f>
        <v>#REF!</v>
      </c>
      <c r="U111" s="15" t="e">
        <f>IF(M1D!#REF!="","",M1D!#REF!)</f>
        <v>#REF!</v>
      </c>
      <c r="V111" s="68"/>
    </row>
    <row r="112" spans="1:22" ht="14.25" x14ac:dyDescent="0.2">
      <c r="A112" s="38" t="e">
        <f>M1D!#REF!</f>
        <v>#REF!</v>
      </c>
      <c r="B112" s="18" t="e">
        <f>M1D!#REF!</f>
        <v>#REF!</v>
      </c>
      <c r="C112" s="30"/>
      <c r="D112" s="20"/>
      <c r="E112" s="66"/>
      <c r="F112" s="66"/>
      <c r="G112" s="66"/>
      <c r="H112" s="66"/>
      <c r="I112" s="15" t="e">
        <f>IF(M1D!#REF!="","",M1D!#REF!)</f>
        <v>#REF!</v>
      </c>
      <c r="J112" s="66"/>
      <c r="K112" s="66"/>
      <c r="L112" s="66"/>
      <c r="M112" s="66"/>
      <c r="N112" s="66"/>
      <c r="O112" s="66" t="e">
        <f>IF(M1D!#REF!="","",M1D!#REF!)</f>
        <v>#REF!</v>
      </c>
      <c r="P112" s="66"/>
      <c r="Q112" s="66"/>
      <c r="R112" s="15" t="e">
        <f>IF(M1D!#REF!="","",M1D!#REF!)</f>
        <v>#REF!</v>
      </c>
      <c r="S112" s="15" t="e">
        <f>IF(M1D!#REF!="","",M1D!#REF!)</f>
        <v>#REF!</v>
      </c>
      <c r="T112" s="15" t="e">
        <f>IF(M1D!#REF!="","",M1D!#REF!)</f>
        <v>#REF!</v>
      </c>
      <c r="U112" s="15" t="e">
        <f>IF(M1D!#REF!="","",M1D!#REF!)</f>
        <v>#REF!</v>
      </c>
      <c r="V112" s="68"/>
    </row>
    <row r="113" spans="1:22" ht="14.25" x14ac:dyDescent="0.2">
      <c r="A113" s="38" t="e">
        <f>M1D!#REF!</f>
        <v>#REF!</v>
      </c>
      <c r="B113" s="18" t="e">
        <f>M1D!#REF!</f>
        <v>#REF!</v>
      </c>
      <c r="C113" s="30"/>
      <c r="D113" s="20"/>
      <c r="E113" s="66"/>
      <c r="F113" s="66"/>
      <c r="G113" s="66"/>
      <c r="H113" s="66"/>
      <c r="I113" s="15" t="e">
        <f>IF(M1D!#REF!="","",M1D!#REF!)</f>
        <v>#REF!</v>
      </c>
      <c r="J113" s="66"/>
      <c r="K113" s="66"/>
      <c r="L113" s="66"/>
      <c r="M113" s="66"/>
      <c r="N113" s="66"/>
      <c r="O113" s="66" t="e">
        <f>IF(M1D!#REF!="","",M1D!#REF!)</f>
        <v>#REF!</v>
      </c>
      <c r="P113" s="66"/>
      <c r="Q113" s="66"/>
      <c r="R113" s="15" t="e">
        <f>IF(M1D!#REF!="","",M1D!#REF!)</f>
        <v>#REF!</v>
      </c>
      <c r="S113" s="15" t="e">
        <f>IF(M1D!#REF!="","",M1D!#REF!)</f>
        <v>#REF!</v>
      </c>
      <c r="T113" s="15" t="e">
        <f>IF(M1D!#REF!="","",M1D!#REF!)</f>
        <v>#REF!</v>
      </c>
      <c r="U113" s="15" t="e">
        <f>IF(M1D!#REF!="","",M1D!#REF!)</f>
        <v>#REF!</v>
      </c>
      <c r="V113" s="68"/>
    </row>
    <row r="114" spans="1:22" ht="14.25" x14ac:dyDescent="0.2">
      <c r="A114" s="54" t="e">
        <f>M1D!#REF!</f>
        <v>#REF!</v>
      </c>
      <c r="B114" s="55" t="e">
        <f>M1D!#REF!</f>
        <v>#REF!</v>
      </c>
      <c r="C114" s="30"/>
      <c r="D114" s="20"/>
      <c r="E114" s="66"/>
      <c r="F114" s="66"/>
      <c r="G114" s="66"/>
      <c r="H114" s="66"/>
      <c r="I114" s="15" t="e">
        <f>IF(M1D!#REF!="","",M1D!#REF!)</f>
        <v>#REF!</v>
      </c>
      <c r="J114" s="66"/>
      <c r="K114" s="66"/>
      <c r="L114" s="66"/>
      <c r="M114" s="66"/>
      <c r="N114" s="66"/>
      <c r="O114" s="66" t="e">
        <f>IF(M1D!#REF!="","",M1D!#REF!)</f>
        <v>#REF!</v>
      </c>
      <c r="P114" s="66"/>
      <c r="Q114" s="66"/>
      <c r="R114" s="15" t="e">
        <f>IF(M1D!#REF!="","",M1D!#REF!)</f>
        <v>#REF!</v>
      </c>
      <c r="S114" s="15" t="e">
        <f>IF(M1D!#REF!="","",M1D!#REF!)</f>
        <v>#REF!</v>
      </c>
      <c r="T114" s="15" t="e">
        <f>IF(M1D!#REF!="","",M1D!#REF!)</f>
        <v>#REF!</v>
      </c>
      <c r="U114" s="15" t="e">
        <f>IF(M1D!#REF!="","",M1D!#REF!)</f>
        <v>#REF!</v>
      </c>
      <c r="V114" s="68"/>
    </row>
    <row r="115" spans="1:22" ht="14.25" x14ac:dyDescent="0.2">
      <c r="A115" s="38" t="e">
        <f>M1D!#REF!</f>
        <v>#REF!</v>
      </c>
      <c r="B115" s="18" t="e">
        <f>M1D!#REF!</f>
        <v>#REF!</v>
      </c>
      <c r="C115" s="30"/>
      <c r="D115" s="20"/>
      <c r="E115" s="66"/>
      <c r="F115" s="66"/>
      <c r="G115" s="66"/>
      <c r="H115" s="66"/>
      <c r="I115" s="15" t="e">
        <f>IF(M1D!#REF!="","",M1D!#REF!)</f>
        <v>#REF!</v>
      </c>
      <c r="J115" s="66"/>
      <c r="K115" s="66"/>
      <c r="L115" s="66"/>
      <c r="M115" s="66"/>
      <c r="N115" s="66"/>
      <c r="O115" s="66" t="e">
        <f>IF(M1D!#REF!="","",M1D!#REF!)</f>
        <v>#REF!</v>
      </c>
      <c r="P115" s="66"/>
      <c r="Q115" s="66"/>
      <c r="R115" s="15" t="e">
        <f>IF(M1D!#REF!="","",M1D!#REF!)</f>
        <v>#REF!</v>
      </c>
      <c r="S115" s="15" t="e">
        <f>IF(M1D!#REF!="","",M1D!#REF!)</f>
        <v>#REF!</v>
      </c>
      <c r="T115" s="15" t="e">
        <f>IF(M1D!#REF!="","",M1D!#REF!)</f>
        <v>#REF!</v>
      </c>
      <c r="U115" s="15" t="e">
        <f>IF(M1D!#REF!="","",M1D!#REF!)</f>
        <v>#REF!</v>
      </c>
      <c r="V115" s="68"/>
    </row>
    <row r="116" spans="1:22" ht="14.25" x14ac:dyDescent="0.2">
      <c r="A116" s="38" t="e">
        <f>M1D!#REF!</f>
        <v>#REF!</v>
      </c>
      <c r="B116" s="18" t="e">
        <f>M1D!#REF!</f>
        <v>#REF!</v>
      </c>
      <c r="C116" s="30"/>
      <c r="D116" s="20"/>
      <c r="E116" s="66"/>
      <c r="F116" s="66"/>
      <c r="G116" s="66"/>
      <c r="H116" s="66"/>
      <c r="I116" s="15" t="e">
        <f>IF(M1D!#REF!="","",M1D!#REF!)</f>
        <v>#REF!</v>
      </c>
      <c r="J116" s="66"/>
      <c r="K116" s="66"/>
      <c r="L116" s="66"/>
      <c r="M116" s="66"/>
      <c r="N116" s="66"/>
      <c r="O116" s="66" t="e">
        <f>IF(M1D!#REF!="","",M1D!#REF!)</f>
        <v>#REF!</v>
      </c>
      <c r="P116" s="66"/>
      <c r="Q116" s="66"/>
      <c r="R116" s="15" t="e">
        <f>IF(M1D!#REF!="","",M1D!#REF!)</f>
        <v>#REF!</v>
      </c>
      <c r="S116" s="15" t="e">
        <f>IF(M1D!#REF!="","",M1D!#REF!)</f>
        <v>#REF!</v>
      </c>
      <c r="T116" s="15" t="e">
        <f>IF(M1D!#REF!="","",M1D!#REF!)</f>
        <v>#REF!</v>
      </c>
      <c r="U116" s="15" t="e">
        <f>IF(M1D!#REF!="","",M1D!#REF!)</f>
        <v>#REF!</v>
      </c>
      <c r="V116" s="68"/>
    </row>
    <row r="117" spans="1:22" ht="14.25" x14ac:dyDescent="0.2">
      <c r="A117" s="38" t="e">
        <f>M1D!#REF!</f>
        <v>#REF!</v>
      </c>
      <c r="B117" s="18" t="e">
        <f>M1D!#REF!</f>
        <v>#REF!</v>
      </c>
      <c r="C117" s="30"/>
      <c r="D117" s="20"/>
      <c r="E117" s="66"/>
      <c r="F117" s="66"/>
      <c r="G117" s="66"/>
      <c r="H117" s="66"/>
      <c r="I117" s="15" t="e">
        <f>IF(M1D!#REF!="","",M1D!#REF!)</f>
        <v>#REF!</v>
      </c>
      <c r="J117" s="66"/>
      <c r="K117" s="66"/>
      <c r="L117" s="66"/>
      <c r="M117" s="66"/>
      <c r="N117" s="66"/>
      <c r="O117" s="66" t="e">
        <f>IF(M1D!#REF!="","",M1D!#REF!)</f>
        <v>#REF!</v>
      </c>
      <c r="P117" s="66"/>
      <c r="Q117" s="66"/>
      <c r="R117" s="15" t="e">
        <f>IF(M1D!#REF!="","",M1D!#REF!)</f>
        <v>#REF!</v>
      </c>
      <c r="S117" s="15" t="e">
        <f>IF(M1D!#REF!="","",M1D!#REF!)</f>
        <v>#REF!</v>
      </c>
      <c r="T117" s="15" t="e">
        <f>IF(M1D!#REF!="","",M1D!#REF!)</f>
        <v>#REF!</v>
      </c>
      <c r="U117" s="15" t="e">
        <f>IF(M1D!#REF!="","",M1D!#REF!)</f>
        <v>#REF!</v>
      </c>
      <c r="V117" s="68"/>
    </row>
    <row r="118" spans="1:22" ht="14.25" x14ac:dyDescent="0.2">
      <c r="A118" s="54" t="e">
        <f>M1D!#REF!</f>
        <v>#REF!</v>
      </c>
      <c r="B118" s="55" t="e">
        <f>M1D!#REF!</f>
        <v>#REF!</v>
      </c>
      <c r="C118" s="30"/>
      <c r="D118" s="20"/>
      <c r="E118" s="66"/>
      <c r="F118" s="66"/>
      <c r="G118" s="66"/>
      <c r="H118" s="66"/>
      <c r="I118" s="15" t="e">
        <f>IF(M1D!#REF!="","",M1D!#REF!)</f>
        <v>#REF!</v>
      </c>
      <c r="J118" s="66"/>
      <c r="K118" s="66"/>
      <c r="L118" s="66"/>
      <c r="M118" s="66"/>
      <c r="N118" s="66"/>
      <c r="O118" s="66" t="e">
        <f>IF(M1D!#REF!="","",M1D!#REF!)</f>
        <v>#REF!</v>
      </c>
      <c r="P118" s="66"/>
      <c r="Q118" s="66"/>
      <c r="R118" s="15" t="e">
        <f>IF(M1D!#REF!="","",M1D!#REF!)</f>
        <v>#REF!</v>
      </c>
      <c r="S118" s="15" t="e">
        <f>IF(M1D!#REF!="","",M1D!#REF!)</f>
        <v>#REF!</v>
      </c>
      <c r="T118" s="15" t="e">
        <f>IF(M1D!#REF!="","",M1D!#REF!)</f>
        <v>#REF!</v>
      </c>
      <c r="U118" s="15" t="e">
        <f>IF(M1D!#REF!="","",M1D!#REF!)</f>
        <v>#REF!</v>
      </c>
      <c r="V118" s="68"/>
    </row>
    <row r="119" spans="1:22" ht="14.25" x14ac:dyDescent="0.2">
      <c r="A119" s="38" t="e">
        <f>M1D!#REF!</f>
        <v>#REF!</v>
      </c>
      <c r="B119" s="18" t="e">
        <f>M1D!#REF!</f>
        <v>#REF!</v>
      </c>
      <c r="C119" s="30"/>
      <c r="D119" s="20"/>
      <c r="E119" s="66"/>
      <c r="F119" s="66"/>
      <c r="G119" s="66"/>
      <c r="H119" s="66"/>
      <c r="I119" s="15" t="e">
        <f>IF(M1D!#REF!="","",M1D!#REF!)</f>
        <v>#REF!</v>
      </c>
      <c r="J119" s="66"/>
      <c r="K119" s="66"/>
      <c r="L119" s="66"/>
      <c r="M119" s="66"/>
      <c r="N119" s="66"/>
      <c r="O119" s="66" t="e">
        <f>IF(M1D!#REF!="","",M1D!#REF!)</f>
        <v>#REF!</v>
      </c>
      <c r="P119" s="66"/>
      <c r="Q119" s="66"/>
      <c r="R119" s="15" t="e">
        <f>IF(M1D!#REF!="","",M1D!#REF!)</f>
        <v>#REF!</v>
      </c>
      <c r="S119" s="15" t="e">
        <f>IF(M1D!#REF!="","",M1D!#REF!)</f>
        <v>#REF!</v>
      </c>
      <c r="T119" s="15" t="e">
        <f>IF(M1D!#REF!="","",M1D!#REF!)</f>
        <v>#REF!</v>
      </c>
      <c r="U119" s="15" t="e">
        <f>IF(M1D!#REF!="","",M1D!#REF!)</f>
        <v>#REF!</v>
      </c>
      <c r="V119" s="68"/>
    </row>
    <row r="120" spans="1:22" ht="14.25" x14ac:dyDescent="0.2">
      <c r="A120" s="38" t="e">
        <f>M1D!#REF!</f>
        <v>#REF!</v>
      </c>
      <c r="B120" s="18" t="e">
        <f>M1D!#REF!</f>
        <v>#REF!</v>
      </c>
      <c r="C120" s="30"/>
      <c r="D120" s="20"/>
      <c r="E120" s="66"/>
      <c r="F120" s="66"/>
      <c r="G120" s="66"/>
      <c r="H120" s="66"/>
      <c r="I120" s="15" t="e">
        <f>IF(M1D!#REF!="","",M1D!#REF!)</f>
        <v>#REF!</v>
      </c>
      <c r="J120" s="66"/>
      <c r="K120" s="66"/>
      <c r="L120" s="66"/>
      <c r="M120" s="66"/>
      <c r="N120" s="66"/>
      <c r="O120" s="66" t="e">
        <f>IF(M1D!#REF!="","",M1D!#REF!)</f>
        <v>#REF!</v>
      </c>
      <c r="P120" s="66"/>
      <c r="Q120" s="66"/>
      <c r="R120" s="15" t="e">
        <f>IF(M1D!#REF!="","",M1D!#REF!)</f>
        <v>#REF!</v>
      </c>
      <c r="S120" s="15" t="e">
        <f>IF(M1D!#REF!="","",M1D!#REF!)</f>
        <v>#REF!</v>
      </c>
      <c r="T120" s="15" t="e">
        <f>IF(M1D!#REF!="","",M1D!#REF!)</f>
        <v>#REF!</v>
      </c>
      <c r="U120" s="15" t="e">
        <f>IF(M1D!#REF!="","",M1D!#REF!)</f>
        <v>#REF!</v>
      </c>
      <c r="V120" s="68"/>
    </row>
    <row r="121" spans="1:22" ht="14.25" x14ac:dyDescent="0.2">
      <c r="A121" s="38" t="e">
        <f>M1D!#REF!</f>
        <v>#REF!</v>
      </c>
      <c r="B121" s="18" t="e">
        <f>M1D!#REF!</f>
        <v>#REF!</v>
      </c>
      <c r="C121" s="30"/>
      <c r="D121" s="20"/>
      <c r="E121" s="66"/>
      <c r="F121" s="66"/>
      <c r="G121" s="66"/>
      <c r="H121" s="66"/>
      <c r="I121" s="15" t="e">
        <f>IF(M1D!#REF!="","",M1D!#REF!)</f>
        <v>#REF!</v>
      </c>
      <c r="J121" s="66"/>
      <c r="K121" s="66"/>
      <c r="L121" s="66"/>
      <c r="M121" s="66"/>
      <c r="N121" s="66"/>
      <c r="O121" s="66" t="e">
        <f>IF(M1D!#REF!="","",M1D!#REF!)</f>
        <v>#REF!</v>
      </c>
      <c r="P121" s="66"/>
      <c r="Q121" s="66"/>
      <c r="R121" s="15" t="e">
        <f>IF(M1D!#REF!="","",M1D!#REF!)</f>
        <v>#REF!</v>
      </c>
      <c r="S121" s="15" t="e">
        <f>IF(M1D!#REF!="","",M1D!#REF!)</f>
        <v>#REF!</v>
      </c>
      <c r="T121" s="15" t="e">
        <f>IF(M1D!#REF!="","",M1D!#REF!)</f>
        <v>#REF!</v>
      </c>
      <c r="U121" s="15" t="e">
        <f>IF(M1D!#REF!="","",M1D!#REF!)</f>
        <v>#REF!</v>
      </c>
      <c r="V121" s="68"/>
    </row>
    <row r="122" spans="1:22" ht="14.25" x14ac:dyDescent="0.2">
      <c r="A122" s="54" t="e">
        <f>M1D!#REF!</f>
        <v>#REF!</v>
      </c>
      <c r="B122" s="55" t="e">
        <f>M1D!#REF!</f>
        <v>#REF!</v>
      </c>
      <c r="C122" s="30"/>
      <c r="D122" s="20"/>
      <c r="E122" s="66"/>
      <c r="F122" s="66"/>
      <c r="G122" s="66"/>
      <c r="H122" s="66"/>
      <c r="I122" s="15" t="e">
        <f>IF(M1D!#REF!="","",M1D!#REF!)</f>
        <v>#REF!</v>
      </c>
      <c r="J122" s="66"/>
      <c r="K122" s="66"/>
      <c r="L122" s="66"/>
      <c r="M122" s="66"/>
      <c r="N122" s="66"/>
      <c r="O122" s="66" t="e">
        <f>IF(M1D!#REF!="","",M1D!#REF!)</f>
        <v>#REF!</v>
      </c>
      <c r="P122" s="66"/>
      <c r="Q122" s="66"/>
      <c r="R122" s="15" t="e">
        <f>IF(M1D!#REF!="","",M1D!#REF!)</f>
        <v>#REF!</v>
      </c>
      <c r="S122" s="15" t="e">
        <f>IF(M1D!#REF!="","",M1D!#REF!)</f>
        <v>#REF!</v>
      </c>
      <c r="T122" s="15" t="e">
        <f>IF(M1D!#REF!="","",M1D!#REF!)</f>
        <v>#REF!</v>
      </c>
      <c r="U122" s="15" t="e">
        <f>IF(M1D!#REF!="","",M1D!#REF!)</f>
        <v>#REF!</v>
      </c>
      <c r="V122" s="68"/>
    </row>
    <row r="123" spans="1:22" ht="14.25" x14ac:dyDescent="0.2">
      <c r="A123" s="38" t="e">
        <f>M1D!#REF!</f>
        <v>#REF!</v>
      </c>
      <c r="B123" s="18" t="e">
        <f>M1D!#REF!</f>
        <v>#REF!</v>
      </c>
      <c r="C123" s="30"/>
      <c r="D123" s="20"/>
      <c r="E123" s="66"/>
      <c r="F123" s="66"/>
      <c r="G123" s="66"/>
      <c r="H123" s="66"/>
      <c r="I123" s="15" t="e">
        <f>IF(M1D!#REF!="","",M1D!#REF!)</f>
        <v>#REF!</v>
      </c>
      <c r="J123" s="66"/>
      <c r="K123" s="66"/>
      <c r="L123" s="66"/>
      <c r="M123" s="66"/>
      <c r="N123" s="66"/>
      <c r="O123" s="66" t="e">
        <f>IF(M1D!#REF!="","",M1D!#REF!)</f>
        <v>#REF!</v>
      </c>
      <c r="P123" s="66"/>
      <c r="Q123" s="66"/>
      <c r="R123" s="15" t="e">
        <f>IF(M1D!#REF!="","",M1D!#REF!)</f>
        <v>#REF!</v>
      </c>
      <c r="S123" s="15" t="e">
        <f>IF(M1D!#REF!="","",M1D!#REF!)</f>
        <v>#REF!</v>
      </c>
      <c r="T123" s="15" t="e">
        <f>IF(M1D!#REF!="","",M1D!#REF!)</f>
        <v>#REF!</v>
      </c>
      <c r="U123" s="15" t="e">
        <f>IF(M1D!#REF!="","",M1D!#REF!)</f>
        <v>#REF!</v>
      </c>
      <c r="V123" s="68"/>
    </row>
    <row r="124" spans="1:22" ht="14.25" x14ac:dyDescent="0.2">
      <c r="A124" s="38" t="e">
        <f>M1D!#REF!</f>
        <v>#REF!</v>
      </c>
      <c r="B124" s="18" t="e">
        <f>M1D!#REF!</f>
        <v>#REF!</v>
      </c>
      <c r="C124" s="30"/>
      <c r="D124" s="20"/>
      <c r="E124" s="66"/>
      <c r="F124" s="66"/>
      <c r="G124" s="66"/>
      <c r="H124" s="66"/>
      <c r="I124" s="15" t="e">
        <f>IF(M1D!#REF!="","",M1D!#REF!)</f>
        <v>#REF!</v>
      </c>
      <c r="J124" s="66"/>
      <c r="K124" s="66"/>
      <c r="L124" s="66"/>
      <c r="M124" s="66"/>
      <c r="N124" s="66"/>
      <c r="O124" s="66" t="e">
        <f>IF(M1D!#REF!="","",M1D!#REF!)</f>
        <v>#REF!</v>
      </c>
      <c r="P124" s="66"/>
      <c r="Q124" s="66"/>
      <c r="R124" s="15" t="e">
        <f>IF(M1D!#REF!="","",M1D!#REF!)</f>
        <v>#REF!</v>
      </c>
      <c r="S124" s="15" t="e">
        <f>IF(M1D!#REF!="","",M1D!#REF!)</f>
        <v>#REF!</v>
      </c>
      <c r="T124" s="15" t="e">
        <f>IF(M1D!#REF!="","",M1D!#REF!)</f>
        <v>#REF!</v>
      </c>
      <c r="U124" s="15" t="e">
        <f>IF(M1D!#REF!="","",M1D!#REF!)</f>
        <v>#REF!</v>
      </c>
      <c r="V124" s="68"/>
    </row>
    <row r="125" spans="1:22" ht="14.25" x14ac:dyDescent="0.2">
      <c r="A125" s="38" t="e">
        <f>M1D!#REF!</f>
        <v>#REF!</v>
      </c>
      <c r="B125" s="18" t="e">
        <f>M1D!#REF!</f>
        <v>#REF!</v>
      </c>
      <c r="C125" s="30"/>
      <c r="D125" s="20"/>
      <c r="E125" s="66"/>
      <c r="F125" s="66"/>
      <c r="G125" s="66"/>
      <c r="H125" s="66"/>
      <c r="I125" s="15" t="e">
        <f>IF(M1D!#REF!="","",M1D!#REF!)</f>
        <v>#REF!</v>
      </c>
      <c r="J125" s="66"/>
      <c r="K125" s="66"/>
      <c r="L125" s="66"/>
      <c r="M125" s="66"/>
      <c r="N125" s="66"/>
      <c r="O125" s="66" t="e">
        <f>IF(M1D!#REF!="","",M1D!#REF!)</f>
        <v>#REF!</v>
      </c>
      <c r="P125" s="66"/>
      <c r="Q125" s="66"/>
      <c r="R125" s="15" t="e">
        <f>IF(M1D!#REF!="","",M1D!#REF!)</f>
        <v>#REF!</v>
      </c>
      <c r="S125" s="15" t="e">
        <f>IF(M1D!#REF!="","",M1D!#REF!)</f>
        <v>#REF!</v>
      </c>
      <c r="T125" s="15" t="e">
        <f>IF(M1D!#REF!="","",M1D!#REF!)</f>
        <v>#REF!</v>
      </c>
      <c r="U125" s="15" t="e">
        <f>IF(M1D!#REF!="","",M1D!#REF!)</f>
        <v>#REF!</v>
      </c>
      <c r="V125" s="68"/>
    </row>
    <row r="126" spans="1:22" ht="14.25" x14ac:dyDescent="0.2">
      <c r="A126" s="54" t="e">
        <f>M1D!#REF!</f>
        <v>#REF!</v>
      </c>
      <c r="B126" s="55" t="e">
        <f>M1D!#REF!</f>
        <v>#REF!</v>
      </c>
      <c r="C126" s="30"/>
      <c r="D126" s="20"/>
      <c r="E126" s="66"/>
      <c r="F126" s="66"/>
      <c r="G126" s="66"/>
      <c r="H126" s="66"/>
      <c r="I126" s="15" t="e">
        <f>IF(M1D!#REF!="","",M1D!#REF!)</f>
        <v>#REF!</v>
      </c>
      <c r="J126" s="66"/>
      <c r="K126" s="66"/>
      <c r="L126" s="66"/>
      <c r="M126" s="66"/>
      <c r="N126" s="66"/>
      <c r="O126" s="66" t="e">
        <f>IF(M1D!#REF!="","",M1D!#REF!)</f>
        <v>#REF!</v>
      </c>
      <c r="P126" s="66"/>
      <c r="Q126" s="66"/>
      <c r="R126" s="15" t="e">
        <f>IF(M1D!#REF!="","",M1D!#REF!)</f>
        <v>#REF!</v>
      </c>
      <c r="S126" s="15" t="e">
        <f>IF(M1D!#REF!="","",M1D!#REF!)</f>
        <v>#REF!</v>
      </c>
      <c r="T126" s="15" t="e">
        <f>IF(M1D!#REF!="","",M1D!#REF!)</f>
        <v>#REF!</v>
      </c>
      <c r="U126" s="15" t="e">
        <f>IF(M1D!#REF!="","",M1D!#REF!)</f>
        <v>#REF!</v>
      </c>
      <c r="V126" s="68"/>
    </row>
    <row r="127" spans="1:22" ht="14.25" x14ac:dyDescent="0.2">
      <c r="A127" s="38" t="e">
        <f>M1D!#REF!</f>
        <v>#REF!</v>
      </c>
      <c r="B127" s="18" t="e">
        <f>M1D!#REF!</f>
        <v>#REF!</v>
      </c>
      <c r="C127" s="30"/>
      <c r="D127" s="20"/>
      <c r="E127" s="66"/>
      <c r="F127" s="66"/>
      <c r="G127" s="66"/>
      <c r="H127" s="66"/>
      <c r="I127" s="15" t="e">
        <f>IF(M1D!#REF!="","",M1D!#REF!)</f>
        <v>#REF!</v>
      </c>
      <c r="J127" s="66"/>
      <c r="K127" s="66"/>
      <c r="L127" s="66"/>
      <c r="M127" s="66"/>
      <c r="N127" s="66"/>
      <c r="O127" s="66" t="e">
        <f>IF(M1D!#REF!="","",M1D!#REF!)</f>
        <v>#REF!</v>
      </c>
      <c r="P127" s="66"/>
      <c r="Q127" s="66"/>
      <c r="R127" s="15" t="e">
        <f>IF(M1D!#REF!="","",M1D!#REF!)</f>
        <v>#REF!</v>
      </c>
      <c r="S127" s="15" t="e">
        <f>IF(M1D!#REF!="","",M1D!#REF!)</f>
        <v>#REF!</v>
      </c>
      <c r="T127" s="15" t="e">
        <f>IF(M1D!#REF!="","",M1D!#REF!)</f>
        <v>#REF!</v>
      </c>
      <c r="U127" s="15" t="e">
        <f>IF(M1D!#REF!="","",M1D!#REF!)</f>
        <v>#REF!</v>
      </c>
      <c r="V127" s="68"/>
    </row>
    <row r="128" spans="1:22" ht="14.25" x14ac:dyDescent="0.2">
      <c r="A128" s="38" t="e">
        <f>M1D!#REF!</f>
        <v>#REF!</v>
      </c>
      <c r="B128" s="18" t="e">
        <f>M1D!#REF!</f>
        <v>#REF!</v>
      </c>
      <c r="C128" s="30"/>
      <c r="D128" s="20"/>
      <c r="E128" s="66"/>
      <c r="F128" s="66"/>
      <c r="G128" s="66"/>
      <c r="H128" s="66"/>
      <c r="I128" s="15" t="e">
        <f>IF(M1D!#REF!="","",M1D!#REF!)</f>
        <v>#REF!</v>
      </c>
      <c r="J128" s="66"/>
      <c r="K128" s="66"/>
      <c r="L128" s="66"/>
      <c r="M128" s="66"/>
      <c r="N128" s="66"/>
      <c r="O128" s="66" t="e">
        <f>IF(M1D!#REF!="","",M1D!#REF!)</f>
        <v>#REF!</v>
      </c>
      <c r="P128" s="66"/>
      <c r="Q128" s="66"/>
      <c r="R128" s="15" t="e">
        <f>IF(M1D!#REF!="","",M1D!#REF!)</f>
        <v>#REF!</v>
      </c>
      <c r="S128" s="15" t="e">
        <f>IF(M1D!#REF!="","",M1D!#REF!)</f>
        <v>#REF!</v>
      </c>
      <c r="T128" s="15" t="e">
        <f>IF(M1D!#REF!="","",M1D!#REF!)</f>
        <v>#REF!</v>
      </c>
      <c r="U128" s="15" t="e">
        <f>IF(M1D!#REF!="","",M1D!#REF!)</f>
        <v>#REF!</v>
      </c>
      <c r="V128" s="68"/>
    </row>
    <row r="129" spans="1:22" ht="14.25" x14ac:dyDescent="0.2">
      <c r="A129" s="38" t="e">
        <f>M1D!#REF!</f>
        <v>#REF!</v>
      </c>
      <c r="B129" s="59" t="e">
        <f>M1D!#REF!</f>
        <v>#REF!</v>
      </c>
      <c r="C129" s="20"/>
      <c r="D129" s="20"/>
      <c r="E129" s="66"/>
      <c r="F129" s="66"/>
      <c r="G129" s="66"/>
      <c r="H129" s="66"/>
      <c r="I129" s="56" t="e">
        <f>IF(M1D!#REF!="","",M1D!#REF!)</f>
        <v>#REF!</v>
      </c>
      <c r="J129" s="66"/>
      <c r="K129" s="66"/>
      <c r="L129" s="66"/>
      <c r="M129" s="66"/>
      <c r="N129" s="66"/>
      <c r="O129" s="66" t="e">
        <f>IF(M1D!#REF!="","",M1D!#REF!)</f>
        <v>#REF!</v>
      </c>
      <c r="P129" s="66"/>
      <c r="Q129" s="66"/>
      <c r="R129" s="56" t="e">
        <f>IF(M1D!#REF!="","",M1D!#REF!)</f>
        <v>#REF!</v>
      </c>
      <c r="S129" s="15" t="e">
        <f>IF(M1D!#REF!="","",M1D!#REF!)</f>
        <v>#REF!</v>
      </c>
      <c r="T129" s="15" t="e">
        <f>IF(M1D!#REF!="","",M1D!#REF!)</f>
        <v>#REF!</v>
      </c>
      <c r="U129" s="15" t="e">
        <f>IF(M1D!#REF!="","",M1D!#REF!)</f>
        <v>#REF!</v>
      </c>
      <c r="V129" s="68"/>
    </row>
    <row r="130" spans="1:22" ht="14.25" x14ac:dyDescent="0.2">
      <c r="A130" s="54" t="e">
        <f>M1D!#REF!</f>
        <v>#REF!</v>
      </c>
      <c r="B130" s="60" t="e">
        <f>M1D!#REF!</f>
        <v>#REF!</v>
      </c>
      <c r="C130" s="20"/>
      <c r="D130" s="20"/>
      <c r="E130" s="66"/>
      <c r="F130" s="66"/>
      <c r="G130" s="66"/>
      <c r="H130" s="66"/>
      <c r="I130" s="56" t="e">
        <f>IF(M1D!#REF!="","",M1D!#REF!)</f>
        <v>#REF!</v>
      </c>
      <c r="J130" s="66"/>
      <c r="K130" s="66"/>
      <c r="L130" s="66"/>
      <c r="M130" s="66"/>
      <c r="N130" s="66"/>
      <c r="O130" s="66" t="e">
        <f>IF(M1D!#REF!="","",M1D!#REF!)</f>
        <v>#REF!</v>
      </c>
      <c r="P130" s="66"/>
      <c r="Q130" s="66"/>
      <c r="R130" s="56" t="e">
        <f>IF(M1D!#REF!="","",M1D!#REF!)</f>
        <v>#REF!</v>
      </c>
      <c r="S130" s="15" t="e">
        <f>IF(M1D!#REF!="","",M1D!#REF!)</f>
        <v>#REF!</v>
      </c>
      <c r="T130" s="15" t="e">
        <f>IF(M1D!#REF!="","",M1D!#REF!)</f>
        <v>#REF!</v>
      </c>
      <c r="U130" s="15" t="e">
        <f>IF(M1D!#REF!="","",M1D!#REF!)</f>
        <v>#REF!</v>
      </c>
      <c r="V130" s="68"/>
    </row>
    <row r="131" spans="1:22" ht="14.25" x14ac:dyDescent="0.2">
      <c r="A131" s="38" t="e">
        <f>M1D!#REF!</f>
        <v>#REF!</v>
      </c>
      <c r="B131" s="59" t="e">
        <f>M1D!#REF!</f>
        <v>#REF!</v>
      </c>
      <c r="C131" s="20"/>
      <c r="D131" s="20"/>
      <c r="E131" s="66"/>
      <c r="F131" s="66"/>
      <c r="G131" s="66"/>
      <c r="H131" s="66"/>
      <c r="I131" s="56" t="e">
        <f>IF(M1D!#REF!="","",M1D!#REF!)</f>
        <v>#REF!</v>
      </c>
      <c r="J131" s="66"/>
      <c r="K131" s="66"/>
      <c r="L131" s="66"/>
      <c r="M131" s="66"/>
      <c r="N131" s="66"/>
      <c r="O131" s="66" t="e">
        <f>IF(M1D!#REF!="","",M1D!#REF!)</f>
        <v>#REF!</v>
      </c>
      <c r="P131" s="66"/>
      <c r="Q131" s="66"/>
      <c r="R131" s="56" t="e">
        <f>IF(M1D!#REF!="","",M1D!#REF!)</f>
        <v>#REF!</v>
      </c>
      <c r="S131" s="15" t="e">
        <f>IF(M1D!#REF!="","",M1D!#REF!)</f>
        <v>#REF!</v>
      </c>
      <c r="T131" s="15" t="e">
        <f>IF(M1D!#REF!="","",M1D!#REF!)</f>
        <v>#REF!</v>
      </c>
      <c r="U131" s="15" t="e">
        <f>IF(M1D!#REF!="","",M1D!#REF!)</f>
        <v>#REF!</v>
      </c>
      <c r="V131" s="68"/>
    </row>
    <row r="132" spans="1:22" ht="14.25" x14ac:dyDescent="0.2">
      <c r="A132" s="38" t="e">
        <f>M1D!#REF!</f>
        <v>#REF!</v>
      </c>
      <c r="B132" s="59" t="e">
        <f>M1D!#REF!</f>
        <v>#REF!</v>
      </c>
      <c r="C132" s="20"/>
      <c r="D132" s="20"/>
      <c r="E132" s="66"/>
      <c r="F132" s="66"/>
      <c r="G132" s="66"/>
      <c r="H132" s="66"/>
      <c r="I132" s="56" t="e">
        <f>IF(M1D!#REF!="","",M1D!#REF!)</f>
        <v>#REF!</v>
      </c>
      <c r="J132" s="66"/>
      <c r="K132" s="66"/>
      <c r="L132" s="66"/>
      <c r="M132" s="66"/>
      <c r="N132" s="66"/>
      <c r="O132" s="66" t="e">
        <f>IF(M1D!#REF!="","",M1D!#REF!)</f>
        <v>#REF!</v>
      </c>
      <c r="P132" s="66"/>
      <c r="Q132" s="66"/>
      <c r="R132" s="56" t="e">
        <f>IF(M1D!#REF!="","",M1D!#REF!)</f>
        <v>#REF!</v>
      </c>
      <c r="S132" s="15" t="e">
        <f>IF(M1D!#REF!="","",M1D!#REF!)</f>
        <v>#REF!</v>
      </c>
      <c r="T132" s="15" t="e">
        <f>IF(M1D!#REF!="","",M1D!#REF!)</f>
        <v>#REF!</v>
      </c>
      <c r="U132" s="15" t="e">
        <f>IF(M1D!#REF!="","",M1D!#REF!)</f>
        <v>#REF!</v>
      </c>
      <c r="V132" s="68"/>
    </row>
    <row r="133" spans="1:22" ht="14.25" x14ac:dyDescent="0.2">
      <c r="A133" s="38" t="e">
        <f>M1D!#REF!</f>
        <v>#REF!</v>
      </c>
      <c r="B133" s="59" t="e">
        <f>M1D!#REF!</f>
        <v>#REF!</v>
      </c>
      <c r="C133" s="20"/>
      <c r="D133" s="20"/>
      <c r="E133" s="66"/>
      <c r="F133" s="66"/>
      <c r="G133" s="66"/>
      <c r="H133" s="66"/>
      <c r="I133" s="56" t="e">
        <f>IF(M1D!#REF!="","",M1D!#REF!)</f>
        <v>#REF!</v>
      </c>
      <c r="J133" s="66"/>
      <c r="K133" s="66"/>
      <c r="L133" s="66"/>
      <c r="M133" s="66"/>
      <c r="N133" s="66"/>
      <c r="O133" s="66" t="e">
        <f>IF(M1D!#REF!="","",M1D!#REF!)</f>
        <v>#REF!</v>
      </c>
      <c r="P133" s="66"/>
      <c r="Q133" s="66"/>
      <c r="R133" s="56" t="e">
        <f>IF(M1D!#REF!="","",M1D!#REF!)</f>
        <v>#REF!</v>
      </c>
      <c r="S133" s="15" t="e">
        <f>IF(M1D!#REF!="","",M1D!#REF!)</f>
        <v>#REF!</v>
      </c>
      <c r="T133" s="15" t="e">
        <f>IF(M1D!#REF!="","",M1D!#REF!)</f>
        <v>#REF!</v>
      </c>
      <c r="U133" s="15" t="e">
        <f>IF(M1D!#REF!="","",M1D!#REF!)</f>
        <v>#REF!</v>
      </c>
      <c r="V133" s="68"/>
    </row>
    <row r="134" spans="1:22" ht="14.25" x14ac:dyDescent="0.2">
      <c r="A134" s="54" t="e">
        <f>M1D!#REF!</f>
        <v>#REF!</v>
      </c>
      <c r="B134" s="60" t="e">
        <f>M1D!#REF!</f>
        <v>#REF!</v>
      </c>
      <c r="C134" s="20"/>
      <c r="D134" s="20"/>
      <c r="E134" s="66"/>
      <c r="F134" s="66"/>
      <c r="G134" s="66"/>
      <c r="H134" s="66"/>
      <c r="I134" s="56" t="e">
        <f>IF(M1D!#REF!="","",M1D!#REF!)</f>
        <v>#REF!</v>
      </c>
      <c r="J134" s="66"/>
      <c r="K134" s="66"/>
      <c r="L134" s="66"/>
      <c r="M134" s="66"/>
      <c r="N134" s="66"/>
      <c r="O134" s="66" t="e">
        <f>IF(M1D!#REF!="","",M1D!#REF!)</f>
        <v>#REF!</v>
      </c>
      <c r="P134" s="66"/>
      <c r="Q134" s="66"/>
      <c r="R134" s="56" t="e">
        <f>IF(M1D!#REF!="","",M1D!#REF!)</f>
        <v>#REF!</v>
      </c>
      <c r="S134" s="15" t="e">
        <f>IF(M1D!#REF!="","",M1D!#REF!)</f>
        <v>#REF!</v>
      </c>
      <c r="T134" s="15" t="e">
        <f>IF(M1D!#REF!="","",M1D!#REF!)</f>
        <v>#REF!</v>
      </c>
      <c r="U134" s="15" t="e">
        <f>IF(M1D!#REF!="","",M1D!#REF!)</f>
        <v>#REF!</v>
      </c>
      <c r="V134" s="68"/>
    </row>
    <row r="135" spans="1:22" ht="14.25" x14ac:dyDescent="0.2">
      <c r="A135" s="38" t="e">
        <f>M1D!#REF!</f>
        <v>#REF!</v>
      </c>
      <c r="B135" s="59" t="e">
        <f>M1D!#REF!</f>
        <v>#REF!</v>
      </c>
      <c r="C135" s="20"/>
      <c r="D135" s="20"/>
      <c r="E135" s="66"/>
      <c r="F135" s="66"/>
      <c r="G135" s="66"/>
      <c r="H135" s="66"/>
      <c r="I135" s="56" t="e">
        <f>IF(M1D!#REF!="","",M1D!#REF!)</f>
        <v>#REF!</v>
      </c>
      <c r="J135" s="66"/>
      <c r="K135" s="66"/>
      <c r="L135" s="66"/>
      <c r="M135" s="66"/>
      <c r="N135" s="66"/>
      <c r="O135" s="66" t="e">
        <f>IF(M1D!#REF!="","",M1D!#REF!)</f>
        <v>#REF!</v>
      </c>
      <c r="P135" s="66"/>
      <c r="Q135" s="66"/>
      <c r="R135" s="56" t="e">
        <f>IF(M1D!#REF!="","",M1D!#REF!)</f>
        <v>#REF!</v>
      </c>
      <c r="S135" s="15" t="e">
        <f>IF(M1D!#REF!="","",M1D!#REF!)</f>
        <v>#REF!</v>
      </c>
      <c r="T135" s="15" t="e">
        <f>IF(M1D!#REF!="","",M1D!#REF!)</f>
        <v>#REF!</v>
      </c>
      <c r="U135" s="15" t="e">
        <f>IF(M1D!#REF!="","",M1D!#REF!)</f>
        <v>#REF!</v>
      </c>
      <c r="V135" s="68"/>
    </row>
    <row r="136" spans="1:22" ht="14.25" x14ac:dyDescent="0.2">
      <c r="A136" s="38" t="e">
        <f>M1D!#REF!</f>
        <v>#REF!</v>
      </c>
      <c r="B136" s="59" t="e">
        <f>M1D!#REF!</f>
        <v>#REF!</v>
      </c>
      <c r="C136" s="20"/>
      <c r="D136" s="20"/>
      <c r="E136" s="66"/>
      <c r="F136" s="66"/>
      <c r="G136" s="66"/>
      <c r="H136" s="66"/>
      <c r="I136" s="56" t="e">
        <f>IF(M1D!#REF!="","",M1D!#REF!)</f>
        <v>#REF!</v>
      </c>
      <c r="J136" s="66"/>
      <c r="K136" s="66"/>
      <c r="L136" s="66"/>
      <c r="M136" s="66"/>
      <c r="N136" s="66"/>
      <c r="O136" s="66" t="e">
        <f>IF(M1D!#REF!="","",M1D!#REF!)</f>
        <v>#REF!</v>
      </c>
      <c r="P136" s="66"/>
      <c r="Q136" s="66"/>
      <c r="R136" s="56" t="e">
        <f>IF(M1D!#REF!="","",M1D!#REF!)</f>
        <v>#REF!</v>
      </c>
      <c r="S136" s="15" t="e">
        <f>IF(M1D!#REF!="","",M1D!#REF!)</f>
        <v>#REF!</v>
      </c>
      <c r="T136" s="15" t="e">
        <f>IF(M1D!#REF!="","",M1D!#REF!)</f>
        <v>#REF!</v>
      </c>
      <c r="U136" s="15" t="e">
        <f>IF(M1D!#REF!="","",M1D!#REF!)</f>
        <v>#REF!</v>
      </c>
      <c r="V136" s="68"/>
    </row>
    <row r="137" spans="1:22" ht="14.25" x14ac:dyDescent="0.2">
      <c r="A137" s="38" t="e">
        <f>M1D!#REF!</f>
        <v>#REF!</v>
      </c>
      <c r="B137" s="59" t="e">
        <f>M1D!#REF!</f>
        <v>#REF!</v>
      </c>
      <c r="C137" s="20"/>
      <c r="D137" s="20"/>
      <c r="E137" s="66"/>
      <c r="F137" s="66"/>
      <c r="G137" s="66"/>
      <c r="H137" s="66"/>
      <c r="I137" s="56" t="e">
        <f>IF(M1D!#REF!="","",M1D!#REF!)</f>
        <v>#REF!</v>
      </c>
      <c r="J137" s="66"/>
      <c r="K137" s="66"/>
      <c r="L137" s="66"/>
      <c r="M137" s="66"/>
      <c r="N137" s="66"/>
      <c r="O137" s="66" t="e">
        <f>IF(M1D!#REF!="","",M1D!#REF!)</f>
        <v>#REF!</v>
      </c>
      <c r="P137" s="66"/>
      <c r="Q137" s="66"/>
      <c r="R137" s="56" t="e">
        <f>IF(M1D!#REF!="","",M1D!#REF!)</f>
        <v>#REF!</v>
      </c>
      <c r="S137" s="15" t="e">
        <f>IF(M1D!#REF!="","",M1D!#REF!)</f>
        <v>#REF!</v>
      </c>
      <c r="T137" s="15" t="e">
        <f>IF(M1D!#REF!="","",M1D!#REF!)</f>
        <v>#REF!</v>
      </c>
      <c r="U137" s="15" t="e">
        <f>IF(M1D!#REF!="","",M1D!#REF!)</f>
        <v>#REF!</v>
      </c>
      <c r="V137" s="68"/>
    </row>
    <row r="138" spans="1:22" ht="14.25" x14ac:dyDescent="0.2">
      <c r="A138" s="54" t="e">
        <f>M1D!#REF!</f>
        <v>#REF!</v>
      </c>
      <c r="B138" s="60" t="e">
        <f>M1D!#REF!</f>
        <v>#REF!</v>
      </c>
      <c r="C138" s="20"/>
      <c r="D138" s="20"/>
      <c r="E138" s="66"/>
      <c r="F138" s="66"/>
      <c r="G138" s="66"/>
      <c r="H138" s="66"/>
      <c r="I138" s="56" t="e">
        <f>IF(M1D!#REF!="","",M1D!#REF!)</f>
        <v>#REF!</v>
      </c>
      <c r="J138" s="66"/>
      <c r="K138" s="66"/>
      <c r="L138" s="66"/>
      <c r="M138" s="66"/>
      <c r="N138" s="66"/>
      <c r="O138" s="66" t="e">
        <f>IF(M1D!#REF!="","",M1D!#REF!)</f>
        <v>#REF!</v>
      </c>
      <c r="P138" s="66"/>
      <c r="Q138" s="66"/>
      <c r="R138" s="56" t="e">
        <f>IF(M1D!#REF!="","",M1D!#REF!)</f>
        <v>#REF!</v>
      </c>
      <c r="S138" s="15" t="e">
        <f>IF(M1D!#REF!="","",M1D!#REF!)</f>
        <v>#REF!</v>
      </c>
      <c r="T138" s="15" t="e">
        <f>IF(M1D!#REF!="","",M1D!#REF!)</f>
        <v>#REF!</v>
      </c>
      <c r="U138" s="15" t="e">
        <f>IF(M1D!#REF!="","",M1D!#REF!)</f>
        <v>#REF!</v>
      </c>
      <c r="V138" s="68"/>
    </row>
    <row r="139" spans="1:22" ht="14.25" x14ac:dyDescent="0.2">
      <c r="A139" s="38" t="e">
        <f>M1D!#REF!</f>
        <v>#REF!</v>
      </c>
      <c r="B139" s="59" t="e">
        <f>M1D!#REF!</f>
        <v>#REF!</v>
      </c>
      <c r="C139" s="20"/>
      <c r="D139" s="20"/>
      <c r="E139" s="66"/>
      <c r="F139" s="66"/>
      <c r="G139" s="66"/>
      <c r="H139" s="66"/>
      <c r="I139" s="56" t="e">
        <f>IF(M1D!#REF!="","",M1D!#REF!)</f>
        <v>#REF!</v>
      </c>
      <c r="J139" s="66"/>
      <c r="K139" s="66"/>
      <c r="L139" s="66"/>
      <c r="M139" s="66"/>
      <c r="N139" s="66"/>
      <c r="O139" s="66" t="e">
        <f>IF(M1D!#REF!="","",M1D!#REF!)</f>
        <v>#REF!</v>
      </c>
      <c r="P139" s="66"/>
      <c r="Q139" s="66"/>
      <c r="R139" s="56" t="e">
        <f>IF(M1D!#REF!="","",M1D!#REF!)</f>
        <v>#REF!</v>
      </c>
      <c r="S139" s="15" t="e">
        <f>IF(M1D!#REF!="","",M1D!#REF!)</f>
        <v>#REF!</v>
      </c>
      <c r="T139" s="15" t="e">
        <f>IF(M1D!#REF!="","",M1D!#REF!)</f>
        <v>#REF!</v>
      </c>
      <c r="U139" s="15" t="e">
        <f>IF(M1D!#REF!="","",M1D!#REF!)</f>
        <v>#REF!</v>
      </c>
      <c r="V139" s="68"/>
    </row>
    <row r="140" spans="1:22" ht="14.25" x14ac:dyDescent="0.2">
      <c r="A140" s="38" t="e">
        <f>M1D!#REF!</f>
        <v>#REF!</v>
      </c>
      <c r="B140" s="59" t="e">
        <f>M1D!#REF!</f>
        <v>#REF!</v>
      </c>
      <c r="C140" s="20"/>
      <c r="D140" s="20"/>
      <c r="E140" s="66"/>
      <c r="F140" s="66"/>
      <c r="G140" s="66"/>
      <c r="H140" s="66"/>
      <c r="I140" s="56" t="e">
        <f>IF(M1D!#REF!="","",M1D!#REF!)</f>
        <v>#REF!</v>
      </c>
      <c r="J140" s="66"/>
      <c r="K140" s="66"/>
      <c r="L140" s="66"/>
      <c r="M140" s="66"/>
      <c r="N140" s="66"/>
      <c r="O140" s="66" t="e">
        <f>IF(M1D!#REF!="","",M1D!#REF!)</f>
        <v>#REF!</v>
      </c>
      <c r="P140" s="66"/>
      <c r="Q140" s="66"/>
      <c r="R140" s="56" t="e">
        <f>IF(M1D!#REF!="","",M1D!#REF!)</f>
        <v>#REF!</v>
      </c>
      <c r="S140" s="15" t="e">
        <f>IF(M1D!#REF!="","",M1D!#REF!)</f>
        <v>#REF!</v>
      </c>
      <c r="T140" s="15" t="e">
        <f>IF(M1D!#REF!="","",M1D!#REF!)</f>
        <v>#REF!</v>
      </c>
      <c r="U140" s="15" t="e">
        <f>IF(M1D!#REF!="","",M1D!#REF!)</f>
        <v>#REF!</v>
      </c>
      <c r="V140" s="68"/>
    </row>
    <row r="141" spans="1:22" ht="14.25" x14ac:dyDescent="0.2">
      <c r="A141" s="38" t="e">
        <f>M1D!#REF!</f>
        <v>#REF!</v>
      </c>
      <c r="B141" s="59" t="e">
        <f>M1D!#REF!</f>
        <v>#REF!</v>
      </c>
      <c r="C141" s="20"/>
      <c r="D141" s="20"/>
      <c r="E141" s="66"/>
      <c r="F141" s="66"/>
      <c r="G141" s="66"/>
      <c r="H141" s="66"/>
      <c r="I141" s="56" t="e">
        <f>IF(M1D!#REF!="","",M1D!#REF!)</f>
        <v>#REF!</v>
      </c>
      <c r="J141" s="66"/>
      <c r="K141" s="66"/>
      <c r="L141" s="66"/>
      <c r="M141" s="66"/>
      <c r="N141" s="66"/>
      <c r="O141" s="66" t="e">
        <f>IF(M1D!#REF!="","",M1D!#REF!)</f>
        <v>#REF!</v>
      </c>
      <c r="P141" s="66"/>
      <c r="Q141" s="66"/>
      <c r="R141" s="56" t="e">
        <f>IF(M1D!#REF!="","",M1D!#REF!)</f>
        <v>#REF!</v>
      </c>
      <c r="S141" s="15" t="e">
        <f>IF(M1D!#REF!="","",M1D!#REF!)</f>
        <v>#REF!</v>
      </c>
      <c r="T141" s="15" t="e">
        <f>IF(M1D!#REF!="","",M1D!#REF!)</f>
        <v>#REF!</v>
      </c>
      <c r="U141" s="15" t="e">
        <f>IF(M1D!#REF!="","",M1D!#REF!)</f>
        <v>#REF!</v>
      </c>
      <c r="V141" s="68"/>
    </row>
    <row r="142" spans="1:22" ht="14.25" x14ac:dyDescent="0.2">
      <c r="A142" s="54" t="e">
        <f>M1D!#REF!</f>
        <v>#REF!</v>
      </c>
      <c r="B142" s="60" t="e">
        <f>M1D!#REF!</f>
        <v>#REF!</v>
      </c>
      <c r="C142" s="20"/>
      <c r="D142" s="20"/>
      <c r="E142" s="66"/>
      <c r="F142" s="66"/>
      <c r="G142" s="66"/>
      <c r="H142" s="66"/>
      <c r="I142" s="56" t="e">
        <f>IF(M1D!#REF!="","",M1D!#REF!)</f>
        <v>#REF!</v>
      </c>
      <c r="J142" s="66"/>
      <c r="K142" s="66"/>
      <c r="L142" s="66"/>
      <c r="M142" s="66"/>
      <c r="N142" s="66"/>
      <c r="O142" s="66" t="e">
        <f>IF(M1D!#REF!="","",M1D!#REF!)</f>
        <v>#REF!</v>
      </c>
      <c r="P142" s="66"/>
      <c r="Q142" s="66"/>
      <c r="R142" s="56" t="e">
        <f>IF(M1D!#REF!="","",M1D!#REF!)</f>
        <v>#REF!</v>
      </c>
      <c r="S142" s="15" t="e">
        <f>IF(M1D!#REF!="","",M1D!#REF!)</f>
        <v>#REF!</v>
      </c>
      <c r="T142" s="15" t="e">
        <f>IF(M1D!#REF!="","",M1D!#REF!)</f>
        <v>#REF!</v>
      </c>
      <c r="U142" s="15" t="e">
        <f>IF(M1D!#REF!="","",M1D!#REF!)</f>
        <v>#REF!</v>
      </c>
      <c r="V142" s="68"/>
    </row>
    <row r="143" spans="1:22" ht="14.25" x14ac:dyDescent="0.2">
      <c r="A143" s="38" t="e">
        <f>M1D!#REF!</f>
        <v>#REF!</v>
      </c>
      <c r="B143" s="59" t="e">
        <f>M1D!#REF!</f>
        <v>#REF!</v>
      </c>
      <c r="C143" s="20"/>
      <c r="D143" s="20"/>
      <c r="E143" s="66"/>
      <c r="F143" s="66"/>
      <c r="G143" s="66"/>
      <c r="H143" s="66"/>
      <c r="I143" s="56" t="e">
        <f>IF(M1D!#REF!="","",M1D!#REF!)</f>
        <v>#REF!</v>
      </c>
      <c r="J143" s="66"/>
      <c r="K143" s="66"/>
      <c r="L143" s="66"/>
      <c r="M143" s="66"/>
      <c r="N143" s="66"/>
      <c r="O143" s="66" t="e">
        <f>IF(M1D!#REF!="","",M1D!#REF!)</f>
        <v>#REF!</v>
      </c>
      <c r="P143" s="66"/>
      <c r="Q143" s="66"/>
      <c r="R143" s="56" t="e">
        <f>IF(M1D!#REF!="","",M1D!#REF!)</f>
        <v>#REF!</v>
      </c>
      <c r="S143" s="15" t="e">
        <f>IF(M1D!#REF!="","",M1D!#REF!)</f>
        <v>#REF!</v>
      </c>
      <c r="T143" s="15" t="e">
        <f>IF(M1D!#REF!="","",M1D!#REF!)</f>
        <v>#REF!</v>
      </c>
      <c r="U143" s="15" t="e">
        <f>IF(M1D!#REF!="","",M1D!#REF!)</f>
        <v>#REF!</v>
      </c>
      <c r="V143" s="68"/>
    </row>
    <row r="144" spans="1:22" ht="14.25" x14ac:dyDescent="0.2">
      <c r="A144" s="38" t="e">
        <f>M1D!#REF!</f>
        <v>#REF!</v>
      </c>
      <c r="B144" s="59" t="e">
        <f>M1D!#REF!</f>
        <v>#REF!</v>
      </c>
      <c r="C144" s="20"/>
      <c r="D144" s="20"/>
      <c r="E144" s="66"/>
      <c r="F144" s="66"/>
      <c r="G144" s="66"/>
      <c r="H144" s="66"/>
      <c r="I144" s="56" t="e">
        <f>IF(M1D!#REF!="","",M1D!#REF!)</f>
        <v>#REF!</v>
      </c>
      <c r="J144" s="66"/>
      <c r="K144" s="66"/>
      <c r="L144" s="66"/>
      <c r="M144" s="66"/>
      <c r="N144" s="66"/>
      <c r="O144" s="66" t="e">
        <f>IF(M1D!#REF!="","",M1D!#REF!)</f>
        <v>#REF!</v>
      </c>
      <c r="P144" s="66"/>
      <c r="Q144" s="66"/>
      <c r="R144" s="56" t="e">
        <f>IF(M1D!#REF!="","",M1D!#REF!)</f>
        <v>#REF!</v>
      </c>
      <c r="S144" s="15" t="e">
        <f>IF(M1D!#REF!="","",M1D!#REF!)</f>
        <v>#REF!</v>
      </c>
      <c r="T144" s="15" t="e">
        <f>IF(M1D!#REF!="","",M1D!#REF!)</f>
        <v>#REF!</v>
      </c>
      <c r="U144" s="15" t="e">
        <f>IF(M1D!#REF!="","",M1D!#REF!)</f>
        <v>#REF!</v>
      </c>
      <c r="V144" s="68"/>
    </row>
    <row r="145" spans="1:22" ht="14.25" x14ac:dyDescent="0.2">
      <c r="A145" s="38" t="e">
        <f>M1D!#REF!</f>
        <v>#REF!</v>
      </c>
      <c r="B145" s="59" t="e">
        <f>M1D!#REF!</f>
        <v>#REF!</v>
      </c>
      <c r="C145" s="20"/>
      <c r="D145" s="20"/>
      <c r="E145" s="66"/>
      <c r="F145" s="66"/>
      <c r="G145" s="66"/>
      <c r="H145" s="66"/>
      <c r="I145" s="56" t="e">
        <f>IF(M1D!#REF!="","",M1D!#REF!)</f>
        <v>#REF!</v>
      </c>
      <c r="J145" s="66"/>
      <c r="K145" s="66"/>
      <c r="L145" s="66"/>
      <c r="M145" s="66"/>
      <c r="N145" s="66"/>
      <c r="O145" s="66" t="e">
        <f>IF(M1D!#REF!="","",M1D!#REF!)</f>
        <v>#REF!</v>
      </c>
      <c r="P145" s="66"/>
      <c r="Q145" s="66"/>
      <c r="R145" s="56" t="e">
        <f>IF(M1D!#REF!="","",M1D!#REF!)</f>
        <v>#REF!</v>
      </c>
      <c r="S145" s="15" t="e">
        <f>IF(M1D!#REF!="","",M1D!#REF!)</f>
        <v>#REF!</v>
      </c>
      <c r="T145" s="15" t="e">
        <f>IF(M1D!#REF!="","",M1D!#REF!)</f>
        <v>#REF!</v>
      </c>
      <c r="U145" s="15" t="e">
        <f>IF(M1D!#REF!="","",M1D!#REF!)</f>
        <v>#REF!</v>
      </c>
      <c r="V145" s="68"/>
    </row>
    <row r="146" spans="1:22" ht="14.25" x14ac:dyDescent="0.2">
      <c r="A146" s="54" t="e">
        <f>M1D!#REF!</f>
        <v>#REF!</v>
      </c>
      <c r="B146" s="60" t="e">
        <f>M1D!#REF!</f>
        <v>#REF!</v>
      </c>
      <c r="C146" s="20"/>
      <c r="D146" s="20"/>
      <c r="E146" s="66"/>
      <c r="F146" s="66"/>
      <c r="G146" s="66"/>
      <c r="H146" s="66"/>
      <c r="I146" s="56" t="e">
        <f>IF(M1D!#REF!="","",M1D!#REF!)</f>
        <v>#REF!</v>
      </c>
      <c r="J146" s="66"/>
      <c r="K146" s="66"/>
      <c r="L146" s="66"/>
      <c r="M146" s="66"/>
      <c r="N146" s="66"/>
      <c r="O146" s="66" t="e">
        <f>IF(M1D!#REF!="","",M1D!#REF!)</f>
        <v>#REF!</v>
      </c>
      <c r="P146" s="66"/>
      <c r="Q146" s="66"/>
      <c r="R146" s="56" t="e">
        <f>IF(M1D!#REF!="","",M1D!#REF!)</f>
        <v>#REF!</v>
      </c>
      <c r="S146" s="15" t="e">
        <f>IF(M1D!#REF!="","",M1D!#REF!)</f>
        <v>#REF!</v>
      </c>
      <c r="T146" s="15" t="e">
        <f>IF(M1D!#REF!="","",M1D!#REF!)</f>
        <v>#REF!</v>
      </c>
      <c r="U146" s="15" t="e">
        <f>IF(M1D!#REF!="","",M1D!#REF!)</f>
        <v>#REF!</v>
      </c>
      <c r="V146" s="68"/>
    </row>
    <row r="147" spans="1:22" ht="14.25" x14ac:dyDescent="0.2">
      <c r="A147" s="38" t="e">
        <f>M1D!#REF!</f>
        <v>#REF!</v>
      </c>
      <c r="B147" s="59" t="e">
        <f>M1D!#REF!</f>
        <v>#REF!</v>
      </c>
      <c r="C147" s="20"/>
      <c r="D147" s="20"/>
      <c r="E147" s="66"/>
      <c r="F147" s="66"/>
      <c r="G147" s="66"/>
      <c r="H147" s="66"/>
      <c r="I147" s="56" t="e">
        <f>IF(M1D!#REF!="","",M1D!#REF!)</f>
        <v>#REF!</v>
      </c>
      <c r="J147" s="66"/>
      <c r="K147" s="66"/>
      <c r="L147" s="66"/>
      <c r="M147" s="66"/>
      <c r="N147" s="66"/>
      <c r="O147" s="66" t="e">
        <f>IF(M1D!#REF!="","",M1D!#REF!)</f>
        <v>#REF!</v>
      </c>
      <c r="P147" s="66"/>
      <c r="Q147" s="66"/>
      <c r="R147" s="56" t="e">
        <f>IF(M1D!#REF!="","",M1D!#REF!)</f>
        <v>#REF!</v>
      </c>
      <c r="S147" s="15" t="e">
        <f>IF(M1D!#REF!="","",M1D!#REF!)</f>
        <v>#REF!</v>
      </c>
      <c r="T147" s="15" t="e">
        <f>IF(M1D!#REF!="","",M1D!#REF!)</f>
        <v>#REF!</v>
      </c>
      <c r="U147" s="15" t="e">
        <f>IF(M1D!#REF!="","",M1D!#REF!)</f>
        <v>#REF!</v>
      </c>
      <c r="V147" s="68"/>
    </row>
    <row r="148" spans="1:22" ht="14.25" x14ac:dyDescent="0.2">
      <c r="A148" s="38" t="e">
        <f>M1D!#REF!</f>
        <v>#REF!</v>
      </c>
      <c r="B148" s="59" t="e">
        <f>M1D!#REF!</f>
        <v>#REF!</v>
      </c>
      <c r="C148" s="20"/>
      <c r="D148" s="20"/>
      <c r="E148" s="66"/>
      <c r="F148" s="66"/>
      <c r="G148" s="66"/>
      <c r="H148" s="66"/>
      <c r="I148" s="56" t="e">
        <f>IF(M1D!#REF!="","",M1D!#REF!)</f>
        <v>#REF!</v>
      </c>
      <c r="J148" s="66"/>
      <c r="K148" s="66"/>
      <c r="L148" s="66"/>
      <c r="M148" s="66"/>
      <c r="N148" s="66"/>
      <c r="O148" s="66" t="e">
        <f>IF(M1D!#REF!="","",M1D!#REF!)</f>
        <v>#REF!</v>
      </c>
      <c r="P148" s="66"/>
      <c r="Q148" s="66"/>
      <c r="R148" s="56" t="e">
        <f>IF(M1D!#REF!="","",M1D!#REF!)</f>
        <v>#REF!</v>
      </c>
      <c r="S148" s="15" t="e">
        <f>IF(M1D!#REF!="","",M1D!#REF!)</f>
        <v>#REF!</v>
      </c>
      <c r="T148" s="15" t="e">
        <f>IF(M1D!#REF!="","",M1D!#REF!)</f>
        <v>#REF!</v>
      </c>
      <c r="U148" s="15" t="e">
        <f>IF(M1D!#REF!="","",M1D!#REF!)</f>
        <v>#REF!</v>
      </c>
      <c r="V148" s="68"/>
    </row>
    <row r="149" spans="1:22" ht="14.25" x14ac:dyDescent="0.2">
      <c r="A149" s="38" t="e">
        <f>M1D!#REF!</f>
        <v>#REF!</v>
      </c>
      <c r="B149" s="59" t="e">
        <f>M1D!#REF!</f>
        <v>#REF!</v>
      </c>
      <c r="C149" s="20"/>
      <c r="D149" s="20"/>
      <c r="E149" s="66"/>
      <c r="F149" s="66"/>
      <c r="G149" s="66"/>
      <c r="H149" s="66"/>
      <c r="I149" s="56" t="e">
        <f>IF(M1D!#REF!="","",M1D!#REF!)</f>
        <v>#REF!</v>
      </c>
      <c r="J149" s="66"/>
      <c r="K149" s="66"/>
      <c r="L149" s="66"/>
      <c r="M149" s="66"/>
      <c r="N149" s="66"/>
      <c r="O149" s="66" t="e">
        <f>IF(M1D!#REF!="","",M1D!#REF!)</f>
        <v>#REF!</v>
      </c>
      <c r="P149" s="66"/>
      <c r="Q149" s="66"/>
      <c r="R149" s="56" t="e">
        <f>IF(M1D!#REF!="","",M1D!#REF!)</f>
        <v>#REF!</v>
      </c>
      <c r="S149" s="15" t="e">
        <f>IF(M1D!#REF!="","",M1D!#REF!)</f>
        <v>#REF!</v>
      </c>
      <c r="T149" s="15" t="e">
        <f>IF(M1D!#REF!="","",M1D!#REF!)</f>
        <v>#REF!</v>
      </c>
      <c r="U149" s="15" t="e">
        <f>IF(M1D!#REF!="","",M1D!#REF!)</f>
        <v>#REF!</v>
      </c>
      <c r="V149" s="68"/>
    </row>
    <row r="150" spans="1:22" ht="14.25" x14ac:dyDescent="0.2">
      <c r="A150" s="54" t="e">
        <f>M1D!#REF!</f>
        <v>#REF!</v>
      </c>
      <c r="B150" s="60" t="e">
        <f>M1D!#REF!</f>
        <v>#REF!</v>
      </c>
      <c r="C150" s="20"/>
      <c r="D150" s="20"/>
      <c r="E150" s="66"/>
      <c r="F150" s="66"/>
      <c r="G150" s="66"/>
      <c r="H150" s="66"/>
      <c r="I150" s="56" t="e">
        <f>IF(M1D!#REF!="","",M1D!#REF!)</f>
        <v>#REF!</v>
      </c>
      <c r="J150" s="66"/>
      <c r="K150" s="66"/>
      <c r="L150" s="66"/>
      <c r="M150" s="66"/>
      <c r="N150" s="66"/>
      <c r="O150" s="66" t="e">
        <f>IF(M1D!#REF!="","",M1D!#REF!)</f>
        <v>#REF!</v>
      </c>
      <c r="P150" s="66"/>
      <c r="Q150" s="66"/>
      <c r="R150" s="56" t="e">
        <f>IF(M1D!#REF!="","",M1D!#REF!)</f>
        <v>#REF!</v>
      </c>
      <c r="S150" s="15" t="e">
        <f>IF(M1D!#REF!="","",M1D!#REF!)</f>
        <v>#REF!</v>
      </c>
      <c r="T150" s="15" t="e">
        <f>IF(M1D!#REF!="","",M1D!#REF!)</f>
        <v>#REF!</v>
      </c>
      <c r="U150" s="15" t="e">
        <f>IF(M1D!#REF!="","",M1D!#REF!)</f>
        <v>#REF!</v>
      </c>
      <c r="V150" s="68"/>
    </row>
    <row r="151" spans="1:22" ht="14.25" x14ac:dyDescent="0.2">
      <c r="A151" s="38" t="e">
        <f>M1D!#REF!</f>
        <v>#REF!</v>
      </c>
      <c r="B151" s="59" t="e">
        <f>M1D!#REF!</f>
        <v>#REF!</v>
      </c>
      <c r="C151" s="20"/>
      <c r="D151" s="20"/>
      <c r="E151" s="66"/>
      <c r="F151" s="66"/>
      <c r="G151" s="66"/>
      <c r="H151" s="66"/>
      <c r="I151" s="56" t="e">
        <f>IF(M1D!#REF!="","",M1D!#REF!)</f>
        <v>#REF!</v>
      </c>
      <c r="J151" s="66"/>
      <c r="K151" s="66"/>
      <c r="L151" s="66"/>
      <c r="M151" s="66"/>
      <c r="N151" s="66"/>
      <c r="O151" s="66" t="e">
        <f>IF(M1D!#REF!="","",M1D!#REF!)</f>
        <v>#REF!</v>
      </c>
      <c r="P151" s="66"/>
      <c r="Q151" s="66"/>
      <c r="R151" s="56" t="e">
        <f>IF(M1D!#REF!="","",M1D!#REF!)</f>
        <v>#REF!</v>
      </c>
      <c r="S151" s="15" t="e">
        <f>IF(M1D!#REF!="","",M1D!#REF!)</f>
        <v>#REF!</v>
      </c>
      <c r="T151" s="15" t="e">
        <f>IF(M1D!#REF!="","",M1D!#REF!)</f>
        <v>#REF!</v>
      </c>
      <c r="U151" s="15" t="e">
        <f>IF(M1D!#REF!="","",M1D!#REF!)</f>
        <v>#REF!</v>
      </c>
      <c r="V151" s="68"/>
    </row>
    <row r="152" spans="1:22" ht="14.25" x14ac:dyDescent="0.2">
      <c r="A152" s="38" t="e">
        <f>M1D!#REF!</f>
        <v>#REF!</v>
      </c>
      <c r="B152" s="59" t="e">
        <f>M1D!#REF!</f>
        <v>#REF!</v>
      </c>
      <c r="C152" s="20"/>
      <c r="D152" s="20"/>
      <c r="E152" s="66"/>
      <c r="F152" s="66"/>
      <c r="G152" s="66"/>
      <c r="H152" s="66"/>
      <c r="I152" s="56" t="e">
        <f>IF(M1D!#REF!="","",M1D!#REF!)</f>
        <v>#REF!</v>
      </c>
      <c r="J152" s="66"/>
      <c r="K152" s="66"/>
      <c r="L152" s="66"/>
      <c r="M152" s="66"/>
      <c r="N152" s="66"/>
      <c r="O152" s="66" t="e">
        <f>IF(M1D!#REF!="","",M1D!#REF!)</f>
        <v>#REF!</v>
      </c>
      <c r="P152" s="66"/>
      <c r="Q152" s="66"/>
      <c r="R152" s="56" t="e">
        <f>IF(M1D!#REF!="","",M1D!#REF!)</f>
        <v>#REF!</v>
      </c>
      <c r="S152" s="15" t="e">
        <f>IF(M1D!#REF!="","",M1D!#REF!)</f>
        <v>#REF!</v>
      </c>
      <c r="T152" s="15" t="e">
        <f>IF(M1D!#REF!="","",M1D!#REF!)</f>
        <v>#REF!</v>
      </c>
      <c r="U152" s="15" t="e">
        <f>IF(M1D!#REF!="","",M1D!#REF!)</f>
        <v>#REF!</v>
      </c>
      <c r="V152" s="68"/>
    </row>
    <row r="153" spans="1:22" ht="14.25" x14ac:dyDescent="0.2">
      <c r="A153" s="38" t="e">
        <f>M1D!#REF!</f>
        <v>#REF!</v>
      </c>
      <c r="B153" s="59" t="e">
        <f>M1D!#REF!</f>
        <v>#REF!</v>
      </c>
      <c r="C153" s="20"/>
      <c r="D153" s="20"/>
      <c r="E153" s="66"/>
      <c r="F153" s="66"/>
      <c r="G153" s="66"/>
      <c r="H153" s="66"/>
      <c r="I153" s="56" t="e">
        <f>IF(M1D!#REF!="","",M1D!#REF!)</f>
        <v>#REF!</v>
      </c>
      <c r="J153" s="66"/>
      <c r="K153" s="66"/>
      <c r="L153" s="66"/>
      <c r="M153" s="66"/>
      <c r="N153" s="66"/>
      <c r="O153" s="66" t="e">
        <f>IF(M1D!#REF!="","",M1D!#REF!)</f>
        <v>#REF!</v>
      </c>
      <c r="P153" s="66"/>
      <c r="Q153" s="66"/>
      <c r="R153" s="56" t="e">
        <f>IF(M1D!#REF!="","",M1D!#REF!)</f>
        <v>#REF!</v>
      </c>
      <c r="S153" s="15" t="e">
        <f>IF(M1D!#REF!="","",M1D!#REF!)</f>
        <v>#REF!</v>
      </c>
      <c r="T153" s="15" t="e">
        <f>IF(M1D!#REF!="","",M1D!#REF!)</f>
        <v>#REF!</v>
      </c>
      <c r="U153" s="15" t="e">
        <f>IF(M1D!#REF!="","",M1D!#REF!)</f>
        <v>#REF!</v>
      </c>
      <c r="V153" s="68"/>
    </row>
    <row r="154" spans="1:22" ht="14.25" x14ac:dyDescent="0.2">
      <c r="A154" s="38" t="e">
        <f>M1D!#REF!</f>
        <v>#REF!</v>
      </c>
      <c r="B154" s="59" t="e">
        <f>M1D!#REF!</f>
        <v>#REF!</v>
      </c>
      <c r="C154" s="20"/>
      <c r="D154" s="20"/>
      <c r="E154" s="66"/>
      <c r="F154" s="66"/>
      <c r="G154" s="66"/>
      <c r="H154" s="66"/>
      <c r="I154" s="56" t="e">
        <f>IF(M1D!#REF!="","",M1D!#REF!)</f>
        <v>#REF!</v>
      </c>
      <c r="J154" s="66"/>
      <c r="K154" s="66"/>
      <c r="L154" s="66"/>
      <c r="M154" s="66"/>
      <c r="N154" s="66"/>
      <c r="O154" s="66" t="e">
        <f>IF(M1D!#REF!="","",M1D!#REF!)</f>
        <v>#REF!</v>
      </c>
      <c r="P154" s="66"/>
      <c r="Q154" s="66"/>
      <c r="R154" s="56" t="e">
        <f>IF(M1D!#REF!="","",M1D!#REF!)</f>
        <v>#REF!</v>
      </c>
      <c r="S154" s="15" t="e">
        <f>IF(M1D!#REF!="","",M1D!#REF!)</f>
        <v>#REF!</v>
      </c>
      <c r="T154" s="15" t="e">
        <f>IF(M1D!#REF!="","",M1D!#REF!)</f>
        <v>#REF!</v>
      </c>
      <c r="U154" s="15" t="e">
        <f>IF(M1D!#REF!="","",M1D!#REF!)</f>
        <v>#REF!</v>
      </c>
      <c r="V154" s="68"/>
    </row>
    <row r="155" spans="1:22" ht="14.25" x14ac:dyDescent="0.2">
      <c r="A155" s="54" t="e">
        <f>M1D!#REF!</f>
        <v>#REF!</v>
      </c>
      <c r="B155" s="60" t="e">
        <f>M1D!#REF!</f>
        <v>#REF!</v>
      </c>
      <c r="C155" s="20"/>
      <c r="D155" s="20"/>
      <c r="E155" s="66"/>
      <c r="F155" s="66"/>
      <c r="G155" s="66"/>
      <c r="H155" s="66"/>
      <c r="I155" s="56" t="e">
        <f>IF(M1D!#REF!="","",M1D!#REF!)</f>
        <v>#REF!</v>
      </c>
      <c r="J155" s="66"/>
      <c r="K155" s="66"/>
      <c r="L155" s="66"/>
      <c r="M155" s="66"/>
      <c r="N155" s="66"/>
      <c r="O155" s="66" t="e">
        <f>IF(M1D!#REF!="","",M1D!#REF!)</f>
        <v>#REF!</v>
      </c>
      <c r="P155" s="66"/>
      <c r="Q155" s="66"/>
      <c r="R155" s="56" t="e">
        <f>IF(M1D!#REF!="","",M1D!#REF!)</f>
        <v>#REF!</v>
      </c>
      <c r="S155" s="15" t="e">
        <f>IF(M1D!#REF!="","",M1D!#REF!)</f>
        <v>#REF!</v>
      </c>
      <c r="T155" s="15" t="e">
        <f>IF(M1D!#REF!="","",M1D!#REF!)</f>
        <v>#REF!</v>
      </c>
      <c r="U155" s="15" t="e">
        <f>IF(M1D!#REF!="","",M1D!#REF!)</f>
        <v>#REF!</v>
      </c>
      <c r="V155" s="68"/>
    </row>
    <row r="156" spans="1:22" ht="14.25" x14ac:dyDescent="0.2">
      <c r="A156" s="38" t="e">
        <f>M1D!#REF!</f>
        <v>#REF!</v>
      </c>
      <c r="B156" s="59" t="e">
        <f>M1D!#REF!</f>
        <v>#REF!</v>
      </c>
      <c r="C156" s="20"/>
      <c r="D156" s="20"/>
      <c r="E156" s="66"/>
      <c r="F156" s="66"/>
      <c r="G156" s="66"/>
      <c r="H156" s="66"/>
      <c r="I156" s="56" t="e">
        <f>IF(M1D!#REF!="","",M1D!#REF!)</f>
        <v>#REF!</v>
      </c>
      <c r="J156" s="66"/>
      <c r="K156" s="66"/>
      <c r="L156" s="66"/>
      <c r="M156" s="66"/>
      <c r="N156" s="66"/>
      <c r="O156" s="66" t="e">
        <f>IF(M1D!#REF!="","",M1D!#REF!)</f>
        <v>#REF!</v>
      </c>
      <c r="P156" s="66"/>
      <c r="Q156" s="66"/>
      <c r="R156" s="56" t="e">
        <f>IF(M1D!#REF!="","",M1D!#REF!)</f>
        <v>#REF!</v>
      </c>
      <c r="S156" s="15" t="e">
        <f>IF(M1D!#REF!="","",M1D!#REF!)</f>
        <v>#REF!</v>
      </c>
      <c r="T156" s="15" t="e">
        <f>IF(M1D!#REF!="","",M1D!#REF!)</f>
        <v>#REF!</v>
      </c>
      <c r="U156" s="15" t="e">
        <f>IF(M1D!#REF!="","",M1D!#REF!)</f>
        <v>#REF!</v>
      </c>
      <c r="V156" s="68"/>
    </row>
    <row r="157" spans="1:22" ht="14.25" x14ac:dyDescent="0.2">
      <c r="A157" s="38" t="e">
        <f>M1D!#REF!</f>
        <v>#REF!</v>
      </c>
      <c r="B157" s="59" t="e">
        <f>M1D!#REF!</f>
        <v>#REF!</v>
      </c>
      <c r="C157" s="20"/>
      <c r="D157" s="20"/>
      <c r="E157" s="66"/>
      <c r="F157" s="66"/>
      <c r="G157" s="66"/>
      <c r="H157" s="66"/>
      <c r="I157" s="56" t="e">
        <f>IF(M1D!#REF!="","",M1D!#REF!)</f>
        <v>#REF!</v>
      </c>
      <c r="J157" s="66"/>
      <c r="K157" s="66"/>
      <c r="L157" s="66"/>
      <c r="M157" s="66"/>
      <c r="N157" s="66"/>
      <c r="O157" s="66" t="e">
        <f>IF(M1D!#REF!="","",M1D!#REF!)</f>
        <v>#REF!</v>
      </c>
      <c r="P157" s="66"/>
      <c r="Q157" s="66"/>
      <c r="R157" s="56" t="e">
        <f>IF(M1D!#REF!="","",M1D!#REF!)</f>
        <v>#REF!</v>
      </c>
      <c r="S157" s="15" t="e">
        <f>IF(M1D!#REF!="","",M1D!#REF!)</f>
        <v>#REF!</v>
      </c>
      <c r="T157" s="15" t="e">
        <f>IF(M1D!#REF!="","",M1D!#REF!)</f>
        <v>#REF!</v>
      </c>
      <c r="U157" s="15" t="e">
        <f>IF(M1D!#REF!="","",M1D!#REF!)</f>
        <v>#REF!</v>
      </c>
      <c r="V157" s="68"/>
    </row>
    <row r="158" spans="1:22" ht="14.25" x14ac:dyDescent="0.2">
      <c r="A158" s="38" t="e">
        <f>M1D!#REF!</f>
        <v>#REF!</v>
      </c>
      <c r="B158" s="59" t="e">
        <f>M1D!#REF!</f>
        <v>#REF!</v>
      </c>
      <c r="C158" s="20"/>
      <c r="D158" s="20"/>
      <c r="E158" s="66"/>
      <c r="F158" s="66"/>
      <c r="G158" s="66"/>
      <c r="H158" s="66"/>
      <c r="I158" s="56" t="e">
        <f>IF(M1D!#REF!="","",M1D!#REF!)</f>
        <v>#REF!</v>
      </c>
      <c r="J158" s="66"/>
      <c r="K158" s="66"/>
      <c r="L158" s="66"/>
      <c r="M158" s="66"/>
      <c r="N158" s="66"/>
      <c r="O158" s="66" t="e">
        <f>IF(M1D!#REF!="","",M1D!#REF!)</f>
        <v>#REF!</v>
      </c>
      <c r="P158" s="66"/>
      <c r="Q158" s="66"/>
      <c r="R158" s="56" t="e">
        <f>IF(M1D!#REF!="","",M1D!#REF!)</f>
        <v>#REF!</v>
      </c>
      <c r="S158" s="15" t="e">
        <f>IF(M1D!#REF!="","",M1D!#REF!)</f>
        <v>#REF!</v>
      </c>
      <c r="T158" s="15" t="e">
        <f>IF(M1D!#REF!="","",M1D!#REF!)</f>
        <v>#REF!</v>
      </c>
      <c r="U158" s="15" t="e">
        <f>IF(M1D!#REF!="","",M1D!#REF!)</f>
        <v>#REF!</v>
      </c>
      <c r="V158" s="68"/>
    </row>
    <row r="159" spans="1:22" ht="14.25" x14ac:dyDescent="0.2">
      <c r="A159" s="54" t="e">
        <f>M1D!#REF!</f>
        <v>#REF!</v>
      </c>
      <c r="B159" s="60" t="e">
        <f>M1D!#REF!</f>
        <v>#REF!</v>
      </c>
      <c r="C159" s="20"/>
      <c r="D159" s="20"/>
      <c r="E159" s="66"/>
      <c r="F159" s="66"/>
      <c r="G159" s="66"/>
      <c r="H159" s="66"/>
      <c r="I159" s="56" t="e">
        <f>IF(M1D!#REF!="","",M1D!#REF!)</f>
        <v>#REF!</v>
      </c>
      <c r="J159" s="66"/>
      <c r="K159" s="66"/>
      <c r="L159" s="66"/>
      <c r="M159" s="66"/>
      <c r="N159" s="66"/>
      <c r="O159" s="66" t="e">
        <f>IF(M1D!#REF!="","",M1D!#REF!)</f>
        <v>#REF!</v>
      </c>
      <c r="P159" s="66"/>
      <c r="Q159" s="66"/>
      <c r="R159" s="56" t="e">
        <f>IF(M1D!#REF!="","",M1D!#REF!)</f>
        <v>#REF!</v>
      </c>
      <c r="S159" s="15" t="e">
        <f>IF(M1D!#REF!="","",M1D!#REF!)</f>
        <v>#REF!</v>
      </c>
      <c r="T159" s="15" t="e">
        <f>IF(M1D!#REF!="","",M1D!#REF!)</f>
        <v>#REF!</v>
      </c>
      <c r="U159" s="15" t="e">
        <f>IF(M1D!#REF!="","",M1D!#REF!)</f>
        <v>#REF!</v>
      </c>
      <c r="V159" s="68"/>
    </row>
    <row r="160" spans="1:22" ht="14.25" x14ac:dyDescent="0.2">
      <c r="A160" s="38" t="e">
        <f>M1D!#REF!</f>
        <v>#REF!</v>
      </c>
      <c r="B160" s="59" t="e">
        <f>M1D!#REF!</f>
        <v>#REF!</v>
      </c>
      <c r="C160" s="20"/>
      <c r="D160" s="20"/>
      <c r="E160" s="66"/>
      <c r="F160" s="66"/>
      <c r="G160" s="66"/>
      <c r="H160" s="66"/>
      <c r="I160" s="56" t="e">
        <f>IF(M1D!#REF!="","",M1D!#REF!)</f>
        <v>#REF!</v>
      </c>
      <c r="J160" s="66"/>
      <c r="K160" s="66"/>
      <c r="L160" s="66"/>
      <c r="M160" s="66"/>
      <c r="N160" s="66"/>
      <c r="O160" s="66" t="e">
        <f>IF(M1D!#REF!="","",M1D!#REF!)</f>
        <v>#REF!</v>
      </c>
      <c r="P160" s="66"/>
      <c r="Q160" s="66"/>
      <c r="R160" s="56" t="e">
        <f>IF(M1D!#REF!="","",M1D!#REF!)</f>
        <v>#REF!</v>
      </c>
      <c r="S160" s="15" t="e">
        <f>IF(M1D!#REF!="","",M1D!#REF!)</f>
        <v>#REF!</v>
      </c>
      <c r="T160" s="15" t="e">
        <f>IF(M1D!#REF!="","",M1D!#REF!)</f>
        <v>#REF!</v>
      </c>
      <c r="U160" s="15" t="e">
        <f>IF(M1D!#REF!="","",M1D!#REF!)</f>
        <v>#REF!</v>
      </c>
      <c r="V160" s="68"/>
    </row>
    <row r="161" spans="1:22" ht="14.25" x14ac:dyDescent="0.2">
      <c r="A161" s="38" t="e">
        <f>M1D!#REF!</f>
        <v>#REF!</v>
      </c>
      <c r="B161" s="59" t="e">
        <f>M1D!#REF!</f>
        <v>#REF!</v>
      </c>
      <c r="C161" s="20"/>
      <c r="D161" s="20"/>
      <c r="E161" s="66"/>
      <c r="F161" s="66"/>
      <c r="G161" s="66"/>
      <c r="H161" s="66"/>
      <c r="I161" s="56" t="e">
        <f>IF(M1D!#REF!="","",M1D!#REF!)</f>
        <v>#REF!</v>
      </c>
      <c r="J161" s="66"/>
      <c r="K161" s="66"/>
      <c r="L161" s="66"/>
      <c r="M161" s="66"/>
      <c r="N161" s="66"/>
      <c r="O161" s="66" t="e">
        <f>IF(M1D!#REF!="","",M1D!#REF!)</f>
        <v>#REF!</v>
      </c>
      <c r="P161" s="66"/>
      <c r="Q161" s="66"/>
      <c r="R161" s="56" t="e">
        <f>IF(M1D!#REF!="","",M1D!#REF!)</f>
        <v>#REF!</v>
      </c>
      <c r="S161" s="15" t="e">
        <f>IF(M1D!#REF!="","",M1D!#REF!)</f>
        <v>#REF!</v>
      </c>
      <c r="T161" s="15" t="e">
        <f>IF(M1D!#REF!="","",M1D!#REF!)</f>
        <v>#REF!</v>
      </c>
      <c r="U161" s="15" t="e">
        <f>IF(M1D!#REF!="","",M1D!#REF!)</f>
        <v>#REF!</v>
      </c>
      <c r="V161" s="68"/>
    </row>
    <row r="162" spans="1:22" ht="14.25" x14ac:dyDescent="0.2">
      <c r="A162" s="38" t="e">
        <f>M1D!#REF!</f>
        <v>#REF!</v>
      </c>
      <c r="B162" s="59" t="e">
        <f>M1D!#REF!</f>
        <v>#REF!</v>
      </c>
      <c r="C162" s="20"/>
      <c r="D162" s="20"/>
      <c r="E162" s="66"/>
      <c r="F162" s="66"/>
      <c r="G162" s="66"/>
      <c r="H162" s="66"/>
      <c r="I162" s="56" t="e">
        <f>IF(M1D!#REF!="","",M1D!#REF!)</f>
        <v>#REF!</v>
      </c>
      <c r="J162" s="66"/>
      <c r="K162" s="66"/>
      <c r="L162" s="66"/>
      <c r="M162" s="66"/>
      <c r="N162" s="66"/>
      <c r="O162" s="66" t="e">
        <f>IF(M1D!#REF!="","",M1D!#REF!)</f>
        <v>#REF!</v>
      </c>
      <c r="P162" s="66"/>
      <c r="Q162" s="66"/>
      <c r="R162" s="56" t="e">
        <f>IF(M1D!#REF!="","",M1D!#REF!)</f>
        <v>#REF!</v>
      </c>
      <c r="S162" s="15" t="e">
        <f>IF(M1D!#REF!="","",M1D!#REF!)</f>
        <v>#REF!</v>
      </c>
      <c r="T162" s="15" t="e">
        <f>IF(M1D!#REF!="","",M1D!#REF!)</f>
        <v>#REF!</v>
      </c>
      <c r="U162" s="15" t="e">
        <f>IF(M1D!#REF!="","",M1D!#REF!)</f>
        <v>#REF!</v>
      </c>
      <c r="V162" s="68"/>
    </row>
    <row r="163" spans="1:22" ht="14.25" x14ac:dyDescent="0.2">
      <c r="A163" s="54" t="e">
        <f>M1D!#REF!</f>
        <v>#REF!</v>
      </c>
      <c r="B163" s="60" t="e">
        <f>M1D!#REF!</f>
        <v>#REF!</v>
      </c>
      <c r="C163" s="20"/>
      <c r="D163" s="20"/>
      <c r="E163" s="66"/>
      <c r="F163" s="66"/>
      <c r="G163" s="66"/>
      <c r="H163" s="66"/>
      <c r="I163" s="56" t="e">
        <f>IF(M1D!#REF!="","",M1D!#REF!)</f>
        <v>#REF!</v>
      </c>
      <c r="J163" s="66"/>
      <c r="K163" s="66"/>
      <c r="L163" s="66"/>
      <c r="M163" s="66"/>
      <c r="N163" s="66"/>
      <c r="O163" s="66" t="e">
        <f>IF(M1D!#REF!="","",M1D!#REF!)</f>
        <v>#REF!</v>
      </c>
      <c r="P163" s="66"/>
      <c r="Q163" s="66"/>
      <c r="R163" s="56" t="e">
        <f>IF(M1D!#REF!="","",M1D!#REF!)</f>
        <v>#REF!</v>
      </c>
      <c r="S163" s="15" t="e">
        <f>IF(M1D!#REF!="","",M1D!#REF!)</f>
        <v>#REF!</v>
      </c>
      <c r="T163" s="15" t="e">
        <f>IF(M1D!#REF!="","",M1D!#REF!)</f>
        <v>#REF!</v>
      </c>
      <c r="U163" s="15" t="e">
        <f>IF(M1D!#REF!="","",M1D!#REF!)</f>
        <v>#REF!</v>
      </c>
      <c r="V163" s="68"/>
    </row>
    <row r="164" spans="1:22" ht="14.25" x14ac:dyDescent="0.2">
      <c r="A164" s="38" t="e">
        <f>M1D!#REF!</f>
        <v>#REF!</v>
      </c>
      <c r="B164" s="59" t="e">
        <f>M1D!#REF!</f>
        <v>#REF!</v>
      </c>
      <c r="C164" s="20"/>
      <c r="D164" s="20"/>
      <c r="E164" s="66"/>
      <c r="F164" s="66"/>
      <c r="G164" s="66"/>
      <c r="H164" s="66"/>
      <c r="I164" s="56" t="e">
        <f>IF(M1D!#REF!="","",M1D!#REF!)</f>
        <v>#REF!</v>
      </c>
      <c r="J164" s="66"/>
      <c r="K164" s="66"/>
      <c r="L164" s="66"/>
      <c r="M164" s="66"/>
      <c r="N164" s="66"/>
      <c r="O164" s="66" t="e">
        <f>IF(M1D!#REF!="","",M1D!#REF!)</f>
        <v>#REF!</v>
      </c>
      <c r="P164" s="66"/>
      <c r="Q164" s="66"/>
      <c r="R164" s="56" t="e">
        <f>IF(M1D!#REF!="","",M1D!#REF!)</f>
        <v>#REF!</v>
      </c>
      <c r="S164" s="15" t="e">
        <f>IF(M1D!#REF!="","",M1D!#REF!)</f>
        <v>#REF!</v>
      </c>
      <c r="T164" s="15" t="e">
        <f>IF(M1D!#REF!="","",M1D!#REF!)</f>
        <v>#REF!</v>
      </c>
      <c r="U164" s="15" t="e">
        <f>IF(M1D!#REF!="","",M1D!#REF!)</f>
        <v>#REF!</v>
      </c>
      <c r="V164" s="68"/>
    </row>
    <row r="165" spans="1:22" ht="14.25" x14ac:dyDescent="0.2">
      <c r="A165" s="38" t="e">
        <f>M1D!#REF!</f>
        <v>#REF!</v>
      </c>
      <c r="B165" s="59" t="e">
        <f>M1D!#REF!</f>
        <v>#REF!</v>
      </c>
      <c r="C165" s="20"/>
      <c r="D165" s="20"/>
      <c r="E165" s="66"/>
      <c r="F165" s="66"/>
      <c r="G165" s="66"/>
      <c r="H165" s="66"/>
      <c r="I165" s="56" t="e">
        <f>IF(M1D!#REF!="","",M1D!#REF!)</f>
        <v>#REF!</v>
      </c>
      <c r="J165" s="66"/>
      <c r="K165" s="66"/>
      <c r="L165" s="66"/>
      <c r="M165" s="66"/>
      <c r="N165" s="66"/>
      <c r="O165" s="66" t="e">
        <f>IF(M1D!#REF!="","",M1D!#REF!)</f>
        <v>#REF!</v>
      </c>
      <c r="P165" s="66"/>
      <c r="Q165" s="66"/>
      <c r="R165" s="56" t="e">
        <f>IF(M1D!#REF!="","",M1D!#REF!)</f>
        <v>#REF!</v>
      </c>
      <c r="S165" s="15" t="e">
        <f>IF(M1D!#REF!="","",M1D!#REF!)</f>
        <v>#REF!</v>
      </c>
      <c r="T165" s="15" t="e">
        <f>IF(M1D!#REF!="","",M1D!#REF!)</f>
        <v>#REF!</v>
      </c>
      <c r="U165" s="15" t="e">
        <f>IF(M1D!#REF!="","",M1D!#REF!)</f>
        <v>#REF!</v>
      </c>
      <c r="V165" s="68"/>
    </row>
    <row r="166" spans="1:22" ht="14.25" x14ac:dyDescent="0.2">
      <c r="A166" s="38" t="e">
        <f>M1D!#REF!</f>
        <v>#REF!</v>
      </c>
      <c r="B166" s="59" t="e">
        <f>M1D!#REF!</f>
        <v>#REF!</v>
      </c>
      <c r="C166" s="20"/>
      <c r="D166" s="20"/>
      <c r="E166" s="66"/>
      <c r="F166" s="66"/>
      <c r="G166" s="66"/>
      <c r="H166" s="66"/>
      <c r="I166" s="56" t="e">
        <f>IF(M1D!#REF!="","",M1D!#REF!)</f>
        <v>#REF!</v>
      </c>
      <c r="J166" s="66"/>
      <c r="K166" s="66"/>
      <c r="L166" s="66"/>
      <c r="M166" s="66"/>
      <c r="N166" s="66"/>
      <c r="O166" s="66" t="e">
        <f>IF(M1D!#REF!="","",M1D!#REF!)</f>
        <v>#REF!</v>
      </c>
      <c r="P166" s="66"/>
      <c r="Q166" s="66"/>
      <c r="R166" s="56" t="e">
        <f>IF(M1D!#REF!="","",M1D!#REF!)</f>
        <v>#REF!</v>
      </c>
      <c r="S166" s="15" t="e">
        <f>IF(M1D!#REF!="","",M1D!#REF!)</f>
        <v>#REF!</v>
      </c>
      <c r="T166" s="15" t="e">
        <f>IF(M1D!#REF!="","",M1D!#REF!)</f>
        <v>#REF!</v>
      </c>
      <c r="U166" s="15" t="e">
        <f>IF(M1D!#REF!="","",M1D!#REF!)</f>
        <v>#REF!</v>
      </c>
      <c r="V166" s="68"/>
    </row>
    <row r="167" spans="1:22" ht="14.25" x14ac:dyDescent="0.2">
      <c r="A167" s="54" t="e">
        <f>M1D!#REF!</f>
        <v>#REF!</v>
      </c>
      <c r="B167" s="60" t="e">
        <f>M1D!#REF!</f>
        <v>#REF!</v>
      </c>
      <c r="C167" s="20"/>
      <c r="D167" s="20"/>
      <c r="E167" s="66"/>
      <c r="F167" s="66"/>
      <c r="G167" s="66"/>
      <c r="H167" s="66"/>
      <c r="I167" s="56" t="e">
        <f>IF(M1D!#REF!="","",M1D!#REF!)</f>
        <v>#REF!</v>
      </c>
      <c r="J167" s="66"/>
      <c r="K167" s="66"/>
      <c r="L167" s="66"/>
      <c r="M167" s="66"/>
      <c r="N167" s="66"/>
      <c r="O167" s="66" t="e">
        <f>IF(M1D!#REF!="","",M1D!#REF!)</f>
        <v>#REF!</v>
      </c>
      <c r="P167" s="66"/>
      <c r="Q167" s="66"/>
      <c r="R167" s="56" t="e">
        <f>IF(M1D!#REF!="","",M1D!#REF!)</f>
        <v>#REF!</v>
      </c>
      <c r="S167" s="15" t="e">
        <f>IF(M1D!#REF!="","",M1D!#REF!)</f>
        <v>#REF!</v>
      </c>
      <c r="T167" s="15" t="e">
        <f>IF(M1D!#REF!="","",M1D!#REF!)</f>
        <v>#REF!</v>
      </c>
      <c r="U167" s="15" t="e">
        <f>IF(M1D!#REF!="","",M1D!#REF!)</f>
        <v>#REF!</v>
      </c>
      <c r="V167" s="68"/>
    </row>
    <row r="168" spans="1:22" ht="14.25" x14ac:dyDescent="0.2">
      <c r="A168" s="38" t="e">
        <f>M1D!#REF!</f>
        <v>#REF!</v>
      </c>
      <c r="B168" s="59" t="e">
        <f>M1D!#REF!</f>
        <v>#REF!</v>
      </c>
      <c r="C168" s="20"/>
      <c r="D168" s="20"/>
      <c r="E168" s="66"/>
      <c r="F168" s="66"/>
      <c r="G168" s="66"/>
      <c r="H168" s="66"/>
      <c r="I168" s="56" t="e">
        <f>IF(M1D!#REF!="","",M1D!#REF!)</f>
        <v>#REF!</v>
      </c>
      <c r="J168" s="66"/>
      <c r="K168" s="66"/>
      <c r="L168" s="66"/>
      <c r="M168" s="66"/>
      <c r="N168" s="66"/>
      <c r="O168" s="66" t="e">
        <f>IF(M1D!#REF!="","",M1D!#REF!)</f>
        <v>#REF!</v>
      </c>
      <c r="P168" s="66"/>
      <c r="Q168" s="66"/>
      <c r="R168" s="56" t="e">
        <f>IF(M1D!#REF!="","",M1D!#REF!)</f>
        <v>#REF!</v>
      </c>
      <c r="S168" s="15" t="e">
        <f>IF(M1D!#REF!="","",M1D!#REF!)</f>
        <v>#REF!</v>
      </c>
      <c r="T168" s="15" t="e">
        <f>IF(M1D!#REF!="","",M1D!#REF!)</f>
        <v>#REF!</v>
      </c>
      <c r="U168" s="15" t="e">
        <f>IF(M1D!#REF!="","",M1D!#REF!)</f>
        <v>#REF!</v>
      </c>
      <c r="V168" s="68"/>
    </row>
    <row r="169" spans="1:22" ht="14.25" x14ac:dyDescent="0.2">
      <c r="A169" s="38" t="e">
        <f>M1D!#REF!</f>
        <v>#REF!</v>
      </c>
      <c r="B169" s="59" t="e">
        <f>M1D!#REF!</f>
        <v>#REF!</v>
      </c>
      <c r="C169" s="20"/>
      <c r="D169" s="20"/>
      <c r="E169" s="66"/>
      <c r="F169" s="66"/>
      <c r="G169" s="66"/>
      <c r="H169" s="66"/>
      <c r="I169" s="56" t="e">
        <f>IF(M1D!#REF!="","",M1D!#REF!)</f>
        <v>#REF!</v>
      </c>
      <c r="J169" s="66"/>
      <c r="K169" s="66"/>
      <c r="L169" s="66"/>
      <c r="M169" s="66"/>
      <c r="N169" s="66"/>
      <c r="O169" s="66" t="e">
        <f>IF(M1D!#REF!="","",M1D!#REF!)</f>
        <v>#REF!</v>
      </c>
      <c r="P169" s="66"/>
      <c r="Q169" s="66"/>
      <c r="R169" s="56" t="e">
        <f>IF(M1D!#REF!="","",M1D!#REF!)</f>
        <v>#REF!</v>
      </c>
      <c r="S169" s="15" t="e">
        <f>IF(M1D!#REF!="","",M1D!#REF!)</f>
        <v>#REF!</v>
      </c>
      <c r="T169" s="15" t="e">
        <f>IF(M1D!#REF!="","",M1D!#REF!)</f>
        <v>#REF!</v>
      </c>
      <c r="U169" s="15" t="e">
        <f>IF(M1D!#REF!="","",M1D!#REF!)</f>
        <v>#REF!</v>
      </c>
      <c r="V169" s="68"/>
    </row>
    <row r="170" spans="1:22" ht="14.25" x14ac:dyDescent="0.2">
      <c r="A170" s="38" t="e">
        <f>M1D!#REF!</f>
        <v>#REF!</v>
      </c>
      <c r="B170" s="59" t="e">
        <f>M1D!#REF!</f>
        <v>#REF!</v>
      </c>
      <c r="C170" s="20"/>
      <c r="D170" s="20"/>
      <c r="E170" s="66"/>
      <c r="F170" s="66"/>
      <c r="G170" s="66"/>
      <c r="H170" s="66"/>
      <c r="I170" s="56" t="e">
        <f>IF(M1D!#REF!="","",M1D!#REF!)</f>
        <v>#REF!</v>
      </c>
      <c r="J170" s="66"/>
      <c r="K170" s="66"/>
      <c r="L170" s="66"/>
      <c r="M170" s="66"/>
      <c r="N170" s="66"/>
      <c r="O170" s="66" t="e">
        <f>IF(M1D!#REF!="","",M1D!#REF!)</f>
        <v>#REF!</v>
      </c>
      <c r="P170" s="66"/>
      <c r="Q170" s="66"/>
      <c r="R170" s="56" t="e">
        <f>IF(M1D!#REF!="","",M1D!#REF!)</f>
        <v>#REF!</v>
      </c>
      <c r="S170" s="15" t="e">
        <f>IF(M1D!#REF!="","",M1D!#REF!)</f>
        <v>#REF!</v>
      </c>
      <c r="T170" s="15" t="e">
        <f>IF(M1D!#REF!="","",M1D!#REF!)</f>
        <v>#REF!</v>
      </c>
      <c r="U170" s="15" t="e">
        <f>IF(M1D!#REF!="","",M1D!#REF!)</f>
        <v>#REF!</v>
      </c>
      <c r="V170" s="68"/>
    </row>
    <row r="171" spans="1:22" ht="14.25" x14ac:dyDescent="0.2">
      <c r="A171" s="54" t="e">
        <f>M1D!#REF!</f>
        <v>#REF!</v>
      </c>
      <c r="B171" s="60" t="e">
        <f>M1D!#REF!</f>
        <v>#REF!</v>
      </c>
      <c r="C171" s="20"/>
      <c r="D171" s="20"/>
      <c r="E171" s="66"/>
      <c r="F171" s="66"/>
      <c r="G171" s="66"/>
      <c r="H171" s="66"/>
      <c r="I171" s="56" t="e">
        <f>IF(M1D!#REF!="","",M1D!#REF!)</f>
        <v>#REF!</v>
      </c>
      <c r="J171" s="66"/>
      <c r="K171" s="66"/>
      <c r="L171" s="66"/>
      <c r="M171" s="66"/>
      <c r="N171" s="66"/>
      <c r="O171" s="66" t="e">
        <f>IF(M1D!#REF!="","",M1D!#REF!)</f>
        <v>#REF!</v>
      </c>
      <c r="P171" s="66"/>
      <c r="Q171" s="66"/>
      <c r="R171" s="56" t="e">
        <f>IF(M1D!#REF!="","",M1D!#REF!)</f>
        <v>#REF!</v>
      </c>
      <c r="S171" s="15" t="e">
        <f>IF(M1D!#REF!="","",M1D!#REF!)</f>
        <v>#REF!</v>
      </c>
      <c r="T171" s="15" t="e">
        <f>IF(M1D!#REF!="","",M1D!#REF!)</f>
        <v>#REF!</v>
      </c>
      <c r="U171" s="15" t="e">
        <f>IF(M1D!#REF!="","",M1D!#REF!)</f>
        <v>#REF!</v>
      </c>
      <c r="V171" s="68"/>
    </row>
    <row r="172" spans="1:22" ht="14.25" x14ac:dyDescent="0.2">
      <c r="A172" s="38" t="e">
        <f>M1D!#REF!</f>
        <v>#REF!</v>
      </c>
      <c r="B172" s="59" t="e">
        <f>M1D!#REF!</f>
        <v>#REF!</v>
      </c>
      <c r="C172" s="20"/>
      <c r="D172" s="20"/>
      <c r="E172" s="66"/>
      <c r="F172" s="66"/>
      <c r="G172" s="66"/>
      <c r="H172" s="66"/>
      <c r="I172" s="56" t="e">
        <f>IF(M1D!#REF!="","",M1D!#REF!)</f>
        <v>#REF!</v>
      </c>
      <c r="J172" s="66"/>
      <c r="K172" s="66"/>
      <c r="L172" s="66"/>
      <c r="M172" s="66"/>
      <c r="N172" s="66"/>
      <c r="O172" s="66" t="e">
        <f>IF(M1D!#REF!="","",M1D!#REF!)</f>
        <v>#REF!</v>
      </c>
      <c r="P172" s="66"/>
      <c r="Q172" s="66"/>
      <c r="R172" s="56" t="e">
        <f>IF(M1D!#REF!="","",M1D!#REF!)</f>
        <v>#REF!</v>
      </c>
      <c r="S172" s="15" t="e">
        <f>IF(M1D!#REF!="","",M1D!#REF!)</f>
        <v>#REF!</v>
      </c>
      <c r="T172" s="15" t="e">
        <f>IF(M1D!#REF!="","",M1D!#REF!)</f>
        <v>#REF!</v>
      </c>
      <c r="U172" s="15" t="e">
        <f>IF(M1D!#REF!="","",M1D!#REF!)</f>
        <v>#REF!</v>
      </c>
      <c r="V172" s="68"/>
    </row>
    <row r="173" spans="1:22" ht="14.25" x14ac:dyDescent="0.2">
      <c r="A173" s="38" t="e">
        <f>M1D!#REF!</f>
        <v>#REF!</v>
      </c>
      <c r="B173" s="59" t="e">
        <f>M1D!#REF!</f>
        <v>#REF!</v>
      </c>
      <c r="C173" s="20"/>
      <c r="D173" s="20"/>
      <c r="E173" s="66"/>
      <c r="F173" s="66"/>
      <c r="G173" s="66"/>
      <c r="H173" s="66"/>
      <c r="I173" s="56" t="e">
        <f>IF(M1D!#REF!="","",M1D!#REF!)</f>
        <v>#REF!</v>
      </c>
      <c r="J173" s="66"/>
      <c r="K173" s="66"/>
      <c r="L173" s="66"/>
      <c r="M173" s="66"/>
      <c r="N173" s="66"/>
      <c r="O173" s="66" t="e">
        <f>IF(M1D!#REF!="","",M1D!#REF!)</f>
        <v>#REF!</v>
      </c>
      <c r="P173" s="66"/>
      <c r="Q173" s="66"/>
      <c r="R173" s="56" t="e">
        <f>IF(M1D!#REF!="","",M1D!#REF!)</f>
        <v>#REF!</v>
      </c>
      <c r="S173" s="15" t="e">
        <f>IF(M1D!#REF!="","",M1D!#REF!)</f>
        <v>#REF!</v>
      </c>
      <c r="T173" s="15" t="e">
        <f>IF(M1D!#REF!="","",M1D!#REF!)</f>
        <v>#REF!</v>
      </c>
      <c r="U173" s="15" t="e">
        <f>IF(M1D!#REF!="","",M1D!#REF!)</f>
        <v>#REF!</v>
      </c>
      <c r="V173" s="68"/>
    </row>
    <row r="174" spans="1:22" ht="14.25" x14ac:dyDescent="0.2">
      <c r="A174" s="38" t="e">
        <f>M1D!#REF!</f>
        <v>#REF!</v>
      </c>
      <c r="B174" s="59" t="e">
        <f>M1D!#REF!</f>
        <v>#REF!</v>
      </c>
      <c r="C174" s="20"/>
      <c r="D174" s="20"/>
      <c r="E174" s="66"/>
      <c r="F174" s="66"/>
      <c r="G174" s="66"/>
      <c r="H174" s="66"/>
      <c r="I174" s="56" t="e">
        <f>IF(M1D!#REF!="","",M1D!#REF!)</f>
        <v>#REF!</v>
      </c>
      <c r="J174" s="66"/>
      <c r="K174" s="66"/>
      <c r="L174" s="66"/>
      <c r="M174" s="66"/>
      <c r="N174" s="66"/>
      <c r="O174" s="66" t="e">
        <f>IF(M1D!#REF!="","",M1D!#REF!)</f>
        <v>#REF!</v>
      </c>
      <c r="P174" s="66"/>
      <c r="Q174" s="66"/>
      <c r="R174" s="56" t="e">
        <f>IF(M1D!#REF!="","",M1D!#REF!)</f>
        <v>#REF!</v>
      </c>
      <c r="S174" s="15" t="e">
        <f>IF(M1D!#REF!="","",M1D!#REF!)</f>
        <v>#REF!</v>
      </c>
      <c r="T174" s="15" t="e">
        <f>IF(M1D!#REF!="","",M1D!#REF!)</f>
        <v>#REF!</v>
      </c>
      <c r="U174" s="15" t="e">
        <f>IF(M1D!#REF!="","",M1D!#REF!)</f>
        <v>#REF!</v>
      </c>
      <c r="V174" s="68"/>
    </row>
    <row r="175" spans="1:22" ht="14.25" x14ac:dyDescent="0.2">
      <c r="A175" s="54" t="e">
        <f>M1D!#REF!</f>
        <v>#REF!</v>
      </c>
      <c r="B175" s="60" t="e">
        <f>M1D!#REF!</f>
        <v>#REF!</v>
      </c>
      <c r="C175" s="20"/>
      <c r="D175" s="20"/>
      <c r="E175" s="66"/>
      <c r="F175" s="66"/>
      <c r="G175" s="66"/>
      <c r="H175" s="66"/>
      <c r="I175" s="56" t="e">
        <f>IF(M1D!#REF!="","",M1D!#REF!)</f>
        <v>#REF!</v>
      </c>
      <c r="J175" s="66"/>
      <c r="K175" s="66"/>
      <c r="L175" s="66"/>
      <c r="M175" s="66"/>
      <c r="N175" s="66"/>
      <c r="O175" s="66" t="e">
        <f>IF(M1D!#REF!="","",M1D!#REF!)</f>
        <v>#REF!</v>
      </c>
      <c r="P175" s="66"/>
      <c r="Q175" s="66"/>
      <c r="R175" s="56" t="e">
        <f>IF(M1D!#REF!="","",M1D!#REF!)</f>
        <v>#REF!</v>
      </c>
      <c r="S175" s="15" t="e">
        <f>IF(M1D!#REF!="","",M1D!#REF!)</f>
        <v>#REF!</v>
      </c>
      <c r="T175" s="15" t="e">
        <f>IF(M1D!#REF!="","",M1D!#REF!)</f>
        <v>#REF!</v>
      </c>
      <c r="U175" s="15" t="e">
        <f>IF(M1D!#REF!="","",M1D!#REF!)</f>
        <v>#REF!</v>
      </c>
      <c r="V175" s="68"/>
    </row>
    <row r="176" spans="1:22" ht="14.25" x14ac:dyDescent="0.2">
      <c r="A176" s="38" t="e">
        <f>M1D!#REF!</f>
        <v>#REF!</v>
      </c>
      <c r="B176" s="59" t="e">
        <f>M1D!#REF!</f>
        <v>#REF!</v>
      </c>
      <c r="C176" s="20"/>
      <c r="D176" s="20"/>
      <c r="E176" s="66"/>
      <c r="F176" s="66"/>
      <c r="G176" s="66"/>
      <c r="H176" s="66"/>
      <c r="I176" s="56" t="e">
        <f>IF(M1D!#REF!="","",M1D!#REF!)</f>
        <v>#REF!</v>
      </c>
      <c r="J176" s="66"/>
      <c r="K176" s="66"/>
      <c r="L176" s="66"/>
      <c r="M176" s="66"/>
      <c r="N176" s="66"/>
      <c r="O176" s="66" t="e">
        <f>IF(M1D!#REF!="","",M1D!#REF!)</f>
        <v>#REF!</v>
      </c>
      <c r="P176" s="66"/>
      <c r="Q176" s="66"/>
      <c r="R176" s="56" t="e">
        <f>IF(M1D!#REF!="","",M1D!#REF!)</f>
        <v>#REF!</v>
      </c>
      <c r="S176" s="15" t="e">
        <f>IF(M1D!#REF!="","",M1D!#REF!)</f>
        <v>#REF!</v>
      </c>
      <c r="T176" s="15" t="e">
        <f>IF(M1D!#REF!="","",M1D!#REF!)</f>
        <v>#REF!</v>
      </c>
      <c r="U176" s="15" t="e">
        <f>IF(M1D!#REF!="","",M1D!#REF!)</f>
        <v>#REF!</v>
      </c>
      <c r="V176" s="68"/>
    </row>
    <row r="177" spans="1:22" ht="14.25" x14ac:dyDescent="0.2">
      <c r="A177" s="38" t="e">
        <f>M1D!#REF!</f>
        <v>#REF!</v>
      </c>
      <c r="B177" s="59" t="e">
        <f>M1D!#REF!</f>
        <v>#REF!</v>
      </c>
      <c r="C177" s="20"/>
      <c r="D177" s="20"/>
      <c r="E177" s="66"/>
      <c r="F177" s="66"/>
      <c r="G177" s="66"/>
      <c r="H177" s="66"/>
      <c r="I177" s="56" t="e">
        <f>IF(M1D!#REF!="","",M1D!#REF!)</f>
        <v>#REF!</v>
      </c>
      <c r="J177" s="66"/>
      <c r="K177" s="66"/>
      <c r="L177" s="66"/>
      <c r="M177" s="66"/>
      <c r="N177" s="66"/>
      <c r="O177" s="66" t="e">
        <f>IF(M1D!#REF!="","",M1D!#REF!)</f>
        <v>#REF!</v>
      </c>
      <c r="P177" s="66"/>
      <c r="Q177" s="66"/>
      <c r="R177" s="56" t="e">
        <f>IF(M1D!#REF!="","",M1D!#REF!)</f>
        <v>#REF!</v>
      </c>
      <c r="S177" s="15" t="e">
        <f>IF(M1D!#REF!="","",M1D!#REF!)</f>
        <v>#REF!</v>
      </c>
      <c r="T177" s="15" t="e">
        <f>IF(M1D!#REF!="","",M1D!#REF!)</f>
        <v>#REF!</v>
      </c>
      <c r="U177" s="15" t="e">
        <f>IF(M1D!#REF!="","",M1D!#REF!)</f>
        <v>#REF!</v>
      </c>
      <c r="V177" s="68"/>
    </row>
    <row r="178" spans="1:22" ht="14.25" x14ac:dyDescent="0.2">
      <c r="A178" s="38" t="e">
        <f>M1D!#REF!</f>
        <v>#REF!</v>
      </c>
      <c r="B178" s="59" t="e">
        <f>M1D!#REF!</f>
        <v>#REF!</v>
      </c>
      <c r="C178" s="20"/>
      <c r="D178" s="20"/>
      <c r="E178" s="66"/>
      <c r="F178" s="66"/>
      <c r="G178" s="66"/>
      <c r="H178" s="66"/>
      <c r="I178" s="56" t="e">
        <f>IF(M1D!#REF!="","",M1D!#REF!)</f>
        <v>#REF!</v>
      </c>
      <c r="J178" s="66"/>
      <c r="K178" s="66"/>
      <c r="L178" s="66"/>
      <c r="M178" s="66"/>
      <c r="N178" s="66"/>
      <c r="O178" s="66" t="e">
        <f>IF(M1D!#REF!="","",M1D!#REF!)</f>
        <v>#REF!</v>
      </c>
      <c r="P178" s="66"/>
      <c r="Q178" s="66"/>
      <c r="R178" s="56" t="e">
        <f>IF(M1D!#REF!="","",M1D!#REF!)</f>
        <v>#REF!</v>
      </c>
      <c r="S178" s="15" t="e">
        <f>IF(M1D!#REF!="","",M1D!#REF!)</f>
        <v>#REF!</v>
      </c>
      <c r="T178" s="15" t="e">
        <f>IF(M1D!#REF!="","",M1D!#REF!)</f>
        <v>#REF!</v>
      </c>
      <c r="U178" s="15" t="e">
        <f>IF(M1D!#REF!="","",M1D!#REF!)</f>
        <v>#REF!</v>
      </c>
      <c r="V178" s="68"/>
    </row>
    <row r="179" spans="1:22" ht="14.25" x14ac:dyDescent="0.2">
      <c r="A179" s="54" t="e">
        <f>M1D!#REF!</f>
        <v>#REF!</v>
      </c>
      <c r="B179" s="60" t="e">
        <f>M1D!#REF!</f>
        <v>#REF!</v>
      </c>
      <c r="C179" s="20"/>
      <c r="D179" s="20"/>
      <c r="E179" s="66"/>
      <c r="F179" s="66"/>
      <c r="G179" s="66"/>
      <c r="H179" s="66"/>
      <c r="I179" s="56" t="e">
        <f>IF(M1D!#REF!="","",M1D!#REF!)</f>
        <v>#REF!</v>
      </c>
      <c r="J179" s="66"/>
      <c r="K179" s="66"/>
      <c r="L179" s="66"/>
      <c r="M179" s="66"/>
      <c r="N179" s="66"/>
      <c r="O179" s="66" t="e">
        <f>IF(M1D!#REF!="","",M1D!#REF!)</f>
        <v>#REF!</v>
      </c>
      <c r="P179" s="66"/>
      <c r="Q179" s="66"/>
      <c r="R179" s="56" t="e">
        <f>IF(M1D!#REF!="","",M1D!#REF!)</f>
        <v>#REF!</v>
      </c>
      <c r="S179" s="15" t="e">
        <f>IF(M1D!#REF!="","",M1D!#REF!)</f>
        <v>#REF!</v>
      </c>
      <c r="T179" s="15" t="e">
        <f>IF(M1D!#REF!="","",M1D!#REF!)</f>
        <v>#REF!</v>
      </c>
      <c r="U179" s="15" t="e">
        <f>IF(M1D!#REF!="","",M1D!#REF!)</f>
        <v>#REF!</v>
      </c>
      <c r="V179" s="68"/>
    </row>
    <row r="180" spans="1:22" ht="14.25" x14ac:dyDescent="0.2">
      <c r="A180" s="38" t="e">
        <f>M1D!#REF!</f>
        <v>#REF!</v>
      </c>
      <c r="B180" s="59" t="e">
        <f>M1D!#REF!</f>
        <v>#REF!</v>
      </c>
      <c r="C180" s="20"/>
      <c r="D180" s="20"/>
      <c r="E180" s="66"/>
      <c r="F180" s="66"/>
      <c r="G180" s="66"/>
      <c r="H180" s="66"/>
      <c r="I180" s="56" t="e">
        <f>IF(M1D!#REF!="","",M1D!#REF!)</f>
        <v>#REF!</v>
      </c>
      <c r="J180" s="66"/>
      <c r="K180" s="66"/>
      <c r="L180" s="66"/>
      <c r="M180" s="66"/>
      <c r="N180" s="66"/>
      <c r="O180" s="66" t="e">
        <f>IF(M1D!#REF!="","",M1D!#REF!)</f>
        <v>#REF!</v>
      </c>
      <c r="P180" s="66"/>
      <c r="Q180" s="66"/>
      <c r="R180" s="56" t="e">
        <f>IF(M1D!#REF!="","",M1D!#REF!)</f>
        <v>#REF!</v>
      </c>
      <c r="S180" s="15" t="e">
        <f>IF(M1D!#REF!="","",M1D!#REF!)</f>
        <v>#REF!</v>
      </c>
      <c r="T180" s="15" t="e">
        <f>IF(M1D!#REF!="","",M1D!#REF!)</f>
        <v>#REF!</v>
      </c>
      <c r="U180" s="15" t="e">
        <f>IF(M1D!#REF!="","",M1D!#REF!)</f>
        <v>#REF!</v>
      </c>
      <c r="V180" s="68"/>
    </row>
    <row r="181" spans="1:22" ht="14.25" x14ac:dyDescent="0.2">
      <c r="A181" s="38" t="e">
        <f>M1D!#REF!</f>
        <v>#REF!</v>
      </c>
      <c r="B181" s="59" t="e">
        <f>M1D!#REF!</f>
        <v>#REF!</v>
      </c>
      <c r="C181" s="20"/>
      <c r="D181" s="20"/>
      <c r="E181" s="66"/>
      <c r="F181" s="66"/>
      <c r="G181" s="66"/>
      <c r="H181" s="66"/>
      <c r="I181" s="56" t="e">
        <f>IF(M1D!#REF!="","",M1D!#REF!)</f>
        <v>#REF!</v>
      </c>
      <c r="J181" s="66"/>
      <c r="K181" s="66"/>
      <c r="L181" s="66"/>
      <c r="M181" s="66"/>
      <c r="N181" s="66"/>
      <c r="O181" s="66" t="e">
        <f>IF(M1D!#REF!="","",M1D!#REF!)</f>
        <v>#REF!</v>
      </c>
      <c r="P181" s="66"/>
      <c r="Q181" s="66"/>
      <c r="R181" s="56" t="e">
        <f>IF(M1D!#REF!="","",M1D!#REF!)</f>
        <v>#REF!</v>
      </c>
      <c r="S181" s="15" t="e">
        <f>IF(M1D!#REF!="","",M1D!#REF!)</f>
        <v>#REF!</v>
      </c>
      <c r="T181" s="15" t="e">
        <f>IF(M1D!#REF!="","",M1D!#REF!)</f>
        <v>#REF!</v>
      </c>
      <c r="U181" s="15" t="e">
        <f>IF(M1D!#REF!="","",M1D!#REF!)</f>
        <v>#REF!</v>
      </c>
      <c r="V181" s="68"/>
    </row>
    <row r="182" spans="1:22" ht="14.25" x14ac:dyDescent="0.2">
      <c r="A182" s="38" t="e">
        <f>M1D!#REF!</f>
        <v>#REF!</v>
      </c>
      <c r="B182" s="59" t="e">
        <f>M1D!#REF!</f>
        <v>#REF!</v>
      </c>
      <c r="C182" s="20"/>
      <c r="D182" s="20"/>
      <c r="E182" s="66"/>
      <c r="F182" s="66"/>
      <c r="G182" s="66"/>
      <c r="H182" s="66"/>
      <c r="I182" s="56" t="e">
        <f>IF(M1D!#REF!="","",M1D!#REF!)</f>
        <v>#REF!</v>
      </c>
      <c r="J182" s="66"/>
      <c r="K182" s="66"/>
      <c r="L182" s="66"/>
      <c r="M182" s="66"/>
      <c r="N182" s="66"/>
      <c r="O182" s="66" t="e">
        <f>IF(M1D!#REF!="","",M1D!#REF!)</f>
        <v>#REF!</v>
      </c>
      <c r="P182" s="66"/>
      <c r="Q182" s="66"/>
      <c r="R182" s="56" t="e">
        <f>IF(M1D!#REF!="","",M1D!#REF!)</f>
        <v>#REF!</v>
      </c>
      <c r="S182" s="15" t="e">
        <f>IF(M1D!#REF!="","",M1D!#REF!)</f>
        <v>#REF!</v>
      </c>
      <c r="T182" s="15" t="e">
        <f>IF(M1D!#REF!="","",M1D!#REF!)</f>
        <v>#REF!</v>
      </c>
      <c r="U182" s="15" t="e">
        <f>IF(M1D!#REF!="","",M1D!#REF!)</f>
        <v>#REF!</v>
      </c>
      <c r="V182" s="68"/>
    </row>
    <row r="183" spans="1:22" ht="14.25" x14ac:dyDescent="0.2">
      <c r="A183" s="54" t="e">
        <f>M1D!#REF!</f>
        <v>#REF!</v>
      </c>
      <c r="B183" s="60" t="e">
        <f>M1D!#REF!</f>
        <v>#REF!</v>
      </c>
      <c r="C183" s="20"/>
      <c r="D183" s="20"/>
      <c r="E183" s="66"/>
      <c r="F183" s="66"/>
      <c r="G183" s="66"/>
      <c r="H183" s="66"/>
      <c r="I183" s="56" t="e">
        <f>IF(M1D!#REF!="","",M1D!#REF!)</f>
        <v>#REF!</v>
      </c>
      <c r="J183" s="66"/>
      <c r="K183" s="66"/>
      <c r="L183" s="66"/>
      <c r="M183" s="66"/>
      <c r="N183" s="66"/>
      <c r="O183" s="66" t="e">
        <f>IF(M1D!#REF!="","",M1D!#REF!)</f>
        <v>#REF!</v>
      </c>
      <c r="P183" s="66"/>
      <c r="Q183" s="66"/>
      <c r="R183" s="56" t="e">
        <f>IF(M1D!#REF!="","",M1D!#REF!)</f>
        <v>#REF!</v>
      </c>
      <c r="S183" s="15" t="e">
        <f>IF(M1D!#REF!="","",M1D!#REF!)</f>
        <v>#REF!</v>
      </c>
      <c r="T183" s="15" t="e">
        <f>IF(M1D!#REF!="","",M1D!#REF!)</f>
        <v>#REF!</v>
      </c>
      <c r="U183" s="15" t="e">
        <f>IF(M1D!#REF!="","",M1D!#REF!)</f>
        <v>#REF!</v>
      </c>
      <c r="V183" s="68"/>
    </row>
    <row r="184" spans="1:22" ht="14.25" x14ac:dyDescent="0.2">
      <c r="A184" s="38" t="e">
        <f>M1D!#REF!</f>
        <v>#REF!</v>
      </c>
      <c r="B184" s="59" t="e">
        <f>M1D!#REF!</f>
        <v>#REF!</v>
      </c>
      <c r="C184" s="20"/>
      <c r="D184" s="20"/>
      <c r="E184" s="66"/>
      <c r="F184" s="66"/>
      <c r="G184" s="66"/>
      <c r="H184" s="66"/>
      <c r="I184" s="56" t="e">
        <f>IF(M1D!#REF!="","",M1D!#REF!)</f>
        <v>#REF!</v>
      </c>
      <c r="J184" s="66"/>
      <c r="K184" s="66"/>
      <c r="L184" s="66"/>
      <c r="M184" s="66"/>
      <c r="N184" s="66"/>
      <c r="O184" s="66" t="e">
        <f>IF(M1D!#REF!="","",M1D!#REF!)</f>
        <v>#REF!</v>
      </c>
      <c r="P184" s="66"/>
      <c r="Q184" s="66"/>
      <c r="R184" s="56" t="e">
        <f>IF(M1D!#REF!="","",M1D!#REF!)</f>
        <v>#REF!</v>
      </c>
      <c r="S184" s="15" t="e">
        <f>IF(M1D!#REF!="","",M1D!#REF!)</f>
        <v>#REF!</v>
      </c>
      <c r="T184" s="15" t="e">
        <f>IF(M1D!#REF!="","",M1D!#REF!)</f>
        <v>#REF!</v>
      </c>
      <c r="U184" s="15" t="e">
        <f>IF(M1D!#REF!="","",M1D!#REF!)</f>
        <v>#REF!</v>
      </c>
      <c r="V184" s="68"/>
    </row>
    <row r="185" spans="1:22" ht="14.25" x14ac:dyDescent="0.2">
      <c r="A185" s="38" t="e">
        <f>M1D!#REF!</f>
        <v>#REF!</v>
      </c>
      <c r="B185" s="59" t="e">
        <f>M1D!#REF!</f>
        <v>#REF!</v>
      </c>
      <c r="C185" s="20"/>
      <c r="D185" s="20"/>
      <c r="E185" s="66"/>
      <c r="F185" s="66"/>
      <c r="G185" s="66"/>
      <c r="H185" s="66"/>
      <c r="I185" s="56" t="e">
        <f>IF(M1D!#REF!="","",M1D!#REF!)</f>
        <v>#REF!</v>
      </c>
      <c r="J185" s="66"/>
      <c r="K185" s="66"/>
      <c r="L185" s="66"/>
      <c r="M185" s="66"/>
      <c r="N185" s="66"/>
      <c r="O185" s="66" t="e">
        <f>IF(M1D!#REF!="","",M1D!#REF!)</f>
        <v>#REF!</v>
      </c>
      <c r="P185" s="66"/>
      <c r="Q185" s="66"/>
      <c r="R185" s="56" t="e">
        <f>IF(M1D!#REF!="","",M1D!#REF!)</f>
        <v>#REF!</v>
      </c>
      <c r="S185" s="15" t="e">
        <f>IF(M1D!#REF!="","",M1D!#REF!)</f>
        <v>#REF!</v>
      </c>
      <c r="T185" s="15" t="e">
        <f>IF(M1D!#REF!="","",M1D!#REF!)</f>
        <v>#REF!</v>
      </c>
      <c r="U185" s="15" t="e">
        <f>IF(M1D!#REF!="","",M1D!#REF!)</f>
        <v>#REF!</v>
      </c>
      <c r="V185" s="68"/>
    </row>
    <row r="186" spans="1:22" ht="14.25" x14ac:dyDescent="0.2">
      <c r="A186" s="38" t="e">
        <f>M1D!#REF!</f>
        <v>#REF!</v>
      </c>
      <c r="B186" s="59" t="e">
        <f>M1D!#REF!</f>
        <v>#REF!</v>
      </c>
      <c r="C186" s="20"/>
      <c r="D186" s="20"/>
      <c r="E186" s="66"/>
      <c r="F186" s="66"/>
      <c r="G186" s="66"/>
      <c r="H186" s="66"/>
      <c r="I186" s="56" t="e">
        <f>IF(M1D!#REF!="","",M1D!#REF!)</f>
        <v>#REF!</v>
      </c>
      <c r="J186" s="66"/>
      <c r="K186" s="66"/>
      <c r="L186" s="66"/>
      <c r="M186" s="66"/>
      <c r="N186" s="66"/>
      <c r="O186" s="66" t="e">
        <f>IF(M1D!#REF!="","",M1D!#REF!)</f>
        <v>#REF!</v>
      </c>
      <c r="P186" s="66"/>
      <c r="Q186" s="66"/>
      <c r="R186" s="56" t="e">
        <f>IF(M1D!#REF!="","",M1D!#REF!)</f>
        <v>#REF!</v>
      </c>
      <c r="S186" s="15" t="e">
        <f>IF(M1D!#REF!="","",M1D!#REF!)</f>
        <v>#REF!</v>
      </c>
      <c r="T186" s="15" t="e">
        <f>IF(M1D!#REF!="","",M1D!#REF!)</f>
        <v>#REF!</v>
      </c>
      <c r="U186" s="15" t="e">
        <f>IF(M1D!#REF!="","",M1D!#REF!)</f>
        <v>#REF!</v>
      </c>
      <c r="V186" s="68"/>
    </row>
    <row r="187" spans="1:22" ht="14.25" x14ac:dyDescent="0.2">
      <c r="A187" s="54" t="e">
        <f>M1D!#REF!</f>
        <v>#REF!</v>
      </c>
      <c r="B187" s="60" t="e">
        <f>M1D!#REF!</f>
        <v>#REF!</v>
      </c>
      <c r="C187" s="20"/>
      <c r="D187" s="20"/>
      <c r="E187" s="66"/>
      <c r="F187" s="66"/>
      <c r="G187" s="66"/>
      <c r="H187" s="66"/>
      <c r="I187" s="56" t="e">
        <f>IF(M1D!#REF!="","",M1D!#REF!)</f>
        <v>#REF!</v>
      </c>
      <c r="J187" s="66"/>
      <c r="K187" s="66"/>
      <c r="L187" s="66"/>
      <c r="M187" s="66"/>
      <c r="N187" s="66"/>
      <c r="O187" s="66" t="e">
        <f>IF(M1D!#REF!="","",M1D!#REF!)</f>
        <v>#REF!</v>
      </c>
      <c r="P187" s="66"/>
      <c r="Q187" s="66"/>
      <c r="R187" s="56" t="e">
        <f>IF(M1D!#REF!="","",M1D!#REF!)</f>
        <v>#REF!</v>
      </c>
      <c r="S187" s="15" t="e">
        <f>IF(M1D!#REF!="","",M1D!#REF!)</f>
        <v>#REF!</v>
      </c>
      <c r="T187" s="15" t="e">
        <f>IF(M1D!#REF!="","",M1D!#REF!)</f>
        <v>#REF!</v>
      </c>
      <c r="U187" s="15" t="e">
        <f>IF(M1D!#REF!="","",M1D!#REF!)</f>
        <v>#REF!</v>
      </c>
      <c r="V187" s="68"/>
    </row>
    <row r="188" spans="1:22" ht="14.25" x14ac:dyDescent="0.2">
      <c r="A188" s="38" t="e">
        <f>M1D!#REF!</f>
        <v>#REF!</v>
      </c>
      <c r="B188" s="59" t="e">
        <f>M1D!#REF!</f>
        <v>#REF!</v>
      </c>
      <c r="C188" s="20"/>
      <c r="D188" s="20"/>
      <c r="E188" s="66"/>
      <c r="F188" s="66"/>
      <c r="G188" s="66"/>
      <c r="H188" s="66"/>
      <c r="I188" s="56" t="e">
        <f>IF(M1D!#REF!="","",M1D!#REF!)</f>
        <v>#REF!</v>
      </c>
      <c r="J188" s="66"/>
      <c r="K188" s="66"/>
      <c r="L188" s="66"/>
      <c r="M188" s="66"/>
      <c r="N188" s="66"/>
      <c r="O188" s="66" t="e">
        <f>IF(M1D!#REF!="","",M1D!#REF!)</f>
        <v>#REF!</v>
      </c>
      <c r="P188" s="66"/>
      <c r="Q188" s="66"/>
      <c r="R188" s="56" t="e">
        <f>IF(M1D!#REF!="","",M1D!#REF!)</f>
        <v>#REF!</v>
      </c>
      <c r="S188" s="15" t="e">
        <f>IF(M1D!#REF!="","",M1D!#REF!)</f>
        <v>#REF!</v>
      </c>
      <c r="T188" s="15" t="e">
        <f>IF(M1D!#REF!="","",M1D!#REF!)</f>
        <v>#REF!</v>
      </c>
      <c r="U188" s="15" t="e">
        <f>IF(M1D!#REF!="","",M1D!#REF!)</f>
        <v>#REF!</v>
      </c>
      <c r="V188" s="68"/>
    </row>
    <row r="189" spans="1:22" ht="14.25" x14ac:dyDescent="0.2">
      <c r="A189" s="38" t="e">
        <f>M1D!#REF!</f>
        <v>#REF!</v>
      </c>
      <c r="B189" s="59" t="e">
        <f>M1D!#REF!</f>
        <v>#REF!</v>
      </c>
      <c r="C189" s="20"/>
      <c r="D189" s="20"/>
      <c r="E189" s="66"/>
      <c r="F189" s="66"/>
      <c r="G189" s="66"/>
      <c r="H189" s="66"/>
      <c r="I189" s="56" t="e">
        <f>IF(M1D!#REF!="","",M1D!#REF!)</f>
        <v>#REF!</v>
      </c>
      <c r="J189" s="66"/>
      <c r="K189" s="66"/>
      <c r="L189" s="66"/>
      <c r="M189" s="66"/>
      <c r="N189" s="66"/>
      <c r="O189" s="66" t="e">
        <f>IF(M1D!#REF!="","",M1D!#REF!)</f>
        <v>#REF!</v>
      </c>
      <c r="P189" s="66"/>
      <c r="Q189" s="66"/>
      <c r="R189" s="56" t="e">
        <f>IF(M1D!#REF!="","",M1D!#REF!)</f>
        <v>#REF!</v>
      </c>
      <c r="S189" s="15" t="e">
        <f>IF(M1D!#REF!="","",M1D!#REF!)</f>
        <v>#REF!</v>
      </c>
      <c r="T189" s="15" t="e">
        <f>IF(M1D!#REF!="","",M1D!#REF!)</f>
        <v>#REF!</v>
      </c>
      <c r="U189" s="15" t="e">
        <f>IF(M1D!#REF!="","",M1D!#REF!)</f>
        <v>#REF!</v>
      </c>
      <c r="V189" s="68"/>
    </row>
    <row r="190" spans="1:22" ht="14.25" x14ac:dyDescent="0.2">
      <c r="A190" s="38" t="e">
        <f>M1D!#REF!</f>
        <v>#REF!</v>
      </c>
      <c r="B190" s="59" t="e">
        <f>M1D!#REF!</f>
        <v>#REF!</v>
      </c>
      <c r="C190" s="20"/>
      <c r="D190" s="20"/>
      <c r="E190" s="66"/>
      <c r="F190" s="66"/>
      <c r="G190" s="66"/>
      <c r="H190" s="66"/>
      <c r="I190" s="56" t="e">
        <f>IF(M1D!#REF!="","",M1D!#REF!)</f>
        <v>#REF!</v>
      </c>
      <c r="J190" s="66"/>
      <c r="K190" s="66"/>
      <c r="L190" s="66"/>
      <c r="M190" s="66"/>
      <c r="N190" s="66"/>
      <c r="O190" s="66" t="e">
        <f>IF(M1D!#REF!="","",M1D!#REF!)</f>
        <v>#REF!</v>
      </c>
      <c r="P190" s="66"/>
      <c r="Q190" s="66"/>
      <c r="R190" s="56" t="e">
        <f>IF(M1D!#REF!="","",M1D!#REF!)</f>
        <v>#REF!</v>
      </c>
      <c r="S190" s="15" t="e">
        <f>IF(M1D!#REF!="","",M1D!#REF!)</f>
        <v>#REF!</v>
      </c>
      <c r="T190" s="15" t="e">
        <f>IF(M1D!#REF!="","",M1D!#REF!)</f>
        <v>#REF!</v>
      </c>
      <c r="U190" s="15" t="e">
        <f>IF(M1D!#REF!="","",M1D!#REF!)</f>
        <v>#REF!</v>
      </c>
      <c r="V190" s="68"/>
    </row>
    <row r="191" spans="1:22" ht="14.25" x14ac:dyDescent="0.2">
      <c r="A191" s="54" t="e">
        <f>M1D!#REF!</f>
        <v>#REF!</v>
      </c>
      <c r="B191" s="60" t="e">
        <f>M1D!#REF!</f>
        <v>#REF!</v>
      </c>
      <c r="C191" s="20"/>
      <c r="D191" s="20"/>
      <c r="E191" s="66"/>
      <c r="F191" s="66"/>
      <c r="G191" s="66"/>
      <c r="H191" s="66"/>
      <c r="I191" s="56" t="e">
        <f>IF(M1D!#REF!="","",M1D!#REF!)</f>
        <v>#REF!</v>
      </c>
      <c r="J191" s="66"/>
      <c r="K191" s="66"/>
      <c r="L191" s="66"/>
      <c r="M191" s="66"/>
      <c r="N191" s="66"/>
      <c r="O191" s="66" t="e">
        <f>IF(M1D!#REF!="","",M1D!#REF!)</f>
        <v>#REF!</v>
      </c>
      <c r="P191" s="66"/>
      <c r="Q191" s="66"/>
      <c r="R191" s="56" t="e">
        <f>IF(M1D!#REF!="","",M1D!#REF!)</f>
        <v>#REF!</v>
      </c>
      <c r="S191" s="15" t="e">
        <f>IF(M1D!#REF!="","",M1D!#REF!)</f>
        <v>#REF!</v>
      </c>
      <c r="T191" s="15" t="e">
        <f>IF(M1D!#REF!="","",M1D!#REF!)</f>
        <v>#REF!</v>
      </c>
      <c r="U191" s="15" t="e">
        <f>IF(M1D!#REF!="","",M1D!#REF!)</f>
        <v>#REF!</v>
      </c>
      <c r="V191" s="68"/>
    </row>
    <row r="192" spans="1:22" ht="14.25" x14ac:dyDescent="0.2">
      <c r="A192" s="38" t="e">
        <f>M1D!#REF!</f>
        <v>#REF!</v>
      </c>
      <c r="B192" s="59" t="e">
        <f>M1D!#REF!</f>
        <v>#REF!</v>
      </c>
      <c r="C192" s="20"/>
      <c r="D192" s="20"/>
      <c r="E192" s="66"/>
      <c r="F192" s="66"/>
      <c r="G192" s="66"/>
      <c r="H192" s="66"/>
      <c r="I192" s="56" t="e">
        <f>IF(M1D!#REF!="","",M1D!#REF!)</f>
        <v>#REF!</v>
      </c>
      <c r="J192" s="66"/>
      <c r="K192" s="66"/>
      <c r="L192" s="66"/>
      <c r="M192" s="66"/>
      <c r="N192" s="66"/>
      <c r="O192" s="66" t="e">
        <f>IF(M1D!#REF!="","",M1D!#REF!)</f>
        <v>#REF!</v>
      </c>
      <c r="P192" s="66"/>
      <c r="Q192" s="66"/>
      <c r="R192" s="56" t="e">
        <f>IF(M1D!#REF!="","",M1D!#REF!)</f>
        <v>#REF!</v>
      </c>
      <c r="S192" s="15" t="e">
        <f>IF(M1D!#REF!="","",M1D!#REF!)</f>
        <v>#REF!</v>
      </c>
      <c r="T192" s="15" t="e">
        <f>IF(M1D!#REF!="","",M1D!#REF!)</f>
        <v>#REF!</v>
      </c>
      <c r="U192" s="15" t="e">
        <f>IF(M1D!#REF!="","",M1D!#REF!)</f>
        <v>#REF!</v>
      </c>
      <c r="V192" s="68"/>
    </row>
    <row r="193" spans="1:22" ht="14.25" x14ac:dyDescent="0.2">
      <c r="A193" s="38" t="e">
        <f>M1D!#REF!</f>
        <v>#REF!</v>
      </c>
      <c r="B193" s="59" t="e">
        <f>M1D!#REF!</f>
        <v>#REF!</v>
      </c>
      <c r="C193" s="20"/>
      <c r="D193" s="20"/>
      <c r="E193" s="66"/>
      <c r="F193" s="66"/>
      <c r="G193" s="66"/>
      <c r="H193" s="66"/>
      <c r="I193" s="56" t="e">
        <f>IF(M1D!#REF!="","",M1D!#REF!)</f>
        <v>#REF!</v>
      </c>
      <c r="J193" s="66"/>
      <c r="K193" s="66"/>
      <c r="L193" s="66"/>
      <c r="M193" s="66"/>
      <c r="N193" s="66"/>
      <c r="O193" s="66" t="e">
        <f>IF(M1D!#REF!="","",M1D!#REF!)</f>
        <v>#REF!</v>
      </c>
      <c r="P193" s="66"/>
      <c r="Q193" s="66"/>
      <c r="R193" s="56" t="e">
        <f>IF(M1D!#REF!="","",M1D!#REF!)</f>
        <v>#REF!</v>
      </c>
      <c r="S193" s="15" t="e">
        <f>IF(M1D!#REF!="","",M1D!#REF!)</f>
        <v>#REF!</v>
      </c>
      <c r="T193" s="15" t="e">
        <f>IF(M1D!#REF!="","",M1D!#REF!)</f>
        <v>#REF!</v>
      </c>
      <c r="U193" s="15" t="e">
        <f>IF(M1D!#REF!="","",M1D!#REF!)</f>
        <v>#REF!</v>
      </c>
      <c r="V193" s="68"/>
    </row>
    <row r="194" spans="1:22" ht="14.25" x14ac:dyDescent="0.2">
      <c r="A194" s="38" t="e">
        <f>M1D!#REF!</f>
        <v>#REF!</v>
      </c>
      <c r="B194" s="59" t="e">
        <f>M1D!#REF!</f>
        <v>#REF!</v>
      </c>
      <c r="C194" s="20"/>
      <c r="D194" s="20"/>
      <c r="E194" s="66"/>
      <c r="F194" s="66"/>
      <c r="G194" s="66"/>
      <c r="H194" s="66"/>
      <c r="I194" s="56" t="e">
        <f>IF(M1D!#REF!="","",M1D!#REF!)</f>
        <v>#REF!</v>
      </c>
      <c r="J194" s="66"/>
      <c r="K194" s="66"/>
      <c r="L194" s="66"/>
      <c r="M194" s="66"/>
      <c r="N194" s="66"/>
      <c r="O194" s="66" t="e">
        <f>IF(M1D!#REF!="","",M1D!#REF!)</f>
        <v>#REF!</v>
      </c>
      <c r="P194" s="66"/>
      <c r="Q194" s="66"/>
      <c r="R194" s="56" t="e">
        <f>IF(M1D!#REF!="","",M1D!#REF!)</f>
        <v>#REF!</v>
      </c>
      <c r="S194" s="15" t="e">
        <f>IF(M1D!#REF!="","",M1D!#REF!)</f>
        <v>#REF!</v>
      </c>
      <c r="T194" s="15" t="e">
        <f>IF(M1D!#REF!="","",M1D!#REF!)</f>
        <v>#REF!</v>
      </c>
      <c r="U194" s="15" t="e">
        <f>IF(M1D!#REF!="","",M1D!#REF!)</f>
        <v>#REF!</v>
      </c>
      <c r="V194" s="68"/>
    </row>
    <row r="195" spans="1:22" ht="14.25" x14ac:dyDescent="0.2">
      <c r="A195" s="38" t="e">
        <f>M1D!#REF!</f>
        <v>#REF!</v>
      </c>
      <c r="B195" s="59" t="e">
        <f>M1D!#REF!</f>
        <v>#REF!</v>
      </c>
      <c r="C195" s="20"/>
      <c r="D195" s="20"/>
      <c r="E195" s="66"/>
      <c r="F195" s="66"/>
      <c r="G195" s="66"/>
      <c r="H195" s="66"/>
      <c r="I195" s="56" t="e">
        <f>IF(M1D!#REF!="","",M1D!#REF!)</f>
        <v>#REF!</v>
      </c>
      <c r="J195" s="66"/>
      <c r="K195" s="66"/>
      <c r="L195" s="66"/>
      <c r="M195" s="66"/>
      <c r="N195" s="66"/>
      <c r="O195" s="66" t="e">
        <f>IF(M1D!#REF!="","",M1D!#REF!)</f>
        <v>#REF!</v>
      </c>
      <c r="P195" s="66"/>
      <c r="Q195" s="66"/>
      <c r="R195" s="56" t="e">
        <f>IF(M1D!#REF!="","",M1D!#REF!)</f>
        <v>#REF!</v>
      </c>
      <c r="S195" s="15" t="e">
        <f>IF(M1D!#REF!="","",M1D!#REF!)</f>
        <v>#REF!</v>
      </c>
      <c r="T195" s="15" t="e">
        <f>IF(M1D!#REF!="","",M1D!#REF!)</f>
        <v>#REF!</v>
      </c>
      <c r="U195" s="15" t="e">
        <f>IF(M1D!#REF!="","",M1D!#REF!)</f>
        <v>#REF!</v>
      </c>
      <c r="V195" s="68"/>
    </row>
    <row r="196" spans="1:22" ht="14.25" x14ac:dyDescent="0.2">
      <c r="A196" s="54" t="e">
        <f>M1D!#REF!</f>
        <v>#REF!</v>
      </c>
      <c r="B196" s="60" t="e">
        <f>M1D!#REF!</f>
        <v>#REF!</v>
      </c>
      <c r="C196" s="20"/>
      <c r="D196" s="20"/>
      <c r="E196" s="66"/>
      <c r="F196" s="66"/>
      <c r="G196" s="66"/>
      <c r="H196" s="66"/>
      <c r="I196" s="56" t="e">
        <f>IF(M1D!#REF!="","",M1D!#REF!)</f>
        <v>#REF!</v>
      </c>
      <c r="J196" s="66"/>
      <c r="K196" s="66"/>
      <c r="L196" s="66"/>
      <c r="M196" s="66"/>
      <c r="N196" s="66"/>
      <c r="O196" s="66" t="e">
        <f>IF(M1D!#REF!="","",M1D!#REF!)</f>
        <v>#REF!</v>
      </c>
      <c r="P196" s="66"/>
      <c r="Q196" s="66"/>
      <c r="R196" s="56" t="e">
        <f>IF(M1D!#REF!="","",M1D!#REF!)</f>
        <v>#REF!</v>
      </c>
      <c r="S196" s="15" t="e">
        <f>IF(M1D!#REF!="","",M1D!#REF!)</f>
        <v>#REF!</v>
      </c>
      <c r="T196" s="15" t="e">
        <f>IF(M1D!#REF!="","",M1D!#REF!)</f>
        <v>#REF!</v>
      </c>
      <c r="U196" s="15" t="e">
        <f>IF(M1D!#REF!="","",M1D!#REF!)</f>
        <v>#REF!</v>
      </c>
      <c r="V196" s="68"/>
    </row>
    <row r="197" spans="1:22" ht="14.25" x14ac:dyDescent="0.2"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</row>
    <row r="198" spans="1:22" ht="14.25" x14ac:dyDescent="0.2"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65" workbookViewId="0">
      <pane ySplit="7" topLeftCell="A81" activePane="bottomLeft" state="frozen"/>
      <selection pane="bottomLeft" activeCell="I194" sqref="I194"/>
    </sheetView>
  </sheetViews>
  <sheetFormatPr defaultRowHeight="12.75" customHeight="1" x14ac:dyDescent="0.2"/>
  <cols>
    <col min="1" max="1" width="7.28515625" style="10" customWidth="1"/>
    <col min="2" max="2" width="11.140625" style="10" customWidth="1"/>
    <col min="3" max="3" width="25.28515625" style="10" customWidth="1"/>
    <col min="4" max="4" width="0.28515625" style="10" customWidth="1"/>
    <col min="5" max="5" width="11.140625" style="10" customWidth="1"/>
    <col min="6" max="6" width="11.42578125" style="10" customWidth="1"/>
    <col min="7" max="7" width="10" style="10" customWidth="1"/>
    <col min="8" max="8" width="12.42578125" style="10" customWidth="1"/>
    <col min="9" max="16384" width="9.140625" style="10"/>
  </cols>
  <sheetData>
    <row r="1" spans="1:8" s="11" customFormat="1" ht="28.5" customHeight="1" x14ac:dyDescent="0.2">
      <c r="A1" s="124" t="s">
        <v>28</v>
      </c>
      <c r="B1" s="125"/>
      <c r="C1" s="125"/>
      <c r="D1" s="125"/>
      <c r="E1" s="125"/>
      <c r="F1" s="129" t="s">
        <v>41</v>
      </c>
      <c r="G1" s="129"/>
      <c r="H1" s="130"/>
    </row>
    <row r="2" spans="1:8" ht="22.5" customHeight="1" x14ac:dyDescent="0.25">
      <c r="A2" s="131" t="s">
        <v>299</v>
      </c>
      <c r="B2" s="132"/>
      <c r="C2" s="132"/>
      <c r="D2" s="132"/>
      <c r="E2" s="132"/>
      <c r="F2" s="132"/>
      <c r="G2" s="132"/>
      <c r="H2" s="132"/>
    </row>
    <row r="3" spans="1:8" ht="27" customHeight="1" x14ac:dyDescent="0.2">
      <c r="A3" s="133" t="s">
        <v>300</v>
      </c>
      <c r="B3" s="132"/>
      <c r="C3" s="132"/>
      <c r="D3" s="126" t="s">
        <v>42</v>
      </c>
      <c r="E3" s="127"/>
      <c r="F3" s="127"/>
      <c r="G3" s="127"/>
      <c r="H3" s="127"/>
    </row>
    <row r="4" spans="1:8" ht="17.25" customHeight="1" x14ac:dyDescent="0.25">
      <c r="A4" s="134" t="s">
        <v>43</v>
      </c>
      <c r="B4" s="132"/>
      <c r="C4" s="132"/>
      <c r="D4" s="132"/>
      <c r="E4" s="128" t="s">
        <v>97</v>
      </c>
      <c r="F4" s="128"/>
      <c r="G4" s="128"/>
      <c r="H4" s="128"/>
    </row>
    <row r="5" spans="1:8" ht="4.5" customHeight="1" x14ac:dyDescent="0.25">
      <c r="B5" s="139"/>
      <c r="C5" s="139"/>
      <c r="D5" s="139"/>
      <c r="E5" s="139"/>
      <c r="F5" s="139"/>
      <c r="G5" s="139"/>
      <c r="H5" s="139"/>
    </row>
    <row r="6" spans="1:8" s="12" customFormat="1" ht="25.5" customHeight="1" thickBot="1" x14ac:dyDescent="0.25">
      <c r="A6" s="119" t="s">
        <v>44</v>
      </c>
      <c r="B6" s="135" t="s">
        <v>10</v>
      </c>
      <c r="C6" s="137" t="s">
        <v>29</v>
      </c>
      <c r="D6" s="137"/>
      <c r="E6" s="121" t="s">
        <v>30</v>
      </c>
      <c r="F6" s="122"/>
      <c r="G6" s="123"/>
      <c r="H6" s="137" t="s">
        <v>31</v>
      </c>
    </row>
    <row r="7" spans="1:8" s="12" customFormat="1" ht="42" customHeight="1" thickTop="1" thickBot="1" x14ac:dyDescent="0.25">
      <c r="A7" s="120"/>
      <c r="B7" s="136"/>
      <c r="C7" s="138"/>
      <c r="D7" s="138"/>
      <c r="E7" s="17" t="s">
        <v>32</v>
      </c>
      <c r="F7" s="13" t="s">
        <v>33</v>
      </c>
      <c r="G7" s="13" t="s">
        <v>7</v>
      </c>
      <c r="H7" s="137"/>
    </row>
    <row r="8" spans="1:8" ht="15" customHeight="1" thickTop="1" x14ac:dyDescent="0.2">
      <c r="A8" s="19" t="str">
        <f>M1D!A3</f>
        <v>1.</v>
      </c>
      <c r="B8" s="72" t="str">
        <f>M1D!B3</f>
        <v>11/2018</v>
      </c>
      <c r="C8" s="115" t="str">
        <f>M1D!C3</f>
        <v>Krvavac Anđela</v>
      </c>
      <c r="D8" s="116"/>
      <c r="E8" s="73">
        <f>IF(AND(Osvojeni!I8="",Osvojeni!P8=""),"",SUM(Osvojeni!I8,Osvojeni!P8))</f>
        <v>2</v>
      </c>
      <c r="F8" s="74">
        <f>IF(AND(Osvojeni!R8="",Osvojeni!S8=""),"",IF(Osvojeni!S8="",Osvojeni!R8,Osvojeni!S8))</f>
        <v>9.5</v>
      </c>
      <c r="G8" s="15">
        <f>IF(Osvojeni!T8="","",Osvojeni!T8)</f>
        <v>40.5</v>
      </c>
      <c r="H8" s="15" t="str">
        <f>IF(Osvojeni!U8="","",Osvojeni!U8)</f>
        <v>F</v>
      </c>
    </row>
    <row r="9" spans="1:8" ht="15" customHeight="1" x14ac:dyDescent="0.2">
      <c r="A9" s="19" t="str">
        <f>M1D!A4</f>
        <v>2.</v>
      </c>
      <c r="B9" s="72" t="str">
        <f>M1D!B4</f>
        <v>12/2018</v>
      </c>
      <c r="C9" s="115" t="str">
        <f>M1D!C4</f>
        <v>Stojković Đina</v>
      </c>
      <c r="D9" s="116"/>
      <c r="E9" s="73" t="str">
        <f>IF(AND(Osvojeni!I9="",Osvojeni!P9=""),"",SUM(Osvojeni!I9,Osvojeni!P9))</f>
        <v/>
      </c>
      <c r="F9" s="73" t="str">
        <f>IF(AND(Osvojeni!R9="",Osvojeni!S9=""),"",IF(Osvojeni!S9="",Osvojeni!R9,Osvojeni!S9))</f>
        <v/>
      </c>
      <c r="G9" s="15" t="str">
        <f>IF(Osvojeni!T9="","",Osvojeni!T9)</f>
        <v/>
      </c>
      <c r="H9" s="15" t="str">
        <f>IF(Osvojeni!U9="","",Osvojeni!U9)</f>
        <v/>
      </c>
    </row>
    <row r="10" spans="1:8" ht="15" customHeight="1" x14ac:dyDescent="0.2">
      <c r="A10" s="19" t="str">
        <f>M1D!A5</f>
        <v>3.</v>
      </c>
      <c r="B10" s="72" t="str">
        <f>M1D!B5</f>
        <v>20/2018</v>
      </c>
      <c r="C10" s="115" t="str">
        <f>M1D!C5</f>
        <v>Konatar Bogdan</v>
      </c>
      <c r="D10" s="116"/>
      <c r="E10" s="73">
        <f>IF(AND(Osvojeni!I10="",Osvojeni!P10=""),"",SUM(Osvojeni!I10,Osvojeni!P10))</f>
        <v>1</v>
      </c>
      <c r="F10" s="73">
        <f>IF(AND(Osvojeni!R10="",Osvojeni!S10=""),"",IF(Osvojeni!S10="",Osvojeni!R10,Osvojeni!S10))</f>
        <v>1</v>
      </c>
      <c r="G10" s="15">
        <f>IF(Osvojeni!T10="","",Osvojeni!T10)</f>
        <v>13</v>
      </c>
      <c r="H10" s="15" t="str">
        <f>IF(Osvojeni!U10="","",Osvojeni!U10)</f>
        <v>F</v>
      </c>
    </row>
    <row r="11" spans="1:8" ht="15" customHeight="1" x14ac:dyDescent="0.2">
      <c r="A11" s="19" t="str">
        <f>M1D!A6</f>
        <v>4.</v>
      </c>
      <c r="B11" s="72" t="str">
        <f>M1D!B6</f>
        <v>25/2018</v>
      </c>
      <c r="C11" s="115" t="str">
        <f>M1D!C6</f>
        <v>Kovačević Miloš</v>
      </c>
      <c r="D11" s="116"/>
      <c r="E11" s="73">
        <f>IF(AND(Osvojeni!I11="",Osvojeni!O11=""),"",SUM(Osvojeni!I11,Osvojeni!O11))</f>
        <v>15.5</v>
      </c>
      <c r="F11" s="73">
        <f>IF(AND(Osvojeni!R11="",Osvojeni!S11=""),"",IF(Osvojeni!S11="",Osvojeni!R11,Osvojeni!S11))</f>
        <v>12</v>
      </c>
      <c r="G11" s="15">
        <f>IF(Osvojeni!T11="","",Osvojeni!T11)</f>
        <v>27.5</v>
      </c>
      <c r="H11" s="15" t="str">
        <f>IF(Osvojeni!U11="","",Osvojeni!U11)</f>
        <v>F</v>
      </c>
    </row>
    <row r="12" spans="1:8" ht="15" customHeight="1" x14ac:dyDescent="0.2">
      <c r="A12" s="19" t="str">
        <f>M1D!A7</f>
        <v>5.</v>
      </c>
      <c r="B12" s="72" t="str">
        <f>M1D!B7</f>
        <v>26/2018</v>
      </c>
      <c r="C12" s="115" t="str">
        <f>M1D!C7</f>
        <v>Đokić Tadija</v>
      </c>
      <c r="D12" s="116"/>
      <c r="E12" s="73">
        <f>IF(AND(Osvojeni!I12="",Osvojeni!O12=""),"",SUM(Osvojeni!I12,Osvojeni!O12))</f>
        <v>12.5</v>
      </c>
      <c r="F12" s="73">
        <f>IF(AND(Osvojeni!R12="",Osvojeni!S12=""),"",IF(Osvojeni!S12="",Osvojeni!R12,Osvojeni!S12))</f>
        <v>5</v>
      </c>
      <c r="G12" s="15">
        <f>IF(Osvojeni!T12="","",Osvojeni!T12)</f>
        <v>17.5</v>
      </c>
      <c r="H12" s="15" t="str">
        <f>IF(Osvojeni!U12="","",Osvojeni!U12)</f>
        <v>F</v>
      </c>
    </row>
    <row r="13" spans="1:8" ht="15" customHeight="1" x14ac:dyDescent="0.2">
      <c r="A13" s="19" t="str">
        <f>M1D!A8</f>
        <v>6.</v>
      </c>
      <c r="B13" s="72" t="str">
        <f>M1D!B8</f>
        <v>28/2018</v>
      </c>
      <c r="C13" s="115" t="str">
        <f>M1D!C8</f>
        <v>Bubanja Nevenka</v>
      </c>
      <c r="D13" s="116"/>
      <c r="E13" s="73">
        <f>IF(AND(Osvojeni!I13="",Osvojeni!O13=""),"",SUM(Osvojeni!I13,Osvojeni!O13))</f>
        <v>20</v>
      </c>
      <c r="F13" s="73">
        <f>IF(AND(Osvojeni!R13="",Osvojeni!S13=""),"",IF(Osvojeni!S13="",Osvojeni!R13,Osvojeni!S13))</f>
        <v>0</v>
      </c>
      <c r="G13" s="15">
        <f>IF(Osvojeni!T13="","",Osvojeni!T13)</f>
        <v>20</v>
      </c>
      <c r="H13" s="15" t="str">
        <f>IF(Osvojeni!U13="","",Osvojeni!U13)</f>
        <v>F</v>
      </c>
    </row>
    <row r="14" spans="1:8" ht="15" customHeight="1" x14ac:dyDescent="0.2">
      <c r="A14" s="19" t="str">
        <f>M1D!A9</f>
        <v>7.</v>
      </c>
      <c r="B14" s="72" t="str">
        <f>M1D!B9</f>
        <v>29/2018</v>
      </c>
      <c r="C14" s="115" t="str">
        <f>M1D!C9</f>
        <v>Zečević  Marta</v>
      </c>
      <c r="D14" s="116"/>
      <c r="E14" s="73">
        <f>IF(AND(Osvojeni!I14="",Osvojeni!O14=""),"",SUM(Osvojeni!I14,Osvojeni!O14))</f>
        <v>23.5</v>
      </c>
      <c r="F14" s="73">
        <f>IF(AND(Osvojeni!R14="",Osvojeni!S14=""),"",IF(Osvojeni!S14="",Osvojeni!R14,Osvojeni!S14))</f>
        <v>27</v>
      </c>
      <c r="G14" s="15">
        <f>IF(Osvojeni!T14="","",Osvojeni!T14)</f>
        <v>50.5</v>
      </c>
      <c r="H14" s="15" t="str">
        <f>IF(Osvojeni!U14="","",Osvojeni!U14)</f>
        <v>E</v>
      </c>
    </row>
    <row r="15" spans="1:8" ht="15" customHeight="1" x14ac:dyDescent="0.2">
      <c r="A15" s="19" t="str">
        <f>M1D!A10</f>
        <v>8.</v>
      </c>
      <c r="B15" s="42" t="str">
        <f>M1D!B10</f>
        <v>30/2018</v>
      </c>
      <c r="C15" s="117" t="str">
        <f>M1D!C10</f>
        <v>Ećo Denis</v>
      </c>
      <c r="D15" s="118"/>
      <c r="E15" s="73">
        <f>IF(AND(Osvojeni!I15="",Osvojeni!O15=""),"",SUM(Osvojeni!I15,Osvojeni!O15))</f>
        <v>18</v>
      </c>
      <c r="F15" s="73">
        <f>IF(AND(Osvojeni!R15="",Osvojeni!S15=""),"",IF(Osvojeni!S15="",Osvojeni!R15,Osvojeni!S15))</f>
        <v>4.5</v>
      </c>
      <c r="G15" s="15">
        <f>IF(Osvojeni!T15="","",Osvojeni!T15)</f>
        <v>22.5</v>
      </c>
      <c r="H15" s="15" t="str">
        <f>IF(Osvojeni!U15="","",Osvojeni!U15)</f>
        <v>F</v>
      </c>
    </row>
    <row r="16" spans="1:8" ht="15" customHeight="1" x14ac:dyDescent="0.2">
      <c r="A16" s="19" t="str">
        <f>M1D!A11</f>
        <v>9.</v>
      </c>
      <c r="B16" s="42" t="str">
        <f>M1D!B11</f>
        <v>32/2018</v>
      </c>
      <c r="C16" s="111" t="str">
        <f>M1D!C11</f>
        <v>Sokolović Amel</v>
      </c>
      <c r="D16" s="112"/>
      <c r="E16" s="73">
        <f>IF(AND(Osvojeni!I16="",Osvojeni!O16=""),"",SUM(Osvojeni!I16,Osvojeni!O16))</f>
        <v>23</v>
      </c>
      <c r="F16" s="73">
        <f>IF(AND(Osvojeni!R16="",Osvojeni!S16=""),"",IF(Osvojeni!S16="",Osvojeni!R16,Osvojeni!S16))</f>
        <v>18.5</v>
      </c>
      <c r="G16" s="15">
        <f>IF(Osvojeni!T16="","",Osvojeni!T16)</f>
        <v>41.5</v>
      </c>
      <c r="H16" s="15" t="str">
        <f>IF(Osvojeni!U16="","",Osvojeni!U16)</f>
        <v>F</v>
      </c>
    </row>
    <row r="17" spans="1:8" ht="15" customHeight="1" x14ac:dyDescent="0.2">
      <c r="A17" s="19" t="str">
        <f>M1D!A12</f>
        <v>10.</v>
      </c>
      <c r="B17" s="42" t="str">
        <f>M1D!B12</f>
        <v>33/2018</v>
      </c>
      <c r="C17" s="111" t="str">
        <f>M1D!C12</f>
        <v>Kandić Edita</v>
      </c>
      <c r="D17" s="112"/>
      <c r="E17" s="73">
        <f>IF(AND(Osvojeni!I17="",Osvojeni!O17=""),"",SUM(Osvojeni!I17,Osvojeni!O17))</f>
        <v>0.5</v>
      </c>
      <c r="F17" s="73" t="str">
        <f>IF(AND(Osvojeni!R17="",Osvojeni!S17=""),"",IF(Osvojeni!S17="",Osvojeni!R17,Osvojeni!S17))</f>
        <v/>
      </c>
      <c r="G17" s="15">
        <f>IF(Osvojeni!T17="","",Osvojeni!T17)</f>
        <v>0.5</v>
      </c>
      <c r="H17" s="15" t="str">
        <f>IF(Osvojeni!U17="","",Osvojeni!U17)</f>
        <v>F</v>
      </c>
    </row>
    <row r="18" spans="1:8" ht="15" customHeight="1" x14ac:dyDescent="0.2">
      <c r="A18" s="19" t="str">
        <f>M1D!A13</f>
        <v>11.</v>
      </c>
      <c r="B18" s="42" t="str">
        <f>M1D!B13</f>
        <v>35/2018</v>
      </c>
      <c r="C18" s="111" t="str">
        <f>M1D!C13</f>
        <v>Bjeletić  Nikola</v>
      </c>
      <c r="D18" s="112"/>
      <c r="E18" s="73">
        <f>IF(AND(Osvojeni!I18="",Osvojeni!O18=""),"",SUM(Osvojeni!I18,Osvojeni!O18))</f>
        <v>26.5</v>
      </c>
      <c r="F18" s="73">
        <f>IF(AND(Osvojeni!R18="",Osvojeni!S18=""),"",IF(Osvojeni!S18="",Osvojeni!R18,Osvojeni!S18))</f>
        <v>16</v>
      </c>
      <c r="G18" s="15">
        <f>IF(Osvojeni!T18="","",Osvojeni!T18)</f>
        <v>42.5</v>
      </c>
      <c r="H18" s="15" t="str">
        <f>IF(Osvojeni!U18="","",Osvojeni!U18)</f>
        <v>F</v>
      </c>
    </row>
    <row r="19" spans="1:8" ht="15" customHeight="1" x14ac:dyDescent="0.2">
      <c r="A19" s="19" t="str">
        <f>M1D!A14</f>
        <v>12.</v>
      </c>
      <c r="B19" s="42" t="str">
        <f>M1D!B14</f>
        <v>36/2018</v>
      </c>
      <c r="C19" s="111" t="str">
        <f>M1D!C14</f>
        <v>Blečić Andrej</v>
      </c>
      <c r="D19" s="112"/>
      <c r="E19" s="73" t="str">
        <f>IF(AND(Osvojeni!I19="",Osvojeni!O19=""),"",SUM(Osvojeni!I19,Osvojeni!O19))</f>
        <v/>
      </c>
      <c r="F19" s="73" t="str">
        <f>IF(AND(Osvojeni!R19="",Osvojeni!S19=""),"",IF(Osvojeni!S19="",Osvojeni!R19,Osvojeni!S19))</f>
        <v/>
      </c>
      <c r="G19" s="15" t="str">
        <f>IF(Osvojeni!T19="","",Osvojeni!T19)</f>
        <v/>
      </c>
      <c r="H19" s="15" t="str">
        <f>IF(Osvojeni!U19="","",Osvojeni!U19)</f>
        <v/>
      </c>
    </row>
    <row r="20" spans="1:8" ht="15" customHeight="1" x14ac:dyDescent="0.2">
      <c r="A20" s="19" t="str">
        <f>M1D!A15</f>
        <v>13.</v>
      </c>
      <c r="B20" s="42" t="str">
        <f>M1D!B15</f>
        <v>37/2018</v>
      </c>
      <c r="C20" s="111" t="str">
        <f>M1D!C15</f>
        <v>Đurović  Nikola</v>
      </c>
      <c r="D20" s="112"/>
      <c r="E20" s="73">
        <f>IF(AND(Osvojeni!I20="",Osvojeni!O20=""),"",SUM(Osvojeni!I20,Osvojeni!O20))</f>
        <v>3.5</v>
      </c>
      <c r="F20" s="73" t="str">
        <f>IF(AND(Osvojeni!R20="",Osvojeni!S20=""),"",IF(Osvojeni!S20="",Osvojeni!R20,Osvojeni!S20))</f>
        <v/>
      </c>
      <c r="G20" s="15">
        <f>IF(Osvojeni!T20="","",Osvojeni!T20)</f>
        <v>3.5</v>
      </c>
      <c r="H20" s="15" t="str">
        <f>IF(Osvojeni!U20="","",Osvojeni!U20)</f>
        <v>F</v>
      </c>
    </row>
    <row r="21" spans="1:8" ht="15" customHeight="1" x14ac:dyDescent="0.2">
      <c r="A21" s="19" t="str">
        <f>M1D!A16</f>
        <v>14.</v>
      </c>
      <c r="B21" s="42" t="str">
        <f>M1D!B16</f>
        <v>39/2018</v>
      </c>
      <c r="C21" s="111" t="str">
        <f>M1D!C16</f>
        <v>Perišić Anja</v>
      </c>
      <c r="D21" s="112"/>
      <c r="E21" s="73">
        <f>IF(AND(Osvojeni!I21="",Osvojeni!O21=""),"",SUM(Osvojeni!I21,Osvojeni!O21))</f>
        <v>0</v>
      </c>
      <c r="F21" s="73" t="str">
        <f>IF(AND(Osvojeni!R21="",Osvojeni!S21=""),"",IF(Osvojeni!S21="",Osvojeni!R21,Osvojeni!S21))</f>
        <v/>
      </c>
      <c r="G21" s="15">
        <f>IF(Osvojeni!T21="","",Osvojeni!T21)</f>
        <v>0</v>
      </c>
      <c r="H21" s="15" t="str">
        <f>IF(Osvojeni!U21="","",Osvojeni!U21)</f>
        <v>F</v>
      </c>
    </row>
    <row r="22" spans="1:8" ht="15" customHeight="1" x14ac:dyDescent="0.2">
      <c r="A22" s="19" t="str">
        <f>M1D!A17</f>
        <v>15.</v>
      </c>
      <c r="B22" s="42" t="str">
        <f>M1D!B17</f>
        <v>44/2018</v>
      </c>
      <c r="C22" s="111" t="str">
        <f>M1D!C17</f>
        <v>Novaković  Marko</v>
      </c>
      <c r="D22" s="112"/>
      <c r="E22" s="73">
        <f>IF(AND(Osvojeni!I22="",Osvojeni!O22=""),"",SUM(Osvojeni!I22,Osvojeni!O22))</f>
        <v>2.5</v>
      </c>
      <c r="F22" s="73" t="str">
        <f>IF(AND(Osvojeni!R22="",Osvojeni!S22=""),"",IF(Osvojeni!S22="",Osvojeni!R22,Osvojeni!S22))</f>
        <v/>
      </c>
      <c r="G22" s="15">
        <f>IF(Osvojeni!T22="","",Osvojeni!T22)</f>
        <v>2.5</v>
      </c>
      <c r="H22" s="15" t="str">
        <f>IF(Osvojeni!U22="","",Osvojeni!U22)</f>
        <v>F</v>
      </c>
    </row>
    <row r="23" spans="1:8" ht="15" customHeight="1" x14ac:dyDescent="0.2">
      <c r="A23" s="19" t="str">
        <f>M1D!A18</f>
        <v>16.</v>
      </c>
      <c r="B23" s="42" t="str">
        <f>M1D!B18</f>
        <v>45/2018</v>
      </c>
      <c r="C23" s="111" t="str">
        <f>M1D!C18</f>
        <v>Agović Ermin</v>
      </c>
      <c r="D23" s="112"/>
      <c r="E23" s="73">
        <f>IF(AND(Osvojeni!I23="",Osvojeni!O23=""),"",SUM(Osvojeni!I23,Osvojeni!O23))</f>
        <v>12.5</v>
      </c>
      <c r="F23" s="73">
        <f>IF(AND(Osvojeni!R23="",Osvojeni!S23=""),"",IF(Osvojeni!S23="",Osvojeni!R23,Osvojeni!S23))</f>
        <v>22</v>
      </c>
      <c r="G23" s="15">
        <f>IF(Osvojeni!T23="","",Osvojeni!T23)</f>
        <v>34.5</v>
      </c>
      <c r="H23" s="15" t="str">
        <f>IF(Osvojeni!U23="","",Osvojeni!U23)</f>
        <v>F</v>
      </c>
    </row>
    <row r="24" spans="1:8" ht="15" customHeight="1" x14ac:dyDescent="0.2">
      <c r="A24" s="19" t="str">
        <f>M1D!A19</f>
        <v>17.</v>
      </c>
      <c r="B24" s="42" t="str">
        <f>M1D!B19</f>
        <v>46/2018</v>
      </c>
      <c r="C24" s="111" t="str">
        <f>M1D!C19</f>
        <v>Traparić Damjan</v>
      </c>
      <c r="D24" s="112"/>
      <c r="E24" s="73">
        <f>IF(AND(Osvojeni!I24="",Osvojeni!O24=""),"",SUM(Osvojeni!I24,Osvojeni!O24))</f>
        <v>7.5</v>
      </c>
      <c r="F24" s="73">
        <f>IF(AND(Osvojeni!R24="",Osvojeni!S24=""),"",IF(Osvojeni!S24="",Osvojeni!R24,Osvojeni!S24))</f>
        <v>2.5</v>
      </c>
      <c r="G24" s="15">
        <f>IF(Osvojeni!T24="","",Osvojeni!T24)</f>
        <v>10</v>
      </c>
      <c r="H24" s="15" t="str">
        <f>IF(Osvojeni!U24="","",Osvojeni!U24)</f>
        <v>F</v>
      </c>
    </row>
    <row r="25" spans="1:8" ht="15" customHeight="1" x14ac:dyDescent="0.2">
      <c r="A25" s="19" t="str">
        <f>M1D!A20</f>
        <v>18.</v>
      </c>
      <c r="B25" s="42" t="str">
        <f>M1D!B20</f>
        <v>50/2018</v>
      </c>
      <c r="C25" s="111" t="str">
        <f>M1D!C20</f>
        <v>Domazet Nikola</v>
      </c>
      <c r="D25" s="112"/>
      <c r="E25" s="73">
        <f>IF(AND(Osvojeni!I25="",Osvojeni!O25=""),"",SUM(Osvojeni!I25,Osvojeni!O25))</f>
        <v>20.5</v>
      </c>
      <c r="F25" s="73">
        <f>IF(AND(Osvojeni!R25="",Osvojeni!S25=""),"",IF(Osvojeni!S25="",Osvojeni!R25,Osvojeni!S25))</f>
        <v>16</v>
      </c>
      <c r="G25" s="15">
        <f>IF(Osvojeni!T25="","",Osvojeni!T25)</f>
        <v>36.5</v>
      </c>
      <c r="H25" s="15" t="str">
        <f>IF(Osvojeni!U25="","",Osvojeni!U25)</f>
        <v>F</v>
      </c>
    </row>
    <row r="26" spans="1:8" ht="15" customHeight="1" x14ac:dyDescent="0.2">
      <c r="A26" s="19" t="str">
        <f>M1D!A21</f>
        <v>19.</v>
      </c>
      <c r="B26" s="42" t="str">
        <f>M1D!B21</f>
        <v>51/2018</v>
      </c>
      <c r="C26" s="111" t="str">
        <f>M1D!C21</f>
        <v>Đurović  Ivan</v>
      </c>
      <c r="D26" s="112"/>
      <c r="E26" s="73">
        <f>IF(AND(Osvojeni!I26="",Osvojeni!O26=""),"",SUM(Osvojeni!I26,Osvojeni!O26))</f>
        <v>11</v>
      </c>
      <c r="F26" s="73">
        <f>IF(AND(Osvojeni!R26="",Osvojeni!S26=""),"",IF(Osvojeni!S26="",Osvojeni!R26,Osvojeni!S26))</f>
        <v>2</v>
      </c>
      <c r="G26" s="15">
        <f>IF(Osvojeni!T26="","",Osvojeni!T26)</f>
        <v>13</v>
      </c>
      <c r="H26" s="15" t="str">
        <f>IF(Osvojeni!U26="","",Osvojeni!U26)</f>
        <v>F</v>
      </c>
    </row>
    <row r="27" spans="1:8" ht="15" customHeight="1" x14ac:dyDescent="0.2">
      <c r="A27" s="19" t="str">
        <f>M1D!A22</f>
        <v>20.</v>
      </c>
      <c r="B27" s="42" t="str">
        <f>M1D!B22</f>
        <v>55/2018</v>
      </c>
      <c r="C27" s="111" t="str">
        <f>M1D!C22</f>
        <v>Laketić Bojana</v>
      </c>
      <c r="D27" s="112"/>
      <c r="E27" s="73">
        <f>IF(AND(Osvojeni!I27="",Osvojeni!O27=""),"",SUM(Osvojeni!I27,Osvojeni!O27))</f>
        <v>16</v>
      </c>
      <c r="F27" s="73">
        <f>IF(AND(Osvojeni!R27="",Osvojeni!S27=""),"",IF(Osvojeni!S27="",Osvojeni!R27,Osvojeni!S27))</f>
        <v>10</v>
      </c>
      <c r="G27" s="15">
        <f>IF(Osvojeni!T27="","",Osvojeni!T27)</f>
        <v>26</v>
      </c>
      <c r="H27" s="15" t="str">
        <f>IF(Osvojeni!U27="","",Osvojeni!U27)</f>
        <v>F</v>
      </c>
    </row>
    <row r="28" spans="1:8" ht="15" customHeight="1" x14ac:dyDescent="0.2">
      <c r="A28" s="19" t="str">
        <f>M1D!A23</f>
        <v>21.</v>
      </c>
      <c r="B28" s="42" t="str">
        <f>M1D!B23</f>
        <v>57/2018</v>
      </c>
      <c r="C28" s="111" t="str">
        <f>M1D!C23</f>
        <v>Baošić Boban</v>
      </c>
      <c r="D28" s="112"/>
      <c r="E28" s="73">
        <f>IF(AND(Osvojeni!I28="",Osvojeni!O28=""),"",SUM(Osvojeni!I28,Osvojeni!O28))</f>
        <v>17</v>
      </c>
      <c r="F28" s="73">
        <f>IF(AND(Osvojeni!R28="",Osvojeni!S28=""),"",IF(Osvojeni!S28="",Osvojeni!R28,Osvojeni!S28))</f>
        <v>11.5</v>
      </c>
      <c r="G28" s="15">
        <f>IF(Osvojeni!T28="","",Osvojeni!T28)</f>
        <v>28.5</v>
      </c>
      <c r="H28" s="15" t="str">
        <f>IF(Osvojeni!U28="","",Osvojeni!U28)</f>
        <v>F</v>
      </c>
    </row>
    <row r="29" spans="1:8" ht="15" customHeight="1" x14ac:dyDescent="0.2">
      <c r="A29" s="19" t="str">
        <f>M1D!A24</f>
        <v>22.</v>
      </c>
      <c r="B29" s="42" t="str">
        <f>M1D!B24</f>
        <v>58/2018</v>
      </c>
      <c r="C29" s="111" t="str">
        <f>M1D!C24</f>
        <v>Elezović Bernard</v>
      </c>
      <c r="D29" s="112"/>
      <c r="E29" s="73">
        <f>IF(AND(Osvojeni!I29="",Osvojeni!O29=""),"",SUM(Osvojeni!I29,Osvojeni!O29))</f>
        <v>1</v>
      </c>
      <c r="F29" s="75">
        <f>IF(AND(Osvojeni!R29="",Osvojeni!S29=""),"",IF(Osvojeni!S29="",Osvojeni!R29,Osvojeni!S29))</f>
        <v>13.5</v>
      </c>
      <c r="G29" s="56">
        <f>IF(Osvojeni!T29="","",Osvojeni!T29)</f>
        <v>14.5</v>
      </c>
      <c r="H29" s="56" t="str">
        <f>IF(Osvojeni!U29="","",Osvojeni!U29)</f>
        <v>F</v>
      </c>
    </row>
    <row r="30" spans="1:8" ht="15" customHeight="1" x14ac:dyDescent="0.2">
      <c r="A30" s="19" t="str">
        <f>M1D!A25</f>
        <v>23.</v>
      </c>
      <c r="B30" s="42" t="str">
        <f>M1D!B25</f>
        <v>59/2018</v>
      </c>
      <c r="C30" s="111" t="str">
        <f>M1D!C25</f>
        <v>Mrdak Balša</v>
      </c>
      <c r="D30" s="112"/>
      <c r="E30" s="73">
        <f>IF(AND(Osvojeni!I30="",Osvojeni!O30=""),"",SUM(Osvojeni!I30,Osvojeni!O30))</f>
        <v>3</v>
      </c>
      <c r="F30" s="75" t="str">
        <f>IF(AND(Osvojeni!R30="",Osvojeni!S30=""),"",IF(Osvojeni!S30="",Osvojeni!R30,Osvojeni!S30))</f>
        <v/>
      </c>
      <c r="G30" s="56">
        <f>IF(Osvojeni!T30="","",Osvojeni!T30)</f>
        <v>3</v>
      </c>
      <c r="H30" s="56" t="str">
        <f>IF(Osvojeni!U30="","",Osvojeni!U30)</f>
        <v>F</v>
      </c>
    </row>
    <row r="31" spans="1:8" ht="15" customHeight="1" x14ac:dyDescent="0.2">
      <c r="A31" s="19" t="str">
        <f>M1D!A26</f>
        <v>24.</v>
      </c>
      <c r="B31" s="42" t="str">
        <f>M1D!B26</f>
        <v>60/2018</v>
      </c>
      <c r="C31" s="111" t="str">
        <f>M1D!C26</f>
        <v>Kuzmanović Neven</v>
      </c>
      <c r="D31" s="112"/>
      <c r="E31" s="73">
        <f>IF(AND(Osvojeni!I31="",Osvojeni!O31=""),"",SUM(Osvojeni!I31,Osvojeni!O31))</f>
        <v>27</v>
      </c>
      <c r="F31" s="75">
        <f>IF(AND(Osvojeni!R31="",Osvojeni!S31=""),"",IF(Osvojeni!S31="",Osvojeni!R31,Osvojeni!S31))</f>
        <v>8</v>
      </c>
      <c r="G31" s="56">
        <f>IF(Osvojeni!T31="","",Osvojeni!T31)</f>
        <v>35</v>
      </c>
      <c r="H31" s="56" t="str">
        <f>IF(Osvojeni!U31="","",Osvojeni!U31)</f>
        <v>F</v>
      </c>
    </row>
    <row r="32" spans="1:8" ht="15" customHeight="1" x14ac:dyDescent="0.2">
      <c r="A32" s="19" t="str">
        <f>M1D!A27</f>
        <v>25.</v>
      </c>
      <c r="B32" s="42" t="str">
        <f>M1D!B27</f>
        <v>62/2018</v>
      </c>
      <c r="C32" s="111" t="str">
        <f>M1D!C27</f>
        <v>Demić Adis</v>
      </c>
      <c r="D32" s="112"/>
      <c r="E32" s="73">
        <f>IF(AND(Osvojeni!I32="",Osvojeni!O32=""),"",SUM(Osvojeni!I32,Osvojeni!O32))</f>
        <v>2</v>
      </c>
      <c r="F32" s="75" t="str">
        <f>IF(AND(Osvojeni!R32="",Osvojeni!S32=""),"",IF(Osvojeni!S32="",Osvojeni!R32,Osvojeni!S32))</f>
        <v/>
      </c>
      <c r="G32" s="56">
        <f>IF(Osvojeni!T32="","",Osvojeni!T32)</f>
        <v>2</v>
      </c>
      <c r="H32" s="56" t="str">
        <f>IF(Osvojeni!U32="","",Osvojeni!U32)</f>
        <v>F</v>
      </c>
    </row>
    <row r="33" spans="1:8" ht="15" customHeight="1" x14ac:dyDescent="0.2">
      <c r="A33" s="19" t="str">
        <f>M1D!A28</f>
        <v>26.</v>
      </c>
      <c r="B33" s="42" t="str">
        <f>M1D!B28</f>
        <v>68/2018</v>
      </c>
      <c r="C33" s="111" t="str">
        <f>M1D!C28</f>
        <v>Šoć Petar</v>
      </c>
      <c r="D33" s="112"/>
      <c r="E33" s="73">
        <f>IF(AND(Osvojeni!I33="",Osvojeni!O33=""),"",SUM(Osvojeni!I33,Osvojeni!O33))</f>
        <v>9</v>
      </c>
      <c r="F33" s="75">
        <f>IF(AND(Osvojeni!R33="",Osvojeni!S33=""),"",IF(Osvojeni!S33="",Osvojeni!R33,Osvojeni!S33))</f>
        <v>5.5</v>
      </c>
      <c r="G33" s="56">
        <f>IF(Osvojeni!T33="","",Osvojeni!T33)</f>
        <v>14.5</v>
      </c>
      <c r="H33" s="56" t="str">
        <f>IF(Osvojeni!U33="","",Osvojeni!U33)</f>
        <v>F</v>
      </c>
    </row>
    <row r="34" spans="1:8" ht="15" customHeight="1" x14ac:dyDescent="0.2">
      <c r="A34" s="19" t="str">
        <f>M1D!A29</f>
        <v>27.</v>
      </c>
      <c r="B34" s="42" t="str">
        <f>M1D!B29</f>
        <v>71/2018</v>
      </c>
      <c r="C34" s="111" t="str">
        <f>M1D!C29</f>
        <v>Drljača Gojko</v>
      </c>
      <c r="D34" s="112"/>
      <c r="E34" s="73">
        <f>IF(AND(Osvojeni!I34="",Osvojeni!O34=""),"",SUM(Osvojeni!I34,Osvojeni!O34))</f>
        <v>10.5</v>
      </c>
      <c r="F34" s="75">
        <f>IF(AND(Osvojeni!R34="",Osvojeni!S34=""),"",IF(Osvojeni!S34="",Osvojeni!R34,Osvojeni!S34))</f>
        <v>15</v>
      </c>
      <c r="G34" s="56">
        <f>IF(Osvojeni!T34="","",Osvojeni!T34)</f>
        <v>25.5</v>
      </c>
      <c r="H34" s="56" t="str">
        <f>IF(Osvojeni!U34="","",Osvojeni!U34)</f>
        <v>F</v>
      </c>
    </row>
    <row r="35" spans="1:8" ht="15" customHeight="1" x14ac:dyDescent="0.2">
      <c r="A35" s="19" t="str">
        <f>M1D!A30</f>
        <v>28.</v>
      </c>
      <c r="B35" s="42" t="str">
        <f>M1D!B30</f>
        <v>72/2018</v>
      </c>
      <c r="C35" s="111" t="str">
        <f>M1D!C30</f>
        <v>Vučurović Jovana</v>
      </c>
      <c r="D35" s="112"/>
      <c r="E35" s="73" t="str">
        <f>IF(AND(Osvojeni!I35="",Osvojeni!O35=""),"",SUM(Osvojeni!I35,Osvojeni!O35))</f>
        <v/>
      </c>
      <c r="F35" s="75" t="str">
        <f>IF(AND(Osvojeni!R35="",Osvojeni!S35=""),"",IF(Osvojeni!S35="",Osvojeni!R35,Osvojeni!S35))</f>
        <v/>
      </c>
      <c r="G35" s="56" t="str">
        <f>IF(Osvojeni!T35="","",Osvojeni!T35)</f>
        <v/>
      </c>
      <c r="H35" s="56" t="str">
        <f>IF(Osvojeni!U35="","",Osvojeni!U35)</f>
        <v/>
      </c>
    </row>
    <row r="36" spans="1:8" ht="15" customHeight="1" x14ac:dyDescent="0.2">
      <c r="A36" s="19" t="str">
        <f>M1D!A31</f>
        <v>29.</v>
      </c>
      <c r="B36" s="42" t="str">
        <f>M1D!B31</f>
        <v>73/2018</v>
      </c>
      <c r="C36" s="111" t="str">
        <f>M1D!C31</f>
        <v>Ralević Dražen</v>
      </c>
      <c r="D36" s="112"/>
      <c r="E36" s="73">
        <f>IF(AND(Osvojeni!I36="",Osvojeni!O36=""),"",SUM(Osvojeni!I36,Osvojeni!O36))</f>
        <v>7</v>
      </c>
      <c r="F36" s="75">
        <f>IF(AND(Osvojeni!R36="",Osvojeni!S36=""),"",IF(Osvojeni!S36="",Osvojeni!R36,Osvojeni!S36))</f>
        <v>10</v>
      </c>
      <c r="G36" s="56">
        <f>IF(Osvojeni!T36="","",Osvojeni!T36)</f>
        <v>17</v>
      </c>
      <c r="H36" s="56" t="str">
        <f>IF(Osvojeni!U36="","",Osvojeni!U36)</f>
        <v>F</v>
      </c>
    </row>
    <row r="37" spans="1:8" ht="15" customHeight="1" x14ac:dyDescent="0.2">
      <c r="A37" s="19" t="str">
        <f>M1D!A32</f>
        <v>30.</v>
      </c>
      <c r="B37" s="42" t="str">
        <f>M1D!B32</f>
        <v>74/2018</v>
      </c>
      <c r="C37" s="111" t="str">
        <f>M1D!C32</f>
        <v>Vuković Luka</v>
      </c>
      <c r="D37" s="112"/>
      <c r="E37" s="73">
        <f>IF(AND(Osvojeni!I37="",Osvojeni!O37=""),"",SUM(Osvojeni!I37,Osvojeni!O37))</f>
        <v>19</v>
      </c>
      <c r="F37" s="75">
        <f>IF(AND(Osvojeni!R37="",Osvojeni!S37=""),"",IF(Osvojeni!S37="",Osvojeni!R37,Osvojeni!S37))</f>
        <v>7</v>
      </c>
      <c r="G37" s="56">
        <f>IF(Osvojeni!T37="","",Osvojeni!T37)</f>
        <v>26</v>
      </c>
      <c r="H37" s="56" t="str">
        <f>IF(Osvojeni!U37="","",Osvojeni!U37)</f>
        <v>F</v>
      </c>
    </row>
    <row r="38" spans="1:8" ht="15" customHeight="1" x14ac:dyDescent="0.2">
      <c r="A38" s="19" t="str">
        <f>M1D!A33</f>
        <v>31.</v>
      </c>
      <c r="B38" s="42" t="str">
        <f>M1D!B33</f>
        <v>75/2018</v>
      </c>
      <c r="C38" s="111" t="str">
        <f>M1D!C33</f>
        <v>Bahor Farid</v>
      </c>
      <c r="D38" s="112"/>
      <c r="E38" s="73">
        <f>IF(AND(Osvojeni!I38="",Osvojeni!O38=""),"",SUM(Osvojeni!I38,Osvojeni!O38))</f>
        <v>1</v>
      </c>
      <c r="F38" s="75" t="str">
        <f>IF(AND(Osvojeni!R38="",Osvojeni!S38=""),"",IF(Osvojeni!S38="",Osvojeni!R38,Osvojeni!S38))</f>
        <v/>
      </c>
      <c r="G38" s="56">
        <f>IF(Osvojeni!T38="","",Osvojeni!T38)</f>
        <v>1</v>
      </c>
      <c r="H38" s="56" t="str">
        <f>IF(Osvojeni!U38="","",Osvojeni!U38)</f>
        <v>F</v>
      </c>
    </row>
    <row r="39" spans="1:8" ht="15" customHeight="1" x14ac:dyDescent="0.2">
      <c r="A39" s="19" t="str">
        <f>M1D!A34</f>
        <v>32.</v>
      </c>
      <c r="B39" s="42" t="str">
        <f>M1D!B34</f>
        <v>77/2018</v>
      </c>
      <c r="C39" s="111" t="str">
        <f>M1D!C34</f>
        <v>Bakrač Uroš</v>
      </c>
      <c r="D39" s="112"/>
      <c r="E39" s="73">
        <f>IF(AND(Osvojeni!I39="",Osvojeni!O39=""),"",SUM(Osvojeni!I39,Osvojeni!O39))</f>
        <v>25</v>
      </c>
      <c r="F39" s="75">
        <f>IF(AND(Osvojeni!R39="",Osvojeni!S39=""),"",IF(Osvojeni!S39="",Osvojeni!R39,Osvojeni!S39))</f>
        <v>25</v>
      </c>
      <c r="G39" s="56">
        <f>IF(Osvojeni!T39="","",Osvojeni!T39)</f>
        <v>50</v>
      </c>
      <c r="H39" s="56" t="str">
        <f>IF(Osvojeni!U39="","",Osvojeni!U39)</f>
        <v>E</v>
      </c>
    </row>
    <row r="40" spans="1:8" ht="15" customHeight="1" x14ac:dyDescent="0.2">
      <c r="A40" s="19" t="str">
        <f>M1D!A35</f>
        <v>33.</v>
      </c>
      <c r="B40" s="42" t="str">
        <f>M1D!B35</f>
        <v>78/2018</v>
      </c>
      <c r="C40" s="111" t="str">
        <f>M1D!C35</f>
        <v>Ćetković Gabrijela</v>
      </c>
      <c r="D40" s="112"/>
      <c r="E40" s="73">
        <f>IF(AND(Osvojeni!I40="",Osvojeni!O40=""),"",SUM(Osvojeni!I40,Osvojeni!O40))</f>
        <v>16.5</v>
      </c>
      <c r="F40" s="75">
        <f>IF(AND(Osvojeni!R40="",Osvojeni!S40=""),"",IF(Osvojeni!S40="",Osvojeni!R40,Osvojeni!S40))</f>
        <v>8.5</v>
      </c>
      <c r="G40" s="56">
        <f>IF(Osvojeni!T40="","",Osvojeni!T40)</f>
        <v>25</v>
      </c>
      <c r="H40" s="56" t="str">
        <f>IF(Osvojeni!U40="","",Osvojeni!U40)</f>
        <v>F</v>
      </c>
    </row>
    <row r="41" spans="1:8" ht="15" customHeight="1" x14ac:dyDescent="0.2">
      <c r="A41" s="19" t="str">
        <f>M1D!A36</f>
        <v>34.</v>
      </c>
      <c r="B41" s="42" t="str">
        <f>M1D!B36</f>
        <v>84/2018</v>
      </c>
      <c r="C41" s="111" t="str">
        <f>M1D!C36</f>
        <v>Svičević Vojislav</v>
      </c>
      <c r="D41" s="112"/>
      <c r="E41" s="73">
        <f>IF(AND(Osvojeni!I41="",Osvojeni!O41=""),"",SUM(Osvojeni!I41,Osvojeni!O41))</f>
        <v>19.5</v>
      </c>
      <c r="F41" s="75">
        <f>IF(AND(Osvojeni!R41="",Osvojeni!S41=""),"",IF(Osvojeni!S41="",Osvojeni!R41,Osvojeni!S41))</f>
        <v>20.5</v>
      </c>
      <c r="G41" s="56">
        <f>IF(Osvojeni!T41="","",Osvojeni!T41)</f>
        <v>40</v>
      </c>
      <c r="H41" s="56" t="str">
        <f>IF(Osvojeni!U41="","",Osvojeni!U41)</f>
        <v>F</v>
      </c>
    </row>
    <row r="42" spans="1:8" ht="15" customHeight="1" x14ac:dyDescent="0.2">
      <c r="A42" s="19" t="str">
        <f>M1D!A37</f>
        <v>35.</v>
      </c>
      <c r="B42" s="42" t="str">
        <f>M1D!B37</f>
        <v>85/2018</v>
      </c>
      <c r="C42" s="111" t="str">
        <f>M1D!C37</f>
        <v>Svičević Petar</v>
      </c>
      <c r="D42" s="112"/>
      <c r="E42" s="73">
        <f>IF(AND(Osvojeni!I42="",Osvojeni!O42=""),"",SUM(Osvojeni!I42,Osvojeni!O42))</f>
        <v>24</v>
      </c>
      <c r="F42" s="75">
        <f>IF(AND(Osvojeni!R42="",Osvojeni!S42=""),"",IF(Osvojeni!S42="",Osvojeni!R42,Osvojeni!S42))</f>
        <v>16</v>
      </c>
      <c r="G42" s="56">
        <f>IF(Osvojeni!T42="","",Osvojeni!T42)</f>
        <v>40</v>
      </c>
      <c r="H42" s="56" t="str">
        <f>IF(Osvojeni!U42="","",Osvojeni!U42)</f>
        <v>F</v>
      </c>
    </row>
    <row r="43" spans="1:8" ht="15" customHeight="1" x14ac:dyDescent="0.2">
      <c r="A43" s="19" t="str">
        <f>M1D!A38</f>
        <v>36.</v>
      </c>
      <c r="B43" s="42" t="str">
        <f>M1D!B38</f>
        <v>86/2018</v>
      </c>
      <c r="C43" s="111" t="str">
        <f>M1D!C38</f>
        <v>Beha Aleksandra</v>
      </c>
      <c r="D43" s="112"/>
      <c r="E43" s="73">
        <f>IF(AND(Osvojeni!I43="",Osvojeni!O43=""),"",SUM(Osvojeni!I43,Osvojeni!O43))</f>
        <v>2.5</v>
      </c>
      <c r="F43" s="75">
        <f>IF(AND(Osvojeni!R43="",Osvojeni!S43=""),"",IF(Osvojeni!S43="",Osvojeni!R43,Osvojeni!S43))</f>
        <v>0</v>
      </c>
      <c r="G43" s="56">
        <f>IF(Osvojeni!T43="","",Osvojeni!T43)</f>
        <v>2.5</v>
      </c>
      <c r="H43" s="56" t="str">
        <f>IF(Osvojeni!U43="","",Osvojeni!U43)</f>
        <v>F</v>
      </c>
    </row>
    <row r="44" spans="1:8" ht="15" customHeight="1" x14ac:dyDescent="0.2">
      <c r="A44" s="19" t="str">
        <f>M1D!A39</f>
        <v>37.</v>
      </c>
      <c r="B44" s="42" t="str">
        <f>M1D!B39</f>
        <v>90/2018</v>
      </c>
      <c r="C44" s="111" t="str">
        <f>M1D!C39</f>
        <v>Vujović Pavle</v>
      </c>
      <c r="D44" s="112"/>
      <c r="E44" s="73">
        <f>IF(AND(Osvojeni!I44="",Osvojeni!O44=""),"",SUM(Osvojeni!I44,Osvojeni!O44))</f>
        <v>12</v>
      </c>
      <c r="F44" s="75">
        <f>IF(AND(Osvojeni!R44="",Osvojeni!S44=""),"",IF(Osvojeni!S44="",Osvojeni!R44,Osvojeni!S44))</f>
        <v>13.5</v>
      </c>
      <c r="G44" s="56">
        <f>IF(Osvojeni!T44="","",Osvojeni!T44)</f>
        <v>25.5</v>
      </c>
      <c r="H44" s="56" t="str">
        <f>IF(Osvojeni!U44="","",Osvojeni!U44)</f>
        <v>F</v>
      </c>
    </row>
    <row r="45" spans="1:8" ht="15" customHeight="1" x14ac:dyDescent="0.2">
      <c r="A45" s="19" t="str">
        <f>M1D!A40</f>
        <v>38.</v>
      </c>
      <c r="B45" s="42" t="str">
        <f>M1D!B40</f>
        <v>92/2018</v>
      </c>
      <c r="C45" s="111" t="str">
        <f>M1D!C40</f>
        <v>Vujisić Ranko</v>
      </c>
      <c r="D45" s="112"/>
      <c r="E45" s="73">
        <f>IF(AND(Osvojeni!I45="",Osvojeni!O45=""),"",SUM(Osvojeni!I45,Osvojeni!O45))</f>
        <v>12.5</v>
      </c>
      <c r="F45" s="75">
        <f>IF(AND(Osvojeni!R45="",Osvojeni!S45=""),"",IF(Osvojeni!S45="",Osvojeni!R45,Osvojeni!S45))</f>
        <v>3.5</v>
      </c>
      <c r="G45" s="56">
        <f>IF(Osvojeni!T45="","",Osvojeni!T45)</f>
        <v>16</v>
      </c>
      <c r="H45" s="56" t="str">
        <f>IF(Osvojeni!U45="","",Osvojeni!U45)</f>
        <v>F</v>
      </c>
    </row>
    <row r="46" spans="1:8" ht="15" customHeight="1" x14ac:dyDescent="0.2">
      <c r="A46" s="19" t="str">
        <f>M1D!A41</f>
        <v>39.</v>
      </c>
      <c r="B46" s="42" t="str">
        <f>M1D!B41</f>
        <v>93/2018</v>
      </c>
      <c r="C46" s="111" t="str">
        <f>M1D!C41</f>
        <v>Šarović Miloš</v>
      </c>
      <c r="D46" s="112"/>
      <c r="E46" s="73">
        <f>IF(AND(Osvojeni!I46="",Osvojeni!O46=""),"",SUM(Osvojeni!I46,Osvojeni!O46))</f>
        <v>16</v>
      </c>
      <c r="F46" s="75">
        <f>IF(AND(Osvojeni!R46="",Osvojeni!S46=""),"",IF(Osvojeni!S46="",Osvojeni!R46,Osvojeni!S46))</f>
        <v>0</v>
      </c>
      <c r="G46" s="56">
        <f>IF(Osvojeni!T46="","",Osvojeni!T46)</f>
        <v>16</v>
      </c>
      <c r="H46" s="56" t="str">
        <f>IF(Osvojeni!U46="","",Osvojeni!U46)</f>
        <v>F</v>
      </c>
    </row>
    <row r="47" spans="1:8" ht="15" customHeight="1" x14ac:dyDescent="0.2">
      <c r="A47" s="19" t="str">
        <f>M1D!A42</f>
        <v>40.</v>
      </c>
      <c r="B47" s="42" t="str">
        <f>M1D!B42</f>
        <v>95/2018</v>
      </c>
      <c r="C47" s="111" t="str">
        <f>M1D!C42</f>
        <v>Jošović Maša</v>
      </c>
      <c r="D47" s="112"/>
      <c r="E47" s="73">
        <f>IF(AND(Osvojeni!I47="",Osvojeni!O47=""),"",SUM(Osvojeni!I47,Osvojeni!O47))</f>
        <v>16</v>
      </c>
      <c r="F47" s="75">
        <f>IF(AND(Osvojeni!R47="",Osvojeni!S47=""),"",IF(Osvojeni!S47="",Osvojeni!R47,Osvojeni!S47))</f>
        <v>8</v>
      </c>
      <c r="G47" s="56">
        <f>IF(Osvojeni!T47="","",Osvojeni!T47)</f>
        <v>24</v>
      </c>
      <c r="H47" s="56" t="str">
        <f>IF(Osvojeni!U47="","",Osvojeni!U47)</f>
        <v>F</v>
      </c>
    </row>
    <row r="48" spans="1:8" ht="15" customHeight="1" x14ac:dyDescent="0.2">
      <c r="A48" s="19" t="str">
        <f>M1D!A43</f>
        <v>41.</v>
      </c>
      <c r="B48" s="42" t="str">
        <f>M1D!B43</f>
        <v>100/2018</v>
      </c>
      <c r="C48" s="111" t="str">
        <f>M1D!C43</f>
        <v>Traparić David</v>
      </c>
      <c r="D48" s="112"/>
      <c r="E48" s="73">
        <f>IF(AND(Osvojeni!I48="",Osvojeni!O48=""),"",SUM(Osvojeni!I48,Osvojeni!O48))</f>
        <v>9</v>
      </c>
      <c r="F48" s="75">
        <f>IF(AND(Osvojeni!R48="",Osvojeni!S48=""),"",IF(Osvojeni!S48="",Osvojeni!R48,Osvojeni!S48))</f>
        <v>2</v>
      </c>
      <c r="G48" s="56">
        <f>IF(Osvojeni!T48="","",Osvojeni!T48)</f>
        <v>11</v>
      </c>
      <c r="H48" s="56" t="str">
        <f>IF(Osvojeni!U48="","",Osvojeni!U48)</f>
        <v>F</v>
      </c>
    </row>
    <row r="49" spans="1:8" ht="15" customHeight="1" x14ac:dyDescent="0.2">
      <c r="A49" s="19" t="str">
        <f>M1D!A44</f>
        <v>42.</v>
      </c>
      <c r="B49" s="42" t="str">
        <f>M1D!B44</f>
        <v>13/2017</v>
      </c>
      <c r="C49" s="111" t="str">
        <f>M1D!C44</f>
        <v>Kasumović Esad</v>
      </c>
      <c r="D49" s="112"/>
      <c r="E49" s="73">
        <f>IF(AND(Osvojeni!I49="",Osvojeni!O49=""),"",SUM(Osvojeni!I49,Osvojeni!O49))</f>
        <v>18</v>
      </c>
      <c r="F49" s="75">
        <f>IF(AND(Osvojeni!R49="",Osvojeni!S49=""),"",IF(Osvojeni!S49="",Osvojeni!R49,Osvojeni!S49))</f>
        <v>22</v>
      </c>
      <c r="G49" s="56">
        <f>IF(Osvojeni!T49="","",Osvojeni!T49)</f>
        <v>40</v>
      </c>
      <c r="H49" s="56" t="str">
        <f>IF(Osvojeni!U49="","",Osvojeni!U49)</f>
        <v>F</v>
      </c>
    </row>
    <row r="50" spans="1:8" ht="15" customHeight="1" x14ac:dyDescent="0.2">
      <c r="A50" s="19" t="str">
        <f>M1D!A45</f>
        <v>43.</v>
      </c>
      <c r="B50" s="42" t="str">
        <f>M1D!B45</f>
        <v>16/2017</v>
      </c>
      <c r="C50" s="111" t="str">
        <f>M1D!C45</f>
        <v>Cimbaljević  Jana</v>
      </c>
      <c r="D50" s="112"/>
      <c r="E50" s="73" t="str">
        <f>IF(AND(Osvojeni!I50="",Osvojeni!O50=""),"",SUM(Osvojeni!I50,Osvojeni!O50))</f>
        <v/>
      </c>
      <c r="F50" s="75" t="str">
        <f>IF(AND(Osvojeni!R50="",Osvojeni!S50=""),"",IF(Osvojeni!S50="",Osvojeni!R50,Osvojeni!S50))</f>
        <v/>
      </c>
      <c r="G50" s="56" t="str">
        <f>IF(Osvojeni!T50="","",Osvojeni!T50)</f>
        <v/>
      </c>
      <c r="H50" s="56" t="str">
        <f>IF(Osvojeni!U50="","",Osvojeni!U50)</f>
        <v/>
      </c>
    </row>
    <row r="51" spans="1:8" ht="15" customHeight="1" x14ac:dyDescent="0.2">
      <c r="A51" s="19" t="str">
        <f>M1D!A46</f>
        <v>44.</v>
      </c>
      <c r="B51" s="42" t="str">
        <f>M1D!B46</f>
        <v>19/2017</v>
      </c>
      <c r="C51" s="111" t="str">
        <f>M1D!C46</f>
        <v>Muzurović Adin</v>
      </c>
      <c r="D51" s="112"/>
      <c r="E51" s="73">
        <f>IF(AND(Osvojeni!I51="",Osvojeni!O51=""),"",SUM(Osvojeni!I51,Osvojeni!O51))</f>
        <v>14</v>
      </c>
      <c r="F51" s="75">
        <f>IF(AND(Osvojeni!R51="",Osvojeni!S51=""),"",IF(Osvojeni!S51="",Osvojeni!R51,Osvojeni!S51))</f>
        <v>11</v>
      </c>
      <c r="G51" s="56">
        <f>IF(Osvojeni!T51="","",Osvojeni!T51)</f>
        <v>25</v>
      </c>
      <c r="H51" s="56" t="str">
        <f>IF(Osvojeni!U51="","",Osvojeni!U51)</f>
        <v>F</v>
      </c>
    </row>
    <row r="52" spans="1:8" ht="15" customHeight="1" x14ac:dyDescent="0.2">
      <c r="A52" s="19" t="str">
        <f>M1D!A47</f>
        <v>45.</v>
      </c>
      <c r="B52" s="42" t="str">
        <f>M1D!B47</f>
        <v>22/2017</v>
      </c>
      <c r="C52" s="111" t="str">
        <f>M1D!C47</f>
        <v>Jakovljević Duško</v>
      </c>
      <c r="D52" s="112"/>
      <c r="E52" s="73">
        <f>IF(AND(Osvojeni!I52="",Osvojeni!O52=""),"",SUM(Osvojeni!I52,Osvojeni!O52))</f>
        <v>14</v>
      </c>
      <c r="F52" s="75">
        <f>IF(AND(Osvojeni!R52="",Osvojeni!S52=""),"",IF(Osvojeni!S52="",Osvojeni!R52,Osvojeni!S52))</f>
        <v>12.5</v>
      </c>
      <c r="G52" s="56">
        <f>IF(Osvojeni!T52="","",Osvojeni!T52)</f>
        <v>26.5</v>
      </c>
      <c r="H52" s="56" t="str">
        <f>IF(Osvojeni!U52="","",Osvojeni!U52)</f>
        <v>F</v>
      </c>
    </row>
    <row r="53" spans="1:8" ht="15" customHeight="1" x14ac:dyDescent="0.2">
      <c r="A53" s="19" t="str">
        <f>M1D!A48</f>
        <v>46.</v>
      </c>
      <c r="B53" s="42" t="str">
        <f>M1D!B48</f>
        <v>27/2017</v>
      </c>
      <c r="C53" s="111" t="str">
        <f>M1D!C48</f>
        <v>Ječmenica Anđela</v>
      </c>
      <c r="D53" s="112"/>
      <c r="E53" s="73">
        <f>IF(AND(Osvojeni!I53="",Osvojeni!O53=""),"",SUM(Osvojeni!I53,Osvojeni!O53))</f>
        <v>3</v>
      </c>
      <c r="F53" s="75" t="str">
        <f>IF(AND(Osvojeni!R53="",Osvojeni!S53=""),"",IF(Osvojeni!S53="",Osvojeni!R53,Osvojeni!S53))</f>
        <v/>
      </c>
      <c r="G53" s="56">
        <f>IF(Osvojeni!T53="","",Osvojeni!T53)</f>
        <v>3</v>
      </c>
      <c r="H53" s="56" t="str">
        <f>IF(Osvojeni!U53="","",Osvojeni!U53)</f>
        <v>F</v>
      </c>
    </row>
    <row r="54" spans="1:8" ht="15" customHeight="1" x14ac:dyDescent="0.2">
      <c r="A54" s="19" t="str">
        <f>M1D!A49</f>
        <v>47.</v>
      </c>
      <c r="B54" s="42" t="str">
        <f>M1D!B49</f>
        <v>28/2017</v>
      </c>
      <c r="C54" s="111" t="str">
        <f>M1D!C49</f>
        <v>Beljkaš Aleksandar</v>
      </c>
      <c r="D54" s="112"/>
      <c r="E54" s="73" t="str">
        <f>IF(AND(Osvojeni!I54="",Osvojeni!O54=""),"",SUM(Osvojeni!I54,Osvojeni!O54))</f>
        <v/>
      </c>
      <c r="F54" s="75" t="str">
        <f>IF(AND(Osvojeni!R54="",Osvojeni!S54=""),"",IF(Osvojeni!S54="",Osvojeni!R54,Osvojeni!S54))</f>
        <v/>
      </c>
      <c r="G54" s="56" t="str">
        <f>IF(Osvojeni!T54="","",Osvojeni!T54)</f>
        <v/>
      </c>
      <c r="H54" s="56" t="str">
        <f>IF(Osvojeni!U54="","",Osvojeni!U54)</f>
        <v/>
      </c>
    </row>
    <row r="55" spans="1:8" ht="15" customHeight="1" x14ac:dyDescent="0.2">
      <c r="A55" s="19" t="str">
        <f>M1D!A50</f>
        <v>48.</v>
      </c>
      <c r="B55" s="42" t="str">
        <f>M1D!B50</f>
        <v>29/2017</v>
      </c>
      <c r="C55" s="111" t="str">
        <f>M1D!C50</f>
        <v>Ćaćić Dimitrije</v>
      </c>
      <c r="D55" s="112"/>
      <c r="E55" s="73" t="str">
        <f>IF(AND(Osvojeni!I55="",Osvojeni!O55=""),"",SUM(Osvojeni!I55,Osvojeni!O55))</f>
        <v/>
      </c>
      <c r="F55" s="75" t="str">
        <f>IF(AND(Osvojeni!R55="",Osvojeni!S55=""),"",IF(Osvojeni!S55="",Osvojeni!R55,Osvojeni!S55))</f>
        <v/>
      </c>
      <c r="G55" s="56" t="str">
        <f>IF(Osvojeni!T55="","",Osvojeni!T55)</f>
        <v/>
      </c>
      <c r="H55" s="56" t="str">
        <f>IF(Osvojeni!U55="","",Osvojeni!U55)</f>
        <v/>
      </c>
    </row>
    <row r="56" spans="1:8" ht="15" customHeight="1" x14ac:dyDescent="0.2">
      <c r="A56" s="19" t="str">
        <f>M1D!A51</f>
        <v>49.</v>
      </c>
      <c r="B56" s="42" t="str">
        <f>M1D!B51</f>
        <v>32/2017</v>
      </c>
      <c r="C56" s="111" t="str">
        <f>M1D!C51</f>
        <v>Golubović Vasilije</v>
      </c>
      <c r="D56" s="112"/>
      <c r="E56" s="73" t="str">
        <f>IF(AND(Osvojeni!I56="",Osvojeni!O56=""),"",SUM(Osvojeni!I56,Osvojeni!O56))</f>
        <v/>
      </c>
      <c r="F56" s="75" t="str">
        <f>IF(AND(Osvojeni!R56="",Osvojeni!S56=""),"",IF(Osvojeni!S56="",Osvojeni!R56,Osvojeni!S56))</f>
        <v/>
      </c>
      <c r="G56" s="56" t="str">
        <f>IF(Osvojeni!T56="","",Osvojeni!T56)</f>
        <v/>
      </c>
      <c r="H56" s="56" t="str">
        <f>IF(Osvojeni!U56="","",Osvojeni!U56)</f>
        <v/>
      </c>
    </row>
    <row r="57" spans="1:8" ht="15" customHeight="1" x14ac:dyDescent="0.2">
      <c r="A57" s="43" t="str">
        <f>M1D!A52</f>
        <v>50.</v>
      </c>
      <c r="B57" s="44" t="str">
        <f>M1D!B52</f>
        <v>41/2017</v>
      </c>
      <c r="C57" s="113" t="str">
        <f>M1D!C52</f>
        <v>Popović Blažo</v>
      </c>
      <c r="D57" s="114"/>
      <c r="E57" s="73">
        <f>IF(AND(Osvojeni!I57="",Osvojeni!O57=""),"",SUM(Osvojeni!I57,Osvojeni!O57))</f>
        <v>27</v>
      </c>
      <c r="F57" s="75">
        <f>IF(AND(Osvojeni!R57="",Osvojeni!S57=""),"",IF(Osvojeni!S57="",Osvojeni!R57,Osvojeni!S57))</f>
        <v>23</v>
      </c>
      <c r="G57" s="56">
        <f>IF(Osvojeni!T57="","",Osvojeni!T57)</f>
        <v>50</v>
      </c>
      <c r="H57" s="56" t="str">
        <f>IF(Osvojeni!U57="","",Osvojeni!U57)</f>
        <v>E</v>
      </c>
    </row>
    <row r="58" spans="1:8" ht="12.75" customHeight="1" x14ac:dyDescent="0.2">
      <c r="A58" s="19">
        <f>M1D!A53</f>
        <v>51</v>
      </c>
      <c r="B58" s="42" t="str">
        <f>M1D!B53</f>
        <v>44/2017</v>
      </c>
      <c r="C58" s="111" t="str">
        <f>M1D!C53</f>
        <v>Pejović Vaso</v>
      </c>
      <c r="D58" s="112"/>
      <c r="E58" s="73">
        <f>IF(AND(Osvojeni!I58="",Osvojeni!O58=""),"",SUM(Osvojeni!I58,Osvojeni!O58))</f>
        <v>1</v>
      </c>
      <c r="F58" s="75" t="str">
        <f>IF(AND(Osvojeni!R58="",Osvojeni!S58=""),"",IF(Osvojeni!S58="",Osvojeni!R58,Osvojeni!S58))</f>
        <v/>
      </c>
      <c r="G58" s="56">
        <f>IF(Osvojeni!T58="","",Osvojeni!T58)</f>
        <v>1</v>
      </c>
      <c r="H58" s="56" t="str">
        <f>IF(Osvojeni!U58="","",Osvojeni!U58)</f>
        <v>F</v>
      </c>
    </row>
    <row r="59" spans="1:8" ht="12.75" customHeight="1" x14ac:dyDescent="0.2">
      <c r="A59" s="19">
        <f>M1D!A54</f>
        <v>52</v>
      </c>
      <c r="B59" s="42" t="str">
        <f>M1D!B54</f>
        <v>49/2017</v>
      </c>
      <c r="C59" s="111" t="str">
        <f>M1D!C54</f>
        <v>Roganović Marija</v>
      </c>
      <c r="D59" s="112"/>
      <c r="E59" s="73">
        <f>IF(AND(Osvojeni!I59="",Osvojeni!O59=""),"",SUM(Osvojeni!I59,Osvojeni!O59))</f>
        <v>3</v>
      </c>
      <c r="F59" s="75">
        <f>IF(AND(Osvojeni!R59="",Osvojeni!S59=""),"",IF(Osvojeni!S59="",Osvojeni!R59,Osvojeni!S59))</f>
        <v>14.5</v>
      </c>
      <c r="G59" s="56">
        <f>IF(Osvojeni!T59="","",Osvojeni!T59)</f>
        <v>17.5</v>
      </c>
      <c r="H59" s="56" t="str">
        <f>IF(Osvojeni!U59="","",Osvojeni!U59)</f>
        <v>F</v>
      </c>
    </row>
    <row r="60" spans="1:8" ht="12.75" customHeight="1" x14ac:dyDescent="0.2">
      <c r="A60" s="19">
        <f>M1D!A55</f>
        <v>53</v>
      </c>
      <c r="B60" s="42" t="str">
        <f>M1D!B55</f>
        <v>50/2017</v>
      </c>
      <c r="C60" s="113" t="str">
        <f>M1D!C55</f>
        <v>Krstović  Milena</v>
      </c>
      <c r="D60" s="114"/>
      <c r="E60" s="73">
        <f>IF(AND(Osvojeni!I60="",Osvojeni!O60=""),"",SUM(Osvojeni!I60,Osvojeni!O60))</f>
        <v>19.5</v>
      </c>
      <c r="F60" s="75">
        <f>IF(AND(Osvojeni!R60="",Osvojeni!S60=""),"",IF(Osvojeni!S60="",Osvojeni!R60,Osvojeni!S60))</f>
        <v>23.5</v>
      </c>
      <c r="G60" s="56">
        <f>IF(Osvojeni!T60="","",Osvojeni!T60)</f>
        <v>43</v>
      </c>
      <c r="H60" s="56" t="str">
        <f>IF(Osvojeni!U60="","",Osvojeni!U60)</f>
        <v>F</v>
      </c>
    </row>
    <row r="61" spans="1:8" ht="12.75" customHeight="1" x14ac:dyDescent="0.2">
      <c r="A61" s="43">
        <f>M1D!A56</f>
        <v>54</v>
      </c>
      <c r="B61" s="44" t="str">
        <f>M1D!B56</f>
        <v>54/2017</v>
      </c>
      <c r="C61" s="111" t="str">
        <f>M1D!C56</f>
        <v>Mehonjić  Elma</v>
      </c>
      <c r="D61" s="112"/>
      <c r="E61" s="73">
        <f>IF(AND(Osvojeni!I61="",Osvojeni!O61=""),"",SUM(Osvojeni!I61,Osvojeni!O61))</f>
        <v>2.5</v>
      </c>
      <c r="F61" s="75">
        <f>IF(AND(Osvojeni!R61="",Osvojeni!S61=""),"",IF(Osvojeni!S61="",Osvojeni!R61,Osvojeni!S61))</f>
        <v>12</v>
      </c>
      <c r="G61" s="56">
        <f>IF(Osvojeni!T61="","",Osvojeni!T61)</f>
        <v>14.5</v>
      </c>
      <c r="H61" s="56" t="str">
        <f>IF(Osvojeni!U61="","",Osvojeni!U61)</f>
        <v>F</v>
      </c>
    </row>
    <row r="62" spans="1:8" ht="12.75" customHeight="1" x14ac:dyDescent="0.2">
      <c r="A62" s="19">
        <f>M1D!A57</f>
        <v>55</v>
      </c>
      <c r="B62" s="42" t="str">
        <f>M1D!B57</f>
        <v>56/2017</v>
      </c>
      <c r="C62" s="111" t="str">
        <f>M1D!C57</f>
        <v>Đurović Darija</v>
      </c>
      <c r="D62" s="112"/>
      <c r="E62" s="73">
        <f>IF(AND(Osvojeni!I62="",Osvojeni!O62=""),"",SUM(Osvojeni!I62,Osvojeni!O62))</f>
        <v>20.5</v>
      </c>
      <c r="F62" s="75">
        <f>IF(AND(Osvojeni!R62="",Osvojeni!S62=""),"",IF(Osvojeni!S62="",Osvojeni!R62,Osvojeni!S62))</f>
        <v>19.5</v>
      </c>
      <c r="G62" s="56">
        <f>IF(Osvojeni!T62="","",Osvojeni!T62)</f>
        <v>40</v>
      </c>
      <c r="H62" s="56" t="str">
        <f>IF(Osvojeni!U62="","",Osvojeni!U62)</f>
        <v>F</v>
      </c>
    </row>
    <row r="63" spans="1:8" ht="12.75" customHeight="1" x14ac:dyDescent="0.2">
      <c r="A63" s="19">
        <f>M1D!A58</f>
        <v>56</v>
      </c>
      <c r="B63" s="42" t="str">
        <f>M1D!B58</f>
        <v>61/2017</v>
      </c>
      <c r="C63" s="113" t="str">
        <f>M1D!C58</f>
        <v>Igić Miloš</v>
      </c>
      <c r="D63" s="114"/>
      <c r="E63" s="73">
        <f>IF(AND(Osvojeni!I63="",Osvojeni!O63=""),"",SUM(Osvojeni!I63,Osvojeni!O63))</f>
        <v>13.5</v>
      </c>
      <c r="F63" s="75">
        <f>IF(AND(Osvojeni!R63="",Osvojeni!S63=""),"",IF(Osvojeni!S63="",Osvojeni!R63,Osvojeni!S63))</f>
        <v>8.5</v>
      </c>
      <c r="G63" s="56">
        <f>IF(Osvojeni!T63="","",Osvojeni!T63)</f>
        <v>22</v>
      </c>
      <c r="H63" s="56" t="str">
        <f>IF(Osvojeni!U63="","",Osvojeni!U63)</f>
        <v>F</v>
      </c>
    </row>
    <row r="64" spans="1:8" ht="12.75" customHeight="1" x14ac:dyDescent="0.2">
      <c r="A64" s="19">
        <f>M1D!A59</f>
        <v>57</v>
      </c>
      <c r="B64" s="42" t="str">
        <f>M1D!B59</f>
        <v>62/2017</v>
      </c>
      <c r="C64" s="111" t="str">
        <f>M1D!C59</f>
        <v>Husović Alen</v>
      </c>
      <c r="D64" s="112"/>
      <c r="E64" s="73">
        <f>IF(AND(Osvojeni!I64="",Osvojeni!O64=""),"",SUM(Osvojeni!I64,Osvojeni!O64))</f>
        <v>22.5</v>
      </c>
      <c r="F64" s="75">
        <f>IF(AND(Osvojeni!R64="",Osvojeni!S64=""),"",IF(Osvojeni!S64="",Osvojeni!R64,Osvojeni!S64))</f>
        <v>17</v>
      </c>
      <c r="G64" s="56">
        <f>IF(Osvojeni!T64="","",Osvojeni!T64)</f>
        <v>39.5</v>
      </c>
      <c r="H64" s="56" t="str">
        <f>IF(Osvojeni!U64="","",Osvojeni!U64)</f>
        <v>F</v>
      </c>
    </row>
    <row r="65" spans="1:8" ht="12.75" customHeight="1" x14ac:dyDescent="0.2">
      <c r="A65" s="43">
        <f>M1D!A60</f>
        <v>58</v>
      </c>
      <c r="B65" s="44" t="str">
        <f>M1D!B60</f>
        <v>65/2017</v>
      </c>
      <c r="C65" s="111" t="str">
        <f>M1D!C60</f>
        <v>Konjević Ratko</v>
      </c>
      <c r="D65" s="112"/>
      <c r="E65" s="73" t="str">
        <f>IF(AND(Osvojeni!I65="",Osvojeni!O65=""),"",SUM(Osvojeni!I65,Osvojeni!O65))</f>
        <v/>
      </c>
      <c r="F65" s="75" t="str">
        <f>IF(AND(Osvojeni!R65="",Osvojeni!S65=""),"",IF(Osvojeni!S65="",Osvojeni!R65,Osvojeni!S65))</f>
        <v/>
      </c>
      <c r="G65" s="56" t="str">
        <f>IF(Osvojeni!T65="","",Osvojeni!T65)</f>
        <v/>
      </c>
      <c r="H65" s="56" t="str">
        <f>IF(Osvojeni!U65="","",Osvojeni!U65)</f>
        <v/>
      </c>
    </row>
    <row r="66" spans="1:8" ht="12.75" customHeight="1" x14ac:dyDescent="0.2">
      <c r="A66" s="19">
        <f>M1D!A61</f>
        <v>59</v>
      </c>
      <c r="B66" s="42" t="str">
        <f>M1D!B61</f>
        <v>74/2017</v>
      </c>
      <c r="C66" s="113" t="str">
        <f>M1D!C61</f>
        <v>Karadžić Katarina</v>
      </c>
      <c r="D66" s="114"/>
      <c r="E66" s="73">
        <f>IF(AND(Osvojeni!I66="",Osvojeni!O66=""),"",SUM(Osvojeni!I66,Osvojeni!O66))</f>
        <v>1</v>
      </c>
      <c r="F66" s="75">
        <f>IF(AND(Osvojeni!R66="",Osvojeni!S66=""),"",IF(Osvojeni!S66="",Osvojeni!R66,Osvojeni!S66))</f>
        <v>0</v>
      </c>
      <c r="G66" s="56">
        <f>IF(Osvojeni!T66="","",Osvojeni!T66)</f>
        <v>1</v>
      </c>
      <c r="H66" s="56" t="str">
        <f>IF(Osvojeni!U66="","",Osvojeni!U66)</f>
        <v>F</v>
      </c>
    </row>
    <row r="67" spans="1:8" ht="12.75" customHeight="1" x14ac:dyDescent="0.2">
      <c r="A67" s="19">
        <f>M1D!A62</f>
        <v>60</v>
      </c>
      <c r="B67" s="42" t="str">
        <f>M1D!B62</f>
        <v>80/2017</v>
      </c>
      <c r="C67" s="111" t="str">
        <f>M1D!C62</f>
        <v>Redžematović Muhamed</v>
      </c>
      <c r="D67" s="112"/>
      <c r="E67" s="73">
        <f>IF(AND(Osvojeni!I67="",Osvojeni!O67=""),"",SUM(Osvojeni!I67,Osvojeni!O67))</f>
        <v>11</v>
      </c>
      <c r="F67" s="75">
        <f>IF(AND(Osvojeni!R67="",Osvojeni!S67=""),"",IF(Osvojeni!S67="",Osvojeni!R67,Osvojeni!S67))</f>
        <v>18.5</v>
      </c>
      <c r="G67" s="56">
        <f>IF(Osvojeni!T67="","",Osvojeni!T67)</f>
        <v>29.5</v>
      </c>
      <c r="H67" s="56" t="str">
        <f>IF(Osvojeni!U67="","",Osvojeni!U67)</f>
        <v>F</v>
      </c>
    </row>
    <row r="68" spans="1:8" ht="12.75" customHeight="1" x14ac:dyDescent="0.2">
      <c r="A68" s="19">
        <f>M1D!A63</f>
        <v>61</v>
      </c>
      <c r="B68" s="42" t="str">
        <f>M1D!B63</f>
        <v>83/2017</v>
      </c>
      <c r="C68" s="111" t="str">
        <f>M1D!C63</f>
        <v>Jevrić Nikola</v>
      </c>
      <c r="D68" s="112"/>
      <c r="E68" s="73">
        <f>IF(AND(Osvojeni!I68="",Osvojeni!O68=""),"",SUM(Osvojeni!I68,Osvojeni!O68))</f>
        <v>14</v>
      </c>
      <c r="F68" s="75">
        <f>IF(AND(Osvojeni!R68="",Osvojeni!S68=""),"",IF(Osvojeni!S68="",Osvojeni!R68,Osvojeni!S68))</f>
        <v>19.5</v>
      </c>
      <c r="G68" s="56">
        <f>IF(Osvojeni!T68="","",Osvojeni!T68)</f>
        <v>33.5</v>
      </c>
      <c r="H68" s="56" t="str">
        <f>IF(Osvojeni!U68="","",Osvojeni!U68)</f>
        <v>F</v>
      </c>
    </row>
    <row r="69" spans="1:8" ht="12.75" customHeight="1" x14ac:dyDescent="0.2">
      <c r="A69" s="43">
        <f>M1D!A64</f>
        <v>62</v>
      </c>
      <c r="B69" s="44" t="str">
        <f>M1D!B64</f>
        <v>91/2017</v>
      </c>
      <c r="C69" s="113" t="str">
        <f>M1D!C64</f>
        <v>Đurović Milica</v>
      </c>
      <c r="D69" s="114"/>
      <c r="E69" s="73">
        <f>IF(AND(Osvojeni!I69="",Osvojeni!O69=""),"",SUM(Osvojeni!I69,Osvojeni!O69))</f>
        <v>4</v>
      </c>
      <c r="F69" s="75">
        <f>IF(AND(Osvojeni!R69="",Osvojeni!S69=""),"",IF(Osvojeni!S69="",Osvojeni!R69,Osvojeni!S69))</f>
        <v>2</v>
      </c>
      <c r="G69" s="56">
        <f>IF(Osvojeni!T69="","",Osvojeni!T69)</f>
        <v>6</v>
      </c>
      <c r="H69" s="56" t="str">
        <f>IF(Osvojeni!U69="","",Osvojeni!U69)</f>
        <v>F</v>
      </c>
    </row>
    <row r="70" spans="1:8" ht="12.75" customHeight="1" x14ac:dyDescent="0.2">
      <c r="A70" s="19">
        <f>M1D!A65</f>
        <v>63</v>
      </c>
      <c r="B70" s="42" t="str">
        <f>M1D!B65</f>
        <v>92/2017</v>
      </c>
      <c r="C70" s="111" t="str">
        <f>M1D!C65</f>
        <v>Radović Ilija</v>
      </c>
      <c r="D70" s="112"/>
      <c r="E70" s="73">
        <f>IF(AND(Osvojeni!I70="",Osvojeni!O70=""),"",SUM(Osvojeni!I70,Osvojeni!O70))</f>
        <v>11.5</v>
      </c>
      <c r="F70" s="75">
        <f>IF(AND(Osvojeni!R70="",Osvojeni!S70=""),"",IF(Osvojeni!S70="",Osvojeni!R70,Osvojeni!S70))</f>
        <v>11</v>
      </c>
      <c r="G70" s="56">
        <f>IF(Osvojeni!T70="","",Osvojeni!T70)</f>
        <v>22.5</v>
      </c>
      <c r="H70" s="56" t="str">
        <f>IF(Osvojeni!U70="","",Osvojeni!U70)</f>
        <v>F</v>
      </c>
    </row>
    <row r="71" spans="1:8" ht="12.75" customHeight="1" x14ac:dyDescent="0.2">
      <c r="A71" s="19">
        <f>M1D!A66</f>
        <v>64</v>
      </c>
      <c r="B71" s="42" t="str">
        <f>M1D!B66</f>
        <v>95/2017</v>
      </c>
      <c r="C71" s="111" t="str">
        <f>M1D!C66</f>
        <v>Rajović Željko</v>
      </c>
      <c r="D71" s="112"/>
      <c r="E71" s="73" t="str">
        <f>IF(AND(Osvojeni!I71="",Osvojeni!O71=""),"",SUM(Osvojeni!I71,Osvojeni!O71))</f>
        <v/>
      </c>
      <c r="F71" s="75" t="str">
        <f>IF(AND(Osvojeni!R71="",Osvojeni!S71=""),"",IF(Osvojeni!S71="",Osvojeni!R71,Osvojeni!S71))</f>
        <v/>
      </c>
      <c r="G71" s="56" t="str">
        <f>IF(Osvojeni!T71="","",Osvojeni!T71)</f>
        <v/>
      </c>
      <c r="H71" s="56" t="str">
        <f>IF(Osvojeni!U71="","",Osvojeni!U71)</f>
        <v/>
      </c>
    </row>
    <row r="72" spans="1:8" ht="12.75" customHeight="1" x14ac:dyDescent="0.2">
      <c r="A72" s="19">
        <f>M1D!A67</f>
        <v>65</v>
      </c>
      <c r="B72" s="42" t="str">
        <f>M1D!B67</f>
        <v>102/2017</v>
      </c>
      <c r="C72" s="113" t="str">
        <f>M1D!C67</f>
        <v>Todorović Stanko</v>
      </c>
      <c r="D72" s="114"/>
      <c r="E72" s="73">
        <f>IF(AND(Osvojeni!I72="",Osvojeni!O72=""),"",SUM(Osvojeni!I72,Osvojeni!O72))</f>
        <v>9</v>
      </c>
      <c r="F72" s="75">
        <f>IF(AND(Osvojeni!R72="",Osvojeni!S72=""),"",IF(Osvojeni!S72="",Osvojeni!R72,Osvojeni!S72))</f>
        <v>21</v>
      </c>
      <c r="G72" s="56">
        <f>IF(Osvojeni!T72="","",Osvojeni!T72)</f>
        <v>30</v>
      </c>
      <c r="H72" s="56" t="str">
        <f>IF(Osvojeni!U72="","",Osvojeni!U72)</f>
        <v>F</v>
      </c>
    </row>
    <row r="73" spans="1:8" ht="12.75" customHeight="1" x14ac:dyDescent="0.2">
      <c r="A73" s="43">
        <f>M1D!A68</f>
        <v>66</v>
      </c>
      <c r="B73" s="44" t="str">
        <f>M1D!B68</f>
        <v>104/2017</v>
      </c>
      <c r="C73" s="111" t="str">
        <f>M1D!C68</f>
        <v>Marićević Aleksa</v>
      </c>
      <c r="D73" s="112"/>
      <c r="E73" s="73">
        <f>IF(AND(Osvojeni!I73="",Osvojeni!O73=""),"",SUM(Osvojeni!I73,Osvojeni!O73))</f>
        <v>3</v>
      </c>
      <c r="F73" s="75" t="str">
        <f>IF(AND(Osvojeni!R73="",Osvojeni!S73=""),"",IF(Osvojeni!S73="",Osvojeni!R73,Osvojeni!S73))</f>
        <v/>
      </c>
      <c r="G73" s="56">
        <f>IF(Osvojeni!T73="","",Osvojeni!T73)</f>
        <v>3</v>
      </c>
      <c r="H73" s="56" t="str">
        <f>IF(Osvojeni!U73="","",Osvojeni!U73)</f>
        <v>F</v>
      </c>
    </row>
    <row r="74" spans="1:8" ht="12.75" customHeight="1" x14ac:dyDescent="0.2">
      <c r="A74" s="19">
        <f>M1D!A69</f>
        <v>67</v>
      </c>
      <c r="B74" s="42" t="str">
        <f>M1D!B69</f>
        <v>114/2017</v>
      </c>
      <c r="C74" s="111" t="str">
        <f>M1D!C69</f>
        <v>Miljanić Irena</v>
      </c>
      <c r="D74" s="112"/>
      <c r="E74" s="73">
        <f>IF(AND(Osvojeni!I74="",Osvojeni!O74=""),"",SUM(Osvojeni!I74,Osvojeni!O74))</f>
        <v>9</v>
      </c>
      <c r="F74" s="75">
        <f>IF(AND(Osvojeni!R74="",Osvojeni!S74=""),"",IF(Osvojeni!S74="",Osvojeni!R74,Osvojeni!S74))</f>
        <v>11.5</v>
      </c>
      <c r="G74" s="56">
        <f>IF(Osvojeni!T74="","",Osvojeni!T74)</f>
        <v>20.5</v>
      </c>
      <c r="H74" s="56" t="str">
        <f>IF(Osvojeni!U74="","",Osvojeni!U74)</f>
        <v>F</v>
      </c>
    </row>
    <row r="75" spans="1:8" ht="12.75" customHeight="1" x14ac:dyDescent="0.2">
      <c r="A75" s="19">
        <f>M1D!A70</f>
        <v>68</v>
      </c>
      <c r="B75" s="42" t="str">
        <f>M1D!B70</f>
        <v>22/2016</v>
      </c>
      <c r="C75" s="113" t="str">
        <f>M1D!C70</f>
        <v>Bakić Jelena</v>
      </c>
      <c r="D75" s="114"/>
      <c r="E75" s="73" t="str">
        <f>IF(AND(Osvojeni!I75="",Osvojeni!O75=""),"",SUM(Osvojeni!I75,Osvojeni!O75))</f>
        <v/>
      </c>
      <c r="F75" s="75" t="str">
        <f>IF(AND(Osvojeni!R75="",Osvojeni!S75=""),"",IF(Osvojeni!S75="",Osvojeni!R75,Osvojeni!S75))</f>
        <v/>
      </c>
      <c r="G75" s="56" t="str">
        <f>IF(Osvojeni!T75="","",Osvojeni!T75)</f>
        <v/>
      </c>
      <c r="H75" s="56" t="str">
        <f>IF(Osvojeni!U75="","",Osvojeni!U75)</f>
        <v/>
      </c>
    </row>
    <row r="76" spans="1:8" ht="12.75" customHeight="1" x14ac:dyDescent="0.2">
      <c r="A76" s="19">
        <f>M1D!A71</f>
        <v>69</v>
      </c>
      <c r="B76" s="42" t="str">
        <f>M1D!B71</f>
        <v>47/2016</v>
      </c>
      <c r="C76" s="111" t="str">
        <f>M1D!C71</f>
        <v>Mračević Tamara</v>
      </c>
      <c r="D76" s="112"/>
      <c r="E76" s="73">
        <f>IF(AND(Osvojeni!I76="",Osvojeni!O76=""),"",SUM(Osvojeni!I76,Osvojeni!O76))</f>
        <v>13.5</v>
      </c>
      <c r="F76" s="75">
        <f>IF(AND(Osvojeni!R76="",Osvojeni!S76=""),"",IF(Osvojeni!S76="",Osvojeni!R76,Osvojeni!S76))</f>
        <v>4</v>
      </c>
      <c r="G76" s="56">
        <f>IF(Osvojeni!T76="","",Osvojeni!T76)</f>
        <v>17.5</v>
      </c>
      <c r="H76" s="56" t="str">
        <f>IF(Osvojeni!U76="","",Osvojeni!U76)</f>
        <v>F</v>
      </c>
    </row>
    <row r="77" spans="1:8" ht="12.75" customHeight="1" x14ac:dyDescent="0.2">
      <c r="A77" s="43">
        <f>M1D!A72</f>
        <v>70</v>
      </c>
      <c r="B77" s="44" t="str">
        <f>M1D!B72</f>
        <v>48/2016</v>
      </c>
      <c r="C77" s="111" t="str">
        <f>M1D!C72</f>
        <v>Džanković Haris</v>
      </c>
      <c r="D77" s="112"/>
      <c r="E77" s="73">
        <f>IF(AND(Osvojeni!I77="",Osvojeni!O77=""),"",SUM(Osvojeni!I77,Osvojeni!O77))</f>
        <v>9</v>
      </c>
      <c r="F77" s="75" t="str">
        <f>IF(AND(Osvojeni!R77="",Osvojeni!S77=""),"",IF(Osvojeni!S77="",Osvojeni!R77,Osvojeni!S77))</f>
        <v/>
      </c>
      <c r="G77" s="56">
        <f>IF(Osvojeni!T77="","",Osvojeni!T77)</f>
        <v>9</v>
      </c>
      <c r="H77" s="56" t="str">
        <f>IF(Osvojeni!U77="","",Osvojeni!U77)</f>
        <v>F</v>
      </c>
    </row>
    <row r="78" spans="1:8" ht="12.75" customHeight="1" x14ac:dyDescent="0.2">
      <c r="A78" s="19">
        <f>M1D!A73</f>
        <v>71</v>
      </c>
      <c r="B78" s="42" t="str">
        <f>M1D!B73</f>
        <v>70/2016</v>
      </c>
      <c r="C78" s="113" t="str">
        <f>M1D!C73</f>
        <v>Muratović Damir</v>
      </c>
      <c r="D78" s="114"/>
      <c r="E78" s="73">
        <f>IF(AND(Osvojeni!I78="",Osvojeni!O78=""),"",SUM(Osvojeni!I78,Osvojeni!O78))</f>
        <v>12</v>
      </c>
      <c r="F78" s="75">
        <f>IF(AND(Osvojeni!R78="",Osvojeni!S78=""),"",IF(Osvojeni!S78="",Osvojeni!R78,Osvojeni!S78))</f>
        <v>17.5</v>
      </c>
      <c r="G78" s="56">
        <f>IF(Osvojeni!T78="","",Osvojeni!T78)</f>
        <v>29.5</v>
      </c>
      <c r="H78" s="56" t="str">
        <f>IF(Osvojeni!U78="","",Osvojeni!U78)</f>
        <v>F</v>
      </c>
    </row>
    <row r="79" spans="1:8" ht="12.75" customHeight="1" x14ac:dyDescent="0.2">
      <c r="A79" s="19">
        <f>M1D!A74</f>
        <v>72</v>
      </c>
      <c r="B79" s="42" t="str">
        <f>M1D!B74</f>
        <v>82/2016</v>
      </c>
      <c r="C79" s="111" t="str">
        <f>M1D!C74</f>
        <v>Kasalica Vasilije</v>
      </c>
      <c r="D79" s="112"/>
      <c r="E79" s="73">
        <f>IF(AND(Osvojeni!I79="",Osvojeni!O79=""),"",SUM(Osvojeni!I79,Osvojeni!O79))</f>
        <v>20</v>
      </c>
      <c r="F79" s="75">
        <f>IF(AND(Osvojeni!R79="",Osvojeni!S79=""),"",IF(Osvojeni!S79="",Osvojeni!R79,Osvojeni!S79))</f>
        <v>20</v>
      </c>
      <c r="G79" s="56">
        <f>IF(Osvojeni!T79="","",Osvojeni!T79)</f>
        <v>40</v>
      </c>
      <c r="H79" s="56" t="str">
        <f>IF(Osvojeni!U79="","",Osvojeni!U79)</f>
        <v>F</v>
      </c>
    </row>
    <row r="80" spans="1:8" ht="12.75" customHeight="1" x14ac:dyDescent="0.2">
      <c r="A80" s="19">
        <f>M1D!A75</f>
        <v>73</v>
      </c>
      <c r="B80" s="42" t="str">
        <f>M1D!B75</f>
        <v>87/2016</v>
      </c>
      <c r="C80" s="111" t="str">
        <f>M1D!C75</f>
        <v>Pavlović Goran</v>
      </c>
      <c r="D80" s="112"/>
      <c r="E80" s="73">
        <f>IF(AND(Osvojeni!I80="",Osvojeni!O80=""),"",SUM(Osvojeni!I80,Osvojeni!O80))</f>
        <v>3.5</v>
      </c>
      <c r="F80" s="75" t="str">
        <f>IF(AND(Osvojeni!R80="",Osvojeni!S80=""),"",IF(Osvojeni!S80="",Osvojeni!R80,Osvojeni!S80))</f>
        <v/>
      </c>
      <c r="G80" s="56">
        <f>IF(Osvojeni!T80="","",Osvojeni!T80)</f>
        <v>3.5</v>
      </c>
      <c r="H80" s="56" t="str">
        <f>IF(Osvojeni!U80="","",Osvojeni!U80)</f>
        <v>F</v>
      </c>
    </row>
    <row r="81" spans="1:8" ht="12.75" customHeight="1" x14ac:dyDescent="0.2">
      <c r="A81" s="43">
        <f>M1D!A76</f>
        <v>74</v>
      </c>
      <c r="B81" s="44" t="str">
        <f>M1D!B76</f>
        <v>3/2015</v>
      </c>
      <c r="C81" s="113" t="str">
        <f>M1D!C76</f>
        <v>Ivanović Željko</v>
      </c>
      <c r="D81" s="114"/>
      <c r="E81" s="73">
        <f>IF(AND(Osvojeni!I81="",Osvojeni!O81=""),"",SUM(Osvojeni!I81,Osvojeni!O81))</f>
        <v>15.5</v>
      </c>
      <c r="F81" s="75">
        <f>IF(AND(Osvojeni!R81="",Osvojeni!S81=""),"",IF(Osvojeni!S81="",Osvojeni!R81,Osvojeni!S81))</f>
        <v>9</v>
      </c>
      <c r="G81" s="56">
        <f>IF(Osvojeni!T81="","",Osvojeni!T81)</f>
        <v>24.5</v>
      </c>
      <c r="H81" s="56" t="str">
        <f>IF(Osvojeni!U81="","",Osvojeni!U81)</f>
        <v>F</v>
      </c>
    </row>
    <row r="82" spans="1:8" ht="12.75" customHeight="1" x14ac:dyDescent="0.2">
      <c r="A82" s="19">
        <f>M1D!A77</f>
        <v>75</v>
      </c>
      <c r="B82" s="42" t="str">
        <f>M1D!B77</f>
        <v>9/2015</v>
      </c>
      <c r="C82" s="111" t="str">
        <f>M1D!C77</f>
        <v>Popović Andrija</v>
      </c>
      <c r="D82" s="112"/>
      <c r="E82" s="73">
        <f>IF(AND(Osvojeni!I82="",Osvojeni!O82=""),"",SUM(Osvojeni!I82,Osvojeni!O82))</f>
        <v>0</v>
      </c>
      <c r="F82" s="75" t="str">
        <f>IF(AND(Osvojeni!R82="",Osvojeni!S82=""),"",IF(Osvojeni!S82="",Osvojeni!R82,Osvojeni!S82))</f>
        <v/>
      </c>
      <c r="G82" s="56">
        <f>IF(Osvojeni!T82="","",Osvojeni!T82)</f>
        <v>0</v>
      </c>
      <c r="H82" s="56" t="str">
        <f>IF(Osvojeni!U82="","",Osvojeni!U82)</f>
        <v>F</v>
      </c>
    </row>
    <row r="83" spans="1:8" ht="12.75" customHeight="1" x14ac:dyDescent="0.2">
      <c r="A83" s="19">
        <f>M1D!A78</f>
        <v>76</v>
      </c>
      <c r="B83" s="42" t="str">
        <f>M1D!B78</f>
        <v>26/2015</v>
      </c>
      <c r="C83" s="111" t="str">
        <f>M1D!C78</f>
        <v>Ćetković Nikoleta</v>
      </c>
      <c r="D83" s="112"/>
      <c r="E83" s="73" t="str">
        <f>IF(AND(Osvojeni!I83="",Osvojeni!O83=""),"",SUM(Osvojeni!I83,Osvojeni!O83))</f>
        <v/>
      </c>
      <c r="F83" s="75" t="str">
        <f>IF(AND(Osvojeni!R83="",Osvojeni!S83=""),"",IF(Osvojeni!S83="",Osvojeni!R83,Osvojeni!S83))</f>
        <v/>
      </c>
      <c r="G83" s="56" t="str">
        <f>IF(Osvojeni!T83="","",Osvojeni!T83)</f>
        <v/>
      </c>
      <c r="H83" s="56" t="str">
        <f>IF(Osvojeni!U83="","",Osvojeni!U83)</f>
        <v/>
      </c>
    </row>
    <row r="84" spans="1:8" ht="12.75" customHeight="1" x14ac:dyDescent="0.2">
      <c r="A84" s="19">
        <f>M1D!A79</f>
        <v>77</v>
      </c>
      <c r="B84" s="42" t="str">
        <f>M1D!B79</f>
        <v>94/2015</v>
      </c>
      <c r="C84" s="113" t="str">
        <f>M1D!C79</f>
        <v>Đurković Ljilja</v>
      </c>
      <c r="D84" s="114"/>
      <c r="E84" s="73" t="str">
        <f>IF(AND(Osvojeni!I84="",Osvojeni!O84=""),"",SUM(Osvojeni!I84,Osvojeni!O84))</f>
        <v/>
      </c>
      <c r="F84" s="75" t="str">
        <f>IF(AND(Osvojeni!R84="",Osvojeni!S84=""),"",IF(Osvojeni!S84="",Osvojeni!R84,Osvojeni!S84))</f>
        <v/>
      </c>
      <c r="G84" s="56" t="str">
        <f>IF(Osvojeni!T84="","",Osvojeni!T84)</f>
        <v/>
      </c>
      <c r="H84" s="56" t="str">
        <f>IF(Osvojeni!U84="","",Osvojeni!U84)</f>
        <v/>
      </c>
    </row>
    <row r="85" spans="1:8" ht="12.75" customHeight="1" x14ac:dyDescent="0.2">
      <c r="A85" s="43">
        <f>M1D!A80</f>
        <v>78</v>
      </c>
      <c r="B85" s="44" t="str">
        <f>M1D!B80</f>
        <v>41/2014</v>
      </c>
      <c r="C85" s="111" t="str">
        <f>M1D!C80</f>
        <v>Lončarević Marija</v>
      </c>
      <c r="D85" s="112"/>
      <c r="E85" s="73">
        <f>IF(AND(Osvojeni!I85="",Osvojeni!O85=""),"",SUM(Osvojeni!I85,Osvojeni!O85))</f>
        <v>3.5</v>
      </c>
      <c r="F85" s="75" t="str">
        <f>IF(AND(Osvojeni!R85="",Osvojeni!S85=""),"",IF(Osvojeni!S85="",Osvojeni!R85,Osvojeni!S85))</f>
        <v/>
      </c>
      <c r="G85" s="56">
        <f>IF(Osvojeni!T85="","",Osvojeni!T85)</f>
        <v>3.5</v>
      </c>
      <c r="H85" s="56" t="str">
        <f>IF(Osvojeni!U85="","",Osvojeni!U85)</f>
        <v>F</v>
      </c>
    </row>
    <row r="86" spans="1:8" ht="12.75" customHeight="1" x14ac:dyDescent="0.2">
      <c r="A86" s="19">
        <f>M1D!A81</f>
        <v>79</v>
      </c>
      <c r="B86" s="42" t="str">
        <f>M1D!B81</f>
        <v>46/2014</v>
      </c>
      <c r="C86" s="111" t="str">
        <f>M1D!C81</f>
        <v>Popović Monika</v>
      </c>
      <c r="D86" s="112"/>
      <c r="E86" s="73" t="str">
        <f>IF(AND(Osvojeni!I86="",Osvojeni!O86=""),"",SUM(Osvojeni!I86,Osvojeni!O86))</f>
        <v/>
      </c>
      <c r="F86" s="75" t="str">
        <f>IF(AND(Osvojeni!R86="",Osvojeni!S86=""),"",IF(Osvojeni!S86="",Osvojeni!R86,Osvojeni!S86))</f>
        <v/>
      </c>
      <c r="G86" s="56" t="str">
        <f>IF(Osvojeni!T86="","",Osvojeni!T86)</f>
        <v/>
      </c>
      <c r="H86" s="56" t="str">
        <f>IF(Osvojeni!U86="","",Osvojeni!U86)</f>
        <v/>
      </c>
    </row>
    <row r="87" spans="1:8" ht="12.75" customHeight="1" x14ac:dyDescent="0.2">
      <c r="A87" s="19">
        <f>M1D!A82</f>
        <v>80</v>
      </c>
      <c r="B87" s="42" t="str">
        <f>M1D!B82</f>
        <v>120/2014</v>
      </c>
      <c r="C87" s="113" t="str">
        <f>M1D!C82</f>
        <v>Čolović Armin</v>
      </c>
      <c r="D87" s="114"/>
      <c r="E87" s="73">
        <f>IF(AND(Osvojeni!I87="",Osvojeni!O87=""),"",SUM(Osvojeni!I87,Osvojeni!O87))</f>
        <v>14.5</v>
      </c>
      <c r="F87" s="75">
        <f>IF(AND(Osvojeni!R87="",Osvojeni!S87=""),"",IF(Osvojeni!S87="",Osvojeni!R87,Osvojeni!S87))</f>
        <v>5.5</v>
      </c>
      <c r="G87" s="56">
        <f>IF(Osvojeni!T87="","",Osvojeni!T87)</f>
        <v>20</v>
      </c>
      <c r="H87" s="56" t="str">
        <f>IF(Osvojeni!U87="","",Osvojeni!U87)</f>
        <v>F</v>
      </c>
    </row>
    <row r="88" spans="1:8" ht="12.75" customHeight="1" x14ac:dyDescent="0.2">
      <c r="A88" s="19">
        <f>M1D!A83</f>
        <v>81</v>
      </c>
      <c r="B88" s="42" t="str">
        <f>M1D!B83</f>
        <v>124/2014</v>
      </c>
      <c r="C88" s="111" t="str">
        <f>M1D!C83</f>
        <v>Topalović Stefan</v>
      </c>
      <c r="D88" s="112"/>
      <c r="E88" s="73">
        <f>IF(AND(Osvojeni!I88="",Osvojeni!O88=""),"",SUM(Osvojeni!I88,Osvojeni!O88))</f>
        <v>19</v>
      </c>
      <c r="F88" s="75">
        <f>IF(AND(Osvojeni!R88="",Osvojeni!S88=""),"",IF(Osvojeni!S88="",Osvojeni!R88,Osvojeni!S88))</f>
        <v>19</v>
      </c>
      <c r="G88" s="56">
        <f>IF(Osvojeni!T88="","",Osvojeni!T88)</f>
        <v>38</v>
      </c>
      <c r="H88" s="56" t="str">
        <f>IF(Osvojeni!U88="","",Osvojeni!U88)</f>
        <v>F</v>
      </c>
    </row>
    <row r="89" spans="1:8" ht="12.75" customHeight="1" x14ac:dyDescent="0.2">
      <c r="A89" s="43">
        <f>M1D!A84</f>
        <v>82</v>
      </c>
      <c r="B89" s="44" t="str">
        <f>M1D!B84</f>
        <v>132/2014</v>
      </c>
      <c r="C89" s="111" t="str">
        <f>M1D!C84</f>
        <v>Kise Marko</v>
      </c>
      <c r="D89" s="112"/>
      <c r="E89" s="73">
        <f>IF(AND(Osvojeni!I89="",Osvojeni!O89=""),"",SUM(Osvojeni!I89,Osvojeni!O89))</f>
        <v>3</v>
      </c>
      <c r="F89" s="75" t="str">
        <f>IF(AND(Osvojeni!R89="",Osvojeni!S89=""),"",IF(Osvojeni!S89="",Osvojeni!R89,Osvojeni!S89))</f>
        <v/>
      </c>
      <c r="G89" s="56">
        <f>IF(Osvojeni!T89="","",Osvojeni!T89)</f>
        <v>3</v>
      </c>
      <c r="H89" s="56" t="str">
        <f>IF(Osvojeni!U89="","",Osvojeni!U89)</f>
        <v>F</v>
      </c>
    </row>
    <row r="90" spans="1:8" ht="12.75" customHeight="1" x14ac:dyDescent="0.2">
      <c r="A90" s="19">
        <f>M1D!A85</f>
        <v>83</v>
      </c>
      <c r="B90" s="42" t="str">
        <f>M1D!B85</f>
        <v>138/2014</v>
      </c>
      <c r="C90" s="113" t="str">
        <f>M1D!C85</f>
        <v>Medojević Srđan</v>
      </c>
      <c r="D90" s="114"/>
      <c r="E90" s="73">
        <f>IF(AND(Osvojeni!I90="",Osvojeni!O90=""),"",SUM(Osvojeni!I90,Osvojeni!O90))</f>
        <v>16.5</v>
      </c>
      <c r="F90" s="75">
        <f>IF(AND(Osvojeni!R90="",Osvojeni!S90=""),"",IF(Osvojeni!S90="",Osvojeni!R90,Osvojeni!S90))</f>
        <v>10</v>
      </c>
      <c r="G90" s="56">
        <f>IF(Osvojeni!T90="","",Osvojeni!T90)</f>
        <v>26.5</v>
      </c>
      <c r="H90" s="56" t="str">
        <f>IF(Osvojeni!U90="","",Osvojeni!U90)</f>
        <v>F</v>
      </c>
    </row>
    <row r="91" spans="1:8" ht="12.75" customHeight="1" x14ac:dyDescent="0.2">
      <c r="A91" s="19">
        <f>M1D!A86</f>
        <v>84</v>
      </c>
      <c r="B91" s="42" t="str">
        <f>M1D!B86</f>
        <v>143/2014</v>
      </c>
      <c r="C91" s="111" t="str">
        <f>M1D!C86</f>
        <v>Bubanja Danilo</v>
      </c>
      <c r="D91" s="112"/>
      <c r="E91" s="73" t="str">
        <f>IF(AND(Osvojeni!I91="",Osvojeni!O91=""),"",SUM(Osvojeni!I91,Osvojeni!O91))</f>
        <v/>
      </c>
      <c r="F91" s="75" t="str">
        <f>IF(AND(Osvojeni!R91="",Osvojeni!S91=""),"",IF(Osvojeni!S91="",Osvojeni!R91,Osvojeni!S91))</f>
        <v/>
      </c>
      <c r="G91" s="56" t="str">
        <f>IF(Osvojeni!T91="","",Osvojeni!T91)</f>
        <v/>
      </c>
      <c r="H91" s="56" t="str">
        <f>IF(Osvojeni!U91="","",Osvojeni!U91)</f>
        <v/>
      </c>
    </row>
    <row r="92" spans="1:8" ht="12.75" customHeight="1" x14ac:dyDescent="0.2">
      <c r="A92" s="19">
        <f>M1D!A87</f>
        <v>85</v>
      </c>
      <c r="B92" s="42" t="str">
        <f>M1D!B87</f>
        <v>145/2014</v>
      </c>
      <c r="C92" s="111" t="str">
        <f>M1D!C87</f>
        <v>Jeftović Tamara</v>
      </c>
      <c r="D92" s="112"/>
      <c r="E92" s="73">
        <f>IF(AND(Osvojeni!I92="",Osvojeni!O92=""),"",SUM(Osvojeni!I92,Osvojeni!O92))</f>
        <v>24</v>
      </c>
      <c r="F92" s="75">
        <f>IF(AND(Osvojeni!R92="",Osvojeni!S92=""),"",IF(Osvojeni!S92="",Osvojeni!R92,Osvojeni!S92))</f>
        <v>16.5</v>
      </c>
      <c r="G92" s="56">
        <f>IF(Osvojeni!T92="","",Osvojeni!T92)</f>
        <v>40.5</v>
      </c>
      <c r="H92" s="56" t="str">
        <f>IF(Osvojeni!U92="","",Osvojeni!U92)</f>
        <v>F</v>
      </c>
    </row>
    <row r="93" spans="1:8" ht="12.75" customHeight="1" x14ac:dyDescent="0.2">
      <c r="A93" s="43">
        <f>M1D!A88</f>
        <v>86</v>
      </c>
      <c r="B93" s="44" t="str">
        <f>M1D!B88</f>
        <v>74/2013</v>
      </c>
      <c r="C93" s="113" t="str">
        <f>M1D!C88</f>
        <v>Kalač Arjan</v>
      </c>
      <c r="D93" s="114"/>
      <c r="E93" s="73" t="str">
        <f>IF(AND(Osvojeni!I93="",Osvojeni!O93=""),"",SUM(Osvojeni!I93,Osvojeni!O93))</f>
        <v/>
      </c>
      <c r="F93" s="75" t="str">
        <f>IF(AND(Osvojeni!R93="",Osvojeni!S93=""),"",IF(Osvojeni!S93="",Osvojeni!R93,Osvojeni!S93))</f>
        <v/>
      </c>
      <c r="G93" s="56" t="str">
        <f>IF(Osvojeni!T93="","",Osvojeni!T93)</f>
        <v/>
      </c>
      <c r="H93" s="56" t="str">
        <f>IF(Osvojeni!U93="","",Osvojeni!U93)</f>
        <v/>
      </c>
    </row>
    <row r="94" spans="1:8" ht="12.75" customHeight="1" x14ac:dyDescent="0.2">
      <c r="A94" s="19">
        <f>M1D!A89</f>
        <v>87</v>
      </c>
      <c r="B94" s="42" t="str">
        <f>M1D!B89</f>
        <v>78/2013</v>
      </c>
      <c r="C94" s="111" t="str">
        <f>M1D!C89</f>
        <v>Pepić Ersan</v>
      </c>
      <c r="D94" s="112"/>
      <c r="E94" s="73">
        <f>IF(AND(Osvojeni!I94="",Osvojeni!O94=""),"",SUM(Osvojeni!I94,Osvojeni!O94))</f>
        <v>0</v>
      </c>
      <c r="F94" s="75" t="str">
        <f>IF(AND(Osvojeni!R94="",Osvojeni!S94=""),"",IF(Osvojeni!S94="",Osvojeni!R94,Osvojeni!S94))</f>
        <v/>
      </c>
      <c r="G94" s="56">
        <f>IF(Osvojeni!T94="","",Osvojeni!T94)</f>
        <v>0</v>
      </c>
      <c r="H94" s="56" t="str">
        <f>IF(Osvojeni!U94="","",Osvojeni!U94)</f>
        <v>F</v>
      </c>
    </row>
    <row r="95" spans="1:8" ht="12.75" customHeight="1" x14ac:dyDescent="0.2">
      <c r="A95" s="19">
        <f>M1D!A90</f>
        <v>88</v>
      </c>
      <c r="B95" s="42" t="str">
        <f>M1D!B90</f>
        <v>115/2013</v>
      </c>
      <c r="C95" s="111" t="str">
        <f>M1D!C90</f>
        <v>Gutović Vuk</v>
      </c>
      <c r="D95" s="112"/>
      <c r="E95" s="73">
        <f>IF(AND(Osvojeni!I95="",Osvojeni!O95=""),"",SUM(Osvojeni!I95,Osvojeni!O95))</f>
        <v>9.5</v>
      </c>
      <c r="F95" s="75" t="str">
        <f>IF(AND(Osvojeni!R95="",Osvojeni!S95=""),"",IF(Osvojeni!S95="",Osvojeni!R95,Osvojeni!S95))</f>
        <v/>
      </c>
      <c r="G95" s="56">
        <f>IF(Osvojeni!T95="","",Osvojeni!T95)</f>
        <v>9.5</v>
      </c>
      <c r="H95" s="56" t="str">
        <f>IF(Osvojeni!U95="","",Osvojeni!U95)</f>
        <v>F</v>
      </c>
    </row>
    <row r="96" spans="1:8" ht="12.75" customHeight="1" x14ac:dyDescent="0.2">
      <c r="A96" s="19">
        <f>M1D!A91</f>
        <v>89</v>
      </c>
      <c r="B96" s="42" t="str">
        <f>M1D!B91</f>
        <v>124/2013</v>
      </c>
      <c r="C96" s="111" t="str">
        <f>M1D!C91</f>
        <v>Marojević Aleksandra</v>
      </c>
      <c r="D96" s="112"/>
      <c r="E96" s="73" t="str">
        <f>IF(AND(Osvojeni!I96="",Osvojeni!O96=""),"",SUM(Osvojeni!I96,Osvojeni!O96))</f>
        <v/>
      </c>
      <c r="F96" s="75">
        <f>IF(AND(Osvojeni!R96="",Osvojeni!S96=""),"",IF(Osvojeni!S96="",Osvojeni!R96,Osvojeni!S96))</f>
        <v>5.5</v>
      </c>
      <c r="G96" s="56">
        <f>IF(Osvojeni!T96="","",Osvojeni!T96)</f>
        <v>5.5</v>
      </c>
      <c r="H96" s="56" t="str">
        <f>IF(Osvojeni!U96="","",Osvojeni!U96)</f>
        <v>F</v>
      </c>
    </row>
    <row r="97" spans="1:8" ht="12.75" customHeight="1" x14ac:dyDescent="0.2">
      <c r="A97" s="43">
        <f>M1D!A92</f>
        <v>90</v>
      </c>
      <c r="B97" s="44" t="str">
        <f>M1D!B92</f>
        <v>126/2013</v>
      </c>
      <c r="C97" s="111" t="str">
        <f>M1D!C92</f>
        <v>Ivanović Milica</v>
      </c>
      <c r="D97" s="112"/>
      <c r="E97" s="73" t="str">
        <f>IF(AND(Osvojeni!I97="",Osvojeni!O97=""),"",SUM(Osvojeni!I97,Osvojeni!O97))</f>
        <v/>
      </c>
      <c r="F97" s="75" t="str">
        <f>IF(AND(Osvojeni!R97="",Osvojeni!S97=""),"",IF(Osvojeni!S97="",Osvojeni!R97,Osvojeni!S97))</f>
        <v/>
      </c>
      <c r="G97" s="56" t="str">
        <f>IF(Osvojeni!T97="","",Osvojeni!T97)</f>
        <v/>
      </c>
      <c r="H97" s="56" t="str">
        <f>IF(Osvojeni!U97="","",Osvojeni!U97)</f>
        <v/>
      </c>
    </row>
    <row r="98" spans="1:8" ht="12.75" customHeight="1" x14ac:dyDescent="0.2">
      <c r="A98" s="19">
        <f>M1D!A93</f>
        <v>91</v>
      </c>
      <c r="B98" s="42" t="str">
        <f>M1D!B93</f>
        <v>130/2013</v>
      </c>
      <c r="C98" s="111" t="str">
        <f>M1D!C93</f>
        <v>Krivokapić Aleksandar</v>
      </c>
      <c r="D98" s="112"/>
      <c r="E98" s="73" t="str">
        <f>IF(AND(Osvojeni!I98="",Osvojeni!O98=""),"",SUM(Osvojeni!I98,Osvojeni!O98))</f>
        <v/>
      </c>
      <c r="F98" s="75" t="str">
        <f>IF(AND(Osvojeni!R98="",Osvojeni!S98=""),"",IF(Osvojeni!S98="",Osvojeni!R98,Osvojeni!S98))</f>
        <v/>
      </c>
      <c r="G98" s="56" t="str">
        <f>IF(Osvojeni!T98="","",Osvojeni!T98)</f>
        <v/>
      </c>
      <c r="H98" s="56" t="str">
        <f>IF(Osvojeni!U98="","",Osvojeni!U98)</f>
        <v/>
      </c>
    </row>
    <row r="99" spans="1:8" ht="12.75" customHeight="1" x14ac:dyDescent="0.2">
      <c r="A99" s="19">
        <f>M1D!A94</f>
        <v>92</v>
      </c>
      <c r="B99" s="42" t="str">
        <f>M1D!B94</f>
        <v>101/2012</v>
      </c>
      <c r="C99" s="111" t="str">
        <f>M1D!C94</f>
        <v>Mijanović  Stefan</v>
      </c>
      <c r="D99" s="112"/>
      <c r="E99" s="73" t="str">
        <f>IF(AND(Osvojeni!I99="",Osvojeni!O99=""),"",SUM(Osvojeni!I99,Osvojeni!O99))</f>
        <v/>
      </c>
      <c r="F99" s="75" t="str">
        <f>IF(AND(Osvojeni!R99="",Osvojeni!S99=""),"",IF(Osvojeni!S99="",Osvojeni!R99,Osvojeni!S99))</f>
        <v/>
      </c>
      <c r="G99" s="56" t="str">
        <f>IF(Osvojeni!T99="","",Osvojeni!T99)</f>
        <v/>
      </c>
      <c r="H99" s="56" t="str">
        <f>IF(Osvojeni!U99="","",Osvojeni!U99)</f>
        <v/>
      </c>
    </row>
    <row r="100" spans="1:8" ht="12.75" customHeight="1" x14ac:dyDescent="0.2">
      <c r="A100" s="19">
        <f>M1D!A95</f>
        <v>93</v>
      </c>
      <c r="B100" s="42" t="str">
        <f>M1D!B95</f>
        <v>33/2011</v>
      </c>
      <c r="C100" s="111" t="str">
        <f>M1D!C95</f>
        <v>Kostić Dragana</v>
      </c>
      <c r="D100" s="112"/>
      <c r="E100" s="73">
        <f>IF(AND(Osvojeni!I100="",Osvojeni!O100=""),"",SUM(Osvojeni!I100,Osvojeni!O100))</f>
        <v>10.5</v>
      </c>
      <c r="F100" s="75">
        <f>IF(AND(Osvojeni!R100="",Osvojeni!S100=""),"",IF(Osvojeni!S100="",Osvojeni!R100,Osvojeni!S100))</f>
        <v>14</v>
      </c>
      <c r="G100" s="56">
        <f>IF(Osvojeni!T100="","",Osvojeni!T100)</f>
        <v>24.5</v>
      </c>
      <c r="H100" s="56" t="str">
        <f>IF(Osvojeni!U100="","",Osvojeni!U100)</f>
        <v>F</v>
      </c>
    </row>
    <row r="101" spans="1:8" ht="12.75" customHeight="1" x14ac:dyDescent="0.2">
      <c r="A101" s="43">
        <f>M1D!A96</f>
        <v>94</v>
      </c>
      <c r="B101" s="44" t="str">
        <f>M1D!B96</f>
        <v>85/2011</v>
      </c>
      <c r="C101" s="111" t="str">
        <f>M1D!C96</f>
        <v>Joković Novo</v>
      </c>
      <c r="D101" s="112"/>
      <c r="E101" s="73">
        <f>IF(AND(Osvojeni!I101="",Osvojeni!O101=""),"",SUM(Osvojeni!I101,Osvojeni!O101))</f>
        <v>30</v>
      </c>
      <c r="F101" s="75">
        <f>IF(AND(Osvojeni!R101="",Osvojeni!S101=""),"",IF(Osvojeni!S101="",Osvojeni!R101,Osvojeni!S101))</f>
        <v>20</v>
      </c>
      <c r="G101" s="56">
        <f>IF(Osvojeni!T101="","",Osvojeni!T101)</f>
        <v>50</v>
      </c>
      <c r="H101" s="56" t="str">
        <f>IF(Osvojeni!U101="","",Osvojeni!U101)</f>
        <v>E</v>
      </c>
    </row>
    <row r="102" spans="1:8" ht="12.75" customHeight="1" x14ac:dyDescent="0.2">
      <c r="A102" s="19">
        <f>M1D!A97</f>
        <v>95</v>
      </c>
      <c r="B102" s="42" t="str">
        <f>M1D!B97</f>
        <v>105/2010</v>
      </c>
      <c r="C102" s="111" t="str">
        <f>M1D!C97</f>
        <v>Femić Jelena</v>
      </c>
      <c r="D102" s="112"/>
      <c r="E102" s="73" t="str">
        <f>IF(AND(Osvojeni!I102="",Osvojeni!O102=""),"",SUM(Osvojeni!I102,Osvojeni!O102))</f>
        <v/>
      </c>
      <c r="F102" s="75" t="str">
        <f>IF(AND(Osvojeni!R102="",Osvojeni!S102=""),"",IF(Osvojeni!S102="",Osvojeni!R102,Osvojeni!S102))</f>
        <v/>
      </c>
      <c r="G102" s="56" t="str">
        <f>IF(Osvojeni!T102="","",Osvojeni!T102)</f>
        <v/>
      </c>
      <c r="H102" s="56" t="str">
        <f>IF(Osvojeni!U102="","",Osvojeni!U102)</f>
        <v/>
      </c>
    </row>
    <row r="103" spans="1:8" ht="12.75" customHeight="1" x14ac:dyDescent="0.2">
      <c r="A103" s="19">
        <f>M1D!A98</f>
        <v>96</v>
      </c>
      <c r="B103" s="42" t="str">
        <f>M1D!B98</f>
        <v>123/2010</v>
      </c>
      <c r="C103" s="111" t="str">
        <f>M1D!C98</f>
        <v>Kućević Caf</v>
      </c>
      <c r="D103" s="112"/>
      <c r="E103" s="73">
        <f>IF(AND(Osvojeni!I103="",Osvojeni!O103=""),"",SUM(Osvojeni!I103,Osvojeni!O103))</f>
        <v>11</v>
      </c>
      <c r="F103" s="75">
        <f>IF(AND(Osvojeni!R103="",Osvojeni!S103=""),"",IF(Osvojeni!S103="",Osvojeni!R103,Osvojeni!S103))</f>
        <v>4</v>
      </c>
      <c r="G103" s="56">
        <f>IF(Osvojeni!T103="","",Osvojeni!T103)</f>
        <v>15</v>
      </c>
      <c r="H103" s="56" t="str">
        <f>IF(Osvojeni!U103="","",Osvojeni!U103)</f>
        <v>F</v>
      </c>
    </row>
    <row r="104" spans="1:8" ht="12.75" customHeight="1" x14ac:dyDescent="0.2">
      <c r="A104" s="19">
        <f>M1D!A99</f>
        <v>97</v>
      </c>
      <c r="B104" s="42" t="str">
        <f>M1D!B99</f>
        <v>109/2008</v>
      </c>
      <c r="C104" s="111" t="str">
        <f>M1D!C99</f>
        <v>Radunović Petar</v>
      </c>
      <c r="D104" s="112"/>
      <c r="E104" s="73">
        <f>IF(AND(Osvojeni!I104="",Osvojeni!O104=""),"",SUM(Osvojeni!I104,Osvojeni!O104))</f>
        <v>7</v>
      </c>
      <c r="F104" s="75" t="str">
        <f>IF(AND(Osvojeni!R104="",Osvojeni!S104=""),"",IF(Osvojeni!S104="",Osvojeni!R104,Osvojeni!S104))</f>
        <v/>
      </c>
      <c r="G104" s="56">
        <f>IF(Osvojeni!T104="","",Osvojeni!T104)</f>
        <v>7</v>
      </c>
      <c r="H104" s="56" t="str">
        <f>IF(Osvojeni!U104="","",Osvojeni!U104)</f>
        <v>F</v>
      </c>
    </row>
    <row r="105" spans="1:8" ht="12.75" customHeight="1" x14ac:dyDescent="0.2">
      <c r="A105" s="43" t="e">
        <f>M1D!#REF!</f>
        <v>#REF!</v>
      </c>
      <c r="B105" s="44" t="e">
        <f>M1D!#REF!</f>
        <v>#REF!</v>
      </c>
      <c r="C105" s="111" t="e">
        <f>M1D!#REF!</f>
        <v>#REF!</v>
      </c>
      <c r="D105" s="112"/>
      <c r="E105" s="73" t="e">
        <f>IF(AND(Osvojeni!I105="",Osvojeni!O105=""),"",SUM(Osvojeni!I105,Osvojeni!O105))</f>
        <v>#REF!</v>
      </c>
      <c r="F105" s="75" t="e">
        <f>IF(AND(Osvojeni!R105="",Osvojeni!S105=""),"",IF(Osvojeni!S105="",Osvojeni!R105,Osvojeni!S105))</f>
        <v>#REF!</v>
      </c>
      <c r="G105" s="56" t="e">
        <f>IF(Osvojeni!T105="","",Osvojeni!T105)</f>
        <v>#REF!</v>
      </c>
      <c r="H105" s="56" t="e">
        <f>IF(Osvojeni!U105="","",Osvojeni!U105)</f>
        <v>#REF!</v>
      </c>
    </row>
    <row r="106" spans="1:8" ht="12.75" customHeight="1" x14ac:dyDescent="0.2">
      <c r="A106" s="19" t="e">
        <f>M1D!#REF!</f>
        <v>#REF!</v>
      </c>
      <c r="B106" s="42" t="e">
        <f>M1D!#REF!</f>
        <v>#REF!</v>
      </c>
      <c r="C106" s="111" t="e">
        <f>M1D!#REF!</f>
        <v>#REF!</v>
      </c>
      <c r="D106" s="112"/>
      <c r="E106" s="73" t="e">
        <f>IF(AND(Osvojeni!I106="",Osvojeni!O106=""),"",SUM(Osvojeni!I106,Osvojeni!O106))</f>
        <v>#REF!</v>
      </c>
      <c r="F106" s="75" t="e">
        <f>IF(AND(Osvojeni!R106="",Osvojeni!S106=""),"",IF(Osvojeni!S106="",Osvojeni!R106,Osvojeni!S106))</f>
        <v>#REF!</v>
      </c>
      <c r="G106" s="56" t="e">
        <f>IF(Osvojeni!T106="","",Osvojeni!T106)</f>
        <v>#REF!</v>
      </c>
      <c r="H106" s="56" t="e">
        <f>IF(Osvojeni!U106="","",Osvojeni!U106)</f>
        <v>#REF!</v>
      </c>
    </row>
    <row r="107" spans="1:8" ht="12.75" customHeight="1" x14ac:dyDescent="0.2">
      <c r="A107" s="19" t="e">
        <f>M1D!#REF!</f>
        <v>#REF!</v>
      </c>
      <c r="B107" s="42" t="e">
        <f>M1D!#REF!</f>
        <v>#REF!</v>
      </c>
      <c r="C107" s="111" t="e">
        <f>M1D!#REF!</f>
        <v>#REF!</v>
      </c>
      <c r="D107" s="112"/>
      <c r="E107" s="73" t="e">
        <f>IF(AND(Osvojeni!I107="",Osvojeni!O107=""),"",SUM(Osvojeni!I107,Osvojeni!O107))</f>
        <v>#REF!</v>
      </c>
      <c r="F107" s="75" t="e">
        <f>IF(AND(Osvojeni!R107="",Osvojeni!S107=""),"",IF(Osvojeni!S107="",Osvojeni!R107,Osvojeni!S107))</f>
        <v>#REF!</v>
      </c>
      <c r="G107" s="56" t="e">
        <f>IF(Osvojeni!T107="","",Osvojeni!T107)</f>
        <v>#REF!</v>
      </c>
      <c r="H107" s="56"/>
    </row>
    <row r="108" spans="1:8" ht="12.75" customHeight="1" x14ac:dyDescent="0.2">
      <c r="A108" s="19" t="e">
        <f>M1D!#REF!</f>
        <v>#REF!</v>
      </c>
      <c r="B108" s="42" t="e">
        <f>M1D!#REF!</f>
        <v>#REF!</v>
      </c>
      <c r="C108" s="111" t="e">
        <f>M1D!#REF!</f>
        <v>#REF!</v>
      </c>
      <c r="D108" s="112"/>
      <c r="E108" s="73" t="e">
        <f>IF(AND(Osvojeni!I108="",Osvojeni!O108=""),"",SUM(Osvojeni!I108,Osvojeni!O108))</f>
        <v>#REF!</v>
      </c>
      <c r="F108" s="75" t="e">
        <f>IF(AND(Osvojeni!R108="",Osvojeni!S108=""),"",IF(Osvojeni!S108="",Osvojeni!R108,Osvojeni!S108))</f>
        <v>#REF!</v>
      </c>
      <c r="G108" s="56" t="e">
        <f>IF(Osvojeni!T108="","",Osvojeni!T108)</f>
        <v>#REF!</v>
      </c>
      <c r="H108" s="56" t="e">
        <f>IF(Osvojeni!U108="","",Osvojeni!U108)</f>
        <v>#REF!</v>
      </c>
    </row>
    <row r="109" spans="1:8" ht="12.75" customHeight="1" x14ac:dyDescent="0.2">
      <c r="A109" s="43" t="e">
        <f>M1D!#REF!</f>
        <v>#REF!</v>
      </c>
      <c r="B109" s="44" t="e">
        <f>M1D!#REF!</f>
        <v>#REF!</v>
      </c>
      <c r="C109" s="111" t="e">
        <f>M1D!#REF!</f>
        <v>#REF!</v>
      </c>
      <c r="D109" s="112"/>
      <c r="E109" s="73" t="e">
        <f>IF(AND(Osvojeni!I109="",Osvojeni!O109=""),"",SUM(Osvojeni!I109,Osvojeni!O109))</f>
        <v>#REF!</v>
      </c>
      <c r="F109" s="75" t="e">
        <f>IF(AND(Osvojeni!R109="",Osvojeni!S109=""),"",IF(Osvojeni!S109="",Osvojeni!R109,Osvojeni!S109))</f>
        <v>#REF!</v>
      </c>
      <c r="G109" s="56" t="e">
        <f>IF(Osvojeni!T109="","",Osvojeni!T109)</f>
        <v>#REF!</v>
      </c>
      <c r="H109" s="56" t="e">
        <f>IF(Osvojeni!U109="","",Osvojeni!U109)</f>
        <v>#REF!</v>
      </c>
    </row>
    <row r="110" spans="1:8" ht="12.75" customHeight="1" x14ac:dyDescent="0.2">
      <c r="A110" s="19" t="e">
        <f>M1D!#REF!</f>
        <v>#REF!</v>
      </c>
      <c r="B110" s="42" t="e">
        <f>M1D!#REF!</f>
        <v>#REF!</v>
      </c>
      <c r="C110" s="111" t="e">
        <f>M1D!#REF!</f>
        <v>#REF!</v>
      </c>
      <c r="D110" s="112"/>
      <c r="E110" s="73" t="e">
        <f>IF(AND(Osvojeni!I110="",Osvojeni!O110=""),"",SUM(Osvojeni!I110,Osvojeni!O110))</f>
        <v>#REF!</v>
      </c>
      <c r="F110" s="75" t="e">
        <f>IF(AND(Osvojeni!R110="",Osvojeni!S110=""),"",IF(Osvojeni!S110="",Osvojeni!R110,Osvojeni!S110))</f>
        <v>#REF!</v>
      </c>
      <c r="G110" s="56" t="e">
        <f>IF(Osvojeni!T110="","",Osvojeni!T110)</f>
        <v>#REF!</v>
      </c>
      <c r="H110" s="56" t="e">
        <f>IF(Osvojeni!U110="","",Osvojeni!U110)</f>
        <v>#REF!</v>
      </c>
    </row>
    <row r="111" spans="1:8" ht="12.75" customHeight="1" x14ac:dyDescent="0.2">
      <c r="A111" s="19" t="e">
        <f>M1D!#REF!</f>
        <v>#REF!</v>
      </c>
      <c r="B111" s="42" t="e">
        <f>M1D!#REF!</f>
        <v>#REF!</v>
      </c>
      <c r="C111" s="111" t="e">
        <f>M1D!#REF!</f>
        <v>#REF!</v>
      </c>
      <c r="D111" s="112"/>
      <c r="E111" s="73" t="e">
        <f>IF(AND(Osvojeni!I111="",Osvojeni!O111=""),"",SUM(Osvojeni!I111,Osvojeni!O111))</f>
        <v>#REF!</v>
      </c>
      <c r="F111" s="75" t="e">
        <f>IF(AND(Osvojeni!R111="",Osvojeni!S111=""),"",IF(Osvojeni!S111="",Osvojeni!R111,Osvojeni!S111))</f>
        <v>#REF!</v>
      </c>
      <c r="G111" s="56" t="e">
        <f>IF(Osvojeni!T111="","",Osvojeni!T111)</f>
        <v>#REF!</v>
      </c>
      <c r="H111" s="56" t="e">
        <f>IF(Osvojeni!U111="","",Osvojeni!U111)</f>
        <v>#REF!</v>
      </c>
    </row>
    <row r="112" spans="1:8" ht="12.75" customHeight="1" x14ac:dyDescent="0.2">
      <c r="A112" s="19" t="e">
        <f>M1D!#REF!</f>
        <v>#REF!</v>
      </c>
      <c r="B112" s="42" t="e">
        <f>M1D!#REF!</f>
        <v>#REF!</v>
      </c>
      <c r="C112" s="111" t="e">
        <f>M1D!#REF!</f>
        <v>#REF!</v>
      </c>
      <c r="D112" s="112"/>
      <c r="E112" s="73" t="e">
        <f>IF(AND(Osvojeni!I112="",Osvojeni!O112=""),"",SUM(Osvojeni!I112,Osvojeni!O112))</f>
        <v>#REF!</v>
      </c>
      <c r="F112" s="75" t="e">
        <f>IF(AND(Osvojeni!R112="",Osvojeni!S112=""),"",IF(Osvojeni!S112="",Osvojeni!R112,Osvojeni!S112))</f>
        <v>#REF!</v>
      </c>
      <c r="G112" s="56" t="e">
        <f>IF(Osvojeni!T112="","",Osvojeni!T112)</f>
        <v>#REF!</v>
      </c>
      <c r="H112" s="56" t="e">
        <f>IF(Osvojeni!U112="","",Osvojeni!U112)</f>
        <v>#REF!</v>
      </c>
    </row>
    <row r="113" spans="1:8" ht="12.75" customHeight="1" x14ac:dyDescent="0.2">
      <c r="A113" s="43" t="e">
        <f>M1D!#REF!</f>
        <v>#REF!</v>
      </c>
      <c r="B113" s="44" t="e">
        <f>M1D!#REF!</f>
        <v>#REF!</v>
      </c>
      <c r="C113" s="111" t="e">
        <f>M1D!#REF!</f>
        <v>#REF!</v>
      </c>
      <c r="D113" s="112"/>
      <c r="E113" s="73" t="e">
        <f>IF(AND(Osvojeni!I113="",Osvojeni!O113=""),"",SUM(Osvojeni!I113,Osvojeni!O113))</f>
        <v>#REF!</v>
      </c>
      <c r="F113" s="75" t="e">
        <f>IF(AND(Osvojeni!R113="",Osvojeni!S113=""),"",IF(Osvojeni!S113="",Osvojeni!R113,Osvojeni!S113))</f>
        <v>#REF!</v>
      </c>
      <c r="G113" s="56" t="e">
        <f>IF(Osvojeni!T113="","",Osvojeni!T113)</f>
        <v>#REF!</v>
      </c>
      <c r="H113" s="56" t="e">
        <f>IF(Osvojeni!U113="","",Osvojeni!U113)</f>
        <v>#REF!</v>
      </c>
    </row>
    <row r="114" spans="1:8" ht="12.75" customHeight="1" x14ac:dyDescent="0.2">
      <c r="A114" s="19" t="e">
        <f>M1D!#REF!</f>
        <v>#REF!</v>
      </c>
      <c r="B114" s="42" t="e">
        <f>M1D!#REF!</f>
        <v>#REF!</v>
      </c>
      <c r="C114" s="111" t="e">
        <f>M1D!#REF!</f>
        <v>#REF!</v>
      </c>
      <c r="D114" s="112"/>
      <c r="E114" s="73" t="e">
        <f>IF(AND(Osvojeni!I114="",Osvojeni!O114=""),"",SUM(Osvojeni!I114,Osvojeni!O114))</f>
        <v>#REF!</v>
      </c>
      <c r="F114" s="75" t="e">
        <f>IF(AND(Osvojeni!R114="",Osvojeni!S114=""),"",IF(Osvojeni!S114="",Osvojeni!R114,Osvojeni!S114))</f>
        <v>#REF!</v>
      </c>
      <c r="G114" s="56" t="e">
        <f>IF(Osvojeni!T114="","",Osvojeni!T114)</f>
        <v>#REF!</v>
      </c>
      <c r="H114" s="56" t="e">
        <f>IF(Osvojeni!U114="","",Osvojeni!U114)</f>
        <v>#REF!</v>
      </c>
    </row>
    <row r="115" spans="1:8" ht="12.75" customHeight="1" x14ac:dyDescent="0.2">
      <c r="A115" s="19" t="e">
        <f>M1D!#REF!</f>
        <v>#REF!</v>
      </c>
      <c r="B115" s="42" t="e">
        <f>M1D!#REF!</f>
        <v>#REF!</v>
      </c>
      <c r="C115" s="111" t="e">
        <f>M1D!#REF!</f>
        <v>#REF!</v>
      </c>
      <c r="D115" s="112"/>
      <c r="E115" s="73" t="e">
        <f>IF(AND(Osvojeni!I115="",Osvojeni!O115=""),"",SUM(Osvojeni!I115,Osvojeni!O115))</f>
        <v>#REF!</v>
      </c>
      <c r="F115" s="75" t="e">
        <f>IF(AND(Osvojeni!R115="",Osvojeni!S115=""),"",IF(Osvojeni!S115="",Osvojeni!R115,Osvojeni!S115))</f>
        <v>#REF!</v>
      </c>
      <c r="G115" s="56" t="e">
        <f>IF(Osvojeni!T115="","",Osvojeni!T115)</f>
        <v>#REF!</v>
      </c>
      <c r="H115" s="56" t="e">
        <f>IF(Osvojeni!U115="","",Osvojeni!U115)</f>
        <v>#REF!</v>
      </c>
    </row>
    <row r="116" spans="1:8" ht="12.75" customHeight="1" x14ac:dyDescent="0.2">
      <c r="A116" s="19" t="e">
        <f>M1D!#REF!</f>
        <v>#REF!</v>
      </c>
      <c r="B116" s="42" t="e">
        <f>M1D!#REF!</f>
        <v>#REF!</v>
      </c>
      <c r="C116" s="111" t="e">
        <f>M1D!#REF!</f>
        <v>#REF!</v>
      </c>
      <c r="D116" s="112"/>
      <c r="E116" s="73" t="e">
        <f>IF(AND(Osvojeni!I116="",Osvojeni!O116=""),"",SUM(Osvojeni!I116,Osvojeni!O116))</f>
        <v>#REF!</v>
      </c>
      <c r="F116" s="75" t="e">
        <f>IF(AND(Osvojeni!R116="",Osvojeni!S116=""),"",IF(Osvojeni!S116="",Osvojeni!R116,Osvojeni!S116))</f>
        <v>#REF!</v>
      </c>
      <c r="G116" s="56" t="e">
        <f>IF(Osvojeni!T116="","",Osvojeni!T116)</f>
        <v>#REF!</v>
      </c>
      <c r="H116" s="56" t="e">
        <f>IF(Osvojeni!U116="","",Osvojeni!U116)</f>
        <v>#REF!</v>
      </c>
    </row>
    <row r="117" spans="1:8" ht="12.75" customHeight="1" x14ac:dyDescent="0.2">
      <c r="A117" s="43" t="e">
        <f>M1D!#REF!</f>
        <v>#REF!</v>
      </c>
      <c r="B117" s="44" t="e">
        <f>M1D!#REF!</f>
        <v>#REF!</v>
      </c>
      <c r="C117" s="111" t="e">
        <f>M1D!#REF!</f>
        <v>#REF!</v>
      </c>
      <c r="D117" s="112"/>
      <c r="E117" s="73" t="e">
        <f>IF(AND(Osvojeni!I117="",Osvojeni!O117=""),"",SUM(Osvojeni!I117,Osvojeni!O117))</f>
        <v>#REF!</v>
      </c>
      <c r="F117" s="75" t="e">
        <f>IF(AND(Osvojeni!R117="",Osvojeni!S117=""),"",IF(Osvojeni!S117="",Osvojeni!R117,Osvojeni!S117))</f>
        <v>#REF!</v>
      </c>
      <c r="G117" s="56" t="e">
        <f>IF(Osvojeni!T117="","",Osvojeni!T117)</f>
        <v>#REF!</v>
      </c>
      <c r="H117" s="56" t="e">
        <f>IF(Osvojeni!U117="","",Osvojeni!U117)</f>
        <v>#REF!</v>
      </c>
    </row>
    <row r="118" spans="1:8" ht="12.75" customHeight="1" x14ac:dyDescent="0.2">
      <c r="A118" s="19" t="e">
        <f>M1D!#REF!</f>
        <v>#REF!</v>
      </c>
      <c r="B118" s="42" t="e">
        <f>M1D!#REF!</f>
        <v>#REF!</v>
      </c>
      <c r="C118" s="111" t="e">
        <f>M1D!#REF!</f>
        <v>#REF!</v>
      </c>
      <c r="D118" s="112"/>
      <c r="E118" s="73" t="e">
        <f>IF(AND(Osvojeni!I118="",Osvojeni!O118=""),"",SUM(Osvojeni!I118,Osvojeni!O118))</f>
        <v>#REF!</v>
      </c>
      <c r="F118" s="75" t="e">
        <f>IF(AND(Osvojeni!R118="",Osvojeni!S118=""),"",IF(Osvojeni!S118="",Osvojeni!R118,Osvojeni!S118))</f>
        <v>#REF!</v>
      </c>
      <c r="G118" s="56" t="e">
        <f>IF(Osvojeni!T118="","",Osvojeni!T118)</f>
        <v>#REF!</v>
      </c>
      <c r="H118" s="56" t="e">
        <f>IF(Osvojeni!U118="","",Osvojeni!U118)</f>
        <v>#REF!</v>
      </c>
    </row>
    <row r="119" spans="1:8" ht="12.75" customHeight="1" x14ac:dyDescent="0.2">
      <c r="A119" s="19" t="e">
        <f>M1D!#REF!</f>
        <v>#REF!</v>
      </c>
      <c r="B119" s="42" t="e">
        <f>M1D!#REF!</f>
        <v>#REF!</v>
      </c>
      <c r="C119" s="111" t="e">
        <f>M1D!#REF!</f>
        <v>#REF!</v>
      </c>
      <c r="D119" s="112"/>
      <c r="E119" s="73" t="e">
        <f>IF(AND(Osvojeni!I119="",Osvojeni!O119=""),"",SUM(Osvojeni!I119,Osvojeni!O119))</f>
        <v>#REF!</v>
      </c>
      <c r="F119" s="75" t="e">
        <f>IF(AND(Osvojeni!R119="",Osvojeni!S119=""),"",IF(Osvojeni!S119="",Osvojeni!R119,Osvojeni!S119))</f>
        <v>#REF!</v>
      </c>
      <c r="G119" s="56" t="e">
        <f>IF(Osvojeni!T119="","",Osvojeni!T119)</f>
        <v>#REF!</v>
      </c>
      <c r="H119" s="56" t="e">
        <f>IF(Osvojeni!U119="","",Osvojeni!U119)</f>
        <v>#REF!</v>
      </c>
    </row>
    <row r="120" spans="1:8" ht="12.75" customHeight="1" x14ac:dyDescent="0.2">
      <c r="A120" s="19" t="e">
        <f>M1D!#REF!</f>
        <v>#REF!</v>
      </c>
      <c r="B120" s="42" t="e">
        <f>M1D!#REF!</f>
        <v>#REF!</v>
      </c>
      <c r="C120" s="111" t="e">
        <f>M1D!#REF!</f>
        <v>#REF!</v>
      </c>
      <c r="D120" s="112"/>
      <c r="E120" s="73" t="e">
        <f>IF(AND(Osvojeni!I120="",Osvojeni!O120=""),"",SUM(Osvojeni!I120,Osvojeni!O120))</f>
        <v>#REF!</v>
      </c>
      <c r="F120" s="75" t="e">
        <f>IF(AND(Osvojeni!R120="",Osvojeni!S120=""),"",IF(Osvojeni!S120="",Osvojeni!R120,Osvojeni!S120))</f>
        <v>#REF!</v>
      </c>
      <c r="G120" s="56" t="e">
        <f>IF(Osvojeni!T120="","",Osvojeni!T120)</f>
        <v>#REF!</v>
      </c>
      <c r="H120" s="56" t="e">
        <f>IF(Osvojeni!U120="","",Osvojeni!U120)</f>
        <v>#REF!</v>
      </c>
    </row>
    <row r="121" spans="1:8" ht="12.75" customHeight="1" x14ac:dyDescent="0.2">
      <c r="A121" s="43" t="e">
        <f>M1D!#REF!</f>
        <v>#REF!</v>
      </c>
      <c r="B121" s="44" t="e">
        <f>M1D!#REF!</f>
        <v>#REF!</v>
      </c>
      <c r="C121" s="111" t="e">
        <f>M1D!#REF!</f>
        <v>#REF!</v>
      </c>
      <c r="D121" s="112"/>
      <c r="E121" s="73" t="e">
        <f>IF(AND(Osvojeni!I121="",Osvojeni!O121=""),"",SUM(Osvojeni!I121,Osvojeni!O121))</f>
        <v>#REF!</v>
      </c>
      <c r="F121" s="75" t="e">
        <f>IF(AND(Osvojeni!R121="",Osvojeni!S121=""),"",IF(Osvojeni!S121="",Osvojeni!R121,Osvojeni!S121))</f>
        <v>#REF!</v>
      </c>
      <c r="G121" s="56" t="e">
        <f>IF(Osvojeni!T121="","",Osvojeni!T121)</f>
        <v>#REF!</v>
      </c>
      <c r="H121" s="56" t="e">
        <f>IF(Osvojeni!U121="","",Osvojeni!U121)</f>
        <v>#REF!</v>
      </c>
    </row>
    <row r="122" spans="1:8" ht="12.75" customHeight="1" x14ac:dyDescent="0.2">
      <c r="A122" s="19" t="e">
        <f>M1D!#REF!</f>
        <v>#REF!</v>
      </c>
      <c r="B122" s="42" t="e">
        <f>M1D!#REF!</f>
        <v>#REF!</v>
      </c>
      <c r="C122" s="111" t="e">
        <f>M1D!#REF!</f>
        <v>#REF!</v>
      </c>
      <c r="D122" s="112"/>
      <c r="E122" s="73" t="e">
        <f>IF(AND(Osvojeni!I122="",Osvojeni!O122=""),"",SUM(Osvojeni!I122,Osvojeni!O122))</f>
        <v>#REF!</v>
      </c>
      <c r="F122" s="75" t="e">
        <f>IF(AND(Osvojeni!R122="",Osvojeni!S122=""),"",IF(Osvojeni!S122="",Osvojeni!R122,Osvojeni!S122))</f>
        <v>#REF!</v>
      </c>
      <c r="G122" s="56" t="e">
        <f>IF(Osvojeni!T122="","",Osvojeni!T122)</f>
        <v>#REF!</v>
      </c>
      <c r="H122" s="56" t="e">
        <f>IF(Osvojeni!U122="","",Osvojeni!U122)</f>
        <v>#REF!</v>
      </c>
    </row>
    <row r="123" spans="1:8" ht="12.75" customHeight="1" x14ac:dyDescent="0.2">
      <c r="A123" s="19" t="e">
        <f>M1D!#REF!</f>
        <v>#REF!</v>
      </c>
      <c r="B123" s="42" t="e">
        <f>M1D!#REF!</f>
        <v>#REF!</v>
      </c>
      <c r="C123" s="111" t="e">
        <f>M1D!#REF!</f>
        <v>#REF!</v>
      </c>
      <c r="D123" s="112"/>
      <c r="E123" s="73" t="e">
        <f>IF(AND(Osvojeni!I123="",Osvojeni!O123=""),"",SUM(Osvojeni!I123,Osvojeni!O123))</f>
        <v>#REF!</v>
      </c>
      <c r="F123" s="75" t="e">
        <f>IF(AND(Osvojeni!R123="",Osvojeni!S123=""),"",IF(Osvojeni!S123="",Osvojeni!R123,Osvojeni!S123))</f>
        <v>#REF!</v>
      </c>
      <c r="G123" s="56" t="e">
        <f>IF(Osvojeni!T123="","",Osvojeni!T123)</f>
        <v>#REF!</v>
      </c>
      <c r="H123" s="56" t="e">
        <f>IF(Osvojeni!U123="","",Osvojeni!U123)</f>
        <v>#REF!</v>
      </c>
    </row>
    <row r="124" spans="1:8" ht="12.75" customHeight="1" x14ac:dyDescent="0.2">
      <c r="A124" s="19" t="e">
        <f>M1D!#REF!</f>
        <v>#REF!</v>
      </c>
      <c r="B124" s="42" t="e">
        <f>M1D!#REF!</f>
        <v>#REF!</v>
      </c>
      <c r="C124" s="111" t="e">
        <f>M1D!#REF!</f>
        <v>#REF!</v>
      </c>
      <c r="D124" s="112"/>
      <c r="E124" s="73" t="e">
        <f>IF(AND(Osvojeni!I124="",Osvojeni!O124=""),"",SUM(Osvojeni!I124,Osvojeni!O124))</f>
        <v>#REF!</v>
      </c>
      <c r="F124" s="75" t="e">
        <f>IF(AND(Osvojeni!R124="",Osvojeni!S124=""),"",IF(Osvojeni!S124="",Osvojeni!R124,Osvojeni!S124))</f>
        <v>#REF!</v>
      </c>
      <c r="G124" s="56" t="e">
        <f>IF(Osvojeni!T124="","",Osvojeni!T124)</f>
        <v>#REF!</v>
      </c>
      <c r="H124" s="56" t="e">
        <f>IF(Osvojeni!U124="","",Osvojeni!U124)</f>
        <v>#REF!</v>
      </c>
    </row>
    <row r="125" spans="1:8" ht="12.75" customHeight="1" x14ac:dyDescent="0.2">
      <c r="A125" s="43" t="e">
        <f>M1D!#REF!</f>
        <v>#REF!</v>
      </c>
      <c r="B125" s="44" t="e">
        <f>M1D!#REF!</f>
        <v>#REF!</v>
      </c>
      <c r="C125" s="111" t="e">
        <f>M1D!#REF!</f>
        <v>#REF!</v>
      </c>
      <c r="D125" s="112"/>
      <c r="E125" s="73" t="e">
        <f>IF(AND(Osvojeni!I125="",Osvojeni!O125=""),"",SUM(Osvojeni!I125,Osvojeni!O125))</f>
        <v>#REF!</v>
      </c>
      <c r="F125" s="75" t="e">
        <f>IF(AND(Osvojeni!R125="",Osvojeni!S125=""),"",IF(Osvojeni!S125="",Osvojeni!R125,Osvojeni!S125))</f>
        <v>#REF!</v>
      </c>
      <c r="G125" s="56" t="e">
        <f>IF(Osvojeni!T125="","",Osvojeni!T125)</f>
        <v>#REF!</v>
      </c>
      <c r="H125" s="56" t="e">
        <f>IF(Osvojeni!U125="","",Osvojeni!U125)</f>
        <v>#REF!</v>
      </c>
    </row>
    <row r="126" spans="1:8" ht="12.75" customHeight="1" x14ac:dyDescent="0.2">
      <c r="A126" s="19" t="e">
        <f>M1D!#REF!</f>
        <v>#REF!</v>
      </c>
      <c r="B126" s="42" t="e">
        <f>M1D!#REF!</f>
        <v>#REF!</v>
      </c>
      <c r="C126" s="111" t="e">
        <f>M1D!#REF!</f>
        <v>#REF!</v>
      </c>
      <c r="D126" s="112"/>
      <c r="E126" s="73" t="e">
        <f>IF(AND(Osvojeni!I126="",Osvojeni!O126=""),"",SUM(Osvojeni!I126,Osvojeni!O126))</f>
        <v>#REF!</v>
      </c>
      <c r="F126" s="75" t="e">
        <f>IF(AND(Osvojeni!R126="",Osvojeni!S126=""),"",IF(Osvojeni!S126="",Osvojeni!R126,Osvojeni!S126))</f>
        <v>#REF!</v>
      </c>
      <c r="G126" s="56" t="e">
        <f>IF(Osvojeni!T126="","",Osvojeni!T126)</f>
        <v>#REF!</v>
      </c>
      <c r="H126" s="56" t="e">
        <f>IF(Osvojeni!U126="","",Osvojeni!U126)</f>
        <v>#REF!</v>
      </c>
    </row>
    <row r="127" spans="1:8" ht="12.75" customHeight="1" x14ac:dyDescent="0.2">
      <c r="A127" s="19" t="e">
        <f>M1D!#REF!</f>
        <v>#REF!</v>
      </c>
      <c r="B127" s="42" t="e">
        <f>M1D!#REF!</f>
        <v>#REF!</v>
      </c>
      <c r="C127" s="111" t="e">
        <f>M1D!#REF!</f>
        <v>#REF!</v>
      </c>
      <c r="D127" s="112"/>
      <c r="E127" s="73" t="e">
        <f>IF(AND(Osvojeni!I127="",Osvojeni!O127=""),"",SUM(Osvojeni!I127,Osvojeni!O127))</f>
        <v>#REF!</v>
      </c>
      <c r="F127" s="75" t="e">
        <f>IF(AND(Osvojeni!R127="",Osvojeni!S127=""),"",IF(Osvojeni!S127="",Osvojeni!R127,Osvojeni!S127))</f>
        <v>#REF!</v>
      </c>
      <c r="G127" s="56" t="e">
        <f>IF(Osvojeni!T127="","",Osvojeni!T127)</f>
        <v>#REF!</v>
      </c>
      <c r="H127" s="56" t="e">
        <f>IF(Osvojeni!U127="","",Osvojeni!U127)</f>
        <v>#REF!</v>
      </c>
    </row>
    <row r="128" spans="1:8" ht="12.75" customHeight="1" x14ac:dyDescent="0.2">
      <c r="A128" s="19" t="e">
        <f>M1D!#REF!</f>
        <v>#REF!</v>
      </c>
      <c r="B128" s="42" t="e">
        <f>M1D!#REF!</f>
        <v>#REF!</v>
      </c>
      <c r="C128" s="111" t="e">
        <f>M1D!#REF!</f>
        <v>#REF!</v>
      </c>
      <c r="D128" s="112"/>
      <c r="E128" s="73" t="e">
        <f>IF(AND(Osvojeni!I128="",Osvojeni!O128=""),"",SUM(Osvojeni!I128,Osvojeni!O128))</f>
        <v>#REF!</v>
      </c>
      <c r="F128" s="75" t="e">
        <f>IF(AND(Osvojeni!R128="",Osvojeni!S128=""),"",IF(Osvojeni!S128="",Osvojeni!R128,Osvojeni!S128))</f>
        <v>#REF!</v>
      </c>
      <c r="G128" s="56" t="e">
        <f>IF(Osvojeni!T128="","",Osvojeni!T128)</f>
        <v>#REF!</v>
      </c>
      <c r="H128" s="56" t="e">
        <f>IF(Osvojeni!U128="","",Osvojeni!U128)</f>
        <v>#REF!</v>
      </c>
    </row>
    <row r="129" spans="1:8" ht="12.75" customHeight="1" x14ac:dyDescent="0.2">
      <c r="A129" s="43" t="e">
        <f>M1D!#REF!</f>
        <v>#REF!</v>
      </c>
      <c r="B129" s="44" t="e">
        <f>M1D!#REF!</f>
        <v>#REF!</v>
      </c>
      <c r="C129" s="111" t="e">
        <f>M1D!#REF!</f>
        <v>#REF!</v>
      </c>
      <c r="D129" s="112"/>
      <c r="E129" s="73" t="e">
        <f>IF(AND(Osvojeni!I129="",Osvojeni!O129=""),"",SUM(Osvojeni!I129,Osvojeni!O129))</f>
        <v>#REF!</v>
      </c>
      <c r="F129" s="75" t="e">
        <f>IF(AND(Osvojeni!R129="",Osvojeni!S129=""),"",IF(Osvojeni!S129="",Osvojeni!R129,Osvojeni!S129))</f>
        <v>#REF!</v>
      </c>
      <c r="G129" s="56" t="e">
        <f>IF(Osvojeni!T129="","",Osvojeni!T129)</f>
        <v>#REF!</v>
      </c>
      <c r="H129" s="56" t="e">
        <f>IF(Osvojeni!U129="","",Osvojeni!U129)</f>
        <v>#REF!</v>
      </c>
    </row>
    <row r="130" spans="1:8" ht="12.75" customHeight="1" x14ac:dyDescent="0.2">
      <c r="A130" s="19" t="e">
        <f>M1D!#REF!</f>
        <v>#REF!</v>
      </c>
      <c r="B130" s="42" t="e">
        <f>M1D!#REF!</f>
        <v>#REF!</v>
      </c>
      <c r="C130" s="111" t="e">
        <f>M1D!#REF!</f>
        <v>#REF!</v>
      </c>
      <c r="D130" s="112"/>
      <c r="E130" s="73" t="e">
        <f>IF(AND(Osvojeni!I130="",Osvojeni!O130=""),"",SUM(Osvojeni!I130,Osvojeni!O130))</f>
        <v>#REF!</v>
      </c>
      <c r="F130" s="75" t="e">
        <f>IF(AND(Osvojeni!R130="",Osvojeni!S130=""),"",IF(Osvojeni!S130="",Osvojeni!R130,Osvojeni!S130))</f>
        <v>#REF!</v>
      </c>
      <c r="G130" s="56" t="e">
        <f>IF(Osvojeni!T130="","",Osvojeni!T130)</f>
        <v>#REF!</v>
      </c>
      <c r="H130" s="56" t="e">
        <f>IF(Osvojeni!U130="","",Osvojeni!U130)</f>
        <v>#REF!</v>
      </c>
    </row>
    <row r="131" spans="1:8" ht="12.75" customHeight="1" x14ac:dyDescent="0.2">
      <c r="A131" s="19" t="e">
        <f>M1D!#REF!</f>
        <v>#REF!</v>
      </c>
      <c r="B131" s="42" t="e">
        <f>M1D!#REF!</f>
        <v>#REF!</v>
      </c>
      <c r="C131" s="111" t="e">
        <f>M1D!#REF!</f>
        <v>#REF!</v>
      </c>
      <c r="D131" s="112"/>
      <c r="E131" s="73" t="e">
        <f>IF(AND(Osvojeni!I131="",Osvojeni!O131=""),"",SUM(Osvojeni!I131,Osvojeni!O131))</f>
        <v>#REF!</v>
      </c>
      <c r="F131" s="75" t="e">
        <f>IF(AND(Osvojeni!R131="",Osvojeni!S131=""),"",IF(Osvojeni!S131="",Osvojeni!R131,Osvojeni!S131))</f>
        <v>#REF!</v>
      </c>
      <c r="G131" s="56" t="e">
        <f>IF(Osvojeni!T131="","",Osvojeni!T131)</f>
        <v>#REF!</v>
      </c>
      <c r="H131" s="56" t="e">
        <f>IF(Osvojeni!U131="","",Osvojeni!U131)</f>
        <v>#REF!</v>
      </c>
    </row>
    <row r="132" spans="1:8" ht="12.75" customHeight="1" x14ac:dyDescent="0.2">
      <c r="A132" s="19" t="e">
        <f>M1D!#REF!</f>
        <v>#REF!</v>
      </c>
      <c r="B132" s="42" t="e">
        <f>M1D!#REF!</f>
        <v>#REF!</v>
      </c>
      <c r="C132" s="111" t="e">
        <f>M1D!#REF!</f>
        <v>#REF!</v>
      </c>
      <c r="D132" s="112"/>
      <c r="E132" s="73" t="e">
        <f>IF(AND(Osvojeni!I132="",Osvojeni!O132=""),"",SUM(Osvojeni!I132,Osvojeni!O132))</f>
        <v>#REF!</v>
      </c>
      <c r="F132" s="75" t="e">
        <f>IF(AND(Osvojeni!R132="",Osvojeni!S132=""),"",IF(Osvojeni!S132="",Osvojeni!R132,Osvojeni!S132))</f>
        <v>#REF!</v>
      </c>
      <c r="G132" s="56" t="e">
        <f>IF(Osvojeni!T132="","",Osvojeni!T132)</f>
        <v>#REF!</v>
      </c>
      <c r="H132" s="56" t="e">
        <f>IF(Osvojeni!U132="","",Osvojeni!U132)</f>
        <v>#REF!</v>
      </c>
    </row>
    <row r="133" spans="1:8" ht="12.75" customHeight="1" x14ac:dyDescent="0.2">
      <c r="A133" s="43" t="e">
        <f>M1D!#REF!</f>
        <v>#REF!</v>
      </c>
      <c r="B133" s="42" t="e">
        <f>M1D!#REF!</f>
        <v>#REF!</v>
      </c>
      <c r="C133" s="111" t="e">
        <f>M1D!#REF!</f>
        <v>#REF!</v>
      </c>
      <c r="D133" s="112"/>
      <c r="E133" s="73" t="e">
        <f>IF(AND(Osvojeni!I133="",Osvojeni!O133=""),"",SUM(Osvojeni!I133,Osvojeni!O133))</f>
        <v>#REF!</v>
      </c>
      <c r="F133" s="75" t="e">
        <f>IF(AND(Osvojeni!R133="",Osvojeni!S133=""),"",IF(Osvojeni!S133="",Osvojeni!R133,Osvojeni!S133))</f>
        <v>#REF!</v>
      </c>
      <c r="G133" s="56" t="e">
        <f>IF(Osvojeni!T133="","",Osvojeni!T133)</f>
        <v>#REF!</v>
      </c>
      <c r="H133" s="56" t="e">
        <f>IF(Osvojeni!U133="","",Osvojeni!U133)</f>
        <v>#REF!</v>
      </c>
    </row>
    <row r="134" spans="1:8" ht="12.75" customHeight="1" x14ac:dyDescent="0.2">
      <c r="A134" s="19" t="e">
        <f>M1D!#REF!</f>
        <v>#REF!</v>
      </c>
      <c r="B134" s="44" t="e">
        <f>M1D!#REF!</f>
        <v>#REF!</v>
      </c>
      <c r="C134" s="111" t="e">
        <f>M1D!#REF!</f>
        <v>#REF!</v>
      </c>
      <c r="D134" s="112"/>
      <c r="E134" s="73" t="e">
        <f>IF(AND(Osvojeni!I134="",Osvojeni!O134=""),"",SUM(Osvojeni!I134,Osvojeni!O134))</f>
        <v>#REF!</v>
      </c>
      <c r="F134" s="75" t="e">
        <f>IF(AND(Osvojeni!R134="",Osvojeni!S134=""),"",IF(Osvojeni!S134="",Osvojeni!R134,Osvojeni!S134))</f>
        <v>#REF!</v>
      </c>
      <c r="G134" s="56" t="e">
        <f>IF(Osvojeni!T134="","",Osvojeni!T134)</f>
        <v>#REF!</v>
      </c>
      <c r="H134" s="56" t="e">
        <f>IF(Osvojeni!U134="","",Osvojeni!U134)</f>
        <v>#REF!</v>
      </c>
    </row>
    <row r="135" spans="1:8" ht="12.75" customHeight="1" x14ac:dyDescent="0.2">
      <c r="A135" s="19" t="e">
        <f>M1D!#REF!</f>
        <v>#REF!</v>
      </c>
      <c r="B135" s="42" t="e">
        <f>M1D!#REF!</f>
        <v>#REF!</v>
      </c>
      <c r="C135" s="111" t="e">
        <f>M1D!#REF!</f>
        <v>#REF!</v>
      </c>
      <c r="D135" s="112"/>
      <c r="E135" s="73" t="e">
        <f>IF(AND(Osvojeni!I135="",Osvojeni!O135=""),"",SUM(Osvojeni!I135,Osvojeni!O135))</f>
        <v>#REF!</v>
      </c>
      <c r="F135" s="75" t="e">
        <f>IF(AND(Osvojeni!R135="",Osvojeni!S135=""),"",IF(Osvojeni!S135="",Osvojeni!R135,Osvojeni!S135))</f>
        <v>#REF!</v>
      </c>
      <c r="G135" s="56" t="e">
        <f>IF(Osvojeni!T135="","",Osvojeni!T135)</f>
        <v>#REF!</v>
      </c>
      <c r="H135" s="56" t="e">
        <f>IF(Osvojeni!U135="","",Osvojeni!U135)</f>
        <v>#REF!</v>
      </c>
    </row>
    <row r="136" spans="1:8" ht="12.75" customHeight="1" x14ac:dyDescent="0.2">
      <c r="A136" s="19" t="e">
        <f>M1D!#REF!</f>
        <v>#REF!</v>
      </c>
      <c r="B136" s="42" t="e">
        <f>M1D!#REF!</f>
        <v>#REF!</v>
      </c>
      <c r="C136" s="111" t="e">
        <f>M1D!#REF!</f>
        <v>#REF!</v>
      </c>
      <c r="D136" s="112"/>
      <c r="E136" s="73" t="e">
        <f>IF(AND(Osvojeni!I136="",Osvojeni!O136=""),"",SUM(Osvojeni!I136,Osvojeni!O136))</f>
        <v>#REF!</v>
      </c>
      <c r="F136" s="75" t="e">
        <f>IF(AND(Osvojeni!R136="",Osvojeni!S136=""),"",IF(Osvojeni!S136="",Osvojeni!R136,Osvojeni!S136))</f>
        <v>#REF!</v>
      </c>
      <c r="G136" s="56" t="e">
        <f>IF(Osvojeni!T136="","",Osvojeni!T136)</f>
        <v>#REF!</v>
      </c>
      <c r="H136" s="56" t="e">
        <f>IF(Osvojeni!U136="","",Osvojeni!U136)</f>
        <v>#REF!</v>
      </c>
    </row>
    <row r="137" spans="1:8" ht="12.75" customHeight="1" x14ac:dyDescent="0.2">
      <c r="A137" s="43" t="e">
        <f>M1D!#REF!</f>
        <v>#REF!</v>
      </c>
      <c r="B137" s="42" t="e">
        <f>M1D!#REF!</f>
        <v>#REF!</v>
      </c>
      <c r="C137" s="111" t="e">
        <f>M1D!#REF!</f>
        <v>#REF!</v>
      </c>
      <c r="D137" s="112"/>
      <c r="E137" s="73" t="e">
        <f>IF(AND(Osvojeni!I137="",Osvojeni!O137=""),"",SUM(Osvojeni!I137,Osvojeni!O137))</f>
        <v>#REF!</v>
      </c>
      <c r="F137" s="75" t="e">
        <f>IF(AND(Osvojeni!R137="",Osvojeni!S137=""),"",IF(Osvojeni!S137="",Osvojeni!R137,Osvojeni!S137))</f>
        <v>#REF!</v>
      </c>
      <c r="G137" s="56" t="e">
        <f>IF(Osvojeni!T137="","",Osvojeni!T137)</f>
        <v>#REF!</v>
      </c>
      <c r="H137" s="56" t="e">
        <f>IF(Osvojeni!U137="","",Osvojeni!U137)</f>
        <v>#REF!</v>
      </c>
    </row>
    <row r="138" spans="1:8" ht="12.75" customHeight="1" x14ac:dyDescent="0.2">
      <c r="A138" s="19" t="e">
        <f>M1D!#REF!</f>
        <v>#REF!</v>
      </c>
      <c r="B138" s="42" t="e">
        <f>M1D!#REF!</f>
        <v>#REF!</v>
      </c>
      <c r="C138" s="111" t="e">
        <f>M1D!#REF!</f>
        <v>#REF!</v>
      </c>
      <c r="D138" s="112"/>
      <c r="E138" s="73" t="e">
        <f>IF(AND(Osvojeni!I138="",Osvojeni!O138=""),"",SUM(Osvojeni!I138,Osvojeni!O138))</f>
        <v>#REF!</v>
      </c>
      <c r="F138" s="75" t="e">
        <f>IF(AND(Osvojeni!R138="",Osvojeni!S138=""),"",IF(Osvojeni!S138="",Osvojeni!R138,Osvojeni!S138))</f>
        <v>#REF!</v>
      </c>
      <c r="G138" s="56" t="e">
        <f>IF(Osvojeni!T138="","",Osvojeni!T138)</f>
        <v>#REF!</v>
      </c>
      <c r="H138" s="56" t="e">
        <f>IF(Osvojeni!U138="","",Osvojeni!U138)</f>
        <v>#REF!</v>
      </c>
    </row>
    <row r="139" spans="1:8" ht="12.75" customHeight="1" x14ac:dyDescent="0.2">
      <c r="A139" s="19" t="e">
        <f>M1D!#REF!</f>
        <v>#REF!</v>
      </c>
      <c r="B139" s="42" t="e">
        <f>M1D!#REF!</f>
        <v>#REF!</v>
      </c>
      <c r="C139" s="111" t="e">
        <f>M1D!#REF!</f>
        <v>#REF!</v>
      </c>
      <c r="D139" s="112"/>
      <c r="E139" s="73" t="e">
        <f>IF(AND(Osvojeni!I139="",Osvojeni!O139=""),"",SUM(Osvojeni!I139,Osvojeni!O139))</f>
        <v>#REF!</v>
      </c>
      <c r="F139" s="75" t="e">
        <f>IF(AND(Osvojeni!R139="",Osvojeni!S139=""),"",IF(Osvojeni!S139="",Osvojeni!R139,Osvojeni!S139))</f>
        <v>#REF!</v>
      </c>
      <c r="G139" s="56" t="e">
        <f>IF(Osvojeni!T139="","",Osvojeni!T139)</f>
        <v>#REF!</v>
      </c>
      <c r="H139" s="56" t="e">
        <f>IF(Osvojeni!U139="","",Osvojeni!U139)</f>
        <v>#REF!</v>
      </c>
    </row>
    <row r="140" spans="1:8" ht="12.75" customHeight="1" x14ac:dyDescent="0.2">
      <c r="A140" s="19" t="e">
        <f>M1D!#REF!</f>
        <v>#REF!</v>
      </c>
      <c r="B140" s="44" t="e">
        <f>M1D!#REF!</f>
        <v>#REF!</v>
      </c>
      <c r="C140" s="111" t="e">
        <f>M1D!#REF!</f>
        <v>#REF!</v>
      </c>
      <c r="D140" s="112"/>
      <c r="E140" s="73" t="e">
        <f>IF(AND(Osvojeni!I140="",Osvojeni!O140=""),"",SUM(Osvojeni!I140,Osvojeni!O140))</f>
        <v>#REF!</v>
      </c>
      <c r="F140" s="75" t="e">
        <f>IF(AND(Osvojeni!R140="",Osvojeni!S140=""),"",IF(Osvojeni!S140="",Osvojeni!R140,Osvojeni!S140))</f>
        <v>#REF!</v>
      </c>
      <c r="G140" s="56" t="e">
        <f>IF(Osvojeni!T140="","",Osvojeni!T140)</f>
        <v>#REF!</v>
      </c>
      <c r="H140" s="56" t="e">
        <f>IF(Osvojeni!U140="","",Osvojeni!U140)</f>
        <v>#REF!</v>
      </c>
    </row>
    <row r="141" spans="1:8" ht="12.75" customHeight="1" x14ac:dyDescent="0.2">
      <c r="A141" s="43" t="e">
        <f>M1D!#REF!</f>
        <v>#REF!</v>
      </c>
      <c r="B141" s="42" t="e">
        <f>M1D!#REF!</f>
        <v>#REF!</v>
      </c>
      <c r="C141" s="111" t="e">
        <f>M1D!#REF!</f>
        <v>#REF!</v>
      </c>
      <c r="D141" s="112"/>
      <c r="E141" s="73" t="e">
        <f>IF(AND(Osvojeni!I141="",Osvojeni!O141=""),"",SUM(Osvojeni!I141,Osvojeni!O141))</f>
        <v>#REF!</v>
      </c>
      <c r="F141" s="75" t="e">
        <f>IF(AND(Osvojeni!R141="",Osvojeni!S141=""),"",IF(Osvojeni!S141="",Osvojeni!R141,Osvojeni!S141))</f>
        <v>#REF!</v>
      </c>
      <c r="G141" s="56" t="e">
        <f>IF(Osvojeni!T141="","",Osvojeni!T141)</f>
        <v>#REF!</v>
      </c>
      <c r="H141" s="56" t="e">
        <f>IF(Osvojeni!U141="","",Osvojeni!U141)</f>
        <v>#REF!</v>
      </c>
    </row>
    <row r="142" spans="1:8" ht="12.75" customHeight="1" x14ac:dyDescent="0.2">
      <c r="A142" s="19" t="e">
        <f>M1D!#REF!</f>
        <v>#REF!</v>
      </c>
      <c r="B142" s="42" t="e">
        <f>M1D!#REF!</f>
        <v>#REF!</v>
      </c>
      <c r="C142" s="111" t="e">
        <f>M1D!#REF!</f>
        <v>#REF!</v>
      </c>
      <c r="D142" s="112"/>
      <c r="E142" s="73" t="e">
        <f>IF(AND(Osvojeni!I142="",Osvojeni!O142=""),"",SUM(Osvojeni!I142,Osvojeni!O142))</f>
        <v>#REF!</v>
      </c>
      <c r="F142" s="75" t="e">
        <f>IF(AND(Osvojeni!R142="",Osvojeni!S142=""),"",IF(Osvojeni!S142="",Osvojeni!R142,Osvojeni!S142))</f>
        <v>#REF!</v>
      </c>
      <c r="G142" s="56" t="e">
        <f>IF(Osvojeni!T142="","",Osvojeni!T142)</f>
        <v>#REF!</v>
      </c>
      <c r="H142" s="56" t="e">
        <f>IF(Osvojeni!U142="","",Osvojeni!U142)</f>
        <v>#REF!</v>
      </c>
    </row>
    <row r="143" spans="1:8" ht="12.75" customHeight="1" x14ac:dyDescent="0.2">
      <c r="A143" s="19" t="e">
        <f>M1D!#REF!</f>
        <v>#REF!</v>
      </c>
      <c r="B143" s="42" t="e">
        <f>M1D!#REF!</f>
        <v>#REF!</v>
      </c>
      <c r="C143" s="111" t="e">
        <f>M1D!#REF!</f>
        <v>#REF!</v>
      </c>
      <c r="D143" s="112"/>
      <c r="E143" s="73" t="e">
        <f>IF(AND(Osvojeni!I143="",Osvojeni!O143=""),"",SUM(Osvojeni!I143,Osvojeni!O143))</f>
        <v>#REF!</v>
      </c>
      <c r="F143" s="75" t="e">
        <f>IF(AND(Osvojeni!R143="",Osvojeni!S143=""),"",IF(Osvojeni!S143="",Osvojeni!R143,Osvojeni!S143))</f>
        <v>#REF!</v>
      </c>
      <c r="G143" s="56" t="e">
        <f>IF(Osvojeni!T143="","",Osvojeni!T143)</f>
        <v>#REF!</v>
      </c>
      <c r="H143" s="56" t="e">
        <f>IF(Osvojeni!U143="","",Osvojeni!U143)</f>
        <v>#REF!</v>
      </c>
    </row>
    <row r="144" spans="1:8" ht="12.75" customHeight="1" x14ac:dyDescent="0.2">
      <c r="A144" s="19" t="e">
        <f>M1D!#REF!</f>
        <v>#REF!</v>
      </c>
      <c r="B144" s="42" t="e">
        <f>M1D!#REF!</f>
        <v>#REF!</v>
      </c>
      <c r="C144" s="111" t="e">
        <f>M1D!#REF!</f>
        <v>#REF!</v>
      </c>
      <c r="D144" s="112"/>
      <c r="E144" s="73" t="e">
        <f>IF(AND(Osvojeni!I144="",Osvojeni!O144=""),"",SUM(Osvojeni!I144,Osvojeni!O144))</f>
        <v>#REF!</v>
      </c>
      <c r="F144" s="75" t="e">
        <f>IF(AND(Osvojeni!R144="",Osvojeni!S144=""),"",IF(Osvojeni!S144="",Osvojeni!R144,Osvojeni!S144))</f>
        <v>#REF!</v>
      </c>
      <c r="G144" s="56" t="e">
        <f>IF(Osvojeni!T144="","",Osvojeni!T144)</f>
        <v>#REF!</v>
      </c>
      <c r="H144" s="56" t="e">
        <f>IF(Osvojeni!U144="","",Osvojeni!U144)</f>
        <v>#REF!</v>
      </c>
    </row>
    <row r="145" spans="1:8" ht="12.75" customHeight="1" x14ac:dyDescent="0.2">
      <c r="A145" s="43" t="e">
        <f>M1D!#REF!</f>
        <v>#REF!</v>
      </c>
      <c r="B145" s="44" t="e">
        <f>M1D!#REF!</f>
        <v>#REF!</v>
      </c>
      <c r="C145" s="111" t="e">
        <f>M1D!#REF!</f>
        <v>#REF!</v>
      </c>
      <c r="D145" s="112"/>
      <c r="E145" s="73" t="e">
        <f>IF(AND(Osvojeni!I145="",Osvojeni!O145=""),"",SUM(Osvojeni!I145,Osvojeni!O145))</f>
        <v>#REF!</v>
      </c>
      <c r="F145" s="75" t="e">
        <f>IF(AND(Osvojeni!R145="",Osvojeni!S145=""),"",IF(Osvojeni!S145="",Osvojeni!R145,Osvojeni!S145))</f>
        <v>#REF!</v>
      </c>
      <c r="G145" s="56" t="e">
        <f>IF(Osvojeni!T145="","",Osvojeni!T145)</f>
        <v>#REF!</v>
      </c>
      <c r="H145" s="56" t="e">
        <f>IF(Osvojeni!U145="","",Osvojeni!U145)</f>
        <v>#REF!</v>
      </c>
    </row>
    <row r="146" spans="1:8" ht="12.75" customHeight="1" x14ac:dyDescent="0.2">
      <c r="A146" s="19" t="e">
        <f>M1D!#REF!</f>
        <v>#REF!</v>
      </c>
      <c r="B146" s="42" t="e">
        <f>M1D!#REF!</f>
        <v>#REF!</v>
      </c>
      <c r="C146" s="111" t="e">
        <f>M1D!#REF!</f>
        <v>#REF!</v>
      </c>
      <c r="D146" s="112"/>
      <c r="E146" s="73" t="e">
        <f>IF(AND(Osvojeni!I146="",Osvojeni!O146=""),"",SUM(Osvojeni!I146,Osvojeni!O146))</f>
        <v>#REF!</v>
      </c>
      <c r="F146" s="75" t="e">
        <f>IF(AND(Osvojeni!R146="",Osvojeni!S146=""),"",IF(Osvojeni!S146="",Osvojeni!R146,Osvojeni!S146))</f>
        <v>#REF!</v>
      </c>
      <c r="G146" s="56" t="e">
        <f>IF(Osvojeni!T146="","",Osvojeni!T146)</f>
        <v>#REF!</v>
      </c>
      <c r="H146" s="56" t="e">
        <f>IF(Osvojeni!U146="","",Osvojeni!U146)</f>
        <v>#REF!</v>
      </c>
    </row>
    <row r="147" spans="1:8" ht="12.75" customHeight="1" x14ac:dyDescent="0.2">
      <c r="A147" s="19" t="e">
        <f>M1D!#REF!</f>
        <v>#REF!</v>
      </c>
      <c r="B147" s="42" t="e">
        <f>M1D!#REF!</f>
        <v>#REF!</v>
      </c>
      <c r="C147" s="111" t="e">
        <f>M1D!#REF!</f>
        <v>#REF!</v>
      </c>
      <c r="D147" s="112"/>
      <c r="E147" s="73" t="e">
        <f>IF(AND(Osvojeni!I147="",Osvojeni!O147=""),"",SUM(Osvojeni!I147,Osvojeni!O147))</f>
        <v>#REF!</v>
      </c>
      <c r="F147" s="75" t="e">
        <f>IF(AND(Osvojeni!R147="",Osvojeni!S147=""),"",IF(Osvojeni!S147="",Osvojeni!R147,Osvojeni!S147))</f>
        <v>#REF!</v>
      </c>
      <c r="G147" s="56" t="e">
        <f>IF(Osvojeni!T147="","",Osvojeni!T147)</f>
        <v>#REF!</v>
      </c>
      <c r="H147" s="56" t="e">
        <f>IF(Osvojeni!U147="","",Osvojeni!U147)</f>
        <v>#REF!</v>
      </c>
    </row>
    <row r="148" spans="1:8" ht="12.75" customHeight="1" x14ac:dyDescent="0.2">
      <c r="A148" s="19" t="e">
        <f>M1D!#REF!</f>
        <v>#REF!</v>
      </c>
      <c r="B148" s="42" t="e">
        <f>M1D!#REF!</f>
        <v>#REF!</v>
      </c>
      <c r="C148" s="111" t="e">
        <f>M1D!#REF!</f>
        <v>#REF!</v>
      </c>
      <c r="D148" s="112"/>
      <c r="E148" s="73" t="e">
        <f>IF(AND(Osvojeni!I148="",Osvojeni!O148=""),"",SUM(Osvojeni!I148,Osvojeni!O148))</f>
        <v>#REF!</v>
      </c>
      <c r="F148" s="75" t="e">
        <f>IF(AND(Osvojeni!R148="",Osvojeni!S148=""),"",IF(Osvojeni!S148="",Osvojeni!R148,Osvojeni!S148))</f>
        <v>#REF!</v>
      </c>
      <c r="G148" s="56" t="e">
        <f>IF(Osvojeni!T148="","",Osvojeni!T148)</f>
        <v>#REF!</v>
      </c>
      <c r="H148" s="56" t="e">
        <f>IF(Osvojeni!U148="","",Osvojeni!U148)</f>
        <v>#REF!</v>
      </c>
    </row>
    <row r="149" spans="1:8" ht="12.75" customHeight="1" x14ac:dyDescent="0.2">
      <c r="A149" s="43" t="e">
        <f>M1D!#REF!</f>
        <v>#REF!</v>
      </c>
      <c r="B149" s="42" t="e">
        <f>M1D!#REF!</f>
        <v>#REF!</v>
      </c>
      <c r="C149" s="111" t="e">
        <f>M1D!#REF!</f>
        <v>#REF!</v>
      </c>
      <c r="D149" s="112"/>
      <c r="E149" s="73" t="e">
        <f>IF(AND(Osvojeni!I149="",Osvojeni!O149=""),"",SUM(Osvojeni!I149,Osvojeni!O149))</f>
        <v>#REF!</v>
      </c>
      <c r="F149" s="75" t="e">
        <f>IF(AND(Osvojeni!R149="",Osvojeni!S149=""),"",IF(Osvojeni!S149="",Osvojeni!R149,Osvojeni!S149))</f>
        <v>#REF!</v>
      </c>
      <c r="G149" s="56" t="e">
        <f>IF(Osvojeni!T149="","",Osvojeni!T149)</f>
        <v>#REF!</v>
      </c>
      <c r="H149" s="56" t="e">
        <f>IF(Osvojeni!U149="","",Osvojeni!U149)</f>
        <v>#REF!</v>
      </c>
    </row>
    <row r="150" spans="1:8" ht="12.75" customHeight="1" x14ac:dyDescent="0.2">
      <c r="A150" s="19" t="e">
        <f>M1D!#REF!</f>
        <v>#REF!</v>
      </c>
      <c r="B150" s="42" t="e">
        <f>M1D!#REF!</f>
        <v>#REF!</v>
      </c>
      <c r="C150" s="111" t="e">
        <f>M1D!#REF!</f>
        <v>#REF!</v>
      </c>
      <c r="D150" s="112"/>
      <c r="E150" s="73" t="e">
        <f>IF(AND(Osvojeni!I150="",Osvojeni!O150=""),"",SUM(Osvojeni!I150,Osvojeni!O150))</f>
        <v>#REF!</v>
      </c>
      <c r="F150" s="75" t="e">
        <f>IF(AND(Osvojeni!R150="",Osvojeni!S150=""),"",IF(Osvojeni!S150="",Osvojeni!R150,Osvojeni!S150))</f>
        <v>#REF!</v>
      </c>
      <c r="G150" s="56" t="e">
        <f>IF(Osvojeni!T150="","",Osvojeni!T150)</f>
        <v>#REF!</v>
      </c>
      <c r="H150" s="56" t="e">
        <f>IF(Osvojeni!U150="","",Osvojeni!U150)</f>
        <v>#REF!</v>
      </c>
    </row>
    <row r="151" spans="1:8" ht="12.75" customHeight="1" x14ac:dyDescent="0.2">
      <c r="A151" s="19" t="e">
        <f>M1D!#REF!</f>
        <v>#REF!</v>
      </c>
      <c r="B151" s="44" t="e">
        <f>M1D!#REF!</f>
        <v>#REF!</v>
      </c>
      <c r="C151" s="111" t="e">
        <f>M1D!#REF!</f>
        <v>#REF!</v>
      </c>
      <c r="D151" s="112"/>
      <c r="E151" s="73" t="e">
        <f>IF(AND(Osvojeni!I151="",Osvojeni!O151=""),"",SUM(Osvojeni!I151,Osvojeni!O151))</f>
        <v>#REF!</v>
      </c>
      <c r="F151" s="75" t="e">
        <f>IF(AND(Osvojeni!R151="",Osvojeni!S151=""),"",IF(Osvojeni!S151="",Osvojeni!R151,Osvojeni!S151))</f>
        <v>#REF!</v>
      </c>
      <c r="G151" s="56" t="e">
        <f>IF(Osvojeni!T151="","",Osvojeni!T151)</f>
        <v>#REF!</v>
      </c>
      <c r="H151" s="56" t="e">
        <f>IF(Osvojeni!U151="","",Osvojeni!U151)</f>
        <v>#REF!</v>
      </c>
    </row>
    <row r="152" spans="1:8" ht="12.75" customHeight="1" x14ac:dyDescent="0.2">
      <c r="A152" s="19" t="e">
        <f>M1D!#REF!</f>
        <v>#REF!</v>
      </c>
      <c r="B152" s="42" t="e">
        <f>M1D!#REF!</f>
        <v>#REF!</v>
      </c>
      <c r="C152" s="111" t="e">
        <f>M1D!#REF!</f>
        <v>#REF!</v>
      </c>
      <c r="D152" s="112"/>
      <c r="E152" s="73" t="e">
        <f>IF(AND(Osvojeni!I152="",Osvojeni!O152=""),"",SUM(Osvojeni!I152,Osvojeni!O152))</f>
        <v>#REF!</v>
      </c>
      <c r="F152" s="75" t="e">
        <f>IF(AND(Osvojeni!R152="",Osvojeni!S152=""),"",IF(Osvojeni!S152="",Osvojeni!R152,Osvojeni!S152))</f>
        <v>#REF!</v>
      </c>
      <c r="G152" s="56" t="e">
        <f>IF(Osvojeni!T152="","",Osvojeni!T152)</f>
        <v>#REF!</v>
      </c>
      <c r="H152" s="56" t="e">
        <f>IF(Osvojeni!U152="","",Osvojeni!U152)</f>
        <v>#REF!</v>
      </c>
    </row>
    <row r="153" spans="1:8" ht="12.75" customHeight="1" x14ac:dyDescent="0.2">
      <c r="A153" s="43" t="e">
        <f>M1D!#REF!</f>
        <v>#REF!</v>
      </c>
      <c r="B153" s="42" t="e">
        <f>M1D!#REF!</f>
        <v>#REF!</v>
      </c>
      <c r="C153" s="111" t="e">
        <f>M1D!#REF!</f>
        <v>#REF!</v>
      </c>
      <c r="D153" s="112"/>
      <c r="E153" s="73" t="e">
        <f>IF(AND(Osvojeni!I153="",Osvojeni!O153=""),"",SUM(Osvojeni!I153,Osvojeni!O153))</f>
        <v>#REF!</v>
      </c>
      <c r="F153" s="75" t="e">
        <f>IF(AND(Osvojeni!R153="",Osvojeni!S153=""),"",IF(Osvojeni!S153="",Osvojeni!R153,Osvojeni!S153))</f>
        <v>#REF!</v>
      </c>
      <c r="G153" s="56" t="e">
        <f>IF(Osvojeni!T153="","",Osvojeni!T153)</f>
        <v>#REF!</v>
      </c>
      <c r="H153" s="56" t="e">
        <f>IF(Osvojeni!U153="","",Osvojeni!U153)</f>
        <v>#REF!</v>
      </c>
    </row>
    <row r="154" spans="1:8" ht="12.75" customHeight="1" x14ac:dyDescent="0.2">
      <c r="A154" s="19" t="e">
        <f>M1D!#REF!</f>
        <v>#REF!</v>
      </c>
      <c r="B154" s="42" t="e">
        <f>M1D!#REF!</f>
        <v>#REF!</v>
      </c>
      <c r="C154" s="111" t="e">
        <f>M1D!#REF!</f>
        <v>#REF!</v>
      </c>
      <c r="D154" s="112"/>
      <c r="E154" s="73" t="e">
        <f>IF(AND(Osvojeni!I154="",Osvojeni!O154=""),"",SUM(Osvojeni!I154,Osvojeni!O154))</f>
        <v>#REF!</v>
      </c>
      <c r="F154" s="75" t="e">
        <f>IF(AND(Osvojeni!R154="",Osvojeni!S154=""),"",IF(Osvojeni!S154="",Osvojeni!R154,Osvojeni!S154))</f>
        <v>#REF!</v>
      </c>
      <c r="G154" s="56" t="e">
        <f>IF(Osvojeni!T154="","",Osvojeni!T154)</f>
        <v>#REF!</v>
      </c>
      <c r="H154" s="56" t="e">
        <f>IF(Osvojeni!U154="","",Osvojeni!U154)</f>
        <v>#REF!</v>
      </c>
    </row>
    <row r="155" spans="1:8" ht="12.75" customHeight="1" x14ac:dyDescent="0.2">
      <c r="A155" s="19" t="e">
        <f>M1D!#REF!</f>
        <v>#REF!</v>
      </c>
      <c r="B155" s="42" t="e">
        <f>M1D!#REF!</f>
        <v>#REF!</v>
      </c>
      <c r="C155" s="111" t="e">
        <f>M1D!#REF!</f>
        <v>#REF!</v>
      </c>
      <c r="D155" s="112"/>
      <c r="E155" s="73" t="e">
        <f>IF(AND(Osvojeni!I155="",Osvojeni!O155=""),"",SUM(Osvojeni!I155,Osvojeni!O155))</f>
        <v>#REF!</v>
      </c>
      <c r="F155" s="75" t="e">
        <f>IF(AND(Osvojeni!R155="",Osvojeni!S155=""),"",IF(Osvojeni!S155="",Osvojeni!R155,Osvojeni!S155))</f>
        <v>#REF!</v>
      </c>
      <c r="G155" s="56" t="e">
        <f>IF(Osvojeni!T155="","",Osvojeni!T155)</f>
        <v>#REF!</v>
      </c>
      <c r="H155" s="56" t="e">
        <f>IF(Osvojeni!U155="","",Osvojeni!U155)</f>
        <v>#REF!</v>
      </c>
    </row>
    <row r="156" spans="1:8" ht="12.75" customHeight="1" x14ac:dyDescent="0.2">
      <c r="A156" s="19" t="e">
        <f>M1D!#REF!</f>
        <v>#REF!</v>
      </c>
      <c r="B156" s="44" t="e">
        <f>M1D!#REF!</f>
        <v>#REF!</v>
      </c>
      <c r="C156" s="111" t="e">
        <f>M1D!#REF!</f>
        <v>#REF!</v>
      </c>
      <c r="D156" s="112"/>
      <c r="E156" s="73" t="e">
        <f>IF(AND(Osvojeni!I156="",Osvojeni!O156=""),"",SUM(Osvojeni!I156,Osvojeni!O156))</f>
        <v>#REF!</v>
      </c>
      <c r="F156" s="75" t="e">
        <f>IF(AND(Osvojeni!R156="",Osvojeni!S156=""),"",IF(Osvojeni!S156="",Osvojeni!R156,Osvojeni!S156))</f>
        <v>#REF!</v>
      </c>
      <c r="G156" s="56" t="e">
        <f>IF(Osvojeni!T156="","",Osvojeni!T156)</f>
        <v>#REF!</v>
      </c>
      <c r="H156" s="56" t="e">
        <f>IF(Osvojeni!U156="","",Osvojeni!U156)</f>
        <v>#REF!</v>
      </c>
    </row>
    <row r="157" spans="1:8" ht="12.75" customHeight="1" x14ac:dyDescent="0.2">
      <c r="A157" s="43" t="e">
        <f>M1D!#REF!</f>
        <v>#REF!</v>
      </c>
      <c r="B157" s="42" t="e">
        <f>M1D!#REF!</f>
        <v>#REF!</v>
      </c>
      <c r="C157" s="111" t="e">
        <f>M1D!#REF!</f>
        <v>#REF!</v>
      </c>
      <c r="D157" s="112"/>
      <c r="E157" s="73" t="e">
        <f>IF(AND(Osvojeni!I157="",Osvojeni!O157=""),"",SUM(Osvojeni!I157,Osvojeni!O157))</f>
        <v>#REF!</v>
      </c>
      <c r="F157" s="75" t="e">
        <f>IF(AND(Osvojeni!R157="",Osvojeni!S157=""),"",IF(Osvojeni!S157="",Osvojeni!R157,Osvojeni!S157))</f>
        <v>#REF!</v>
      </c>
      <c r="G157" s="56" t="e">
        <f>IF(Osvojeni!T157="","",Osvojeni!T157)</f>
        <v>#REF!</v>
      </c>
      <c r="H157" s="56" t="e">
        <f>IF(Osvojeni!U157="","",Osvojeni!U157)</f>
        <v>#REF!</v>
      </c>
    </row>
    <row r="158" spans="1:8" ht="12.75" customHeight="1" x14ac:dyDescent="0.2">
      <c r="A158" s="19" t="e">
        <f>M1D!#REF!</f>
        <v>#REF!</v>
      </c>
      <c r="B158" s="42" t="e">
        <f>M1D!#REF!</f>
        <v>#REF!</v>
      </c>
      <c r="C158" s="111" t="e">
        <f>M1D!#REF!</f>
        <v>#REF!</v>
      </c>
      <c r="D158" s="112"/>
      <c r="E158" s="73" t="e">
        <f>IF(AND(Osvojeni!I158="",Osvojeni!O158=""),"",SUM(Osvojeni!I158,Osvojeni!O158))</f>
        <v>#REF!</v>
      </c>
      <c r="F158" s="75" t="e">
        <f>IF(AND(Osvojeni!R158="",Osvojeni!S158=""),"",IF(Osvojeni!S158="",Osvojeni!R158,Osvojeni!S158))</f>
        <v>#REF!</v>
      </c>
      <c r="G158" s="56" t="e">
        <f>IF(Osvojeni!T158="","",Osvojeni!T158)</f>
        <v>#REF!</v>
      </c>
      <c r="H158" s="56" t="e">
        <f>IF(Osvojeni!U158="","",Osvojeni!U158)</f>
        <v>#REF!</v>
      </c>
    </row>
    <row r="159" spans="1:8" ht="12.75" customHeight="1" x14ac:dyDescent="0.2">
      <c r="A159" s="19" t="e">
        <f>M1D!#REF!</f>
        <v>#REF!</v>
      </c>
      <c r="B159" s="42" t="e">
        <f>M1D!#REF!</f>
        <v>#REF!</v>
      </c>
      <c r="C159" s="111" t="e">
        <f>M1D!#REF!</f>
        <v>#REF!</v>
      </c>
      <c r="D159" s="112"/>
      <c r="E159" s="73" t="e">
        <f>IF(AND(Osvojeni!I159="",Osvojeni!O159=""),"",SUM(Osvojeni!I159,Osvojeni!O159))</f>
        <v>#REF!</v>
      </c>
      <c r="F159" s="75" t="e">
        <f>IF(AND(Osvojeni!R159="",Osvojeni!S159=""),"",IF(Osvojeni!S159="",Osvojeni!R159,Osvojeni!S159))</f>
        <v>#REF!</v>
      </c>
      <c r="G159" s="56" t="e">
        <f>IF(Osvojeni!T159="","",Osvojeni!T159)</f>
        <v>#REF!</v>
      </c>
      <c r="H159" s="56" t="e">
        <f>IF(Osvojeni!U159="","",Osvojeni!U159)</f>
        <v>#REF!</v>
      </c>
    </row>
    <row r="160" spans="1:8" ht="12.75" customHeight="1" x14ac:dyDescent="0.2">
      <c r="A160" s="19" t="e">
        <f>M1D!#REF!</f>
        <v>#REF!</v>
      </c>
      <c r="B160" s="42" t="e">
        <f>M1D!#REF!</f>
        <v>#REF!</v>
      </c>
      <c r="C160" s="111" t="e">
        <f>M1D!#REF!</f>
        <v>#REF!</v>
      </c>
      <c r="D160" s="112"/>
      <c r="E160" s="73" t="e">
        <f>IF(AND(Osvojeni!I160="",Osvojeni!O160=""),"",SUM(Osvojeni!I160,Osvojeni!O160))</f>
        <v>#REF!</v>
      </c>
      <c r="F160" s="75" t="e">
        <f>IF(AND(Osvojeni!R160="",Osvojeni!S160=""),"",IF(Osvojeni!S160="",Osvojeni!R160,Osvojeni!S160))</f>
        <v>#REF!</v>
      </c>
      <c r="G160" s="56" t="e">
        <f>IF(Osvojeni!T160="","",Osvojeni!T160)</f>
        <v>#REF!</v>
      </c>
      <c r="H160" s="56" t="e">
        <f>IF(Osvojeni!U160="","",Osvojeni!U160)</f>
        <v>#REF!</v>
      </c>
    </row>
    <row r="161" spans="1:8" ht="12.75" customHeight="1" x14ac:dyDescent="0.2">
      <c r="A161" s="43" t="e">
        <f>M1D!#REF!</f>
        <v>#REF!</v>
      </c>
      <c r="B161" s="42" t="e">
        <f>M1D!#REF!</f>
        <v>#REF!</v>
      </c>
      <c r="C161" s="111" t="e">
        <f>M1D!#REF!</f>
        <v>#REF!</v>
      </c>
      <c r="D161" s="112"/>
      <c r="E161" s="73" t="e">
        <f>IF(AND(Osvojeni!I161="",Osvojeni!O161=""),"",SUM(Osvojeni!I161,Osvojeni!O161))</f>
        <v>#REF!</v>
      </c>
      <c r="F161" s="75" t="e">
        <f>IF(AND(Osvojeni!R161="",Osvojeni!S161=""),"",IF(Osvojeni!S161="",Osvojeni!R161,Osvojeni!S161))</f>
        <v>#REF!</v>
      </c>
      <c r="G161" s="56" t="e">
        <f>IF(Osvojeni!T161="","",Osvojeni!T161)</f>
        <v>#REF!</v>
      </c>
      <c r="H161" s="56" t="e">
        <f>IF(Osvojeni!U161="","",Osvojeni!U161)</f>
        <v>#REF!</v>
      </c>
    </row>
    <row r="162" spans="1:8" ht="12.75" customHeight="1" x14ac:dyDescent="0.2">
      <c r="A162" s="19" t="e">
        <f>M1D!#REF!</f>
        <v>#REF!</v>
      </c>
      <c r="B162" s="44" t="e">
        <f>M1D!#REF!</f>
        <v>#REF!</v>
      </c>
      <c r="C162" s="111" t="e">
        <f>M1D!#REF!</f>
        <v>#REF!</v>
      </c>
      <c r="D162" s="112"/>
      <c r="E162" s="73" t="e">
        <f>IF(AND(Osvojeni!I162="",Osvojeni!O162=""),"",SUM(Osvojeni!I162,Osvojeni!O162))</f>
        <v>#REF!</v>
      </c>
      <c r="F162" s="75" t="e">
        <f>IF(AND(Osvojeni!R162="",Osvojeni!S162=""),"",IF(Osvojeni!S162="",Osvojeni!R162,Osvojeni!S162))</f>
        <v>#REF!</v>
      </c>
      <c r="G162" s="56" t="e">
        <f>IF(Osvojeni!T162="","",Osvojeni!T162)</f>
        <v>#REF!</v>
      </c>
      <c r="H162" s="56" t="e">
        <f>IF(Osvojeni!U162="","",Osvojeni!U162)</f>
        <v>#REF!</v>
      </c>
    </row>
    <row r="163" spans="1:8" ht="12.75" customHeight="1" x14ac:dyDescent="0.2">
      <c r="A163" s="19" t="e">
        <f>M1D!#REF!</f>
        <v>#REF!</v>
      </c>
      <c r="B163" s="42" t="e">
        <f>M1D!#REF!</f>
        <v>#REF!</v>
      </c>
      <c r="C163" s="111" t="e">
        <f>M1D!#REF!</f>
        <v>#REF!</v>
      </c>
      <c r="D163" s="112"/>
      <c r="E163" s="73" t="e">
        <f>IF(AND(Osvojeni!I163="",Osvojeni!O163=""),"",SUM(Osvojeni!I163,Osvojeni!O163))</f>
        <v>#REF!</v>
      </c>
      <c r="F163" s="75" t="e">
        <f>IF(AND(Osvojeni!R163="",Osvojeni!S163=""),"",IF(Osvojeni!S163="",Osvojeni!R163,Osvojeni!S163))</f>
        <v>#REF!</v>
      </c>
      <c r="G163" s="56" t="e">
        <f>IF(Osvojeni!T163="","",Osvojeni!T163)</f>
        <v>#REF!</v>
      </c>
      <c r="H163" s="56" t="e">
        <f>IF(Osvojeni!U163="","",Osvojeni!U163)</f>
        <v>#REF!</v>
      </c>
    </row>
    <row r="164" spans="1:8" ht="12.75" customHeight="1" x14ac:dyDescent="0.2">
      <c r="A164" s="19" t="e">
        <f>M1D!#REF!</f>
        <v>#REF!</v>
      </c>
      <c r="B164" s="42" t="e">
        <f>M1D!#REF!</f>
        <v>#REF!</v>
      </c>
      <c r="C164" s="111" t="e">
        <f>M1D!#REF!</f>
        <v>#REF!</v>
      </c>
      <c r="D164" s="112"/>
      <c r="E164" s="73" t="e">
        <f>IF(AND(Osvojeni!I164="",Osvojeni!O164=""),"",SUM(Osvojeni!I164,Osvojeni!O164))</f>
        <v>#REF!</v>
      </c>
      <c r="F164" s="75" t="e">
        <f>IF(AND(Osvojeni!R164="",Osvojeni!S164=""),"",IF(Osvojeni!S164="",Osvojeni!R164,Osvojeni!S164))</f>
        <v>#REF!</v>
      </c>
      <c r="G164" s="56" t="e">
        <f>IF(Osvojeni!T164="","",Osvojeni!T164)</f>
        <v>#REF!</v>
      </c>
      <c r="H164" s="56" t="e">
        <f>IF(Osvojeni!U164="","",Osvojeni!U164)</f>
        <v>#REF!</v>
      </c>
    </row>
    <row r="165" spans="1:8" ht="12.75" customHeight="1" x14ac:dyDescent="0.2">
      <c r="A165" s="43" t="e">
        <f>M1D!#REF!</f>
        <v>#REF!</v>
      </c>
      <c r="B165" s="42" t="e">
        <f>M1D!#REF!</f>
        <v>#REF!</v>
      </c>
      <c r="C165" s="111" t="e">
        <f>M1D!#REF!</f>
        <v>#REF!</v>
      </c>
      <c r="D165" s="112"/>
      <c r="E165" s="73" t="e">
        <f>IF(AND(Osvojeni!I165="",Osvojeni!O165=""),"",SUM(Osvojeni!I165,Osvojeni!O165))</f>
        <v>#REF!</v>
      </c>
      <c r="F165" s="75" t="e">
        <f>IF(AND(Osvojeni!R165="",Osvojeni!S165=""),"",IF(Osvojeni!S165="",Osvojeni!R165,Osvojeni!S165))</f>
        <v>#REF!</v>
      </c>
      <c r="G165" s="56" t="e">
        <f>IF(Osvojeni!T165="","",Osvojeni!T165)</f>
        <v>#REF!</v>
      </c>
      <c r="H165" s="56" t="e">
        <f>IF(Osvojeni!U165="","",Osvojeni!U165)</f>
        <v>#REF!</v>
      </c>
    </row>
    <row r="166" spans="1:8" ht="12.75" customHeight="1" x14ac:dyDescent="0.2">
      <c r="A166" s="19" t="e">
        <f>M1D!#REF!</f>
        <v>#REF!</v>
      </c>
      <c r="B166" s="42" t="e">
        <f>M1D!#REF!</f>
        <v>#REF!</v>
      </c>
      <c r="C166" s="111" t="e">
        <f>M1D!#REF!</f>
        <v>#REF!</v>
      </c>
      <c r="D166" s="112"/>
      <c r="E166" s="73" t="e">
        <f>IF(AND(Osvojeni!I166="",Osvojeni!O166=""),"",SUM(Osvojeni!I166,Osvojeni!O166))</f>
        <v>#REF!</v>
      </c>
      <c r="F166" s="75" t="e">
        <f>IF(AND(Osvojeni!R166="",Osvojeni!S166=""),"",IF(Osvojeni!S166="",Osvojeni!R166,Osvojeni!S166))</f>
        <v>#REF!</v>
      </c>
      <c r="G166" s="56" t="e">
        <f>IF(Osvojeni!T166="","",Osvojeni!T166)</f>
        <v>#REF!</v>
      </c>
      <c r="H166" s="56" t="e">
        <f>IF(Osvojeni!U166="","",Osvojeni!U166)</f>
        <v>#REF!</v>
      </c>
    </row>
    <row r="167" spans="1:8" ht="12.75" customHeight="1" x14ac:dyDescent="0.2">
      <c r="A167" s="19" t="e">
        <f>M1D!#REF!</f>
        <v>#REF!</v>
      </c>
      <c r="B167" s="44" t="e">
        <f>M1D!#REF!</f>
        <v>#REF!</v>
      </c>
      <c r="C167" s="111" t="e">
        <f>M1D!#REF!</f>
        <v>#REF!</v>
      </c>
      <c r="D167" s="112"/>
      <c r="E167" s="73" t="e">
        <f>IF(AND(Osvojeni!I167="",Osvojeni!O167=""),"",SUM(Osvojeni!I167,Osvojeni!O167))</f>
        <v>#REF!</v>
      </c>
      <c r="F167" s="75" t="e">
        <f>IF(AND(Osvojeni!R167="",Osvojeni!S167=""),"",IF(Osvojeni!S167="",Osvojeni!R167,Osvojeni!S167))</f>
        <v>#REF!</v>
      </c>
      <c r="G167" s="56" t="e">
        <f>IF(Osvojeni!T167="","",Osvojeni!T167)</f>
        <v>#REF!</v>
      </c>
      <c r="H167" s="56" t="e">
        <f>IF(Osvojeni!U167="","",Osvojeni!U167)</f>
        <v>#REF!</v>
      </c>
    </row>
    <row r="168" spans="1:8" ht="12.75" customHeight="1" x14ac:dyDescent="0.2">
      <c r="A168" s="19" t="e">
        <f>M1D!#REF!</f>
        <v>#REF!</v>
      </c>
      <c r="B168" s="42" t="e">
        <f>M1D!#REF!</f>
        <v>#REF!</v>
      </c>
      <c r="C168" s="111" t="e">
        <f>M1D!#REF!</f>
        <v>#REF!</v>
      </c>
      <c r="D168" s="112"/>
      <c r="E168" s="73" t="e">
        <f>IF(AND(Osvojeni!I168="",Osvojeni!O168=""),"",SUM(Osvojeni!I168,Osvojeni!O168))</f>
        <v>#REF!</v>
      </c>
      <c r="F168" s="75" t="e">
        <f>IF(AND(Osvojeni!R168="",Osvojeni!S168=""),"",IF(Osvojeni!S168="",Osvojeni!R168,Osvojeni!S168))</f>
        <v>#REF!</v>
      </c>
      <c r="G168" s="56" t="e">
        <f>IF(Osvojeni!T168="","",Osvojeni!T168)</f>
        <v>#REF!</v>
      </c>
      <c r="H168" s="56" t="e">
        <f>IF(Osvojeni!U168="","",Osvojeni!U168)</f>
        <v>#REF!</v>
      </c>
    </row>
    <row r="169" spans="1:8" ht="12.75" customHeight="1" x14ac:dyDescent="0.2">
      <c r="A169" s="43" t="e">
        <f>M1D!#REF!</f>
        <v>#REF!</v>
      </c>
      <c r="B169" s="42" t="e">
        <f>M1D!#REF!</f>
        <v>#REF!</v>
      </c>
      <c r="C169" s="111" t="e">
        <f>M1D!#REF!</f>
        <v>#REF!</v>
      </c>
      <c r="D169" s="112"/>
      <c r="E169" s="73" t="e">
        <f>IF(AND(Osvojeni!I169="",Osvojeni!O169=""),"",SUM(Osvojeni!I169,Osvojeni!O169))</f>
        <v>#REF!</v>
      </c>
      <c r="F169" s="75" t="e">
        <f>IF(AND(Osvojeni!R169="",Osvojeni!S169=""),"",IF(Osvojeni!S169="",Osvojeni!R169,Osvojeni!S169))</f>
        <v>#REF!</v>
      </c>
      <c r="G169" s="56" t="e">
        <f>IF(Osvojeni!T169="","",Osvojeni!T169)</f>
        <v>#REF!</v>
      </c>
      <c r="H169" s="56" t="e">
        <f>IF(Osvojeni!U169="","",Osvojeni!U169)</f>
        <v>#REF!</v>
      </c>
    </row>
    <row r="170" spans="1:8" ht="12.75" customHeight="1" x14ac:dyDescent="0.2">
      <c r="A170" s="19" t="e">
        <f>M1D!#REF!</f>
        <v>#REF!</v>
      </c>
      <c r="B170" s="42" t="e">
        <f>M1D!#REF!</f>
        <v>#REF!</v>
      </c>
      <c r="C170" s="111" t="e">
        <f>M1D!#REF!</f>
        <v>#REF!</v>
      </c>
      <c r="D170" s="112"/>
      <c r="E170" s="73" t="e">
        <f>IF(AND(Osvojeni!I170="",Osvojeni!O170=""),"",SUM(Osvojeni!I170,Osvojeni!O170))</f>
        <v>#REF!</v>
      </c>
      <c r="F170" s="75" t="e">
        <f>IF(AND(Osvojeni!R170="",Osvojeni!S170=""),"",IF(Osvojeni!S170="",Osvojeni!R170,Osvojeni!S170))</f>
        <v>#REF!</v>
      </c>
      <c r="G170" s="56" t="e">
        <f>IF(Osvojeni!T170="","",Osvojeni!T170)</f>
        <v>#REF!</v>
      </c>
      <c r="H170" s="56" t="e">
        <f>IF(Osvojeni!U170="","",Osvojeni!U170)</f>
        <v>#REF!</v>
      </c>
    </row>
    <row r="171" spans="1:8" ht="12.75" customHeight="1" x14ac:dyDescent="0.2">
      <c r="A171" s="19" t="e">
        <f>M1D!#REF!</f>
        <v>#REF!</v>
      </c>
      <c r="B171" s="42" t="e">
        <f>M1D!#REF!</f>
        <v>#REF!</v>
      </c>
      <c r="C171" s="111" t="e">
        <f>M1D!#REF!</f>
        <v>#REF!</v>
      </c>
      <c r="D171" s="112"/>
      <c r="E171" s="73" t="e">
        <f>IF(AND(Osvojeni!I171="",Osvojeni!O171=""),"",SUM(Osvojeni!I171,Osvojeni!O171))</f>
        <v>#REF!</v>
      </c>
      <c r="F171" s="75" t="e">
        <f>IF(AND(Osvojeni!R171="",Osvojeni!S171=""),"",IF(Osvojeni!S171="",Osvojeni!R171,Osvojeni!S171))</f>
        <v>#REF!</v>
      </c>
      <c r="G171" s="56" t="e">
        <f>IF(Osvojeni!T171="","",Osvojeni!T171)</f>
        <v>#REF!</v>
      </c>
      <c r="H171" s="56" t="e">
        <f>IF(Osvojeni!U171="","",Osvojeni!U171)</f>
        <v>#REF!</v>
      </c>
    </row>
    <row r="172" spans="1:8" ht="12.75" customHeight="1" x14ac:dyDescent="0.2">
      <c r="A172" s="19" t="e">
        <f>M1D!#REF!</f>
        <v>#REF!</v>
      </c>
      <c r="B172" s="42" t="e">
        <f>M1D!#REF!</f>
        <v>#REF!</v>
      </c>
      <c r="C172" s="111" t="e">
        <f>M1D!#REF!</f>
        <v>#REF!</v>
      </c>
      <c r="D172" s="112"/>
      <c r="E172" s="73" t="e">
        <f>IF(AND(Osvojeni!I172="",Osvojeni!O172=""),"",SUM(Osvojeni!I172,Osvojeni!O172))</f>
        <v>#REF!</v>
      </c>
      <c r="F172" s="75" t="e">
        <f>IF(AND(Osvojeni!R172="",Osvojeni!S172=""),"",IF(Osvojeni!S172="",Osvojeni!R172,Osvojeni!S172))</f>
        <v>#REF!</v>
      </c>
      <c r="G172" s="56" t="e">
        <f>IF(Osvojeni!T172="","",Osvojeni!T172)</f>
        <v>#REF!</v>
      </c>
      <c r="H172" s="56" t="e">
        <f>IF(Osvojeni!U172="","",Osvojeni!U172)</f>
        <v>#REF!</v>
      </c>
    </row>
    <row r="173" spans="1:8" ht="12.75" customHeight="1" x14ac:dyDescent="0.2">
      <c r="A173" s="43" t="e">
        <f>M1D!#REF!</f>
        <v>#REF!</v>
      </c>
      <c r="B173" s="44" t="e">
        <f>M1D!#REF!</f>
        <v>#REF!</v>
      </c>
      <c r="C173" s="111" t="e">
        <f>M1D!#REF!</f>
        <v>#REF!</v>
      </c>
      <c r="D173" s="112"/>
      <c r="E173" s="73" t="e">
        <f>IF(AND(Osvojeni!I173="",Osvojeni!O173=""),"",SUM(Osvojeni!I173,Osvojeni!O173))</f>
        <v>#REF!</v>
      </c>
      <c r="F173" s="75" t="e">
        <f>IF(AND(Osvojeni!R173="",Osvojeni!S173=""),"",IF(Osvojeni!S173="",Osvojeni!R173,Osvojeni!S173))</f>
        <v>#REF!</v>
      </c>
      <c r="G173" s="56" t="e">
        <f>IF(Osvojeni!T173="","",Osvojeni!T173)</f>
        <v>#REF!</v>
      </c>
      <c r="H173" s="56" t="e">
        <f>IF(Osvojeni!U173="","",Osvojeni!U173)</f>
        <v>#REF!</v>
      </c>
    </row>
    <row r="174" spans="1:8" ht="12.75" customHeight="1" x14ac:dyDescent="0.2">
      <c r="A174" s="19" t="e">
        <f>M1D!#REF!</f>
        <v>#REF!</v>
      </c>
      <c r="B174" s="42" t="e">
        <f>M1D!#REF!</f>
        <v>#REF!</v>
      </c>
      <c r="C174" s="111" t="e">
        <f>M1D!#REF!</f>
        <v>#REF!</v>
      </c>
      <c r="D174" s="112"/>
      <c r="E174" s="73" t="e">
        <f>IF(AND(Osvojeni!I174="",Osvojeni!O174=""),"",SUM(Osvojeni!I174,Osvojeni!O174))</f>
        <v>#REF!</v>
      </c>
      <c r="F174" s="75" t="e">
        <f>IF(AND(Osvojeni!R174="",Osvojeni!S174=""),"",IF(Osvojeni!S174="",Osvojeni!R174,Osvojeni!S174))</f>
        <v>#REF!</v>
      </c>
      <c r="G174" s="56" t="e">
        <f>IF(Osvojeni!T174="","",Osvojeni!T174)</f>
        <v>#REF!</v>
      </c>
      <c r="H174" s="56" t="e">
        <f>IF(Osvojeni!U174="","",Osvojeni!U174)</f>
        <v>#REF!</v>
      </c>
    </row>
    <row r="175" spans="1:8" ht="12.75" customHeight="1" x14ac:dyDescent="0.2">
      <c r="A175" s="19" t="e">
        <f>M1D!#REF!</f>
        <v>#REF!</v>
      </c>
      <c r="B175" s="42" t="e">
        <f>M1D!#REF!</f>
        <v>#REF!</v>
      </c>
      <c r="C175" s="111" t="e">
        <f>M1D!#REF!</f>
        <v>#REF!</v>
      </c>
      <c r="D175" s="112"/>
      <c r="E175" s="73" t="e">
        <f>IF(AND(Osvojeni!I175="",Osvojeni!O175=""),"",SUM(Osvojeni!I175,Osvojeni!O175))</f>
        <v>#REF!</v>
      </c>
      <c r="F175" s="75" t="e">
        <f>IF(AND(Osvojeni!R175="",Osvojeni!S175=""),"",IF(Osvojeni!S175="",Osvojeni!R175,Osvojeni!S175))</f>
        <v>#REF!</v>
      </c>
      <c r="G175" s="56" t="e">
        <f>IF(Osvojeni!T175="","",Osvojeni!T175)</f>
        <v>#REF!</v>
      </c>
      <c r="H175" s="56" t="e">
        <f>IF(Osvojeni!U175="","",Osvojeni!U175)</f>
        <v>#REF!</v>
      </c>
    </row>
    <row r="176" spans="1:8" ht="12.75" customHeight="1" x14ac:dyDescent="0.2">
      <c r="A176" s="19" t="e">
        <f>M1D!#REF!</f>
        <v>#REF!</v>
      </c>
      <c r="B176" s="42" t="e">
        <f>M1D!#REF!</f>
        <v>#REF!</v>
      </c>
      <c r="C176" s="111" t="e">
        <f>M1D!#REF!</f>
        <v>#REF!</v>
      </c>
      <c r="D176" s="112"/>
      <c r="E176" s="73" t="e">
        <f>IF(AND(Osvojeni!I176="",Osvojeni!O176=""),"",SUM(Osvojeni!I176,Osvojeni!O176))</f>
        <v>#REF!</v>
      </c>
      <c r="F176" s="75" t="e">
        <f>IF(AND(Osvojeni!R176="",Osvojeni!S176=""),"",IF(Osvojeni!S176="",Osvojeni!R176,Osvojeni!S176))</f>
        <v>#REF!</v>
      </c>
      <c r="G176" s="56" t="e">
        <f>IF(Osvojeni!T176="","",Osvojeni!T176)</f>
        <v>#REF!</v>
      </c>
      <c r="H176" s="56" t="e">
        <f>IF(Osvojeni!U176="","",Osvojeni!U176)</f>
        <v>#REF!</v>
      </c>
    </row>
    <row r="177" spans="1:8" ht="12.75" customHeight="1" x14ac:dyDescent="0.2">
      <c r="A177" s="43" t="e">
        <f>M1D!#REF!</f>
        <v>#REF!</v>
      </c>
      <c r="B177" s="42" t="e">
        <f>M1D!#REF!</f>
        <v>#REF!</v>
      </c>
      <c r="C177" s="111" t="e">
        <f>M1D!#REF!</f>
        <v>#REF!</v>
      </c>
      <c r="D177" s="112"/>
      <c r="E177" s="73" t="e">
        <f>IF(AND(Osvojeni!I177="",Osvojeni!O177=""),"",SUM(Osvojeni!I177,Osvojeni!O177))</f>
        <v>#REF!</v>
      </c>
      <c r="F177" s="75" t="e">
        <f>IF(AND(Osvojeni!R177="",Osvojeni!S177=""),"",IF(Osvojeni!S177="",Osvojeni!R177,Osvojeni!S177))</f>
        <v>#REF!</v>
      </c>
      <c r="G177" s="56" t="e">
        <f>IF(Osvojeni!T177="","",Osvojeni!T177)</f>
        <v>#REF!</v>
      </c>
      <c r="H177" s="56" t="e">
        <f>IF(Osvojeni!U177="","",Osvojeni!U177)</f>
        <v>#REF!</v>
      </c>
    </row>
    <row r="178" spans="1:8" ht="12.75" customHeight="1" x14ac:dyDescent="0.2">
      <c r="A178" s="19" t="e">
        <f>M1D!#REF!</f>
        <v>#REF!</v>
      </c>
      <c r="B178" s="44" t="e">
        <f>M1D!#REF!</f>
        <v>#REF!</v>
      </c>
      <c r="C178" s="111" t="e">
        <f>M1D!#REF!</f>
        <v>#REF!</v>
      </c>
      <c r="D178" s="112"/>
      <c r="E178" s="73" t="e">
        <f>IF(AND(Osvojeni!I178="",Osvojeni!O178=""),"",SUM(Osvojeni!I178,Osvojeni!O178))</f>
        <v>#REF!</v>
      </c>
      <c r="F178" s="75" t="e">
        <f>IF(AND(Osvojeni!R178="",Osvojeni!S178=""),"",IF(Osvojeni!S178="",Osvojeni!R178,Osvojeni!S178))</f>
        <v>#REF!</v>
      </c>
      <c r="G178" s="56" t="e">
        <f>IF(Osvojeni!T178="","",Osvojeni!T178)</f>
        <v>#REF!</v>
      </c>
      <c r="H178" s="56" t="e">
        <f>IF(Osvojeni!U178="","",Osvojeni!U178)</f>
        <v>#REF!</v>
      </c>
    </row>
    <row r="179" spans="1:8" ht="12.75" customHeight="1" x14ac:dyDescent="0.2">
      <c r="A179" s="19" t="e">
        <f>M1D!#REF!</f>
        <v>#REF!</v>
      </c>
      <c r="B179" s="42" t="e">
        <f>M1D!#REF!</f>
        <v>#REF!</v>
      </c>
      <c r="C179" s="111" t="e">
        <f>M1D!#REF!</f>
        <v>#REF!</v>
      </c>
      <c r="D179" s="112"/>
      <c r="E179" s="73" t="e">
        <f>IF(AND(Osvojeni!I179="",Osvojeni!O179=""),"",SUM(Osvojeni!I179,Osvojeni!O179))</f>
        <v>#REF!</v>
      </c>
      <c r="F179" s="75" t="e">
        <f>IF(AND(Osvojeni!R179="",Osvojeni!S179=""),"",IF(Osvojeni!S179="",Osvojeni!R179,Osvojeni!S179))</f>
        <v>#REF!</v>
      </c>
      <c r="G179" s="56" t="e">
        <f>IF(Osvojeni!T179="","",Osvojeni!T179)</f>
        <v>#REF!</v>
      </c>
      <c r="H179" s="56" t="e">
        <f>IF(Osvojeni!U179="","",Osvojeni!U179)</f>
        <v>#REF!</v>
      </c>
    </row>
    <row r="180" spans="1:8" ht="12.75" customHeight="1" x14ac:dyDescent="0.2">
      <c r="A180" s="19" t="e">
        <f>M1D!#REF!</f>
        <v>#REF!</v>
      </c>
      <c r="B180" s="42" t="e">
        <f>M1D!#REF!</f>
        <v>#REF!</v>
      </c>
      <c r="C180" s="111" t="e">
        <f>M1D!#REF!</f>
        <v>#REF!</v>
      </c>
      <c r="D180" s="112"/>
      <c r="E180" s="73" t="e">
        <f>IF(AND(Osvojeni!I180="",Osvojeni!O180=""),"",SUM(Osvojeni!I180,Osvojeni!O180))</f>
        <v>#REF!</v>
      </c>
      <c r="F180" s="75" t="e">
        <f>IF(AND(Osvojeni!R180="",Osvojeni!S180=""),"",IF(Osvojeni!S180="",Osvojeni!R180,Osvojeni!S180))</f>
        <v>#REF!</v>
      </c>
      <c r="G180" s="56" t="e">
        <f>IF(Osvojeni!T180="","",Osvojeni!T180)</f>
        <v>#REF!</v>
      </c>
      <c r="H180" s="56" t="e">
        <f>IF(Osvojeni!U180="","",Osvojeni!U180)</f>
        <v>#REF!</v>
      </c>
    </row>
    <row r="181" spans="1:8" ht="12.75" customHeight="1" x14ac:dyDescent="0.2">
      <c r="A181" s="43" t="e">
        <f>M1D!#REF!</f>
        <v>#REF!</v>
      </c>
      <c r="B181" s="42" t="e">
        <f>M1D!#REF!</f>
        <v>#REF!</v>
      </c>
      <c r="C181" s="111" t="e">
        <f>M1D!#REF!</f>
        <v>#REF!</v>
      </c>
      <c r="D181" s="112"/>
      <c r="E181" s="73" t="e">
        <f>IF(AND(Osvojeni!I181="",Osvojeni!O181=""),"",SUM(Osvojeni!I181,Osvojeni!O181))</f>
        <v>#REF!</v>
      </c>
      <c r="F181" s="75" t="e">
        <f>IF(AND(Osvojeni!R181="",Osvojeni!S181=""),"",IF(Osvojeni!S181="",Osvojeni!R181,Osvojeni!S181))</f>
        <v>#REF!</v>
      </c>
      <c r="G181" s="56" t="e">
        <f>IF(Osvojeni!T181="","",Osvojeni!T181)</f>
        <v>#REF!</v>
      </c>
      <c r="H181" s="56" t="e">
        <f>IF(Osvojeni!U181="","",Osvojeni!U181)</f>
        <v>#REF!</v>
      </c>
    </row>
    <row r="182" spans="1:8" ht="12.75" customHeight="1" x14ac:dyDescent="0.2">
      <c r="A182" s="19" t="e">
        <f>M1D!#REF!</f>
        <v>#REF!</v>
      </c>
      <c r="B182" s="42" t="e">
        <f>M1D!#REF!</f>
        <v>#REF!</v>
      </c>
      <c r="C182" s="111" t="e">
        <f>M1D!#REF!</f>
        <v>#REF!</v>
      </c>
      <c r="D182" s="112"/>
      <c r="E182" s="73" t="e">
        <f>IF(AND(Osvojeni!I182="",Osvojeni!O182=""),"",SUM(Osvojeni!I182,Osvojeni!O182))</f>
        <v>#REF!</v>
      </c>
      <c r="F182" s="75" t="e">
        <f>IF(AND(Osvojeni!R182="",Osvojeni!S182=""),"",IF(Osvojeni!S182="",Osvojeni!R182,Osvojeni!S182))</f>
        <v>#REF!</v>
      </c>
      <c r="G182" s="56" t="e">
        <f>IF(Osvojeni!T182="","",Osvojeni!T182)</f>
        <v>#REF!</v>
      </c>
      <c r="H182" s="56" t="e">
        <f>IF(Osvojeni!U182="","",Osvojeni!U182)</f>
        <v>#REF!</v>
      </c>
    </row>
    <row r="183" spans="1:8" ht="12.75" customHeight="1" x14ac:dyDescent="0.2">
      <c r="A183" s="19" t="e">
        <f>M1D!#REF!</f>
        <v>#REF!</v>
      </c>
      <c r="B183" s="42" t="e">
        <f>M1D!#REF!</f>
        <v>#REF!</v>
      </c>
      <c r="C183" s="111" t="e">
        <f>M1D!#REF!</f>
        <v>#REF!</v>
      </c>
      <c r="D183" s="112"/>
      <c r="E183" s="73" t="e">
        <f>IF(AND(Osvojeni!I183="",Osvojeni!O183=""),"",SUM(Osvojeni!I183,Osvojeni!O183))</f>
        <v>#REF!</v>
      </c>
      <c r="F183" s="75" t="e">
        <f>IF(AND(Osvojeni!R183="",Osvojeni!S183=""),"",IF(Osvojeni!S183="",Osvojeni!R183,Osvojeni!S183))</f>
        <v>#REF!</v>
      </c>
      <c r="G183" s="56" t="e">
        <f>IF(Osvojeni!T183="","",Osvojeni!T183)</f>
        <v>#REF!</v>
      </c>
      <c r="H183" s="56" t="e">
        <f>IF(Osvojeni!U183="","",Osvojeni!U183)</f>
        <v>#REF!</v>
      </c>
    </row>
    <row r="184" spans="1:8" ht="12.75" customHeight="1" x14ac:dyDescent="0.2">
      <c r="A184" s="19" t="e">
        <f>M1D!#REF!</f>
        <v>#REF!</v>
      </c>
      <c r="B184" s="44" t="e">
        <f>M1D!#REF!</f>
        <v>#REF!</v>
      </c>
      <c r="C184" s="111" t="e">
        <f>M1D!#REF!</f>
        <v>#REF!</v>
      </c>
      <c r="D184" s="112"/>
      <c r="E184" s="73" t="e">
        <f>IF(AND(Osvojeni!I184="",Osvojeni!O184=""),"",SUM(Osvojeni!I184,Osvojeni!O184))</f>
        <v>#REF!</v>
      </c>
      <c r="F184" s="75" t="e">
        <f>IF(AND(Osvojeni!R184="",Osvojeni!S184=""),"",IF(Osvojeni!S184="",Osvojeni!R184,Osvojeni!S184))</f>
        <v>#REF!</v>
      </c>
      <c r="G184" s="56" t="e">
        <f>IF(Osvojeni!T184="","",Osvojeni!T184)</f>
        <v>#REF!</v>
      </c>
      <c r="H184" s="56" t="e">
        <f>IF(Osvojeni!U184="","",Osvojeni!U184)</f>
        <v>#REF!</v>
      </c>
    </row>
    <row r="185" spans="1:8" ht="12.75" customHeight="1" x14ac:dyDescent="0.2">
      <c r="A185" s="43" t="e">
        <f>M1D!#REF!</f>
        <v>#REF!</v>
      </c>
      <c r="B185" s="42" t="e">
        <f>M1D!#REF!</f>
        <v>#REF!</v>
      </c>
      <c r="C185" s="111" t="e">
        <f>M1D!#REF!</f>
        <v>#REF!</v>
      </c>
      <c r="D185" s="112"/>
      <c r="E185" s="73" t="e">
        <f>IF(AND(Osvojeni!I185="",Osvojeni!O185=""),"",SUM(Osvojeni!I185,Osvojeni!O185))</f>
        <v>#REF!</v>
      </c>
      <c r="F185" s="75" t="e">
        <f>IF(AND(Osvojeni!R185="",Osvojeni!S185=""),"",IF(Osvojeni!S185="",Osvojeni!R185,Osvojeni!S185))</f>
        <v>#REF!</v>
      </c>
      <c r="G185" s="56" t="e">
        <f>IF(Osvojeni!T185="","",Osvojeni!T185)</f>
        <v>#REF!</v>
      </c>
      <c r="H185" s="56" t="e">
        <f>IF(Osvojeni!U185="","",Osvojeni!U185)</f>
        <v>#REF!</v>
      </c>
    </row>
    <row r="186" spans="1:8" ht="12.75" customHeight="1" x14ac:dyDescent="0.2">
      <c r="A186" s="19" t="e">
        <f>M1D!#REF!</f>
        <v>#REF!</v>
      </c>
      <c r="B186" s="42" t="e">
        <f>M1D!#REF!</f>
        <v>#REF!</v>
      </c>
      <c r="C186" s="111" t="e">
        <f>M1D!#REF!</f>
        <v>#REF!</v>
      </c>
      <c r="D186" s="112"/>
      <c r="E186" s="73" t="e">
        <f>IF(AND(Osvojeni!I186="",Osvojeni!O186=""),"",SUM(Osvojeni!I186,Osvojeni!O186))</f>
        <v>#REF!</v>
      </c>
      <c r="F186" s="75" t="e">
        <f>IF(AND(Osvojeni!R186="",Osvojeni!S186=""),"",IF(Osvojeni!S186="",Osvojeni!R186,Osvojeni!S186))</f>
        <v>#REF!</v>
      </c>
      <c r="G186" s="56" t="e">
        <f>IF(Osvojeni!T186="","",Osvojeni!T186)</f>
        <v>#REF!</v>
      </c>
      <c r="H186" s="56" t="e">
        <f>IF(Osvojeni!U186="","",Osvojeni!U186)</f>
        <v>#REF!</v>
      </c>
    </row>
    <row r="187" spans="1:8" ht="12.75" customHeight="1" x14ac:dyDescent="0.2">
      <c r="A187" s="19" t="e">
        <f>M1D!#REF!</f>
        <v>#REF!</v>
      </c>
      <c r="B187" s="42" t="e">
        <f>M1D!#REF!</f>
        <v>#REF!</v>
      </c>
      <c r="C187" s="111" t="e">
        <f>M1D!#REF!</f>
        <v>#REF!</v>
      </c>
      <c r="D187" s="112"/>
      <c r="E187" s="73" t="e">
        <f>IF(AND(Osvojeni!I187="",Osvojeni!O187=""),"",SUM(Osvojeni!I187,Osvojeni!O187))</f>
        <v>#REF!</v>
      </c>
      <c r="F187" s="75" t="e">
        <f>IF(AND(Osvojeni!R187="",Osvojeni!S187=""),"",IF(Osvojeni!S187="",Osvojeni!R187,Osvojeni!S187))</f>
        <v>#REF!</v>
      </c>
      <c r="G187" s="56" t="e">
        <f>IF(Osvojeni!T187="","",Osvojeni!T187)</f>
        <v>#REF!</v>
      </c>
      <c r="H187" s="56" t="e">
        <f>IF(Osvojeni!U187="","",Osvojeni!U187)</f>
        <v>#REF!</v>
      </c>
    </row>
    <row r="188" spans="1:8" ht="12.75" customHeight="1" x14ac:dyDescent="0.2">
      <c r="A188" s="19" t="e">
        <f>M1D!#REF!</f>
        <v>#REF!</v>
      </c>
      <c r="B188" s="42" t="e">
        <f>M1D!#REF!</f>
        <v>#REF!</v>
      </c>
      <c r="C188" s="111" t="e">
        <f>M1D!#REF!</f>
        <v>#REF!</v>
      </c>
      <c r="D188" s="112"/>
      <c r="E188" s="73" t="e">
        <f>IF(AND(Osvojeni!I188="",Osvojeni!O188=""),"",SUM(Osvojeni!I188,Osvojeni!O188))</f>
        <v>#REF!</v>
      </c>
      <c r="F188" s="75" t="e">
        <f>IF(AND(Osvojeni!R188="",Osvojeni!S188=""),"",IF(Osvojeni!S188="",Osvojeni!R188,Osvojeni!S188))</f>
        <v>#REF!</v>
      </c>
      <c r="G188" s="56" t="e">
        <f>IF(Osvojeni!T188="","",Osvojeni!T188)</f>
        <v>#REF!</v>
      </c>
      <c r="H188" s="56" t="e">
        <f>IF(Osvojeni!U188="","",Osvojeni!U188)</f>
        <v>#REF!</v>
      </c>
    </row>
    <row r="189" spans="1:8" ht="12.75" customHeight="1" x14ac:dyDescent="0.2">
      <c r="A189" s="43" t="e">
        <f>M1D!#REF!</f>
        <v>#REF!</v>
      </c>
      <c r="B189" s="44" t="e">
        <f>M1D!#REF!</f>
        <v>#REF!</v>
      </c>
      <c r="C189" s="111" t="e">
        <f>M1D!#REF!</f>
        <v>#REF!</v>
      </c>
      <c r="D189" s="112"/>
      <c r="E189" s="73" t="e">
        <f>IF(AND(Osvojeni!I189="",Osvojeni!O189=""),"",SUM(Osvojeni!I189,Osvojeni!O189))</f>
        <v>#REF!</v>
      </c>
      <c r="F189" s="75" t="e">
        <f>IF(AND(Osvojeni!R189="",Osvojeni!S189=""),"",IF(Osvojeni!S189="",Osvojeni!R189,Osvojeni!S189))</f>
        <v>#REF!</v>
      </c>
      <c r="G189" s="56" t="e">
        <f>IF(Osvojeni!T189="","",Osvojeni!T189)</f>
        <v>#REF!</v>
      </c>
      <c r="H189" s="56" t="e">
        <f>IF(Osvojeni!U189="","",Osvojeni!U189)</f>
        <v>#REF!</v>
      </c>
    </row>
    <row r="190" spans="1:8" ht="12.75" customHeight="1" x14ac:dyDescent="0.2">
      <c r="A190" s="19" t="e">
        <f>M1D!#REF!</f>
        <v>#REF!</v>
      </c>
      <c r="B190" s="42" t="e">
        <f>M1D!#REF!</f>
        <v>#REF!</v>
      </c>
      <c r="C190" s="111" t="e">
        <f>M1D!#REF!</f>
        <v>#REF!</v>
      </c>
      <c r="D190" s="112"/>
      <c r="E190" s="73" t="e">
        <f>IF(AND(Osvojeni!I190="",Osvojeni!O190=""),"",SUM(Osvojeni!I190,Osvojeni!O190))</f>
        <v>#REF!</v>
      </c>
      <c r="F190" s="75" t="e">
        <f>IF(AND(Osvojeni!R190="",Osvojeni!S190=""),"",IF(Osvojeni!S190="",Osvojeni!R190,Osvojeni!S190))</f>
        <v>#REF!</v>
      </c>
      <c r="G190" s="56" t="e">
        <f>IF(Osvojeni!T190="","",Osvojeni!T190)</f>
        <v>#REF!</v>
      </c>
      <c r="H190" s="56" t="e">
        <f>IF(Osvojeni!U190="","",Osvojeni!U190)</f>
        <v>#REF!</v>
      </c>
    </row>
    <row r="191" spans="1:8" ht="12.75" customHeight="1" x14ac:dyDescent="0.2">
      <c r="A191" s="19" t="e">
        <f>M1D!#REF!</f>
        <v>#REF!</v>
      </c>
      <c r="B191" s="42" t="e">
        <f>M1D!#REF!</f>
        <v>#REF!</v>
      </c>
      <c r="C191" s="111" t="e">
        <f>M1D!#REF!</f>
        <v>#REF!</v>
      </c>
      <c r="D191" s="112"/>
      <c r="E191" s="73" t="e">
        <f>IF(AND(Osvojeni!I191="",Osvojeni!O191=""),"",SUM(Osvojeni!I191,Osvojeni!O191))</f>
        <v>#REF!</v>
      </c>
      <c r="F191" s="75" t="e">
        <f>IF(AND(Osvojeni!R191="",Osvojeni!S191=""),"",IF(Osvojeni!S191="",Osvojeni!R191,Osvojeni!S191))</f>
        <v>#REF!</v>
      </c>
      <c r="G191" s="56" t="e">
        <f>IF(Osvojeni!T191="","",Osvojeni!T191)</f>
        <v>#REF!</v>
      </c>
      <c r="H191" s="56" t="e">
        <f>IF(Osvojeni!U191="","",Osvojeni!U191)</f>
        <v>#REF!</v>
      </c>
    </row>
    <row r="192" spans="1:8" ht="12.75" customHeight="1" x14ac:dyDescent="0.2">
      <c r="A192" s="19" t="e">
        <f>M1D!#REF!</f>
        <v>#REF!</v>
      </c>
      <c r="B192" s="42" t="e">
        <f>M1D!#REF!</f>
        <v>#REF!</v>
      </c>
      <c r="C192" s="111" t="e">
        <f>M1D!#REF!</f>
        <v>#REF!</v>
      </c>
      <c r="D192" s="112"/>
      <c r="E192" s="73" t="e">
        <f>IF(AND(Osvojeni!I192="",Osvojeni!O192=""),"",SUM(Osvojeni!I192,Osvojeni!O192))</f>
        <v>#REF!</v>
      </c>
      <c r="F192" s="75" t="e">
        <f>IF(AND(Osvojeni!R192="",Osvojeni!S192=""),"",IF(Osvojeni!S192="",Osvojeni!R192,Osvojeni!S192))</f>
        <v>#REF!</v>
      </c>
      <c r="G192" s="56" t="e">
        <f>IF(Osvojeni!T192="","",Osvojeni!T192)</f>
        <v>#REF!</v>
      </c>
      <c r="H192" s="56" t="e">
        <f>IF(Osvojeni!U192="","",Osvojeni!U192)</f>
        <v>#REF!</v>
      </c>
    </row>
    <row r="193" spans="1:8" ht="12.75" customHeight="1" x14ac:dyDescent="0.2">
      <c r="A193" s="43" t="e">
        <f>M1D!#REF!</f>
        <v>#REF!</v>
      </c>
      <c r="B193" s="42" t="e">
        <f>M1D!#REF!</f>
        <v>#REF!</v>
      </c>
      <c r="C193" s="111" t="e">
        <f>M1D!#REF!</f>
        <v>#REF!</v>
      </c>
      <c r="D193" s="112"/>
      <c r="E193" s="73" t="e">
        <f>IF(AND(Osvojeni!I193="",Osvojeni!O193=""),"",SUM(Osvojeni!I193,Osvojeni!O193))</f>
        <v>#REF!</v>
      </c>
      <c r="F193" s="75" t="e">
        <f>IF(AND(Osvojeni!R193="",Osvojeni!S193=""),"",IF(Osvojeni!S193="",Osvojeni!R193,Osvojeni!S193))</f>
        <v>#REF!</v>
      </c>
      <c r="G193" s="56" t="e">
        <f>IF(Osvojeni!T193="","",Osvojeni!T193)</f>
        <v>#REF!</v>
      </c>
      <c r="H193" s="56" t="e">
        <f>IF(Osvojeni!U193="","",Osvojeni!U193)</f>
        <v>#REF!</v>
      </c>
    </row>
    <row r="194" spans="1:8" ht="12.75" customHeight="1" x14ac:dyDescent="0.2">
      <c r="A194" s="19" t="e">
        <f>M1D!#REF!</f>
        <v>#REF!</v>
      </c>
      <c r="B194" s="42" t="e">
        <f>M1D!#REF!</f>
        <v>#REF!</v>
      </c>
      <c r="C194" s="111" t="e">
        <f>M1D!#REF!</f>
        <v>#REF!</v>
      </c>
      <c r="D194" s="112"/>
      <c r="E194" s="73" t="e">
        <f>IF(AND(Osvojeni!I194="",Osvojeni!O194=""),"",SUM(Osvojeni!I194,Osvojeni!O194))</f>
        <v>#REF!</v>
      </c>
      <c r="F194" s="75" t="e">
        <f>IF(AND(Osvojeni!R194="",Osvojeni!S194=""),"",IF(Osvojeni!S194="",Osvojeni!R194,Osvojeni!S194))</f>
        <v>#REF!</v>
      </c>
      <c r="G194" s="56" t="e">
        <f>IF(Osvojeni!T194="","",Osvojeni!T194)</f>
        <v>#REF!</v>
      </c>
      <c r="H194" s="56" t="e">
        <f>IF(Osvojeni!U194="","",Osvojeni!U194)</f>
        <v>#REF!</v>
      </c>
    </row>
    <row r="195" spans="1:8" ht="12.75" customHeight="1" x14ac:dyDescent="0.2">
      <c r="A195" s="19" t="e">
        <f>M1D!#REF!</f>
        <v>#REF!</v>
      </c>
      <c r="B195" s="44" t="e">
        <f>M1D!#REF!</f>
        <v>#REF!</v>
      </c>
      <c r="C195" s="111" t="e">
        <f>M1D!#REF!</f>
        <v>#REF!</v>
      </c>
      <c r="D195" s="112"/>
      <c r="E195" s="73" t="e">
        <f>IF(AND(Osvojeni!I195="",Osvojeni!O195=""),"",SUM(Osvojeni!I195,Osvojeni!O195))</f>
        <v>#REF!</v>
      </c>
      <c r="F195" s="75" t="e">
        <f>IF(AND(Osvojeni!R195="",Osvojeni!S195=""),"",IF(Osvojeni!S195="",Osvojeni!R195,Osvojeni!S195))</f>
        <v>#REF!</v>
      </c>
      <c r="G195" s="56" t="e">
        <f>IF(Osvojeni!T195="","",Osvojeni!T195)</f>
        <v>#REF!</v>
      </c>
      <c r="H195" s="56" t="e">
        <f>IF(Osvojeni!U195="","",Osvojeni!U195)</f>
        <v>#REF!</v>
      </c>
    </row>
    <row r="196" spans="1:8" ht="12.75" customHeight="1" x14ac:dyDescent="0.2">
      <c r="A196" s="19" t="e">
        <f>M1D!#REF!</f>
        <v>#REF!</v>
      </c>
      <c r="B196" s="42" t="e">
        <f>M1D!#REF!</f>
        <v>#REF!</v>
      </c>
      <c r="C196" s="111" t="e">
        <f>M1D!#REF!</f>
        <v>#REF!</v>
      </c>
      <c r="D196" s="112"/>
      <c r="E196" s="73" t="e">
        <f>IF(AND(Osvojeni!I196="",Osvojeni!O196=""),"",SUM(Osvojeni!I196,Osvojeni!O196))</f>
        <v>#REF!</v>
      </c>
      <c r="F196" s="75" t="e">
        <f>IF(AND(Osvojeni!R196="",Osvojeni!S196=""),"",IF(Osvojeni!S196="",Osvojeni!R196,Osvojeni!S196))</f>
        <v>#REF!</v>
      </c>
      <c r="G196" s="56" t="e">
        <f>IF(Osvojeni!T196="","",Osvojeni!T196)</f>
        <v>#REF!</v>
      </c>
      <c r="H196" s="56" t="e">
        <f>IF(Osvojeni!U196="","",Osvojeni!U196)</f>
        <v>#REF!</v>
      </c>
    </row>
  </sheetData>
  <sheetProtection selectLockedCells="1" selectUnlockedCells="1"/>
  <mergeCells count="203"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03:D103"/>
    <mergeCell ref="C98:D98"/>
    <mergeCell ref="C99:D99"/>
    <mergeCell ref="C100:D100"/>
    <mergeCell ref="C101:D101"/>
    <mergeCell ref="C102:D10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2019-09-10T09:18:11Z</dcterms:modified>
</cp:coreProperties>
</file>