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<sst xmlns="http://schemas.openxmlformats.org/spreadsheetml/2006/main" count="501" uniqueCount="471">
  <si>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</si>
  <si>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</si>
  <si>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</si>
  <si>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</si>
  <si>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</si>
  <si>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</si>
  <si>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</si>
  <si>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</si>
  <si>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</si>
  <si>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</si>
  <si>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</si>
  <si>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</si>
  <si>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</si>
  <si>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</si>
  <si>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</si>
  <si>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</si>
  <si>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</si>
  <si>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</si>
  <si>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</si>
  <si>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</si>
  <si>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</si>
  <si>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</si>
  <si>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</si>
  <si>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</si>
  <si>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</si>
  <si>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</si>
  <si>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</si>
  <si>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</si>
  <si>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</si>
  <si>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</si>
  <si>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</si>
  <si>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</si>
  <si>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</si>
  <si>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</si>
  <si>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</si>
  <si>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</si>
  <si>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</si>
  <si>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</si>
  <si>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</si>
  <si>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</si>
  <si>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</si>
  <si>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</si>
  <si>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r>
      <rPr>
        <b/>
        <sz val="12"/>
        <color indexed="8"/>
        <rFont val="Arial"/>
        <family val="2"/>
      </rPr>
      <t>NASTAVNIK:</t>
    </r>
    <r>
      <rPr>
        <b/>
        <sz val="14"/>
        <color indexed="8"/>
        <rFont val="Arial"/>
        <family val="2"/>
      </rPr>
      <t xml:space="preserve"> Prof.dr Jela Šušić</t>
    </r>
  </si>
  <si>
    <r>
      <t>PREDMET:</t>
    </r>
    <r>
      <rPr>
        <b/>
        <sz val="12"/>
        <color indexed="8"/>
        <rFont val="Arial"/>
        <family val="2"/>
      </rPr>
      <t xml:space="preserve"> Matematika  I</t>
    </r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</si>
  <si>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</si>
  <si>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</si>
  <si>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PREDMET: </t>
    </r>
    <r>
      <rPr>
        <b/>
        <sz val="10"/>
        <rFont val="Arial"/>
        <family val="2"/>
      </rPr>
      <t>Matematika I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</si>
  <si>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</si>
  <si>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r>
      <rPr>
        <sz val="10"/>
        <rFont val="Arial"/>
        <family val="2"/>
      </rPr>
      <t>NASTAVNIK:</t>
    </r>
    <r>
      <rPr>
        <sz val="8"/>
        <rFont val="Arial"/>
        <family val="2"/>
      </rPr>
      <t xml:space="preserve"> </t>
    </r>
    <r>
      <rPr>
        <b/>
        <sz val="14"/>
        <rFont val="Arial"/>
        <family val="2"/>
      </rPr>
      <t>Prof.dr Jela Šušić</t>
    </r>
  </si>
  <si>
    <t>T1</t>
  </si>
  <si>
    <t>PT1</t>
  </si>
  <si>
    <t>T1D</t>
  </si>
  <si>
    <t>SARADNIK: mr Jelena Dakić; mr Milica Kankaraš</t>
  </si>
  <si>
    <t>STUDIJSKI PROGRAM: GRAĐEVINARSTVO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</si>
  <si>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</si>
  <si>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STUDIJSKI PROGRAM:</t>
    </r>
    <r>
      <rPr>
        <b/>
        <sz val="12"/>
        <color indexed="8"/>
        <rFont val="Arial"/>
        <family val="2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</si>
  <si>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</si>
  <si>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</si>
  <si>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</si>
  <si>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</si>
  <si>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</si>
  <si>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</si>
  <si>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</si>
  <si>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F</t>
  </si>
  <si>
    <t>1/2019</t>
  </si>
  <si>
    <t>Danilo Plamenac</t>
  </si>
  <si>
    <t>2/2019</t>
  </si>
  <si>
    <t>Jelena Gačević</t>
  </si>
  <si>
    <t>3/2019</t>
  </si>
  <si>
    <t>Jelena Zogović</t>
  </si>
  <si>
    <t>4/2019</t>
  </si>
  <si>
    <t>Milica Popović</t>
  </si>
  <si>
    <t>5/2019</t>
  </si>
  <si>
    <t>Milena Šoškić</t>
  </si>
  <si>
    <t>6/2019</t>
  </si>
  <si>
    <t>Petar Brajović</t>
  </si>
  <si>
    <t>7/2019</t>
  </si>
  <si>
    <t>Eldin Mulabegović</t>
  </si>
  <si>
    <t>8/2019</t>
  </si>
  <si>
    <t>Mustafa Čikić</t>
  </si>
  <si>
    <t>9/2019</t>
  </si>
  <si>
    <t>Luka Bogavac</t>
  </si>
  <si>
    <t>10/2019</t>
  </si>
  <si>
    <t>Stefan Pejović</t>
  </si>
  <si>
    <t>11/2019</t>
  </si>
  <si>
    <t>Dimitrije Radusinović</t>
  </si>
  <si>
    <t>12/2019</t>
  </si>
  <si>
    <t>Vuk Đurović</t>
  </si>
  <si>
    <t>13/2019</t>
  </si>
  <si>
    <t>Nela Alispahić</t>
  </si>
  <si>
    <t>14/2019</t>
  </si>
  <si>
    <t>Ivan Mirotić</t>
  </si>
  <si>
    <t>15/2019</t>
  </si>
  <si>
    <t>Anđela Rešetar</t>
  </si>
  <si>
    <t>16/2019</t>
  </si>
  <si>
    <t>Nikola Nikić</t>
  </si>
  <si>
    <t>17/2019</t>
  </si>
  <si>
    <t>Aleksandra Pešić</t>
  </si>
  <si>
    <t>18/2019</t>
  </si>
  <si>
    <t>Veliša Rakčević</t>
  </si>
  <si>
    <t>19/2019</t>
  </si>
  <si>
    <t>Marko Radunović</t>
  </si>
  <si>
    <t>20/2019</t>
  </si>
  <si>
    <t>Marko Terzić</t>
  </si>
  <si>
    <t>21/2019</t>
  </si>
  <si>
    <t>Nikola Tadić</t>
  </si>
  <si>
    <t>22/2019</t>
  </si>
  <si>
    <t>Emir Striković</t>
  </si>
  <si>
    <t>23/2019</t>
  </si>
  <si>
    <t>Anđela Zejak</t>
  </si>
  <si>
    <t>24/2019</t>
  </si>
  <si>
    <t>Lazar Stožinić</t>
  </si>
  <si>
    <t>25/2019</t>
  </si>
  <si>
    <t>Minela Vukelj</t>
  </si>
  <si>
    <t>26/2019</t>
  </si>
  <si>
    <t>Sanida Alomerović</t>
  </si>
  <si>
    <t>27/2019</t>
  </si>
  <si>
    <t>Nikolina Brnović</t>
  </si>
  <si>
    <t>28/2019</t>
  </si>
  <si>
    <t>Jovana Bešović</t>
  </si>
  <si>
    <t>29/2019</t>
  </si>
  <si>
    <t>Leka Zeković</t>
  </si>
  <si>
    <t>30/2019</t>
  </si>
  <si>
    <t>Nijaz Murić</t>
  </si>
  <si>
    <t>31/2019</t>
  </si>
  <si>
    <t>Luka Stanišić</t>
  </si>
  <si>
    <t>32/2019</t>
  </si>
  <si>
    <t>Sofia Žugić</t>
  </si>
  <si>
    <t>33/2019</t>
  </si>
  <si>
    <t>Danka Kartal</t>
  </si>
  <si>
    <t>34/2019</t>
  </si>
  <si>
    <t>Anja Jovićević</t>
  </si>
  <si>
    <t>35/2019</t>
  </si>
  <si>
    <t>Lidija Zećirović</t>
  </si>
  <si>
    <t>36/2019</t>
  </si>
  <si>
    <t>Vojin Sekulić</t>
  </si>
  <si>
    <t>37/2019</t>
  </si>
  <si>
    <t>Tamara Drašković</t>
  </si>
  <si>
    <t>38/2019</t>
  </si>
  <si>
    <t>Tijana Đelević</t>
  </si>
  <si>
    <t>39/2019</t>
  </si>
  <si>
    <t>Milica Malidžan</t>
  </si>
  <si>
    <t>40/2019</t>
  </si>
  <si>
    <t>Nikoleta Marković</t>
  </si>
  <si>
    <t>41/2019</t>
  </si>
  <si>
    <t>Selmir Kuč</t>
  </si>
  <si>
    <t>42/2019</t>
  </si>
  <si>
    <t>Miomir Zečević</t>
  </si>
  <si>
    <t>43/2019</t>
  </si>
  <si>
    <t>Vasilije Šljivančanin</t>
  </si>
  <si>
    <t>44/2019</t>
  </si>
  <si>
    <t>Anastasija Stojović</t>
  </si>
  <si>
    <t>45/2019</t>
  </si>
  <si>
    <t>Mihailo Musić</t>
  </si>
  <si>
    <t>46/2019</t>
  </si>
  <si>
    <t>Lidija Zajović</t>
  </si>
  <si>
    <t>47/2019</t>
  </si>
  <si>
    <t>Đorđe Folić</t>
  </si>
  <si>
    <t>48/2019</t>
  </si>
  <si>
    <t>Ruždija Fetahović</t>
  </si>
  <si>
    <t>49/2019</t>
  </si>
  <si>
    <t>Vasko Stojanović</t>
  </si>
  <si>
    <t>50/2019</t>
  </si>
  <si>
    <t>Matija Simonović</t>
  </si>
  <si>
    <t>51/2019</t>
  </si>
  <si>
    <t>Jovana Furtula</t>
  </si>
  <si>
    <t>52/2019</t>
  </si>
  <si>
    <t>Dragana Lazarević</t>
  </si>
  <si>
    <t>53/2019</t>
  </si>
  <si>
    <t>Bogdan Kustudić</t>
  </si>
  <si>
    <t>54/2019</t>
  </si>
  <si>
    <t>Katarina Terzić</t>
  </si>
  <si>
    <t>55/2019</t>
  </si>
  <si>
    <t>Mladen Bujišić</t>
  </si>
  <si>
    <t>56/2019</t>
  </si>
  <si>
    <t>Marijana Vraneš</t>
  </si>
  <si>
    <t>57/2019</t>
  </si>
  <si>
    <t>Radenko Kljajević</t>
  </si>
  <si>
    <t>58/2019</t>
  </si>
  <si>
    <t>Strahinja Jelić</t>
  </si>
  <si>
    <t>59/2019</t>
  </si>
  <si>
    <t>Tijana Radonjić</t>
  </si>
  <si>
    <t>60/2019</t>
  </si>
  <si>
    <t>Ivan Đeković</t>
  </si>
  <si>
    <t>61/2019</t>
  </si>
  <si>
    <t>Nebojša Ralević</t>
  </si>
  <si>
    <t>62/2019</t>
  </si>
  <si>
    <t>Erna Destanović</t>
  </si>
  <si>
    <t>63/2019</t>
  </si>
  <si>
    <t>Anja Glogovac</t>
  </si>
  <si>
    <t>64/2019</t>
  </si>
  <si>
    <t>Miloš Ninković</t>
  </si>
  <si>
    <t>65/2019</t>
  </si>
  <si>
    <t>Kristina Miljanić</t>
  </si>
  <si>
    <t>66/2019</t>
  </si>
  <si>
    <t>Jovana Peruničić</t>
  </si>
  <si>
    <t>67/2019</t>
  </si>
  <si>
    <t>Pavle Jovanović</t>
  </si>
  <si>
    <t>69/2019</t>
  </si>
  <si>
    <t>Andrea Vučić</t>
  </si>
  <si>
    <t>70/2019</t>
  </si>
  <si>
    <t>Andrijana Nedović</t>
  </si>
  <si>
    <t>71/2019</t>
  </si>
  <si>
    <t>Luka Sekulović</t>
  </si>
  <si>
    <t>72/2019</t>
  </si>
  <si>
    <t>Nihad Zejnelović</t>
  </si>
  <si>
    <t>73/2019</t>
  </si>
  <si>
    <t>Jovana Šutović</t>
  </si>
  <si>
    <t>74/2019</t>
  </si>
  <si>
    <t>Marko Šorović</t>
  </si>
  <si>
    <t>75/2019</t>
  </si>
  <si>
    <t>Anja Bojović</t>
  </si>
  <si>
    <t>76/2019</t>
  </si>
  <si>
    <t>Ivan Lučić</t>
  </si>
  <si>
    <t>77/2019</t>
  </si>
  <si>
    <t>Ivona Petrić</t>
  </si>
  <si>
    <t>78/2019</t>
  </si>
  <si>
    <t>Benjamin Hadžisalihović</t>
  </si>
  <si>
    <t>79/2019</t>
  </si>
  <si>
    <t>Ivona Džaković</t>
  </si>
  <si>
    <t>80/2019</t>
  </si>
  <si>
    <t>Kristina Ćetković</t>
  </si>
  <si>
    <t>81/2019</t>
  </si>
  <si>
    <t>Sara Stanić</t>
  </si>
  <si>
    <t>82/2019</t>
  </si>
  <si>
    <t>Nikola Uskoković</t>
  </si>
  <si>
    <t>83/2019</t>
  </si>
  <si>
    <t>Novo Mojašević</t>
  </si>
  <si>
    <t>84/2019</t>
  </si>
  <si>
    <t>Filip Đurišić</t>
  </si>
  <si>
    <t>85/2019</t>
  </si>
  <si>
    <t>Vinka Tvrdišić</t>
  </si>
  <si>
    <t>86/2019</t>
  </si>
  <si>
    <t>Nikolaj Žarković</t>
  </si>
  <si>
    <t>87/2019</t>
  </si>
  <si>
    <t>Lazar Popović</t>
  </si>
  <si>
    <t>88/2019</t>
  </si>
  <si>
    <t>Martina Miković</t>
  </si>
  <si>
    <t>89/2019</t>
  </si>
  <si>
    <t>Dušan Jelić</t>
  </si>
  <si>
    <t>90/2019</t>
  </si>
  <si>
    <t>Nemanja Mentović</t>
  </si>
  <si>
    <t>91/2019</t>
  </si>
  <si>
    <t>Marija Samardžić</t>
  </si>
  <si>
    <t>92/2019</t>
  </si>
  <si>
    <t>Dragan Orbović</t>
  </si>
  <si>
    <t>93/2019</t>
  </si>
  <si>
    <t>Balša Bajović</t>
  </si>
  <si>
    <t>94/2019</t>
  </si>
  <si>
    <t>Minja Korać</t>
  </si>
  <si>
    <t>95/2019</t>
  </si>
  <si>
    <t>Ksenija Roganović</t>
  </si>
  <si>
    <t>96/2019</t>
  </si>
  <si>
    <t>Cano Krpuljević</t>
  </si>
  <si>
    <t>97/2019</t>
  </si>
  <si>
    <t>Mihaela Knez</t>
  </si>
  <si>
    <t>98/2019</t>
  </si>
  <si>
    <t>Vanja Ćirović</t>
  </si>
  <si>
    <t>99/2019</t>
  </si>
  <si>
    <t>Jovana Kostadinović</t>
  </si>
  <si>
    <t>100/2019</t>
  </si>
  <si>
    <t>Mila Radnjić</t>
  </si>
  <si>
    <t>101/2019</t>
  </si>
  <si>
    <t>Tatjana Vučetić</t>
  </si>
  <si>
    <t>102/2019</t>
  </si>
  <si>
    <t>Nikola Jovićević</t>
  </si>
  <si>
    <t>103/2019</t>
  </si>
  <si>
    <t>Emrah Kovačević</t>
  </si>
  <si>
    <t>104/2019</t>
  </si>
  <si>
    <t>Đorđe Jušković</t>
  </si>
  <si>
    <t>105/2019</t>
  </si>
  <si>
    <t>Milena Bojović</t>
  </si>
  <si>
    <t>106/2019</t>
  </si>
  <si>
    <t>Tamara Stanić</t>
  </si>
  <si>
    <t>107/2019</t>
  </si>
  <si>
    <t>Stefan Rajković</t>
  </si>
  <si>
    <t>108/2019</t>
  </si>
  <si>
    <t>Ivana Mitrović</t>
  </si>
  <si>
    <t>109/2019</t>
  </si>
  <si>
    <t>Aleksandra Stamatović</t>
  </si>
  <si>
    <t>110/2019</t>
  </si>
  <si>
    <t>Natalija Radulović</t>
  </si>
  <si>
    <t>3/2018</t>
  </si>
  <si>
    <t>Adis Džogović</t>
  </si>
  <si>
    <t>12/2018</t>
  </si>
  <si>
    <t>Đina Stojković</t>
  </si>
  <si>
    <t>16/2018</t>
  </si>
  <si>
    <t>Anđelko Fuštić</t>
  </si>
  <si>
    <t>20/2018</t>
  </si>
  <si>
    <t>Bogdan Konatar</t>
  </si>
  <si>
    <t>21/2018</t>
  </si>
  <si>
    <t>Edin Drpljanin</t>
  </si>
  <si>
    <t>25/2018</t>
  </si>
  <si>
    <t>Miloš Kovačević</t>
  </si>
  <si>
    <t>30/2018</t>
  </si>
  <si>
    <t>Denis Ećo</t>
  </si>
  <si>
    <t>32/2018</t>
  </si>
  <si>
    <t>Amel Sokolović</t>
  </si>
  <si>
    <t>33/2018</t>
  </si>
  <si>
    <t>Edita Kandić</t>
  </si>
  <si>
    <t>36/2018</t>
  </si>
  <si>
    <t>Andrej Blečić</t>
  </si>
  <si>
    <t>37/2018</t>
  </si>
  <si>
    <t>Nikola Đurović</t>
  </si>
  <si>
    <t>39/2018</t>
  </si>
  <si>
    <t>Anja Perišić</t>
  </si>
  <si>
    <t>44/2018</t>
  </si>
  <si>
    <t>Marko Novaković</t>
  </si>
  <si>
    <t>46/2018</t>
  </si>
  <si>
    <t>Damjan Traparić</t>
  </si>
  <si>
    <t>50/2018</t>
  </si>
  <si>
    <t>Nikola Domazet</t>
  </si>
  <si>
    <t>51/2018</t>
  </si>
  <si>
    <t>Ivan Đurović</t>
  </si>
  <si>
    <t>55/2018</t>
  </si>
  <si>
    <t>Bojana Laketić</t>
  </si>
  <si>
    <t>57/2018</t>
  </si>
  <si>
    <t>Boban Baošić</t>
  </si>
  <si>
    <t>62/2018</t>
  </si>
  <si>
    <t>Adis Demić</t>
  </si>
  <si>
    <t>68/2018</t>
  </si>
  <si>
    <t>Petar Šoć</t>
  </si>
  <si>
    <t>71/2018</t>
  </si>
  <si>
    <t>Gojko Drljača</t>
  </si>
  <si>
    <t>72/2018</t>
  </si>
  <si>
    <t>Jovana Vučurović</t>
  </si>
  <si>
    <t>73/2018</t>
  </si>
  <si>
    <t>Dražen Ralević</t>
  </si>
  <si>
    <t>75/2018</t>
  </si>
  <si>
    <t>Farid Bahor</t>
  </si>
  <si>
    <t>79/2018</t>
  </si>
  <si>
    <t>Bogdan Bubanja</t>
  </si>
  <si>
    <t>84/2018</t>
  </si>
  <si>
    <t>Vojislav Svičević</t>
  </si>
  <si>
    <t>85/2018</t>
  </si>
  <si>
    <t>Petar Svičević</t>
  </si>
  <si>
    <t>86/2018</t>
  </si>
  <si>
    <t>Aleksandra Beha</t>
  </si>
  <si>
    <t>87/2018</t>
  </si>
  <si>
    <t>Mirza Mulalić</t>
  </si>
  <si>
    <t>89/2018</t>
  </si>
  <si>
    <t>David Lončarević</t>
  </si>
  <si>
    <t>90/2018</t>
  </si>
  <si>
    <t>Pavle Vujović</t>
  </si>
  <si>
    <t>92/2018</t>
  </si>
  <si>
    <t>Ranko Vujisić</t>
  </si>
  <si>
    <t>93/2018</t>
  </si>
  <si>
    <t>Miloš Šarović</t>
  </si>
  <si>
    <t>95/2018</t>
  </si>
  <si>
    <t>Maša Jošović</t>
  </si>
  <si>
    <t>96/2018</t>
  </si>
  <si>
    <t>Novica Kusovac</t>
  </si>
  <si>
    <t>13/2017</t>
  </si>
  <si>
    <t>Esad Kasumović</t>
  </si>
  <si>
    <t>16/2017</t>
  </si>
  <si>
    <t>Jana Cimbaljević</t>
  </si>
  <si>
    <t>19/2017</t>
  </si>
  <si>
    <t>Adin Muzurović</t>
  </si>
  <si>
    <t>22/2017</t>
  </si>
  <si>
    <t>Duško Jakovljević</t>
  </si>
  <si>
    <t>28/2017</t>
  </si>
  <si>
    <t>Aleksandar Beljkaš</t>
  </si>
  <si>
    <t>29/2017</t>
  </si>
  <si>
    <t>Dimitrije Ćaćić</t>
  </si>
  <si>
    <t>32/2017</t>
  </si>
  <si>
    <t>Vasilije Golubović</t>
  </si>
  <si>
    <t>42/2017</t>
  </si>
  <si>
    <t>Danilo Mijović</t>
  </si>
  <si>
    <t>49/2017</t>
  </si>
  <si>
    <t>Marija Roganović</t>
  </si>
  <si>
    <t>50/2017</t>
  </si>
  <si>
    <t>Milena Krstović</t>
  </si>
  <si>
    <t>54/2017</t>
  </si>
  <si>
    <t>Elma Mehonjić</t>
  </si>
  <si>
    <t>61/2017</t>
  </si>
  <si>
    <t>Miloš Igić</t>
  </si>
  <si>
    <t>62/2017</t>
  </si>
  <si>
    <t>Alen Husović</t>
  </si>
  <si>
    <t>65/2017</t>
  </si>
  <si>
    <t>Ratko Konjević</t>
  </si>
  <si>
    <t>74/2017</t>
  </si>
  <si>
    <t>Katarina Karadžić</t>
  </si>
  <si>
    <t>83/2017</t>
  </si>
  <si>
    <t>Nikola Jevrić</t>
  </si>
  <si>
    <t>91/2017</t>
  </si>
  <si>
    <t>Milica Đurović</t>
  </si>
  <si>
    <t>92/2017</t>
  </si>
  <si>
    <t>Ilija Radović</t>
  </si>
  <si>
    <t>102/2017</t>
  </si>
  <si>
    <t>Stanko Todorović</t>
  </si>
  <si>
    <t>104/2017</t>
  </si>
  <si>
    <t>Aleksa Marićević</t>
  </si>
  <si>
    <t>108/2017</t>
  </si>
  <si>
    <t>Mladen Vučić</t>
  </si>
  <si>
    <t>114/2017</t>
  </si>
  <si>
    <t>Irena Miljanić</t>
  </si>
  <si>
    <t>118/2017</t>
  </si>
  <si>
    <t>Radovan Krnjević</t>
  </si>
  <si>
    <t>18/2016</t>
  </si>
  <si>
    <t>Miloš Gogić</t>
  </si>
  <si>
    <t>28/2016</t>
  </si>
  <si>
    <t>Janko Zečević</t>
  </si>
  <si>
    <t>47/2016</t>
  </si>
  <si>
    <t>Tamara Mračević</t>
  </si>
  <si>
    <t>48/2016</t>
  </si>
  <si>
    <t>Haris Džanković</t>
  </si>
  <si>
    <t>54/2016</t>
  </si>
  <si>
    <t>Afrudin Gredić</t>
  </si>
  <si>
    <t>70/2016</t>
  </si>
  <si>
    <t>Damir Muratović</t>
  </si>
  <si>
    <t>82/2016</t>
  </si>
  <si>
    <t>Vasilije Kasalica</t>
  </si>
  <si>
    <t>87/2016</t>
  </si>
  <si>
    <t>Goran Pavlović</t>
  </si>
  <si>
    <t>3/2015</t>
  </si>
  <si>
    <t>Željko Ivanović</t>
  </si>
  <si>
    <t>9/2015</t>
  </si>
  <si>
    <t>Andrija Popović</t>
  </si>
  <si>
    <t>16/2015</t>
  </si>
  <si>
    <t>Aleksandar Kljajić</t>
  </si>
  <si>
    <t>26/2015</t>
  </si>
  <si>
    <t>Nikoleta Ćetković</t>
  </si>
  <si>
    <t>94/2015</t>
  </si>
  <si>
    <t>Ljilja Đurković</t>
  </si>
  <si>
    <t>100/2015</t>
  </si>
  <si>
    <t>Miljan Ralević</t>
  </si>
  <si>
    <t>41/2014</t>
  </si>
  <si>
    <t>Marija Lončarević</t>
  </si>
  <si>
    <t>46/2014</t>
  </si>
  <si>
    <t>Monika Popović</t>
  </si>
  <si>
    <t>119/2014</t>
  </si>
  <si>
    <t>Anes Čolović</t>
  </si>
  <si>
    <t>120/2014</t>
  </si>
  <si>
    <t>Armin Čolović</t>
  </si>
  <si>
    <t>130/2014</t>
  </si>
  <si>
    <t>Amer Alilović</t>
  </si>
  <si>
    <t>132/2014</t>
  </si>
  <si>
    <t>Marko Kise</t>
  </si>
  <si>
    <t>138/2014</t>
  </si>
  <si>
    <t>Srđan Medojević</t>
  </si>
  <si>
    <t>143/2014</t>
  </si>
  <si>
    <t>Danilo Bubanja</t>
  </si>
  <si>
    <t>145/2014</t>
  </si>
  <si>
    <t>Tamara Jeftović</t>
  </si>
  <si>
    <t>50/2013</t>
  </si>
  <si>
    <t>Mladen Čvorović</t>
  </si>
  <si>
    <t>74/2013</t>
  </si>
  <si>
    <t>Arjan Kalač</t>
  </si>
  <si>
    <t>78/2013</t>
  </si>
  <si>
    <t>Ersan Pepić</t>
  </si>
  <si>
    <t>115/2013</t>
  </si>
  <si>
    <t>Vuk Gutović</t>
  </si>
  <si>
    <t>124/2013</t>
  </si>
  <si>
    <t>Aleksandra Marojević</t>
  </si>
  <si>
    <t>126/2013</t>
  </si>
  <si>
    <t>Milica Ivanović</t>
  </si>
  <si>
    <t>130/2013</t>
  </si>
  <si>
    <t>Aleksandar Krivokapić</t>
  </si>
  <si>
    <t>101/2012</t>
  </si>
  <si>
    <t>Stefan Mijanović</t>
  </si>
  <si>
    <t>115/2012</t>
  </si>
  <si>
    <t>Pavle Praščević</t>
  </si>
  <si>
    <t>67/2011</t>
  </si>
  <si>
    <t>Nikola Vojinović</t>
  </si>
  <si>
    <t>105/2010</t>
  </si>
  <si>
    <t>Jelena Femić</t>
  </si>
  <si>
    <t>123/2010</t>
  </si>
  <si>
    <t>Caf Kućević</t>
  </si>
  <si>
    <t>109/2008</t>
  </si>
  <si>
    <t>Petar Radunović</t>
  </si>
  <si>
    <t>0*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</si>
</sst>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/>
      <right style="thin"/>
      <top/>
      <bottom/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/>
      <right style="thin">
        <color indexed="59"/>
      </right>
      <top/>
      <bottom style="thin">
        <color indexed="59"/>
      </bottom>
    </border>
    <border>
      <left>
        <color indexed="63"/>
      </left>
      <right style="thin"/>
      <top style="thin"/>
      <bottom/>
    </border>
    <border>
      <left style="thin">
        <color indexed="59"/>
      </left>
      <right/>
      <top style="thin">
        <color indexed="59"/>
      </top>
      <bottom>
        <color indexed="63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left" vertical="center"/>
      <protection/>
    </xf>
    <xf numFmtId="0" fontId="0" fillId="0" borderId="0" xfId="96" applyAlignment="1">
      <alignment horizontal="center" vertical="center"/>
      <protection/>
    </xf>
    <xf numFmtId="0" fontId="30" fillId="0" borderId="22" xfId="96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7" fillId="0" borderId="23" xfId="0" applyNumberFormat="1" applyFont="1" applyFill="1" applyBorder="1" applyAlignment="1">
      <alignment horizontal="center"/>
    </xf>
    <xf numFmtId="0" fontId="30" fillId="0" borderId="20" xfId="96" applyFont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19" xfId="0" applyFont="1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45" fillId="0" borderId="21" xfId="0" applyFont="1" applyFill="1" applyBorder="1" applyAlignment="1" applyProtection="1">
      <alignment/>
      <protection locked="0"/>
    </xf>
    <xf numFmtId="0" fontId="45" fillId="0" borderId="25" xfId="0" applyFont="1" applyBorder="1" applyAlignment="1" applyProtection="1">
      <alignment/>
      <protection hidden="1"/>
    </xf>
    <xf numFmtId="0" fontId="45" fillId="0" borderId="19" xfId="0" applyFont="1" applyFill="1" applyBorder="1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26" xfId="0" applyBorder="1" applyAlignment="1">
      <alignment/>
    </xf>
    <xf numFmtId="0" fontId="45" fillId="0" borderId="27" xfId="0" applyFont="1" applyBorder="1" applyAlignment="1" applyProtection="1">
      <alignment/>
      <protection hidden="1"/>
    </xf>
    <xf numFmtId="0" fontId="45" fillId="0" borderId="21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45" fillId="0" borderId="24" xfId="0" applyFont="1" applyFill="1" applyBorder="1" applyAlignment="1" applyProtection="1">
      <alignment/>
      <protection locked="0"/>
    </xf>
    <xf numFmtId="0" fontId="64" fillId="0" borderId="24" xfId="0" applyFont="1" applyBorder="1" applyAlignment="1">
      <alignment horizontal="right" wrapText="1"/>
    </xf>
    <xf numFmtId="0" fontId="64" fillId="0" borderId="24" xfId="0" applyFont="1" applyBorder="1" applyAlignment="1">
      <alignment horizontal="center" wrapText="1"/>
    </xf>
    <xf numFmtId="49" fontId="37" fillId="0" borderId="19" xfId="0" applyNumberFormat="1" applyFont="1" applyFill="1" applyBorder="1" applyAlignment="1">
      <alignment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37" fillId="0" borderId="30" xfId="0" applyNumberFormat="1" applyFont="1" applyFill="1" applyBorder="1" applyAlignment="1">
      <alignment horizontal="center"/>
    </xf>
    <xf numFmtId="0" fontId="0" fillId="0" borderId="31" xfId="0" applyNumberFormat="1" applyBorder="1" applyAlignment="1">
      <alignment/>
    </xf>
    <xf numFmtId="0" fontId="22" fillId="0" borderId="3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8" xfId="0" applyFont="1" applyFill="1" applyBorder="1" applyAlignment="1" applyProtection="1">
      <alignment/>
      <protection locked="0"/>
    </xf>
    <xf numFmtId="0" fontId="45" fillId="0" borderId="24" xfId="0" applyFont="1" applyBorder="1" applyAlignment="1">
      <alignment/>
    </xf>
    <xf numFmtId="0" fontId="45" fillId="0" borderId="27" xfId="0" applyFont="1" applyFill="1" applyBorder="1" applyAlignment="1" applyProtection="1">
      <alignment/>
      <protection locked="0"/>
    </xf>
    <xf numFmtId="0" fontId="45" fillId="0" borderId="33" xfId="0" applyFont="1" applyBorder="1" applyAlignment="1">
      <alignment/>
    </xf>
    <xf numFmtId="0" fontId="45" fillId="0" borderId="28" xfId="0" applyFont="1" applyBorder="1" applyAlignment="1" applyProtection="1">
      <alignment/>
      <protection hidden="1"/>
    </xf>
    <xf numFmtId="0" fontId="45" fillId="0" borderId="23" xfId="0" applyFont="1" applyBorder="1" applyAlignment="1">
      <alignment/>
    </xf>
    <xf numFmtId="0" fontId="64" fillId="0" borderId="33" xfId="0" applyFont="1" applyBorder="1" applyAlignment="1">
      <alignment horizontal="center" wrapText="1"/>
    </xf>
    <xf numFmtId="0" fontId="37" fillId="0" borderId="21" xfId="0" applyNumberFormat="1" applyFont="1" applyBorder="1" applyAlignment="1">
      <alignment horizontal="center"/>
    </xf>
    <xf numFmtId="0" fontId="37" fillId="0" borderId="21" xfId="0" applyNumberFormat="1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3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29" xfId="0" applyNumberFormat="1" applyFont="1" applyBorder="1" applyAlignment="1">
      <alignment horizontal="center"/>
    </xf>
    <xf numFmtId="0" fontId="37" fillId="0" borderId="29" xfId="0" applyNumberFormat="1" applyFont="1" applyBorder="1" applyAlignment="1">
      <alignment/>
    </xf>
    <xf numFmtId="0" fontId="37" fillId="0" borderId="30" xfId="0" applyNumberFormat="1" applyFont="1" applyBorder="1" applyAlignment="1">
      <alignment/>
    </xf>
    <xf numFmtId="49" fontId="20" fillId="0" borderId="25" xfId="0" applyNumberFormat="1" applyFont="1" applyFill="1" applyBorder="1" applyAlignment="1">
      <alignment/>
    </xf>
    <xf numFmtId="0" fontId="37" fillId="0" borderId="23" xfId="96" applyNumberFormat="1" applyFont="1" applyBorder="1" applyAlignment="1">
      <alignment horizontal="center"/>
      <protection/>
    </xf>
    <xf numFmtId="0" fontId="37" fillId="0" borderId="23" xfId="96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0" fontId="45" fillId="0" borderId="34" xfId="0" applyFont="1" applyFill="1" applyBorder="1" applyAlignment="1" applyProtection="1">
      <alignment/>
      <protection locked="0"/>
    </xf>
    <xf numFmtId="0" fontId="45" fillId="0" borderId="31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97" applyFont="1" applyBorder="1">
      <alignment/>
      <protection/>
    </xf>
    <xf numFmtId="0" fontId="0" fillId="0" borderId="24" xfId="97" applyFont="1" applyBorder="1" applyAlignment="1" applyProtection="1">
      <alignment horizontal="center"/>
      <protection hidden="1"/>
    </xf>
    <xf numFmtId="0" fontId="38" fillId="0" borderId="24" xfId="97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64" fillId="0" borderId="26" xfId="0" applyFont="1" applyBorder="1" applyAlignment="1">
      <alignment horizontal="center" wrapText="1"/>
    </xf>
    <xf numFmtId="0" fontId="64" fillId="0" borderId="35" xfId="0" applyFont="1" applyBorder="1" applyAlignment="1">
      <alignment horizontal="center" wrapText="1"/>
    </xf>
    <xf numFmtId="0" fontId="45" fillId="0" borderId="26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0" fontId="45" fillId="0" borderId="30" xfId="0" applyFont="1" applyBorder="1" applyAlignment="1" applyProtection="1">
      <alignment/>
      <protection hidden="1"/>
    </xf>
    <xf numFmtId="0" fontId="45" fillId="0" borderId="36" xfId="0" applyFont="1" applyBorder="1" applyAlignment="1" applyProtection="1">
      <alignment/>
      <protection hidden="1"/>
    </xf>
    <xf numFmtId="172" fontId="45" fillId="0" borderId="30" xfId="0" applyNumberFormat="1" applyFont="1" applyBorder="1" applyAlignment="1" applyProtection="1">
      <alignment vertical="center"/>
      <protection locked="0"/>
    </xf>
    <xf numFmtId="0" fontId="45" fillId="0" borderId="30" xfId="0" applyFont="1" applyBorder="1" applyAlignment="1" applyProtection="1">
      <alignment horizontal="center"/>
      <protection hidden="1"/>
    </xf>
    <xf numFmtId="172" fontId="45" fillId="0" borderId="24" xfId="0" applyNumberFormat="1" applyFont="1" applyBorder="1" applyAlignment="1" applyProtection="1">
      <alignment vertical="center"/>
      <protection locked="0"/>
    </xf>
    <xf numFmtId="0" fontId="45" fillId="0" borderId="24" xfId="0" applyFont="1" applyBorder="1" applyAlignment="1" applyProtection="1">
      <alignment horizontal="center"/>
      <protection hidden="1"/>
    </xf>
    <xf numFmtId="0" fontId="0" fillId="0" borderId="33" xfId="0" applyBorder="1" applyAlignment="1">
      <alignment/>
    </xf>
    <xf numFmtId="49" fontId="37" fillId="0" borderId="28" xfId="0" applyNumberFormat="1" applyFont="1" applyFill="1" applyBorder="1" applyAlignment="1">
      <alignment/>
    </xf>
    <xf numFmtId="0" fontId="37" fillId="0" borderId="36" xfId="0" applyFont="1" applyFill="1" applyBorder="1" applyAlignment="1">
      <alignment/>
    </xf>
    <xf numFmtId="0" fontId="37" fillId="0" borderId="33" xfId="0" applyFont="1" applyBorder="1" applyAlignment="1">
      <alignment/>
    </xf>
    <xf numFmtId="0" fontId="37" fillId="0" borderId="33" xfId="0" applyNumberFormat="1" applyFont="1" applyFill="1" applyBorder="1" applyAlignment="1">
      <alignment horizontal="center"/>
    </xf>
    <xf numFmtId="49" fontId="37" fillId="0" borderId="28" xfId="0" applyNumberFormat="1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"/>
    </xf>
    <xf numFmtId="49" fontId="20" fillId="0" borderId="36" xfId="0" applyNumberFormat="1" applyFont="1" applyFill="1" applyBorder="1" applyAlignment="1">
      <alignment/>
    </xf>
    <xf numFmtId="0" fontId="37" fillId="0" borderId="30" xfId="96" applyNumberFormat="1" applyFont="1" applyBorder="1" applyAlignment="1">
      <alignment horizontal="center"/>
      <protection/>
    </xf>
    <xf numFmtId="0" fontId="37" fillId="0" borderId="30" xfId="96" applyNumberFormat="1" applyFont="1" applyFill="1" applyBorder="1" applyAlignment="1">
      <alignment horizontal="center"/>
      <protection/>
    </xf>
    <xf numFmtId="0" fontId="0" fillId="0" borderId="24" xfId="96" applyBorder="1">
      <alignment/>
      <protection/>
    </xf>
    <xf numFmtId="2" fontId="64" fillId="0" borderId="26" xfId="0" applyNumberFormat="1" applyFont="1" applyBorder="1" applyAlignment="1">
      <alignment horizontal="center" wrapText="1"/>
    </xf>
    <xf numFmtId="172" fontId="64" fillId="0" borderId="26" xfId="0" applyNumberFormat="1" applyFont="1" applyBorder="1" applyAlignment="1">
      <alignment horizontal="center" wrapText="1"/>
    </xf>
    <xf numFmtId="172" fontId="0" fillId="0" borderId="24" xfId="0" applyNumberFormat="1" applyBorder="1" applyAlignment="1">
      <alignment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1" fillId="0" borderId="19" xfId="0" applyFont="1" applyBorder="1" applyAlignment="1">
      <alignment horizontal="left" vertical="center"/>
    </xf>
    <xf numFmtId="0" fontId="0" fillId="6" borderId="25" xfId="0" applyFill="1" applyBorder="1" applyAlignment="1">
      <alignment wrapText="1"/>
    </xf>
    <xf numFmtId="0" fontId="0" fillId="6" borderId="37" xfId="0" applyFont="1" applyFill="1" applyBorder="1" applyAlignment="1">
      <alignment wrapText="1"/>
    </xf>
    <xf numFmtId="0" fontId="0" fillId="6" borderId="27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0" fillId="0" borderId="28" xfId="96" applyFont="1" applyBorder="1" applyAlignment="1">
      <alignment horizontal="center" vertical="center" wrapText="1"/>
      <protection/>
    </xf>
    <xf numFmtId="0" fontId="0" fillId="0" borderId="29" xfId="96" applyBorder="1" applyAlignment="1">
      <alignment horizontal="center" vertical="center" wrapText="1"/>
      <protection/>
    </xf>
    <xf numFmtId="0" fontId="30" fillId="0" borderId="25" xfId="96" applyFont="1" applyBorder="1" applyAlignment="1">
      <alignment horizontal="center" vertical="center" wrapText="1"/>
      <protection/>
    </xf>
    <xf numFmtId="0" fontId="30" fillId="0" borderId="37" xfId="96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32" fillId="0" borderId="20" xfId="96" applyFont="1" applyBorder="1" applyAlignment="1">
      <alignment horizontal="center" vertical="center" wrapText="1"/>
      <protection/>
    </xf>
    <xf numFmtId="0" fontId="32" fillId="0" borderId="28" xfId="96" applyFont="1" applyBorder="1" applyAlignment="1">
      <alignment horizontal="center" vertical="center" wrapText="1"/>
      <protection/>
    </xf>
    <xf numFmtId="0" fontId="30" fillId="0" borderId="20" xfId="96" applyFont="1" applyBorder="1" applyAlignment="1">
      <alignment horizontal="center" vertical="center" wrapText="1"/>
      <protection/>
    </xf>
    <xf numFmtId="0" fontId="30" fillId="0" borderId="28" xfId="96" applyFont="1" applyBorder="1" applyAlignment="1">
      <alignment horizontal="center" vertical="center" wrapText="1"/>
      <protection/>
    </xf>
    <xf numFmtId="0" fontId="28" fillId="0" borderId="19" xfId="96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0" fillId="0" borderId="19" xfId="96" applyFont="1" applyBorder="1" applyAlignment="1">
      <alignment vertical="center" wrapText="1"/>
      <protection/>
    </xf>
    <xf numFmtId="0" fontId="31" fillId="0" borderId="19" xfId="96" applyFont="1" applyBorder="1" applyAlignment="1">
      <alignment vertical="center" wrapText="1"/>
      <protection/>
    </xf>
    <xf numFmtId="0" fontId="31" fillId="0" borderId="19" xfId="96" applyFont="1" applyBorder="1" applyAlignment="1">
      <alignment wrapText="1"/>
      <protection/>
    </xf>
    <xf numFmtId="0" fontId="34" fillId="55" borderId="19" xfId="96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6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6" applyFont="1" applyBorder="1" applyAlignment="1">
      <alignment horizontal="left" vertical="center" wrapText="1"/>
      <protection/>
    </xf>
    <xf numFmtId="0" fontId="31" fillId="0" borderId="19" xfId="96" applyFont="1" applyBorder="1" applyAlignment="1">
      <alignment horizontal="left" wrapText="1"/>
      <protection/>
    </xf>
    <xf numFmtId="0" fontId="19" fillId="0" borderId="38" xfId="96" applyFont="1" applyBorder="1" applyAlignment="1">
      <alignment wrapText="1"/>
      <protection/>
    </xf>
    <xf numFmtId="0" fontId="20" fillId="0" borderId="33" xfId="0" applyFont="1" applyFill="1" applyBorder="1" applyAlignment="1">
      <alignment/>
    </xf>
    <xf numFmtId="0" fontId="20" fillId="0" borderId="33" xfId="0" applyFont="1" applyBorder="1" applyAlignment="1">
      <alignment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3" xfId="94"/>
    <cellStyle name="Normal 4" xfId="95"/>
    <cellStyle name="Normal_OR1-2005-2006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9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M34" sqref="M33:M34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4" width="5.140625" style="0" customWidth="1"/>
    <col min="5" max="5" width="5.8515625" style="0" customWidth="1"/>
    <col min="6" max="6" width="5.7109375" style="0" customWidth="1"/>
    <col min="7" max="9" width="5.8515625" style="0" customWidth="1"/>
    <col min="10" max="11" width="5.00390625" style="0" customWidth="1"/>
    <col min="12" max="12" width="5.28125" style="0" customWidth="1"/>
    <col min="13" max="13" width="5.140625" style="0" customWidth="1"/>
    <col min="14" max="16" width="5.28125" style="0" customWidth="1"/>
    <col min="17" max="17" width="8.7109375" style="0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4" ht="12.75" customHeight="1">
      <c r="A2" s="64" t="s">
        <v>0</v>
      </c>
      <c r="B2" s="65" t="s">
        <v>1</v>
      </c>
      <c r="C2" s="66" t="s">
        <v>2</v>
      </c>
      <c r="D2" s="67" t="s">
        <v>49</v>
      </c>
      <c r="E2" s="67" t="s">
        <v>3</v>
      </c>
      <c r="F2" s="67" t="s">
        <v>50</v>
      </c>
      <c r="G2" s="67" t="s">
        <v>4</v>
      </c>
      <c r="H2" s="67" t="s">
        <v>51</v>
      </c>
      <c r="I2" s="67" t="s">
        <v>38</v>
      </c>
      <c r="J2" s="68" t="s">
        <v>34</v>
      </c>
      <c r="K2" s="67" t="s">
        <v>35</v>
      </c>
      <c r="L2" s="67" t="s">
        <v>5</v>
      </c>
      <c r="M2" s="67" t="s">
        <v>36</v>
      </c>
      <c r="N2" s="67" t="s">
        <v>37</v>
      </c>
      <c r="O2" s="67" t="s">
        <v>6</v>
      </c>
      <c r="P2" s="67" t="s">
        <v>39</v>
      </c>
      <c r="Q2" s="59" t="s">
        <v>7</v>
      </c>
      <c r="R2" s="59" t="s">
        <v>8</v>
      </c>
      <c r="S2" s="59" t="s">
        <v>57</v>
      </c>
      <c r="T2" s="59" t="s">
        <v>58</v>
      </c>
      <c r="U2" s="59" t="s">
        <v>59</v>
      </c>
      <c r="V2" s="19" t="s">
        <v>62</v>
      </c>
      <c r="W2" s="70" t="s">
        <v>60</v>
      </c>
      <c r="X2" s="69" t="s">
        <v>61</v>
      </c>
    </row>
    <row r="3" spans="1:24" ht="15">
      <c r="A3" s="75">
        <v>1</v>
      </c>
      <c r="B3" s="76" t="s">
        <v>64</v>
      </c>
      <c r="C3" s="76" t="s">
        <v>65</v>
      </c>
      <c r="D3" s="72">
        <v>4</v>
      </c>
      <c r="E3" s="32">
        <v>15</v>
      </c>
      <c r="F3" s="21"/>
      <c r="G3" s="32">
        <v>4</v>
      </c>
      <c r="H3" s="21">
        <f>IF(D3="","",D3)</f>
        <v>4</v>
      </c>
      <c r="I3" s="29">
        <f>IF(AND(E3="",G3=""),"",IF(G3="",E3,G3))</f>
        <v>4</v>
      </c>
      <c r="J3" s="46"/>
      <c r="K3" s="60"/>
      <c r="L3" s="28">
        <f>IF(AND(J3="",K3=""),"",J3+K3)</f>
      </c>
      <c r="M3" s="28"/>
      <c r="N3" s="28"/>
      <c r="O3" s="61"/>
      <c r="P3" s="29"/>
      <c r="Q3" s="62"/>
      <c r="R3" s="63"/>
      <c r="S3" s="42"/>
      <c r="T3" s="42"/>
      <c r="U3" s="42"/>
      <c r="V3" s="42"/>
      <c r="W3" s="42">
        <f>IF(AND(S3="",U3=""),"",IF(U3="",S3,U3))</f>
      </c>
      <c r="X3" s="42">
        <f>IF(AND(T3="",V3=""),"",IF(V3="",T3,V3))</f>
      </c>
    </row>
    <row r="4" spans="1:24" ht="15">
      <c r="A4" s="75">
        <v>2</v>
      </c>
      <c r="B4" s="76" t="s">
        <v>66</v>
      </c>
      <c r="C4" s="76" t="s">
        <v>67</v>
      </c>
      <c r="D4" s="72"/>
      <c r="E4" s="32">
        <v>2.5</v>
      </c>
      <c r="F4" s="21"/>
      <c r="G4" s="32">
        <v>15</v>
      </c>
      <c r="H4" s="21">
        <f aca="true" t="shared" si="0" ref="H4:H67">IF(D4="","",D4)</f>
      </c>
      <c r="I4" s="29">
        <f aca="true" t="shared" si="1" ref="I4:I67">IF(AND(E4="",G4=""),"",IF(G4="",E4,G4))</f>
        <v>15</v>
      </c>
      <c r="J4" s="42"/>
      <c r="K4" s="43"/>
      <c r="L4" s="28">
        <f aca="true" t="shared" si="2" ref="L4:L67">IF(AND(J4="",K4=""),"",J4+K4)</f>
      </c>
      <c r="M4" s="20"/>
      <c r="N4" s="20"/>
      <c r="O4" s="23"/>
      <c r="P4" s="29"/>
      <c r="Q4" s="62"/>
      <c r="R4" s="63"/>
      <c r="S4" s="42"/>
      <c r="T4" s="42"/>
      <c r="U4" s="42"/>
      <c r="V4" s="42"/>
      <c r="W4" s="42">
        <f aca="true" t="shared" si="3" ref="W4:W15">IF(AND(S4="",U4=""),"",IF(U4="",S4,U4))</f>
      </c>
      <c r="X4" s="42">
        <f aca="true" t="shared" si="4" ref="X4:X15">IF(AND(T4="",V4=""),"",IF(V4="",T4,V4))</f>
      </c>
    </row>
    <row r="5" spans="1:24" ht="15">
      <c r="A5" s="75">
        <v>3</v>
      </c>
      <c r="B5" s="76" t="s">
        <v>68</v>
      </c>
      <c r="C5" s="76" t="s">
        <v>69</v>
      </c>
      <c r="D5" s="72"/>
      <c r="E5" s="32"/>
      <c r="F5" s="21"/>
      <c r="G5" s="32">
        <v>3</v>
      </c>
      <c r="H5" s="21">
        <f t="shared" si="0"/>
      </c>
      <c r="I5" s="29">
        <f t="shared" si="1"/>
        <v>3</v>
      </c>
      <c r="J5" s="42"/>
      <c r="K5" s="30"/>
      <c r="L5" s="28">
        <f t="shared" si="2"/>
      </c>
      <c r="M5" s="27"/>
      <c r="N5" s="20"/>
      <c r="O5" s="23"/>
      <c r="P5" s="29"/>
      <c r="Q5" s="62"/>
      <c r="R5" s="63"/>
      <c r="S5" s="42"/>
      <c r="T5" s="42"/>
      <c r="U5" s="42"/>
      <c r="V5" s="42"/>
      <c r="W5" s="42">
        <f t="shared" si="3"/>
      </c>
      <c r="X5" s="42">
        <f t="shared" si="4"/>
      </c>
    </row>
    <row r="6" spans="1:24" ht="15">
      <c r="A6" s="75">
        <v>4</v>
      </c>
      <c r="B6" s="76" t="s">
        <v>70</v>
      </c>
      <c r="C6" s="76" t="s">
        <v>71</v>
      </c>
      <c r="D6" s="72">
        <v>2.5</v>
      </c>
      <c r="E6" s="32">
        <v>15.5</v>
      </c>
      <c r="F6" s="21"/>
      <c r="G6" s="32"/>
      <c r="H6" s="21">
        <f t="shared" si="0"/>
        <v>2.5</v>
      </c>
      <c r="I6" s="29">
        <f t="shared" si="1"/>
        <v>15.5</v>
      </c>
      <c r="J6" s="42"/>
      <c r="K6" s="30"/>
      <c r="L6" s="28">
        <f t="shared" si="2"/>
      </c>
      <c r="M6" s="27"/>
      <c r="N6" s="20"/>
      <c r="O6" s="23"/>
      <c r="P6" s="29"/>
      <c r="Q6" s="62"/>
      <c r="R6" s="63"/>
      <c r="S6" s="42"/>
      <c r="T6" s="42"/>
      <c r="U6" s="42"/>
      <c r="V6" s="42"/>
      <c r="W6" s="42"/>
      <c r="X6" s="42"/>
    </row>
    <row r="7" spans="1:24" ht="15">
      <c r="A7" s="75">
        <v>5</v>
      </c>
      <c r="B7" s="76" t="s">
        <v>72</v>
      </c>
      <c r="C7" s="76" t="s">
        <v>73</v>
      </c>
      <c r="D7" s="95">
        <v>4.5</v>
      </c>
      <c r="E7" s="32">
        <v>6.5</v>
      </c>
      <c r="F7" s="21"/>
      <c r="G7" s="32">
        <v>26</v>
      </c>
      <c r="H7" s="21">
        <f t="shared" si="0"/>
        <v>4.5</v>
      </c>
      <c r="I7" s="29">
        <f t="shared" si="1"/>
        <v>26</v>
      </c>
      <c r="J7" s="30">
        <v>14</v>
      </c>
      <c r="K7" s="21">
        <v>16</v>
      </c>
      <c r="L7" s="28">
        <f t="shared" si="2"/>
        <v>30</v>
      </c>
      <c r="M7" s="27"/>
      <c r="N7" s="20"/>
      <c r="O7" s="23"/>
      <c r="P7" s="29"/>
      <c r="Q7" s="62"/>
      <c r="R7" s="63"/>
      <c r="S7" s="42"/>
      <c r="T7" s="42"/>
      <c r="U7" s="42"/>
      <c r="V7" s="42"/>
      <c r="W7" s="42">
        <f t="shared" si="3"/>
      </c>
      <c r="X7" s="42">
        <f t="shared" si="4"/>
      </c>
    </row>
    <row r="8" spans="1:24" ht="15">
      <c r="A8" s="75">
        <v>6</v>
      </c>
      <c r="B8" s="76" t="s">
        <v>74</v>
      </c>
      <c r="C8" s="76" t="s">
        <v>75</v>
      </c>
      <c r="D8" s="94">
        <v>3</v>
      </c>
      <c r="E8" s="32">
        <v>6</v>
      </c>
      <c r="F8" s="21"/>
      <c r="G8" s="32">
        <v>0</v>
      </c>
      <c r="H8" s="21">
        <f t="shared" si="0"/>
        <v>3</v>
      </c>
      <c r="I8" s="29">
        <f t="shared" si="1"/>
        <v>0</v>
      </c>
      <c r="J8" s="30"/>
      <c r="K8" s="21"/>
      <c r="L8" s="28">
        <f t="shared" si="2"/>
      </c>
      <c r="M8" s="27"/>
      <c r="N8" s="20"/>
      <c r="O8" s="23"/>
      <c r="P8" s="29"/>
      <c r="Q8" s="62"/>
      <c r="R8" s="63"/>
      <c r="S8" s="42"/>
      <c r="T8" s="42"/>
      <c r="U8" s="42"/>
      <c r="V8" s="42"/>
      <c r="W8" s="42">
        <f t="shared" si="3"/>
      </c>
      <c r="X8" s="42">
        <f t="shared" si="4"/>
      </c>
    </row>
    <row r="9" spans="1:24" ht="15">
      <c r="A9" s="75">
        <v>7</v>
      </c>
      <c r="B9" s="76" t="s">
        <v>76</v>
      </c>
      <c r="C9" s="76" t="s">
        <v>77</v>
      </c>
      <c r="D9" s="94"/>
      <c r="E9" s="32">
        <v>6</v>
      </c>
      <c r="F9" s="21"/>
      <c r="G9" s="32">
        <v>12.5</v>
      </c>
      <c r="H9" s="21">
        <f t="shared" si="0"/>
      </c>
      <c r="I9" s="29">
        <f t="shared" si="1"/>
        <v>12.5</v>
      </c>
      <c r="J9" s="30"/>
      <c r="K9" s="21"/>
      <c r="L9" s="28">
        <f t="shared" si="2"/>
      </c>
      <c r="M9" s="27"/>
      <c r="N9" s="20"/>
      <c r="O9" s="23"/>
      <c r="P9" s="29"/>
      <c r="Q9" s="62"/>
      <c r="R9" s="63"/>
      <c r="S9" s="42"/>
      <c r="T9" s="42"/>
      <c r="U9" s="42"/>
      <c r="V9" s="42"/>
      <c r="W9" s="42">
        <f t="shared" si="3"/>
      </c>
      <c r="X9" s="42">
        <f t="shared" si="4"/>
      </c>
    </row>
    <row r="10" spans="1:24" ht="15">
      <c r="A10" s="75">
        <v>8</v>
      </c>
      <c r="B10" s="76" t="s">
        <v>78</v>
      </c>
      <c r="C10" s="76" t="s">
        <v>79</v>
      </c>
      <c r="D10" s="94"/>
      <c r="E10" s="32">
        <v>8</v>
      </c>
      <c r="F10" s="21"/>
      <c r="G10" s="32">
        <v>2</v>
      </c>
      <c r="H10" s="21">
        <f t="shared" si="0"/>
      </c>
      <c r="I10" s="29">
        <f t="shared" si="1"/>
        <v>2</v>
      </c>
      <c r="J10" s="30"/>
      <c r="K10" s="21"/>
      <c r="L10" s="28">
        <f t="shared" si="2"/>
      </c>
      <c r="M10" s="27"/>
      <c r="N10" s="20"/>
      <c r="O10" s="23"/>
      <c r="P10" s="29"/>
      <c r="Q10" s="62"/>
      <c r="R10" s="63"/>
      <c r="S10" s="42"/>
      <c r="T10" s="42"/>
      <c r="U10" s="42"/>
      <c r="V10" s="42"/>
      <c r="W10" s="42">
        <f t="shared" si="3"/>
      </c>
      <c r="X10" s="42">
        <f t="shared" si="4"/>
      </c>
    </row>
    <row r="11" spans="1:24" ht="15">
      <c r="A11" s="75">
        <v>9</v>
      </c>
      <c r="B11" s="76" t="s">
        <v>80</v>
      </c>
      <c r="C11" s="76" t="s">
        <v>81</v>
      </c>
      <c r="D11" s="72">
        <v>10</v>
      </c>
      <c r="E11" s="32">
        <v>1</v>
      </c>
      <c r="F11" s="21"/>
      <c r="G11" s="32">
        <v>27</v>
      </c>
      <c r="H11" s="21">
        <f t="shared" si="0"/>
        <v>10</v>
      </c>
      <c r="I11" s="29">
        <f t="shared" si="1"/>
        <v>27</v>
      </c>
      <c r="J11" s="30">
        <v>15</v>
      </c>
      <c r="K11" s="21">
        <v>15.5</v>
      </c>
      <c r="L11" s="28">
        <f t="shared" si="2"/>
        <v>30.5</v>
      </c>
      <c r="M11" s="27"/>
      <c r="N11" s="20"/>
      <c r="O11" s="23"/>
      <c r="P11" s="29"/>
      <c r="Q11" s="62"/>
      <c r="R11" s="63"/>
      <c r="S11" s="42"/>
      <c r="T11" s="42"/>
      <c r="U11" s="42"/>
      <c r="V11" s="42"/>
      <c r="W11" s="42">
        <f t="shared" si="3"/>
      </c>
      <c r="X11" s="42">
        <f t="shared" si="4"/>
      </c>
    </row>
    <row r="12" spans="1:24" ht="15">
      <c r="A12" s="75">
        <v>10</v>
      </c>
      <c r="B12" s="76" t="s">
        <v>82</v>
      </c>
      <c r="C12" s="76" t="s">
        <v>83</v>
      </c>
      <c r="D12" s="72">
        <v>6</v>
      </c>
      <c r="E12" s="32">
        <v>16.5</v>
      </c>
      <c r="F12" s="21"/>
      <c r="G12" s="32"/>
      <c r="H12" s="21">
        <f t="shared" si="0"/>
        <v>6</v>
      </c>
      <c r="I12" s="29">
        <f t="shared" si="1"/>
        <v>16.5</v>
      </c>
      <c r="J12" s="30">
        <v>14</v>
      </c>
      <c r="K12" s="21">
        <v>8.5</v>
      </c>
      <c r="L12" s="28">
        <f t="shared" si="2"/>
        <v>22.5</v>
      </c>
      <c r="M12" s="27"/>
      <c r="N12" s="20"/>
      <c r="O12" s="23"/>
      <c r="P12" s="29"/>
      <c r="Q12" s="62"/>
      <c r="R12" s="63"/>
      <c r="S12" s="42"/>
      <c r="T12" s="42"/>
      <c r="U12" s="42"/>
      <c r="V12" s="42"/>
      <c r="W12" s="42">
        <f t="shared" si="3"/>
      </c>
      <c r="X12" s="42">
        <f t="shared" si="4"/>
      </c>
    </row>
    <row r="13" spans="1:24" ht="15">
      <c r="A13" s="75">
        <v>11</v>
      </c>
      <c r="B13" s="76" t="s">
        <v>84</v>
      </c>
      <c r="C13" s="76" t="s">
        <v>85</v>
      </c>
      <c r="D13" s="72"/>
      <c r="E13" s="32"/>
      <c r="F13" s="21"/>
      <c r="G13" s="32"/>
      <c r="H13" s="21">
        <f t="shared" si="0"/>
      </c>
      <c r="I13" s="29">
        <f t="shared" si="1"/>
      </c>
      <c r="J13" s="22"/>
      <c r="K13" s="28"/>
      <c r="L13" s="28">
        <f t="shared" si="2"/>
      </c>
      <c r="M13" s="20"/>
      <c r="N13" s="20"/>
      <c r="O13" s="23"/>
      <c r="P13" s="29"/>
      <c r="Q13" s="62"/>
      <c r="R13" s="63"/>
      <c r="S13" s="42"/>
      <c r="T13" s="42"/>
      <c r="U13" s="42"/>
      <c r="V13" s="42"/>
      <c r="W13" s="42">
        <f t="shared" si="3"/>
      </c>
      <c r="X13" s="42">
        <f t="shared" si="4"/>
      </c>
    </row>
    <row r="14" spans="1:24" ht="15">
      <c r="A14" s="75">
        <v>12</v>
      </c>
      <c r="B14" s="76" t="s">
        <v>86</v>
      </c>
      <c r="C14" s="76" t="s">
        <v>87</v>
      </c>
      <c r="D14" s="72">
        <v>6.5</v>
      </c>
      <c r="E14" s="32">
        <v>7.5</v>
      </c>
      <c r="F14" s="21"/>
      <c r="G14" s="32">
        <v>14</v>
      </c>
      <c r="H14" s="21">
        <f t="shared" si="0"/>
        <v>6.5</v>
      </c>
      <c r="I14" s="29">
        <f t="shared" si="1"/>
        <v>14</v>
      </c>
      <c r="J14" s="24">
        <v>13</v>
      </c>
      <c r="K14" s="20">
        <v>7.5</v>
      </c>
      <c r="L14" s="28">
        <f t="shared" si="2"/>
        <v>20.5</v>
      </c>
      <c r="M14" s="20"/>
      <c r="N14" s="20"/>
      <c r="O14" s="23"/>
      <c r="P14" s="29"/>
      <c r="Q14" s="62"/>
      <c r="R14" s="63"/>
      <c r="S14" s="42"/>
      <c r="T14" s="42"/>
      <c r="U14" s="42"/>
      <c r="V14" s="42"/>
      <c r="W14" s="42">
        <f t="shared" si="3"/>
      </c>
      <c r="X14" s="42">
        <f t="shared" si="4"/>
      </c>
    </row>
    <row r="15" spans="1:24" ht="15">
      <c r="A15" s="75">
        <v>13</v>
      </c>
      <c r="B15" s="76" t="s">
        <v>88</v>
      </c>
      <c r="C15" s="76" t="s">
        <v>89</v>
      </c>
      <c r="D15" s="72">
        <v>7.5</v>
      </c>
      <c r="E15" s="32">
        <v>19</v>
      </c>
      <c r="F15" s="21"/>
      <c r="G15" s="32"/>
      <c r="H15" s="21">
        <f t="shared" si="0"/>
        <v>7.5</v>
      </c>
      <c r="I15" s="29">
        <f>IF(AND(E15="",G15=""),"",IF(G15="",E15,G15))</f>
        <v>19</v>
      </c>
      <c r="J15" s="24">
        <v>13</v>
      </c>
      <c r="K15" s="25">
        <v>9.5</v>
      </c>
      <c r="L15" s="28">
        <f t="shared" si="2"/>
        <v>22.5</v>
      </c>
      <c r="M15" s="20"/>
      <c r="N15" s="20"/>
      <c r="O15" s="23"/>
      <c r="P15" s="29"/>
      <c r="Q15" s="62"/>
      <c r="R15" s="63"/>
      <c r="S15" s="42"/>
      <c r="T15" s="42"/>
      <c r="U15" s="42"/>
      <c r="V15" s="42"/>
      <c r="W15" s="42">
        <f t="shared" si="3"/>
      </c>
      <c r="X15" s="42">
        <f t="shared" si="4"/>
      </c>
    </row>
    <row r="16" spans="1:24" ht="15">
      <c r="A16" s="75">
        <v>14</v>
      </c>
      <c r="B16" s="76" t="s">
        <v>90</v>
      </c>
      <c r="C16" s="76" t="s">
        <v>91</v>
      </c>
      <c r="D16" s="72">
        <v>0</v>
      </c>
      <c r="E16" s="32">
        <v>0</v>
      </c>
      <c r="F16" s="21"/>
      <c r="G16" s="32">
        <v>0</v>
      </c>
      <c r="H16" s="21">
        <f t="shared" si="0"/>
        <v>0</v>
      </c>
      <c r="I16" s="29">
        <f t="shared" si="1"/>
        <v>0</v>
      </c>
      <c r="J16" s="24"/>
      <c r="K16" s="20"/>
      <c r="L16" s="28">
        <f t="shared" si="2"/>
      </c>
      <c r="M16" s="20"/>
      <c r="N16" s="20"/>
      <c r="O16" s="23"/>
      <c r="P16" s="29"/>
      <c r="Q16" s="62"/>
      <c r="R16" s="63"/>
      <c r="S16" s="42"/>
      <c r="T16" s="42"/>
      <c r="U16" s="42"/>
      <c r="V16" s="42"/>
      <c r="W16" s="42"/>
      <c r="X16" s="42"/>
    </row>
    <row r="17" spans="1:24" ht="15">
      <c r="A17" s="75">
        <v>15</v>
      </c>
      <c r="B17" s="76" t="s">
        <v>92</v>
      </c>
      <c r="C17" s="76" t="s">
        <v>93</v>
      </c>
      <c r="D17" s="72">
        <v>0</v>
      </c>
      <c r="E17" s="32">
        <v>0</v>
      </c>
      <c r="F17" s="21"/>
      <c r="G17" s="32">
        <v>3</v>
      </c>
      <c r="H17" s="21">
        <f t="shared" si="0"/>
        <v>0</v>
      </c>
      <c r="I17" s="29">
        <f t="shared" si="1"/>
        <v>3</v>
      </c>
      <c r="J17" s="24"/>
      <c r="K17" s="20"/>
      <c r="L17" s="28">
        <f t="shared" si="2"/>
      </c>
      <c r="M17" s="20"/>
      <c r="N17" s="20"/>
      <c r="O17" s="23"/>
      <c r="P17" s="29"/>
      <c r="Q17" s="62"/>
      <c r="R17" s="63"/>
      <c r="S17" s="42"/>
      <c r="T17" s="42"/>
      <c r="U17" s="42"/>
      <c r="V17" s="42"/>
      <c r="W17" s="42"/>
      <c r="X17" s="42"/>
    </row>
    <row r="18" spans="1:24" ht="15">
      <c r="A18" s="75">
        <v>16</v>
      </c>
      <c r="B18" s="76" t="s">
        <v>94</v>
      </c>
      <c r="C18" s="76" t="s">
        <v>95</v>
      </c>
      <c r="D18" s="72"/>
      <c r="E18" s="32">
        <v>2</v>
      </c>
      <c r="F18" s="21"/>
      <c r="G18" s="32"/>
      <c r="H18" s="21">
        <f t="shared" si="0"/>
      </c>
      <c r="I18" s="29">
        <f t="shared" si="1"/>
        <v>2</v>
      </c>
      <c r="J18" s="24"/>
      <c r="K18" s="20"/>
      <c r="L18" s="28">
        <f t="shared" si="2"/>
      </c>
      <c r="M18" s="20"/>
      <c r="N18" s="20"/>
      <c r="O18" s="23"/>
      <c r="P18" s="29"/>
      <c r="Q18" s="62"/>
      <c r="R18" s="63"/>
      <c r="S18" s="42"/>
      <c r="T18" s="42"/>
      <c r="U18" s="42"/>
      <c r="V18" s="42"/>
      <c r="W18" s="42"/>
      <c r="X18" s="42"/>
    </row>
    <row r="19" spans="1:24" ht="15">
      <c r="A19" s="75">
        <v>17</v>
      </c>
      <c r="B19" s="76" t="s">
        <v>96</v>
      </c>
      <c r="C19" s="76" t="s">
        <v>97</v>
      </c>
      <c r="D19" s="72">
        <v>7.5</v>
      </c>
      <c r="E19" s="32">
        <v>14.5</v>
      </c>
      <c r="F19" s="21"/>
      <c r="G19" s="32">
        <v>18</v>
      </c>
      <c r="H19" s="21">
        <f t="shared" si="0"/>
        <v>7.5</v>
      </c>
      <c r="I19" s="29">
        <f t="shared" si="1"/>
        <v>18</v>
      </c>
      <c r="J19" s="24">
        <v>22</v>
      </c>
      <c r="K19" s="20">
        <v>9.5</v>
      </c>
      <c r="L19" s="28">
        <f t="shared" si="2"/>
        <v>31.5</v>
      </c>
      <c r="M19" s="20"/>
      <c r="N19" s="20"/>
      <c r="O19" s="23"/>
      <c r="P19" s="29"/>
      <c r="Q19" s="62"/>
      <c r="R19" s="63"/>
      <c r="S19" s="42"/>
      <c r="T19" s="42"/>
      <c r="U19" s="42"/>
      <c r="V19" s="42"/>
      <c r="W19" s="42"/>
      <c r="X19" s="42"/>
    </row>
    <row r="20" spans="1:24" ht="15">
      <c r="A20" s="75">
        <v>18</v>
      </c>
      <c r="B20" s="76" t="s">
        <v>98</v>
      </c>
      <c r="C20" s="76" t="s">
        <v>99</v>
      </c>
      <c r="D20" s="72"/>
      <c r="E20" s="32">
        <v>0</v>
      </c>
      <c r="F20" s="21"/>
      <c r="G20" s="32">
        <v>0</v>
      </c>
      <c r="H20" s="21">
        <f t="shared" si="0"/>
      </c>
      <c r="I20" s="29">
        <f t="shared" si="1"/>
        <v>0</v>
      </c>
      <c r="J20" s="24"/>
      <c r="K20" s="20"/>
      <c r="L20" s="28">
        <f t="shared" si="2"/>
      </c>
      <c r="M20" s="20"/>
      <c r="N20" s="20"/>
      <c r="O20" s="23"/>
      <c r="P20" s="29"/>
      <c r="Q20" s="62"/>
      <c r="R20" s="63"/>
      <c r="S20" s="42"/>
      <c r="T20" s="42"/>
      <c r="U20" s="42"/>
      <c r="V20" s="42"/>
      <c r="W20" s="42"/>
      <c r="X20" s="42"/>
    </row>
    <row r="21" spans="1:24" ht="15">
      <c r="A21" s="75">
        <v>19</v>
      </c>
      <c r="B21" s="76" t="s">
        <v>100</v>
      </c>
      <c r="C21" s="76" t="s">
        <v>101</v>
      </c>
      <c r="D21" s="72">
        <v>2.5</v>
      </c>
      <c r="E21" s="32">
        <v>13.5</v>
      </c>
      <c r="F21" s="21"/>
      <c r="G21" s="32">
        <v>10.5</v>
      </c>
      <c r="H21" s="21">
        <f t="shared" si="0"/>
        <v>2.5</v>
      </c>
      <c r="I21" s="29">
        <f t="shared" si="1"/>
        <v>10.5</v>
      </c>
      <c r="J21" s="41">
        <v>7.5</v>
      </c>
      <c r="K21" s="45">
        <v>3.5</v>
      </c>
      <c r="L21" s="28">
        <f t="shared" si="2"/>
        <v>11</v>
      </c>
      <c r="M21" s="45"/>
      <c r="N21" s="45"/>
      <c r="O21" s="23"/>
      <c r="P21" s="29"/>
      <c r="Q21" s="62"/>
      <c r="R21" s="63"/>
      <c r="S21" s="42"/>
      <c r="T21" s="42"/>
      <c r="U21" s="42"/>
      <c r="V21" s="42"/>
      <c r="W21" s="42"/>
      <c r="X21" s="42"/>
    </row>
    <row r="22" spans="1:24" ht="15">
      <c r="A22" s="75">
        <v>20</v>
      </c>
      <c r="B22" s="76" t="s">
        <v>102</v>
      </c>
      <c r="C22" s="76" t="s">
        <v>103</v>
      </c>
      <c r="D22" s="72">
        <v>3</v>
      </c>
      <c r="E22" s="32">
        <v>13</v>
      </c>
      <c r="F22" s="21"/>
      <c r="G22" s="32">
        <v>16.5</v>
      </c>
      <c r="H22" s="21">
        <f t="shared" si="0"/>
        <v>3</v>
      </c>
      <c r="I22" s="29">
        <f t="shared" si="1"/>
        <v>16.5</v>
      </c>
      <c r="J22" s="30">
        <v>7</v>
      </c>
      <c r="K22" s="21">
        <v>7</v>
      </c>
      <c r="L22" s="28">
        <f t="shared" si="2"/>
        <v>14</v>
      </c>
      <c r="M22" s="21"/>
      <c r="N22" s="21"/>
      <c r="O22" s="23"/>
      <c r="P22" s="29"/>
      <c r="Q22" s="62"/>
      <c r="R22" s="63"/>
      <c r="S22" s="42"/>
      <c r="T22" s="42"/>
      <c r="U22" s="42"/>
      <c r="V22" s="42"/>
      <c r="W22" s="42"/>
      <c r="X22" s="42"/>
    </row>
    <row r="23" spans="1:24" ht="15">
      <c r="A23" s="75">
        <v>21</v>
      </c>
      <c r="B23" s="76" t="s">
        <v>104</v>
      </c>
      <c r="C23" s="76" t="s">
        <v>105</v>
      </c>
      <c r="D23" s="72">
        <v>5</v>
      </c>
      <c r="E23" s="32">
        <v>11.5</v>
      </c>
      <c r="F23" s="42"/>
      <c r="G23" s="32">
        <v>12</v>
      </c>
      <c r="H23" s="21">
        <f t="shared" si="0"/>
        <v>5</v>
      </c>
      <c r="I23" s="29">
        <f t="shared" si="1"/>
        <v>12</v>
      </c>
      <c r="J23" s="42">
        <v>3</v>
      </c>
      <c r="K23" s="42">
        <v>6.5</v>
      </c>
      <c r="L23" s="28">
        <f t="shared" si="2"/>
        <v>9.5</v>
      </c>
      <c r="M23" s="42"/>
      <c r="N23" s="42"/>
      <c r="O23" s="23"/>
      <c r="P23" s="29"/>
      <c r="Q23" s="62"/>
      <c r="R23" s="63"/>
      <c r="S23" s="42"/>
      <c r="T23" s="42"/>
      <c r="U23" s="42"/>
      <c r="V23" s="42"/>
      <c r="W23" s="42"/>
      <c r="X23" s="42"/>
    </row>
    <row r="24" spans="1:24" ht="15">
      <c r="A24" s="75">
        <v>22</v>
      </c>
      <c r="B24" s="76" t="s">
        <v>106</v>
      </c>
      <c r="C24" s="76" t="s">
        <v>107</v>
      </c>
      <c r="D24" s="72"/>
      <c r="E24" s="32">
        <v>9.5</v>
      </c>
      <c r="F24" s="42"/>
      <c r="G24" s="32">
        <v>0</v>
      </c>
      <c r="H24" s="21">
        <f t="shared" si="0"/>
      </c>
      <c r="I24" s="29">
        <f t="shared" si="1"/>
        <v>0</v>
      </c>
      <c r="J24" s="42"/>
      <c r="K24" s="42"/>
      <c r="L24" s="28">
        <f t="shared" si="2"/>
      </c>
      <c r="M24" s="42"/>
      <c r="N24" s="42"/>
      <c r="O24" s="23"/>
      <c r="P24" s="29"/>
      <c r="Q24" s="62"/>
      <c r="R24" s="63"/>
      <c r="S24" s="42"/>
      <c r="T24" s="42"/>
      <c r="U24" s="42"/>
      <c r="V24" s="42"/>
      <c r="W24" s="42"/>
      <c r="X24" s="42"/>
    </row>
    <row r="25" spans="1:24" ht="15">
      <c r="A25" s="75">
        <v>23</v>
      </c>
      <c r="B25" s="76" t="s">
        <v>108</v>
      </c>
      <c r="C25" s="76" t="s">
        <v>109</v>
      </c>
      <c r="D25" s="72">
        <v>0.5</v>
      </c>
      <c r="E25" s="32">
        <v>16</v>
      </c>
      <c r="F25" s="42"/>
      <c r="G25" s="32">
        <v>13</v>
      </c>
      <c r="H25" s="21">
        <f t="shared" si="0"/>
        <v>0.5</v>
      </c>
      <c r="I25" s="29">
        <f t="shared" si="1"/>
        <v>13</v>
      </c>
      <c r="J25" s="42"/>
      <c r="K25" s="42"/>
      <c r="L25" s="28">
        <f t="shared" si="2"/>
      </c>
      <c r="M25" s="42"/>
      <c r="N25" s="42"/>
      <c r="O25" s="23"/>
      <c r="P25" s="29"/>
      <c r="Q25" s="62"/>
      <c r="R25" s="63"/>
      <c r="S25" s="42"/>
      <c r="T25" s="42"/>
      <c r="U25" s="42"/>
      <c r="V25" s="42"/>
      <c r="W25" s="42"/>
      <c r="X25" s="42"/>
    </row>
    <row r="26" spans="1:24" ht="15">
      <c r="A26" s="75">
        <v>24</v>
      </c>
      <c r="B26" s="76" t="s">
        <v>110</v>
      </c>
      <c r="C26" s="76" t="s">
        <v>111</v>
      </c>
      <c r="D26" s="72">
        <v>1.5</v>
      </c>
      <c r="E26" s="32">
        <v>0</v>
      </c>
      <c r="F26" s="42"/>
      <c r="G26" s="32">
        <v>13</v>
      </c>
      <c r="H26" s="21">
        <f t="shared" si="0"/>
        <v>1.5</v>
      </c>
      <c r="I26" s="29">
        <f t="shared" si="1"/>
        <v>13</v>
      </c>
      <c r="J26" s="42"/>
      <c r="K26" s="42"/>
      <c r="L26" s="28">
        <f t="shared" si="2"/>
      </c>
      <c r="M26" s="42"/>
      <c r="N26" s="42"/>
      <c r="O26" s="23"/>
      <c r="P26" s="29"/>
      <c r="Q26" s="62"/>
      <c r="R26" s="63"/>
      <c r="S26" s="42"/>
      <c r="T26" s="42"/>
      <c r="U26" s="42"/>
      <c r="V26" s="42"/>
      <c r="W26" s="42"/>
      <c r="X26" s="42"/>
    </row>
    <row r="27" spans="1:24" ht="15">
      <c r="A27" s="75">
        <v>25</v>
      </c>
      <c r="B27" s="76" t="s">
        <v>112</v>
      </c>
      <c r="C27" s="76" t="s">
        <v>113</v>
      </c>
      <c r="D27" s="72">
        <v>4.5</v>
      </c>
      <c r="E27" s="32">
        <v>6</v>
      </c>
      <c r="F27" s="42"/>
      <c r="G27" s="32">
        <v>16</v>
      </c>
      <c r="H27" s="21">
        <f t="shared" si="0"/>
        <v>4.5</v>
      </c>
      <c r="I27" s="29">
        <f t="shared" si="1"/>
        <v>16</v>
      </c>
      <c r="J27" s="42">
        <v>9</v>
      </c>
      <c r="K27" s="42">
        <v>9</v>
      </c>
      <c r="L27" s="28">
        <f t="shared" si="2"/>
        <v>18</v>
      </c>
      <c r="M27" s="42"/>
      <c r="N27" s="42"/>
      <c r="O27" s="23"/>
      <c r="P27" s="29"/>
      <c r="Q27" s="62"/>
      <c r="R27" s="63"/>
      <c r="S27" s="42"/>
      <c r="T27" s="42"/>
      <c r="U27" s="42"/>
      <c r="V27" s="42"/>
      <c r="W27" s="42"/>
      <c r="X27" s="42"/>
    </row>
    <row r="28" spans="1:24" ht="15">
      <c r="A28" s="75">
        <v>26</v>
      </c>
      <c r="B28" s="76" t="s">
        <v>114</v>
      </c>
      <c r="C28" s="76" t="s">
        <v>115</v>
      </c>
      <c r="D28" s="72">
        <v>0</v>
      </c>
      <c r="E28" s="32">
        <v>12</v>
      </c>
      <c r="F28" s="42"/>
      <c r="G28" s="32">
        <v>14</v>
      </c>
      <c r="H28" s="21">
        <f t="shared" si="0"/>
        <v>0</v>
      </c>
      <c r="I28" s="29">
        <f t="shared" si="1"/>
        <v>14</v>
      </c>
      <c r="J28" s="42">
        <v>4</v>
      </c>
      <c r="K28" s="42">
        <v>8</v>
      </c>
      <c r="L28" s="28">
        <f t="shared" si="2"/>
        <v>12</v>
      </c>
      <c r="M28" s="42"/>
      <c r="N28" s="42"/>
      <c r="O28" s="23"/>
      <c r="P28" s="29"/>
      <c r="Q28" s="62"/>
      <c r="R28" s="63"/>
      <c r="S28" s="42"/>
      <c r="T28" s="42"/>
      <c r="U28" s="42"/>
      <c r="V28" s="42"/>
      <c r="W28" s="42"/>
      <c r="X28" s="42"/>
    </row>
    <row r="29" spans="1:24" ht="15">
      <c r="A29" s="75">
        <v>27</v>
      </c>
      <c r="B29" s="76" t="s">
        <v>116</v>
      </c>
      <c r="C29" s="76" t="s">
        <v>117</v>
      </c>
      <c r="D29" s="72"/>
      <c r="E29" s="32">
        <v>1</v>
      </c>
      <c r="F29" s="42"/>
      <c r="G29" s="32"/>
      <c r="H29" s="21">
        <f t="shared" si="0"/>
      </c>
      <c r="I29" s="29">
        <f t="shared" si="1"/>
        <v>1</v>
      </c>
      <c r="J29" s="42"/>
      <c r="K29" s="42"/>
      <c r="L29" s="28">
        <f t="shared" si="2"/>
      </c>
      <c r="M29" s="42"/>
      <c r="N29" s="42"/>
      <c r="O29" s="23"/>
      <c r="P29" s="29"/>
      <c r="Q29" s="62"/>
      <c r="R29" s="63"/>
      <c r="S29" s="42"/>
      <c r="T29" s="42"/>
      <c r="U29" s="42"/>
      <c r="V29" s="42"/>
      <c r="W29" s="42"/>
      <c r="X29" s="42"/>
    </row>
    <row r="30" spans="1:24" ht="15">
      <c r="A30" s="75">
        <v>28</v>
      </c>
      <c r="B30" s="76" t="s">
        <v>118</v>
      </c>
      <c r="C30" s="76" t="s">
        <v>119</v>
      </c>
      <c r="D30" s="72">
        <v>7.5</v>
      </c>
      <c r="E30" s="32">
        <v>19.5</v>
      </c>
      <c r="F30" s="42"/>
      <c r="G30" s="32"/>
      <c r="H30" s="21">
        <f t="shared" si="0"/>
        <v>7.5</v>
      </c>
      <c r="I30" s="29">
        <f t="shared" si="1"/>
        <v>19.5</v>
      </c>
      <c r="J30" s="42">
        <v>21.5</v>
      </c>
      <c r="K30" s="42">
        <v>12.5</v>
      </c>
      <c r="L30" s="28">
        <f t="shared" si="2"/>
        <v>34</v>
      </c>
      <c r="M30" s="42"/>
      <c r="N30" s="42"/>
      <c r="O30" s="23"/>
      <c r="P30" s="29"/>
      <c r="Q30" s="62"/>
      <c r="R30" s="63"/>
      <c r="S30" s="42"/>
      <c r="T30" s="42"/>
      <c r="U30" s="42"/>
      <c r="V30" s="42"/>
      <c r="W30" s="42"/>
      <c r="X30" s="42"/>
    </row>
    <row r="31" spans="1:24" ht="15">
      <c r="A31" s="75">
        <v>29</v>
      </c>
      <c r="B31" s="76" t="s">
        <v>120</v>
      </c>
      <c r="C31" s="76" t="s">
        <v>121</v>
      </c>
      <c r="D31" s="72">
        <v>3.5</v>
      </c>
      <c r="E31" s="32">
        <v>10</v>
      </c>
      <c r="F31" s="42"/>
      <c r="G31" s="32">
        <v>22</v>
      </c>
      <c r="H31" s="21">
        <f t="shared" si="0"/>
        <v>3.5</v>
      </c>
      <c r="I31" s="29">
        <f t="shared" si="1"/>
        <v>22</v>
      </c>
      <c r="J31" s="42">
        <v>17</v>
      </c>
      <c r="K31" s="42">
        <v>13.5</v>
      </c>
      <c r="L31" s="28">
        <f t="shared" si="2"/>
        <v>30.5</v>
      </c>
      <c r="M31" s="42"/>
      <c r="N31" s="42"/>
      <c r="O31" s="23"/>
      <c r="P31" s="29"/>
      <c r="Q31" s="62"/>
      <c r="R31" s="63"/>
      <c r="S31" s="42"/>
      <c r="T31" s="42"/>
      <c r="U31" s="42"/>
      <c r="V31" s="42"/>
      <c r="W31" s="42"/>
      <c r="X31" s="42"/>
    </row>
    <row r="32" spans="1:24" ht="15">
      <c r="A32" s="75">
        <v>30</v>
      </c>
      <c r="B32" s="76" t="s">
        <v>122</v>
      </c>
      <c r="C32" s="76" t="s">
        <v>123</v>
      </c>
      <c r="D32" s="72">
        <v>0</v>
      </c>
      <c r="E32" s="32">
        <v>0</v>
      </c>
      <c r="F32" s="42"/>
      <c r="G32" s="32">
        <v>1</v>
      </c>
      <c r="H32" s="21">
        <f t="shared" si="0"/>
        <v>0</v>
      </c>
      <c r="I32" s="29">
        <f t="shared" si="1"/>
        <v>1</v>
      </c>
      <c r="J32" s="42"/>
      <c r="K32" s="42"/>
      <c r="L32" s="28">
        <f t="shared" si="2"/>
      </c>
      <c r="M32" s="42"/>
      <c r="N32" s="42"/>
      <c r="O32" s="23"/>
      <c r="P32" s="29"/>
      <c r="Q32" s="62"/>
      <c r="R32" s="63"/>
      <c r="S32" s="42"/>
      <c r="T32" s="42"/>
      <c r="U32" s="42"/>
      <c r="V32" s="42"/>
      <c r="W32" s="42"/>
      <c r="X32" s="42">
        <f aca="true" t="shared" si="5" ref="X32:X87">IF(AND(T32="",V32=""),"",IF(V32="",T32,V32))</f>
      </c>
    </row>
    <row r="33" spans="1:24" ht="15">
      <c r="A33" s="75">
        <v>31</v>
      </c>
      <c r="B33" s="76" t="s">
        <v>124</v>
      </c>
      <c r="C33" s="76" t="s">
        <v>125</v>
      </c>
      <c r="D33" s="72"/>
      <c r="E33" s="32">
        <v>5</v>
      </c>
      <c r="F33" s="42"/>
      <c r="G33" s="32"/>
      <c r="H33" s="21">
        <f t="shared" si="0"/>
      </c>
      <c r="I33" s="29">
        <f t="shared" si="1"/>
        <v>5</v>
      </c>
      <c r="J33" s="42"/>
      <c r="K33" s="42"/>
      <c r="L33" s="28">
        <f t="shared" si="2"/>
      </c>
      <c r="M33" s="42"/>
      <c r="N33" s="42"/>
      <c r="O33" s="23"/>
      <c r="P33" s="29"/>
      <c r="Q33" s="62"/>
      <c r="R33" s="63"/>
      <c r="S33" s="42"/>
      <c r="T33" s="42"/>
      <c r="U33" s="42"/>
      <c r="V33" s="42"/>
      <c r="W33" s="42"/>
      <c r="X33" s="42">
        <f t="shared" si="5"/>
      </c>
    </row>
    <row r="34" spans="1:24" ht="15">
      <c r="A34" s="75">
        <v>32</v>
      </c>
      <c r="B34" s="76" t="s">
        <v>126</v>
      </c>
      <c r="C34" s="76" t="s">
        <v>127</v>
      </c>
      <c r="D34" s="72">
        <v>8.5</v>
      </c>
      <c r="E34" s="32">
        <v>14</v>
      </c>
      <c r="F34" s="42"/>
      <c r="G34" s="32">
        <v>30</v>
      </c>
      <c r="H34" s="21">
        <f t="shared" si="0"/>
        <v>8.5</v>
      </c>
      <c r="I34" s="29">
        <f t="shared" si="1"/>
        <v>30</v>
      </c>
      <c r="J34" s="42">
        <v>23</v>
      </c>
      <c r="K34" s="42">
        <v>11.5</v>
      </c>
      <c r="L34" s="28">
        <f t="shared" si="2"/>
        <v>34.5</v>
      </c>
      <c r="M34" s="42"/>
      <c r="N34" s="42"/>
      <c r="O34" s="23"/>
      <c r="P34" s="29"/>
      <c r="Q34" s="62"/>
      <c r="R34" s="63"/>
      <c r="S34" s="42"/>
      <c r="T34" s="42"/>
      <c r="U34" s="42"/>
      <c r="V34" s="42"/>
      <c r="W34" s="42"/>
      <c r="X34" s="42">
        <f t="shared" si="5"/>
      </c>
    </row>
    <row r="35" spans="1:24" ht="15">
      <c r="A35" s="75">
        <v>33</v>
      </c>
      <c r="B35" s="76" t="s">
        <v>128</v>
      </c>
      <c r="C35" s="76" t="s">
        <v>129</v>
      </c>
      <c r="D35" s="72">
        <v>0</v>
      </c>
      <c r="E35" s="32">
        <v>0</v>
      </c>
      <c r="F35" s="42"/>
      <c r="G35" s="32">
        <v>0.5</v>
      </c>
      <c r="H35" s="21">
        <f t="shared" si="0"/>
        <v>0</v>
      </c>
      <c r="I35" s="29">
        <f t="shared" si="1"/>
        <v>0.5</v>
      </c>
      <c r="J35" s="42"/>
      <c r="K35" s="42"/>
      <c r="L35" s="28">
        <f t="shared" si="2"/>
      </c>
      <c r="M35" s="42"/>
      <c r="N35" s="42"/>
      <c r="O35" s="23"/>
      <c r="P35" s="29"/>
      <c r="Q35" s="62"/>
      <c r="R35" s="63"/>
      <c r="S35" s="42"/>
      <c r="T35" s="42"/>
      <c r="U35" s="42"/>
      <c r="V35" s="42"/>
      <c r="W35" s="42"/>
      <c r="X35" s="42">
        <f t="shared" si="5"/>
      </c>
    </row>
    <row r="36" spans="1:24" ht="15">
      <c r="A36" s="75">
        <v>34</v>
      </c>
      <c r="B36" s="76" t="s">
        <v>130</v>
      </c>
      <c r="C36" s="76" t="s">
        <v>131</v>
      </c>
      <c r="D36" s="72">
        <v>0</v>
      </c>
      <c r="E36" s="32">
        <v>0</v>
      </c>
      <c r="F36" s="42"/>
      <c r="G36" s="32">
        <v>0</v>
      </c>
      <c r="H36" s="21">
        <f t="shared" si="0"/>
        <v>0</v>
      </c>
      <c r="I36" s="29">
        <f t="shared" si="1"/>
        <v>0</v>
      </c>
      <c r="J36" s="42"/>
      <c r="K36" s="42"/>
      <c r="L36" s="28">
        <f t="shared" si="2"/>
      </c>
      <c r="M36" s="42"/>
      <c r="N36" s="42"/>
      <c r="O36" s="23"/>
      <c r="P36" s="29"/>
      <c r="Q36" s="62"/>
      <c r="R36" s="63"/>
      <c r="S36" s="42"/>
      <c r="T36" s="42"/>
      <c r="U36" s="42"/>
      <c r="V36" s="42"/>
      <c r="W36" s="42"/>
      <c r="X36" s="42">
        <f t="shared" si="5"/>
      </c>
    </row>
    <row r="37" spans="1:24" ht="15">
      <c r="A37" s="75">
        <v>35</v>
      </c>
      <c r="B37" s="76" t="s">
        <v>132</v>
      </c>
      <c r="C37" s="76" t="s">
        <v>133</v>
      </c>
      <c r="D37" s="72"/>
      <c r="E37" s="32"/>
      <c r="F37" s="42"/>
      <c r="G37" s="32"/>
      <c r="H37" s="21">
        <f t="shared" si="0"/>
      </c>
      <c r="I37" s="29">
        <f t="shared" si="1"/>
      </c>
      <c r="J37" s="42"/>
      <c r="K37" s="42"/>
      <c r="L37" s="28">
        <f t="shared" si="2"/>
      </c>
      <c r="M37" s="42"/>
      <c r="N37" s="42"/>
      <c r="O37" s="23"/>
      <c r="P37" s="29"/>
      <c r="Q37" s="62"/>
      <c r="R37" s="63"/>
      <c r="S37" s="42"/>
      <c r="T37" s="42"/>
      <c r="U37" s="42"/>
      <c r="V37" s="42"/>
      <c r="W37" s="42"/>
      <c r="X37" s="42">
        <f t="shared" si="5"/>
      </c>
    </row>
    <row r="38" spans="1:24" ht="15">
      <c r="A38" s="75">
        <v>36</v>
      </c>
      <c r="B38" s="76" t="s">
        <v>134</v>
      </c>
      <c r="C38" s="76" t="s">
        <v>135</v>
      </c>
      <c r="D38" s="72"/>
      <c r="E38" s="32"/>
      <c r="F38" s="42"/>
      <c r="G38" s="32"/>
      <c r="H38" s="21">
        <f t="shared" si="0"/>
      </c>
      <c r="I38" s="29">
        <f t="shared" si="1"/>
      </c>
      <c r="J38" s="42"/>
      <c r="K38" s="42"/>
      <c r="L38" s="28">
        <f t="shared" si="2"/>
      </c>
      <c r="M38" s="42"/>
      <c r="N38" s="42"/>
      <c r="O38" s="23"/>
      <c r="P38" s="29"/>
      <c r="Q38" s="62"/>
      <c r="R38" s="63"/>
      <c r="S38" s="42"/>
      <c r="T38" s="42"/>
      <c r="U38" s="42"/>
      <c r="V38" s="42"/>
      <c r="W38" s="42"/>
      <c r="X38" s="42">
        <f t="shared" si="5"/>
      </c>
    </row>
    <row r="39" spans="1:24" ht="15">
      <c r="A39" s="75">
        <v>37</v>
      </c>
      <c r="B39" s="76" t="s">
        <v>136</v>
      </c>
      <c r="C39" s="76" t="s">
        <v>137</v>
      </c>
      <c r="D39" s="72"/>
      <c r="E39" s="32">
        <v>0</v>
      </c>
      <c r="F39" s="42"/>
      <c r="G39" s="32"/>
      <c r="H39" s="21">
        <f t="shared" si="0"/>
      </c>
      <c r="I39" s="29">
        <f t="shared" si="1"/>
        <v>0</v>
      </c>
      <c r="J39" s="42"/>
      <c r="K39" s="42"/>
      <c r="L39" s="28">
        <f t="shared" si="2"/>
      </c>
      <c r="M39" s="42"/>
      <c r="N39" s="42"/>
      <c r="O39" s="23"/>
      <c r="P39" s="29"/>
      <c r="Q39" s="62"/>
      <c r="R39" s="63"/>
      <c r="S39" s="42"/>
      <c r="T39" s="42"/>
      <c r="U39" s="42"/>
      <c r="V39" s="42"/>
      <c r="W39" s="42"/>
      <c r="X39" s="42">
        <f t="shared" si="5"/>
      </c>
    </row>
    <row r="40" spans="1:24" ht="15">
      <c r="A40" s="75">
        <v>38</v>
      </c>
      <c r="B40" s="76" t="s">
        <v>138</v>
      </c>
      <c r="C40" s="76" t="s">
        <v>139</v>
      </c>
      <c r="D40" s="72">
        <v>3</v>
      </c>
      <c r="E40" s="32">
        <v>15.5</v>
      </c>
      <c r="F40" s="42"/>
      <c r="G40" s="32"/>
      <c r="H40" s="21">
        <f t="shared" si="0"/>
        <v>3</v>
      </c>
      <c r="I40" s="29">
        <f t="shared" si="1"/>
        <v>15.5</v>
      </c>
      <c r="J40" s="42">
        <v>17</v>
      </c>
      <c r="K40" s="42">
        <v>16.5</v>
      </c>
      <c r="L40" s="28">
        <f t="shared" si="2"/>
        <v>33.5</v>
      </c>
      <c r="M40" s="42"/>
      <c r="N40" s="42"/>
      <c r="O40" s="23"/>
      <c r="P40" s="29"/>
      <c r="Q40" s="62"/>
      <c r="R40" s="63"/>
      <c r="S40" s="42"/>
      <c r="T40" s="42"/>
      <c r="U40" s="42"/>
      <c r="V40" s="42"/>
      <c r="W40" s="42"/>
      <c r="X40" s="42">
        <f t="shared" si="5"/>
      </c>
    </row>
    <row r="41" spans="1:24" ht="15">
      <c r="A41" s="75">
        <v>39</v>
      </c>
      <c r="B41" s="76" t="s">
        <v>140</v>
      </c>
      <c r="C41" s="76" t="s">
        <v>141</v>
      </c>
      <c r="D41" s="72"/>
      <c r="E41" s="32"/>
      <c r="F41" s="42"/>
      <c r="G41" s="32"/>
      <c r="H41" s="21">
        <f t="shared" si="0"/>
      </c>
      <c r="I41" s="29">
        <f t="shared" si="1"/>
      </c>
      <c r="J41" s="42"/>
      <c r="K41" s="42"/>
      <c r="L41" s="28">
        <f t="shared" si="2"/>
      </c>
      <c r="M41" s="42"/>
      <c r="N41" s="42"/>
      <c r="O41" s="23"/>
      <c r="P41" s="29"/>
      <c r="Q41" s="62"/>
      <c r="R41" s="63"/>
      <c r="S41" s="42"/>
      <c r="T41" s="42"/>
      <c r="U41" s="42"/>
      <c r="V41" s="42"/>
      <c r="W41" s="42"/>
      <c r="X41" s="42">
        <f t="shared" si="5"/>
      </c>
    </row>
    <row r="42" spans="1:24" ht="15">
      <c r="A42" s="75">
        <v>40</v>
      </c>
      <c r="B42" s="76" t="s">
        <v>142</v>
      </c>
      <c r="C42" s="76" t="s">
        <v>143</v>
      </c>
      <c r="D42" s="72">
        <v>10</v>
      </c>
      <c r="E42" s="32">
        <v>30</v>
      </c>
      <c r="F42" s="42"/>
      <c r="G42" s="32"/>
      <c r="H42" s="21">
        <f t="shared" si="0"/>
        <v>10</v>
      </c>
      <c r="I42" s="29">
        <f t="shared" si="1"/>
        <v>30</v>
      </c>
      <c r="J42" s="42">
        <v>8</v>
      </c>
      <c r="K42" s="42">
        <v>17</v>
      </c>
      <c r="L42" s="28">
        <f t="shared" si="2"/>
        <v>25</v>
      </c>
      <c r="M42" s="42"/>
      <c r="N42" s="42"/>
      <c r="O42" s="23"/>
      <c r="P42" s="29"/>
      <c r="Q42" s="62"/>
      <c r="R42" s="63"/>
      <c r="S42" s="42"/>
      <c r="T42" s="42"/>
      <c r="U42" s="42"/>
      <c r="V42" s="42"/>
      <c r="W42" s="42"/>
      <c r="X42" s="42">
        <f t="shared" si="5"/>
      </c>
    </row>
    <row r="43" spans="1:24" ht="15">
      <c r="A43" s="75">
        <v>41</v>
      </c>
      <c r="B43" s="76" t="s">
        <v>144</v>
      </c>
      <c r="C43" s="76" t="s">
        <v>145</v>
      </c>
      <c r="D43" s="72">
        <v>4</v>
      </c>
      <c r="E43" s="32">
        <v>2</v>
      </c>
      <c r="F43" s="42"/>
      <c r="G43" s="32">
        <v>5</v>
      </c>
      <c r="H43" s="21">
        <f t="shared" si="0"/>
        <v>4</v>
      </c>
      <c r="I43" s="29">
        <f t="shared" si="1"/>
        <v>5</v>
      </c>
      <c r="J43" s="42">
        <v>16</v>
      </c>
      <c r="K43" s="42">
        <v>11.5</v>
      </c>
      <c r="L43" s="28">
        <f t="shared" si="2"/>
        <v>27.5</v>
      </c>
      <c r="M43" s="42"/>
      <c r="N43" s="42"/>
      <c r="O43" s="23"/>
      <c r="P43" s="29"/>
      <c r="Q43" s="62"/>
      <c r="R43" s="63"/>
      <c r="S43" s="42"/>
      <c r="T43" s="42"/>
      <c r="U43" s="42"/>
      <c r="V43" s="42"/>
      <c r="W43" s="42"/>
      <c r="X43" s="42">
        <f t="shared" si="5"/>
      </c>
    </row>
    <row r="44" spans="1:24" ht="15">
      <c r="A44" s="75">
        <v>42</v>
      </c>
      <c r="B44" s="76" t="s">
        <v>146</v>
      </c>
      <c r="C44" s="76" t="s">
        <v>147</v>
      </c>
      <c r="D44" s="72"/>
      <c r="E44" s="32"/>
      <c r="F44" s="42"/>
      <c r="G44" s="32"/>
      <c r="H44" s="21">
        <f t="shared" si="0"/>
      </c>
      <c r="I44" s="29">
        <f t="shared" si="1"/>
      </c>
      <c r="J44" s="42"/>
      <c r="K44" s="42"/>
      <c r="L44" s="28">
        <f t="shared" si="2"/>
      </c>
      <c r="M44" s="42"/>
      <c r="N44" s="42"/>
      <c r="O44" s="23"/>
      <c r="P44" s="29"/>
      <c r="Q44" s="62"/>
      <c r="R44" s="63"/>
      <c r="S44" s="42"/>
      <c r="T44" s="42"/>
      <c r="U44" s="42"/>
      <c r="V44" s="42"/>
      <c r="W44" s="42"/>
      <c r="X44" s="42">
        <f t="shared" si="5"/>
      </c>
    </row>
    <row r="45" spans="1:24" ht="15">
      <c r="A45" s="75">
        <v>43</v>
      </c>
      <c r="B45" s="76" t="s">
        <v>148</v>
      </c>
      <c r="C45" s="76" t="s">
        <v>149</v>
      </c>
      <c r="D45" s="72">
        <v>0</v>
      </c>
      <c r="E45" s="32">
        <v>0</v>
      </c>
      <c r="F45" s="42"/>
      <c r="G45" s="32"/>
      <c r="H45" s="21">
        <f t="shared" si="0"/>
        <v>0</v>
      </c>
      <c r="I45" s="29">
        <f t="shared" si="1"/>
        <v>0</v>
      </c>
      <c r="J45" s="42"/>
      <c r="K45" s="42"/>
      <c r="L45" s="28">
        <f t="shared" si="2"/>
      </c>
      <c r="M45" s="42"/>
      <c r="N45" s="42"/>
      <c r="O45" s="23"/>
      <c r="P45" s="29"/>
      <c r="Q45" s="62"/>
      <c r="R45" s="63"/>
      <c r="S45" s="42"/>
      <c r="T45" s="42"/>
      <c r="U45" s="42"/>
      <c r="V45" s="42"/>
      <c r="W45" s="42"/>
      <c r="X45" s="42">
        <f t="shared" si="5"/>
      </c>
    </row>
    <row r="46" spans="1:24" ht="15">
      <c r="A46" s="75">
        <v>44</v>
      </c>
      <c r="B46" s="76" t="s">
        <v>150</v>
      </c>
      <c r="C46" s="76" t="s">
        <v>151</v>
      </c>
      <c r="D46" s="72"/>
      <c r="E46" s="32">
        <v>2</v>
      </c>
      <c r="F46" s="42"/>
      <c r="G46" s="32">
        <v>0</v>
      </c>
      <c r="H46" s="21">
        <f t="shared" si="0"/>
      </c>
      <c r="I46" s="29">
        <f t="shared" si="1"/>
        <v>0</v>
      </c>
      <c r="J46" s="42"/>
      <c r="K46" s="42"/>
      <c r="L46" s="28">
        <f t="shared" si="2"/>
      </c>
      <c r="M46" s="42"/>
      <c r="N46" s="42"/>
      <c r="O46" s="23"/>
      <c r="P46" s="29"/>
      <c r="Q46" s="62"/>
      <c r="R46" s="63"/>
      <c r="S46" s="42"/>
      <c r="T46" s="42"/>
      <c r="U46" s="42"/>
      <c r="V46" s="42"/>
      <c r="W46" s="42"/>
      <c r="X46" s="42">
        <f t="shared" si="5"/>
      </c>
    </row>
    <row r="47" spans="1:24" ht="15">
      <c r="A47" s="75">
        <v>45</v>
      </c>
      <c r="B47" s="76" t="s">
        <v>152</v>
      </c>
      <c r="C47" s="76" t="s">
        <v>153</v>
      </c>
      <c r="D47" s="72">
        <v>0</v>
      </c>
      <c r="E47" s="32">
        <v>1</v>
      </c>
      <c r="F47" s="42"/>
      <c r="G47" s="32">
        <v>0</v>
      </c>
      <c r="H47" s="21">
        <f t="shared" si="0"/>
        <v>0</v>
      </c>
      <c r="I47" s="29">
        <f t="shared" si="1"/>
        <v>0</v>
      </c>
      <c r="J47" s="42"/>
      <c r="K47" s="42"/>
      <c r="L47" s="28">
        <f t="shared" si="2"/>
      </c>
      <c r="M47" s="42"/>
      <c r="N47" s="42"/>
      <c r="O47" s="23"/>
      <c r="P47" s="29"/>
      <c r="Q47" s="62"/>
      <c r="R47" s="63"/>
      <c r="S47" s="42"/>
      <c r="T47" s="42"/>
      <c r="U47" s="42"/>
      <c r="V47" s="42"/>
      <c r="W47" s="42"/>
      <c r="X47" s="42">
        <f t="shared" si="5"/>
      </c>
    </row>
    <row r="48" spans="1:24" ht="15">
      <c r="A48" s="75">
        <v>46</v>
      </c>
      <c r="B48" s="76" t="s">
        <v>154</v>
      </c>
      <c r="C48" s="76" t="s">
        <v>155</v>
      </c>
      <c r="D48" s="72">
        <v>9</v>
      </c>
      <c r="E48" s="32">
        <v>23.5</v>
      </c>
      <c r="F48" s="42"/>
      <c r="G48" s="32"/>
      <c r="H48" s="21">
        <f t="shared" si="0"/>
        <v>9</v>
      </c>
      <c r="I48" s="29">
        <f t="shared" si="1"/>
        <v>23.5</v>
      </c>
      <c r="J48" s="42">
        <v>18.5</v>
      </c>
      <c r="K48" s="42">
        <v>18</v>
      </c>
      <c r="L48" s="28">
        <f t="shared" si="2"/>
        <v>36.5</v>
      </c>
      <c r="M48" s="42"/>
      <c r="N48" s="42"/>
      <c r="O48" s="23"/>
      <c r="P48" s="29"/>
      <c r="Q48" s="62"/>
      <c r="R48" s="63"/>
      <c r="S48" s="42"/>
      <c r="T48" s="42"/>
      <c r="U48" s="42"/>
      <c r="V48" s="42"/>
      <c r="W48" s="42"/>
      <c r="X48" s="42">
        <f t="shared" si="5"/>
      </c>
    </row>
    <row r="49" spans="1:24" ht="15">
      <c r="A49" s="75">
        <v>47</v>
      </c>
      <c r="B49" s="76" t="s">
        <v>156</v>
      </c>
      <c r="C49" s="76" t="s">
        <v>157</v>
      </c>
      <c r="D49" s="72">
        <v>5.5</v>
      </c>
      <c r="E49" s="32">
        <v>16</v>
      </c>
      <c r="F49" s="42"/>
      <c r="G49" s="32">
        <v>20</v>
      </c>
      <c r="H49" s="21">
        <f t="shared" si="0"/>
        <v>5.5</v>
      </c>
      <c r="I49" s="29">
        <f t="shared" si="1"/>
        <v>20</v>
      </c>
      <c r="J49" s="42">
        <v>12</v>
      </c>
      <c r="K49" s="42">
        <v>10</v>
      </c>
      <c r="L49" s="28">
        <f t="shared" si="2"/>
        <v>22</v>
      </c>
      <c r="M49" s="42"/>
      <c r="N49" s="42"/>
      <c r="O49" s="23"/>
      <c r="P49" s="29"/>
      <c r="Q49" s="62"/>
      <c r="R49" s="63"/>
      <c r="S49" s="42"/>
      <c r="T49" s="42"/>
      <c r="U49" s="42"/>
      <c r="V49" s="42"/>
      <c r="W49" s="42"/>
      <c r="X49" s="42">
        <f t="shared" si="5"/>
      </c>
    </row>
    <row r="50" spans="1:24" ht="15">
      <c r="A50" s="75">
        <v>48</v>
      </c>
      <c r="B50" s="76" t="s">
        <v>158</v>
      </c>
      <c r="C50" s="76" t="s">
        <v>159</v>
      </c>
      <c r="D50" s="72">
        <v>0</v>
      </c>
      <c r="E50" s="32">
        <v>10</v>
      </c>
      <c r="F50" s="42"/>
      <c r="G50" s="32">
        <v>5.5</v>
      </c>
      <c r="H50" s="21">
        <f t="shared" si="0"/>
        <v>0</v>
      </c>
      <c r="I50" s="29">
        <f t="shared" si="1"/>
        <v>5.5</v>
      </c>
      <c r="J50" s="42"/>
      <c r="K50" s="42"/>
      <c r="L50" s="28">
        <f t="shared" si="2"/>
      </c>
      <c r="M50" s="42"/>
      <c r="N50" s="42"/>
      <c r="O50" s="23">
        <f>IF(AND(M50="",N50=""),"",SUM(M50,N50))</f>
      </c>
      <c r="P50" s="29">
        <f>IF(AND(J50="",K50="",M50="",N50="",X50=""),"",IF(X50="",IF(M50="",J50,M50)+IF(N50="",K50,N50),X50))</f>
      </c>
      <c r="Q50" s="62"/>
      <c r="R50" s="63"/>
      <c r="S50" s="42"/>
      <c r="T50" s="42"/>
      <c r="U50" s="42"/>
      <c r="V50" s="42"/>
      <c r="W50" s="42">
        <f>IF(AND(S50="",U50=""),"",IF(U50="",S50,U50))</f>
      </c>
      <c r="X50" s="42">
        <f t="shared" si="5"/>
      </c>
    </row>
    <row r="51" spans="1:24" ht="15">
      <c r="A51" s="75">
        <v>49</v>
      </c>
      <c r="B51" s="76" t="s">
        <v>160</v>
      </c>
      <c r="C51" s="76" t="s">
        <v>161</v>
      </c>
      <c r="D51" s="72">
        <v>3.5</v>
      </c>
      <c r="E51" s="32">
        <v>10.5</v>
      </c>
      <c r="F51" s="42"/>
      <c r="G51" s="32">
        <v>2</v>
      </c>
      <c r="H51" s="21">
        <f t="shared" si="0"/>
        <v>3.5</v>
      </c>
      <c r="I51" s="29">
        <f t="shared" si="1"/>
        <v>2</v>
      </c>
      <c r="J51" s="42">
        <v>8</v>
      </c>
      <c r="K51" s="42">
        <v>4.5</v>
      </c>
      <c r="L51" s="28">
        <f t="shared" si="2"/>
        <v>12.5</v>
      </c>
      <c r="M51" s="42"/>
      <c r="N51" s="42"/>
      <c r="O51" s="23"/>
      <c r="P51" s="29"/>
      <c r="Q51" s="62"/>
      <c r="R51" s="63"/>
      <c r="S51" s="42"/>
      <c r="T51" s="42"/>
      <c r="U51" s="42"/>
      <c r="V51" s="42"/>
      <c r="W51" s="42"/>
      <c r="X51" s="42"/>
    </row>
    <row r="52" spans="1:24" ht="15">
      <c r="A52" s="75">
        <v>50</v>
      </c>
      <c r="B52" s="76" t="s">
        <v>162</v>
      </c>
      <c r="C52" s="76" t="s">
        <v>163</v>
      </c>
      <c r="D52" s="72">
        <v>0</v>
      </c>
      <c r="E52" s="32">
        <v>8</v>
      </c>
      <c r="F52" s="42"/>
      <c r="G52" s="32">
        <v>9.5</v>
      </c>
      <c r="H52" s="21">
        <f t="shared" si="0"/>
        <v>0</v>
      </c>
      <c r="I52" s="29">
        <f t="shared" si="1"/>
        <v>9.5</v>
      </c>
      <c r="J52" s="42"/>
      <c r="K52" s="42"/>
      <c r="L52" s="28">
        <f t="shared" si="2"/>
      </c>
      <c r="M52" s="42"/>
      <c r="N52" s="42"/>
      <c r="O52" s="23"/>
      <c r="P52" s="29"/>
      <c r="Q52" s="62"/>
      <c r="R52" s="63"/>
      <c r="S52" s="42"/>
      <c r="T52" s="42"/>
      <c r="U52" s="42"/>
      <c r="V52" s="42"/>
      <c r="W52" s="42"/>
      <c r="X52" s="42"/>
    </row>
    <row r="53" spans="1:24" ht="15">
      <c r="A53" s="75">
        <v>51</v>
      </c>
      <c r="B53" s="76" t="s">
        <v>164</v>
      </c>
      <c r="C53" s="76" t="s">
        <v>165</v>
      </c>
      <c r="D53" s="72">
        <v>1</v>
      </c>
      <c r="E53" s="32">
        <v>8</v>
      </c>
      <c r="F53" s="42"/>
      <c r="G53" s="32">
        <v>17</v>
      </c>
      <c r="H53" s="21">
        <f t="shared" si="0"/>
        <v>1</v>
      </c>
      <c r="I53" s="29">
        <f t="shared" si="1"/>
        <v>17</v>
      </c>
      <c r="J53" s="42"/>
      <c r="K53" s="42"/>
      <c r="L53" s="28">
        <f t="shared" si="2"/>
      </c>
      <c r="M53" s="42"/>
      <c r="N53" s="42"/>
      <c r="O53" s="23"/>
      <c r="P53" s="29"/>
      <c r="Q53" s="62"/>
      <c r="R53" s="63"/>
      <c r="S53" s="42"/>
      <c r="T53" s="42"/>
      <c r="U53" s="42"/>
      <c r="V53" s="42"/>
      <c r="W53" s="42"/>
      <c r="X53" s="42"/>
    </row>
    <row r="54" spans="1:24" ht="15">
      <c r="A54" s="75">
        <v>52</v>
      </c>
      <c r="B54" s="76" t="s">
        <v>166</v>
      </c>
      <c r="C54" s="76" t="s">
        <v>167</v>
      </c>
      <c r="D54" s="72">
        <v>3</v>
      </c>
      <c r="E54" s="32">
        <v>4</v>
      </c>
      <c r="F54" s="42"/>
      <c r="G54" s="32">
        <v>5.5</v>
      </c>
      <c r="H54" s="21">
        <f t="shared" si="0"/>
        <v>3</v>
      </c>
      <c r="I54" s="29">
        <f t="shared" si="1"/>
        <v>5.5</v>
      </c>
      <c r="J54" s="42"/>
      <c r="K54" s="42"/>
      <c r="L54" s="28">
        <f t="shared" si="2"/>
      </c>
      <c r="M54" s="42"/>
      <c r="N54" s="42"/>
      <c r="O54" s="23"/>
      <c r="P54" s="29"/>
      <c r="Q54" s="62"/>
      <c r="R54" s="63"/>
      <c r="S54" s="42"/>
      <c r="T54" s="42"/>
      <c r="U54" s="42"/>
      <c r="V54" s="42"/>
      <c r="W54" s="42"/>
      <c r="X54" s="42"/>
    </row>
    <row r="55" spans="1:24" ht="15">
      <c r="A55" s="75">
        <v>53</v>
      </c>
      <c r="B55" s="76" t="s">
        <v>168</v>
      </c>
      <c r="C55" s="76" t="s">
        <v>169</v>
      </c>
      <c r="D55" s="72">
        <v>5.5</v>
      </c>
      <c r="E55" s="32">
        <v>0</v>
      </c>
      <c r="F55" s="42"/>
      <c r="G55" s="32">
        <v>14</v>
      </c>
      <c r="H55" s="21">
        <f t="shared" si="0"/>
        <v>5.5</v>
      </c>
      <c r="I55" s="29">
        <f t="shared" si="1"/>
        <v>14</v>
      </c>
      <c r="J55" s="46"/>
      <c r="K55" s="46"/>
      <c r="L55" s="28">
        <f t="shared" si="2"/>
      </c>
      <c r="M55" s="46"/>
      <c r="N55" s="46"/>
      <c r="O55" s="23"/>
      <c r="P55" s="29"/>
      <c r="Q55" s="62"/>
      <c r="R55" s="63"/>
      <c r="S55" s="42"/>
      <c r="T55" s="42"/>
      <c r="U55" s="42"/>
      <c r="V55" s="42"/>
      <c r="W55" s="42"/>
      <c r="X55" s="42"/>
    </row>
    <row r="56" spans="1:24" ht="15">
      <c r="A56" s="75">
        <v>54</v>
      </c>
      <c r="B56" s="76" t="s">
        <v>170</v>
      </c>
      <c r="C56" s="76" t="s">
        <v>171</v>
      </c>
      <c r="D56" s="72">
        <v>3</v>
      </c>
      <c r="E56" s="32">
        <v>20</v>
      </c>
      <c r="F56" s="42"/>
      <c r="G56" s="31"/>
      <c r="H56" s="21">
        <f t="shared" si="0"/>
        <v>3</v>
      </c>
      <c r="I56" s="29">
        <f t="shared" si="1"/>
        <v>20</v>
      </c>
      <c r="J56" s="42">
        <v>21.5</v>
      </c>
      <c r="K56" s="42">
        <v>11.5</v>
      </c>
      <c r="L56" s="28">
        <f t="shared" si="2"/>
        <v>33</v>
      </c>
      <c r="M56" s="42"/>
      <c r="N56" s="42"/>
      <c r="O56" s="23"/>
      <c r="P56" s="29"/>
      <c r="Q56" s="62"/>
      <c r="R56" s="63"/>
      <c r="S56" s="42"/>
      <c r="T56" s="42"/>
      <c r="U56" s="42"/>
      <c r="V56" s="42"/>
      <c r="W56" s="42"/>
      <c r="X56" s="42"/>
    </row>
    <row r="57" spans="1:24" ht="15">
      <c r="A57" s="75">
        <v>55</v>
      </c>
      <c r="B57" s="76" t="s">
        <v>172</v>
      </c>
      <c r="C57" s="76" t="s">
        <v>173</v>
      </c>
      <c r="D57" s="72">
        <v>0</v>
      </c>
      <c r="E57" s="32">
        <v>20</v>
      </c>
      <c r="F57" s="42"/>
      <c r="G57" s="31"/>
      <c r="H57" s="21">
        <f t="shared" si="0"/>
        <v>0</v>
      </c>
      <c r="I57" s="29">
        <f t="shared" si="1"/>
        <v>20</v>
      </c>
      <c r="J57" s="42">
        <v>10</v>
      </c>
      <c r="K57" s="42">
        <v>10.5</v>
      </c>
      <c r="L57" s="28">
        <f t="shared" si="2"/>
        <v>20.5</v>
      </c>
      <c r="M57" s="42"/>
      <c r="N57" s="42"/>
      <c r="O57" s="23"/>
      <c r="P57" s="29"/>
      <c r="Q57" s="62"/>
      <c r="R57" s="63"/>
      <c r="S57" s="42"/>
      <c r="T57" s="42"/>
      <c r="U57" s="42"/>
      <c r="V57" s="42"/>
      <c r="W57" s="42"/>
      <c r="X57" s="42"/>
    </row>
    <row r="58" spans="1:24" ht="15">
      <c r="A58" s="75">
        <v>56</v>
      </c>
      <c r="B58" s="76" t="s">
        <v>174</v>
      </c>
      <c r="C58" s="76" t="s">
        <v>175</v>
      </c>
      <c r="D58" s="72"/>
      <c r="E58" s="32">
        <v>8</v>
      </c>
      <c r="F58" s="42"/>
      <c r="G58" s="32"/>
      <c r="H58" s="21">
        <f t="shared" si="0"/>
      </c>
      <c r="I58" s="29">
        <f t="shared" si="1"/>
        <v>8</v>
      </c>
      <c r="J58" s="42"/>
      <c r="K58" s="42"/>
      <c r="L58" s="28">
        <f t="shared" si="2"/>
      </c>
      <c r="M58" s="42"/>
      <c r="N58" s="42"/>
      <c r="O58" s="23"/>
      <c r="P58" s="29"/>
      <c r="Q58" s="62"/>
      <c r="R58" s="63"/>
      <c r="S58" s="42"/>
      <c r="T58" s="42"/>
      <c r="U58" s="42"/>
      <c r="V58" s="42"/>
      <c r="W58" s="42"/>
      <c r="X58" s="42"/>
    </row>
    <row r="59" spans="1:24" ht="15">
      <c r="A59" s="75">
        <v>57</v>
      </c>
      <c r="B59" s="76" t="s">
        <v>176</v>
      </c>
      <c r="C59" s="76" t="s">
        <v>177</v>
      </c>
      <c r="D59" s="72"/>
      <c r="E59" s="32">
        <v>1</v>
      </c>
      <c r="F59" s="42"/>
      <c r="G59" s="32"/>
      <c r="H59" s="21">
        <f t="shared" si="0"/>
      </c>
      <c r="I59" s="29">
        <f t="shared" si="1"/>
        <v>1</v>
      </c>
      <c r="J59" s="42"/>
      <c r="K59" s="42"/>
      <c r="L59" s="28">
        <f t="shared" si="2"/>
      </c>
      <c r="M59" s="42"/>
      <c r="N59" s="42"/>
      <c r="O59" s="23"/>
      <c r="P59" s="29"/>
      <c r="Q59" s="62"/>
      <c r="R59" s="63"/>
      <c r="S59" s="42"/>
      <c r="T59" s="42"/>
      <c r="U59" s="42"/>
      <c r="V59" s="42"/>
      <c r="W59" s="42"/>
      <c r="X59" s="42"/>
    </row>
    <row r="60" spans="1:24" ht="15">
      <c r="A60" s="75">
        <v>58</v>
      </c>
      <c r="B60" s="76" t="s">
        <v>178</v>
      </c>
      <c r="C60" s="76" t="s">
        <v>179</v>
      </c>
      <c r="D60" s="72"/>
      <c r="E60" s="32"/>
      <c r="F60" s="42"/>
      <c r="G60" s="32"/>
      <c r="H60" s="21">
        <f t="shared" si="0"/>
      </c>
      <c r="I60" s="29">
        <f t="shared" si="1"/>
      </c>
      <c r="J60" s="42"/>
      <c r="K60" s="42"/>
      <c r="L60" s="28">
        <f t="shared" si="2"/>
      </c>
      <c r="M60" s="42"/>
      <c r="N60" s="42"/>
      <c r="O60" s="23"/>
      <c r="P60" s="29"/>
      <c r="Q60" s="62"/>
      <c r="R60" s="63"/>
      <c r="S60" s="42"/>
      <c r="T60" s="42"/>
      <c r="U60" s="42"/>
      <c r="V60" s="42"/>
      <c r="W60" s="42"/>
      <c r="X60" s="42"/>
    </row>
    <row r="61" spans="1:24" ht="15">
      <c r="A61" s="75">
        <v>59</v>
      </c>
      <c r="B61" s="76" t="s">
        <v>180</v>
      </c>
      <c r="C61" s="76" t="s">
        <v>181</v>
      </c>
      <c r="D61" s="72">
        <v>4.5</v>
      </c>
      <c r="E61" s="32">
        <v>16</v>
      </c>
      <c r="F61" s="42"/>
      <c r="G61" s="32">
        <v>0</v>
      </c>
      <c r="H61" s="21">
        <f t="shared" si="0"/>
        <v>4.5</v>
      </c>
      <c r="I61" s="29">
        <f t="shared" si="1"/>
        <v>0</v>
      </c>
      <c r="J61" s="42"/>
      <c r="K61" s="42"/>
      <c r="L61" s="28">
        <f t="shared" si="2"/>
      </c>
      <c r="M61" s="42"/>
      <c r="N61" s="42"/>
      <c r="O61" s="23"/>
      <c r="P61" s="29"/>
      <c r="Q61" s="62"/>
      <c r="R61" s="63"/>
      <c r="S61" s="42"/>
      <c r="T61" s="42"/>
      <c r="U61" s="42"/>
      <c r="V61" s="42"/>
      <c r="W61" s="42"/>
      <c r="X61" s="42"/>
    </row>
    <row r="62" spans="1:24" ht="15">
      <c r="A62" s="75">
        <v>60</v>
      </c>
      <c r="B62" s="76" t="s">
        <v>182</v>
      </c>
      <c r="C62" s="76" t="s">
        <v>183</v>
      </c>
      <c r="D62" s="72"/>
      <c r="E62" s="32">
        <v>9</v>
      </c>
      <c r="F62" s="42"/>
      <c r="G62" s="32">
        <v>11.5</v>
      </c>
      <c r="H62" s="21">
        <f t="shared" si="0"/>
      </c>
      <c r="I62" s="29">
        <f t="shared" si="1"/>
        <v>11.5</v>
      </c>
      <c r="J62" s="42"/>
      <c r="K62" s="42"/>
      <c r="L62" s="28">
        <f t="shared" si="2"/>
      </c>
      <c r="M62" s="42"/>
      <c r="N62" s="42"/>
      <c r="O62" s="23"/>
      <c r="P62" s="29"/>
      <c r="Q62" s="62"/>
      <c r="R62" s="63"/>
      <c r="S62" s="42"/>
      <c r="T62" s="42"/>
      <c r="U62" s="42"/>
      <c r="V62" s="42"/>
      <c r="W62" s="42"/>
      <c r="X62" s="42"/>
    </row>
    <row r="63" spans="1:24" ht="18.75" customHeight="1">
      <c r="A63" s="75">
        <v>61</v>
      </c>
      <c r="B63" s="76" t="s">
        <v>184</v>
      </c>
      <c r="C63" s="76" t="s">
        <v>185</v>
      </c>
      <c r="D63" s="73">
        <v>5</v>
      </c>
      <c r="E63" s="47">
        <v>20.5</v>
      </c>
      <c r="F63" s="44"/>
      <c r="G63" s="47"/>
      <c r="H63" s="21">
        <f t="shared" si="0"/>
        <v>5</v>
      </c>
      <c r="I63" s="29">
        <f t="shared" si="1"/>
        <v>20.5</v>
      </c>
      <c r="J63" s="44">
        <v>6</v>
      </c>
      <c r="K63" s="44">
        <v>4.5</v>
      </c>
      <c r="L63" s="28">
        <f t="shared" si="2"/>
        <v>10.5</v>
      </c>
      <c r="M63" s="44"/>
      <c r="N63" s="44"/>
      <c r="O63" s="78"/>
      <c r="P63" s="77"/>
      <c r="Q63" s="79"/>
      <c r="R63" s="80"/>
      <c r="S63" s="44"/>
      <c r="T63" s="44"/>
      <c r="U63" s="44"/>
      <c r="V63" s="44"/>
      <c r="W63" s="44"/>
      <c r="X63" s="42"/>
    </row>
    <row r="64" spans="1:24" ht="15">
      <c r="A64" s="75">
        <v>62</v>
      </c>
      <c r="B64" s="76" t="s">
        <v>186</v>
      </c>
      <c r="C64" s="76" t="s">
        <v>187</v>
      </c>
      <c r="D64" s="32">
        <v>9</v>
      </c>
      <c r="E64" s="32">
        <v>20.5</v>
      </c>
      <c r="F64" s="42"/>
      <c r="G64" s="32"/>
      <c r="H64" s="21">
        <f t="shared" si="0"/>
        <v>9</v>
      </c>
      <c r="I64" s="29">
        <f t="shared" si="1"/>
        <v>20.5</v>
      </c>
      <c r="J64" s="42">
        <v>6.5</v>
      </c>
      <c r="K64" s="42">
        <v>10.5</v>
      </c>
      <c r="L64" s="28">
        <f t="shared" si="2"/>
        <v>17</v>
      </c>
      <c r="M64" s="42"/>
      <c r="N64" s="42"/>
      <c r="O64" s="21"/>
      <c r="P64" s="21"/>
      <c r="Q64" s="81"/>
      <c r="R64" s="82"/>
      <c r="S64" s="42"/>
      <c r="T64" s="42"/>
      <c r="U64" s="42"/>
      <c r="V64" s="42"/>
      <c r="W64" s="42"/>
      <c r="X64" s="74">
        <f t="shared" si="5"/>
      </c>
    </row>
    <row r="65" spans="1:24" ht="15">
      <c r="A65" s="75">
        <v>63</v>
      </c>
      <c r="B65" s="76" t="s">
        <v>188</v>
      </c>
      <c r="C65" s="76" t="s">
        <v>189</v>
      </c>
      <c r="D65" s="32">
        <v>10</v>
      </c>
      <c r="E65" s="32">
        <v>26</v>
      </c>
      <c r="F65" s="42"/>
      <c r="G65" s="32"/>
      <c r="H65" s="21">
        <f t="shared" si="0"/>
        <v>10</v>
      </c>
      <c r="I65" s="29">
        <f t="shared" si="1"/>
        <v>26</v>
      </c>
      <c r="J65" s="42">
        <v>20</v>
      </c>
      <c r="K65" s="42">
        <v>13.5</v>
      </c>
      <c r="L65" s="28">
        <f t="shared" si="2"/>
        <v>33.5</v>
      </c>
      <c r="M65" s="42"/>
      <c r="N65" s="42"/>
      <c r="O65" s="21"/>
      <c r="P65" s="21"/>
      <c r="Q65" s="81"/>
      <c r="R65" s="82"/>
      <c r="S65" s="42"/>
      <c r="T65" s="42"/>
      <c r="U65" s="42"/>
      <c r="V65" s="42"/>
      <c r="W65" s="42"/>
      <c r="X65" s="74">
        <f t="shared" si="5"/>
      </c>
    </row>
    <row r="66" spans="1:24" ht="15">
      <c r="A66" s="75">
        <v>64</v>
      </c>
      <c r="B66" s="76" t="s">
        <v>190</v>
      </c>
      <c r="C66" s="76" t="s">
        <v>191</v>
      </c>
      <c r="D66" s="32">
        <v>8.5</v>
      </c>
      <c r="E66" s="32">
        <v>19.5</v>
      </c>
      <c r="F66" s="42"/>
      <c r="G66" s="32"/>
      <c r="H66" s="21">
        <f t="shared" si="0"/>
        <v>8.5</v>
      </c>
      <c r="I66" s="29">
        <f t="shared" si="1"/>
        <v>19.5</v>
      </c>
      <c r="J66" s="42">
        <v>6.5</v>
      </c>
      <c r="K66" s="42">
        <v>12</v>
      </c>
      <c r="L66" s="28">
        <f t="shared" si="2"/>
        <v>18.5</v>
      </c>
      <c r="M66" s="42"/>
      <c r="N66" s="42"/>
      <c r="O66" s="21"/>
      <c r="P66" s="21"/>
      <c r="Q66" s="81"/>
      <c r="R66" s="82"/>
      <c r="S66" s="42"/>
      <c r="T66" s="42"/>
      <c r="U66" s="42"/>
      <c r="V66" s="42"/>
      <c r="W66" s="42"/>
      <c r="X66" s="74">
        <f t="shared" si="5"/>
      </c>
    </row>
    <row r="67" spans="1:24" ht="15">
      <c r="A67" s="75">
        <v>65</v>
      </c>
      <c r="B67" s="76" t="s">
        <v>192</v>
      </c>
      <c r="C67" s="76" t="s">
        <v>193</v>
      </c>
      <c r="D67" s="32">
        <v>2.5</v>
      </c>
      <c r="E67" s="32">
        <v>5.5</v>
      </c>
      <c r="F67" s="42"/>
      <c r="G67" s="32"/>
      <c r="H67" s="21">
        <f t="shared" si="0"/>
        <v>2.5</v>
      </c>
      <c r="I67" s="29">
        <f t="shared" si="1"/>
        <v>5.5</v>
      </c>
      <c r="J67" s="42">
        <v>9</v>
      </c>
      <c r="K67" s="42">
        <v>5.5</v>
      </c>
      <c r="L67" s="28">
        <f t="shared" si="2"/>
        <v>14.5</v>
      </c>
      <c r="M67" s="42"/>
      <c r="N67" s="42"/>
      <c r="O67" s="21"/>
      <c r="P67" s="21"/>
      <c r="Q67" s="81"/>
      <c r="R67" s="82"/>
      <c r="S67" s="42"/>
      <c r="T67" s="42"/>
      <c r="U67" s="42"/>
      <c r="V67" s="42"/>
      <c r="W67" s="42"/>
      <c r="X67" s="74">
        <f t="shared" si="5"/>
      </c>
    </row>
    <row r="68" spans="1:24" ht="15">
      <c r="A68" s="75">
        <v>66</v>
      </c>
      <c r="B68" s="76" t="s">
        <v>194</v>
      </c>
      <c r="C68" s="76" t="s">
        <v>195</v>
      </c>
      <c r="D68" s="32">
        <v>3.5</v>
      </c>
      <c r="E68" s="32">
        <v>14</v>
      </c>
      <c r="F68" s="42"/>
      <c r="G68" s="32">
        <v>10.5</v>
      </c>
      <c r="H68" s="21">
        <f aca="true" t="shared" si="6" ref="H68:H131">IF(D68="","",D68)</f>
        <v>3.5</v>
      </c>
      <c r="I68" s="29">
        <f aca="true" t="shared" si="7" ref="I68:I131">IF(AND(E68="",G68=""),"",IF(G68="",E68,G68))</f>
        <v>10.5</v>
      </c>
      <c r="J68" s="42">
        <v>11.5</v>
      </c>
      <c r="K68" s="42">
        <v>10.5</v>
      </c>
      <c r="L68" s="28">
        <f aca="true" t="shared" si="8" ref="L68:L131">IF(AND(J68="",K68=""),"",J68+K68)</f>
        <v>22</v>
      </c>
      <c r="M68" s="42"/>
      <c r="N68" s="42"/>
      <c r="O68" s="21"/>
      <c r="P68" s="21"/>
      <c r="Q68" s="81"/>
      <c r="R68" s="82"/>
      <c r="S68" s="42"/>
      <c r="T68" s="42"/>
      <c r="U68" s="42"/>
      <c r="V68" s="42"/>
      <c r="W68" s="42"/>
      <c r="X68" s="74">
        <f t="shared" si="5"/>
      </c>
    </row>
    <row r="69" spans="1:24" ht="15">
      <c r="A69" s="75">
        <v>67</v>
      </c>
      <c r="B69" s="76" t="s">
        <v>196</v>
      </c>
      <c r="C69" s="76" t="s">
        <v>197</v>
      </c>
      <c r="D69" s="32">
        <v>7</v>
      </c>
      <c r="E69" s="32">
        <v>6.5</v>
      </c>
      <c r="F69" s="42"/>
      <c r="G69" s="32">
        <v>13.5</v>
      </c>
      <c r="H69" s="21">
        <f t="shared" si="6"/>
        <v>7</v>
      </c>
      <c r="I69" s="29">
        <f t="shared" si="7"/>
        <v>13.5</v>
      </c>
      <c r="J69" s="42">
        <v>15</v>
      </c>
      <c r="K69" s="42">
        <v>8.5</v>
      </c>
      <c r="L69" s="28">
        <f t="shared" si="8"/>
        <v>23.5</v>
      </c>
      <c r="M69" s="42"/>
      <c r="N69" s="42"/>
      <c r="O69" s="21"/>
      <c r="P69" s="21"/>
      <c r="Q69" s="81"/>
      <c r="R69" s="82"/>
      <c r="S69" s="42"/>
      <c r="T69" s="42"/>
      <c r="U69" s="42"/>
      <c r="V69" s="42"/>
      <c r="W69" s="42"/>
      <c r="X69" s="74">
        <f t="shared" si="5"/>
      </c>
    </row>
    <row r="70" spans="1:24" ht="15">
      <c r="A70" s="75">
        <v>68</v>
      </c>
      <c r="B70" s="76" t="s">
        <v>198</v>
      </c>
      <c r="C70" s="76" t="s">
        <v>199</v>
      </c>
      <c r="D70" s="32">
        <v>2</v>
      </c>
      <c r="E70" s="32">
        <v>3</v>
      </c>
      <c r="F70" s="42"/>
      <c r="G70" s="32">
        <v>2</v>
      </c>
      <c r="H70" s="21">
        <f t="shared" si="6"/>
        <v>2</v>
      </c>
      <c r="I70" s="29">
        <f t="shared" si="7"/>
        <v>2</v>
      </c>
      <c r="J70" s="42"/>
      <c r="K70" s="42"/>
      <c r="L70" s="28">
        <f t="shared" si="8"/>
      </c>
      <c r="M70" s="42"/>
      <c r="N70" s="42"/>
      <c r="O70" s="21"/>
      <c r="P70" s="21"/>
      <c r="Q70" s="81"/>
      <c r="R70" s="82"/>
      <c r="S70" s="42"/>
      <c r="T70" s="42"/>
      <c r="U70" s="42"/>
      <c r="V70" s="42"/>
      <c r="W70" s="42"/>
      <c r="X70" s="74">
        <f t="shared" si="5"/>
      </c>
    </row>
    <row r="71" spans="1:24" ht="15">
      <c r="A71" s="75">
        <v>69</v>
      </c>
      <c r="B71" s="76" t="s">
        <v>200</v>
      </c>
      <c r="C71" s="76" t="s">
        <v>201</v>
      </c>
      <c r="D71" s="42">
        <v>0</v>
      </c>
      <c r="E71" s="42">
        <v>2</v>
      </c>
      <c r="F71" s="42"/>
      <c r="G71" s="42">
        <v>7</v>
      </c>
      <c r="H71" s="21">
        <f t="shared" si="6"/>
        <v>0</v>
      </c>
      <c r="I71" s="29">
        <f t="shared" si="7"/>
        <v>7</v>
      </c>
      <c r="J71" s="42"/>
      <c r="K71" s="42"/>
      <c r="L71" s="28">
        <f t="shared" si="8"/>
      </c>
      <c r="M71" s="42"/>
      <c r="N71" s="42"/>
      <c r="O71" s="21"/>
      <c r="P71" s="21"/>
      <c r="Q71" s="81"/>
      <c r="R71" s="82"/>
      <c r="S71" s="42"/>
      <c r="T71" s="42"/>
      <c r="U71" s="42"/>
      <c r="V71" s="42"/>
      <c r="W71" s="42"/>
      <c r="X71" s="74">
        <f t="shared" si="5"/>
      </c>
    </row>
    <row r="72" spans="1:24" ht="15">
      <c r="A72" s="75">
        <v>70</v>
      </c>
      <c r="B72" s="76" t="s">
        <v>202</v>
      </c>
      <c r="C72" s="76" t="s">
        <v>203</v>
      </c>
      <c r="D72" s="42">
        <v>2.5</v>
      </c>
      <c r="E72" s="32">
        <v>16</v>
      </c>
      <c r="F72" s="42"/>
      <c r="G72" s="32"/>
      <c r="H72" s="21">
        <f t="shared" si="6"/>
        <v>2.5</v>
      </c>
      <c r="I72" s="29">
        <f t="shared" si="7"/>
        <v>16</v>
      </c>
      <c r="J72" s="42">
        <v>19</v>
      </c>
      <c r="K72" s="42">
        <v>5</v>
      </c>
      <c r="L72" s="28">
        <f t="shared" si="8"/>
        <v>24</v>
      </c>
      <c r="M72" s="42"/>
      <c r="N72" s="42"/>
      <c r="O72" s="21"/>
      <c r="P72" s="21"/>
      <c r="Q72" s="81"/>
      <c r="R72" s="82"/>
      <c r="S72" s="42"/>
      <c r="T72" s="42"/>
      <c r="U72" s="42"/>
      <c r="V72" s="42"/>
      <c r="W72" s="42"/>
      <c r="X72" s="74">
        <f t="shared" si="5"/>
      </c>
    </row>
    <row r="73" spans="1:24" ht="15">
      <c r="A73" s="75">
        <v>71</v>
      </c>
      <c r="B73" s="76" t="s">
        <v>204</v>
      </c>
      <c r="C73" s="76" t="s">
        <v>205</v>
      </c>
      <c r="D73" s="42"/>
      <c r="E73" s="32"/>
      <c r="F73" s="42"/>
      <c r="G73" s="32"/>
      <c r="H73" s="21">
        <f t="shared" si="6"/>
      </c>
      <c r="I73" s="29">
        <f t="shared" si="7"/>
      </c>
      <c r="J73" s="42"/>
      <c r="K73" s="42"/>
      <c r="L73" s="28">
        <f t="shared" si="8"/>
      </c>
      <c r="M73" s="42"/>
      <c r="N73" s="42"/>
      <c r="O73" s="21"/>
      <c r="P73" s="21"/>
      <c r="Q73" s="81"/>
      <c r="R73" s="82"/>
      <c r="S73" s="42"/>
      <c r="T73" s="42"/>
      <c r="U73" s="42"/>
      <c r="V73" s="42"/>
      <c r="W73" s="42"/>
      <c r="X73" s="74">
        <f t="shared" si="5"/>
      </c>
    </row>
    <row r="74" spans="1:24" ht="15">
      <c r="A74" s="75">
        <v>72</v>
      </c>
      <c r="B74" s="76" t="s">
        <v>206</v>
      </c>
      <c r="C74" s="76" t="s">
        <v>207</v>
      </c>
      <c r="D74" s="32">
        <v>2.5</v>
      </c>
      <c r="E74" s="32">
        <v>7</v>
      </c>
      <c r="F74" s="42"/>
      <c r="G74" s="32">
        <v>8</v>
      </c>
      <c r="H74" s="21">
        <f t="shared" si="6"/>
        <v>2.5</v>
      </c>
      <c r="I74" s="29">
        <f t="shared" si="7"/>
        <v>8</v>
      </c>
      <c r="J74" s="42"/>
      <c r="K74" s="42"/>
      <c r="L74" s="28">
        <f t="shared" si="8"/>
      </c>
      <c r="M74" s="42"/>
      <c r="N74" s="42"/>
      <c r="O74" s="21"/>
      <c r="P74" s="21"/>
      <c r="Q74" s="81"/>
      <c r="R74" s="82"/>
      <c r="S74" s="42"/>
      <c r="T74" s="42"/>
      <c r="U74" s="42"/>
      <c r="V74" s="42"/>
      <c r="W74" s="42"/>
      <c r="X74" s="74">
        <f t="shared" si="5"/>
      </c>
    </row>
    <row r="75" spans="1:24" ht="15">
      <c r="A75" s="75">
        <v>73</v>
      </c>
      <c r="B75" s="76" t="s">
        <v>208</v>
      </c>
      <c r="C75" s="76" t="s">
        <v>209</v>
      </c>
      <c r="D75" s="32"/>
      <c r="E75" s="32">
        <v>0</v>
      </c>
      <c r="F75" s="42"/>
      <c r="G75" s="32"/>
      <c r="H75" s="21">
        <f t="shared" si="6"/>
      </c>
      <c r="I75" s="29">
        <f t="shared" si="7"/>
        <v>0</v>
      </c>
      <c r="J75" s="42"/>
      <c r="K75" s="42"/>
      <c r="L75" s="28">
        <f t="shared" si="8"/>
      </c>
      <c r="M75" s="42"/>
      <c r="N75" s="42"/>
      <c r="O75" s="21"/>
      <c r="P75" s="21"/>
      <c r="Q75" s="81"/>
      <c r="R75" s="82"/>
      <c r="S75" s="42"/>
      <c r="T75" s="42"/>
      <c r="U75" s="42"/>
      <c r="V75" s="42"/>
      <c r="W75" s="42"/>
      <c r="X75" s="74">
        <f t="shared" si="5"/>
      </c>
    </row>
    <row r="76" spans="1:24" ht="15">
      <c r="A76" s="75">
        <v>74</v>
      </c>
      <c r="B76" s="76" t="s">
        <v>210</v>
      </c>
      <c r="C76" s="76" t="s">
        <v>211</v>
      </c>
      <c r="D76" s="32"/>
      <c r="E76" s="32">
        <v>1</v>
      </c>
      <c r="F76" s="42"/>
      <c r="G76" s="32"/>
      <c r="H76" s="21">
        <f t="shared" si="6"/>
      </c>
      <c r="I76" s="29">
        <f t="shared" si="7"/>
        <v>1</v>
      </c>
      <c r="J76" s="42"/>
      <c r="K76" s="42"/>
      <c r="L76" s="28">
        <f t="shared" si="8"/>
      </c>
      <c r="M76" s="42"/>
      <c r="N76" s="42"/>
      <c r="O76" s="21"/>
      <c r="P76" s="21"/>
      <c r="Q76" s="81"/>
      <c r="R76" s="82"/>
      <c r="S76" s="42"/>
      <c r="T76" s="42"/>
      <c r="U76" s="42"/>
      <c r="V76" s="42"/>
      <c r="W76" s="42"/>
      <c r="X76" s="74">
        <f t="shared" si="5"/>
      </c>
    </row>
    <row r="77" spans="1:24" ht="15">
      <c r="A77" s="75">
        <v>75</v>
      </c>
      <c r="B77" s="76" t="s">
        <v>212</v>
      </c>
      <c r="C77" s="76" t="s">
        <v>213</v>
      </c>
      <c r="D77" s="32">
        <v>1</v>
      </c>
      <c r="E77" s="32">
        <v>10</v>
      </c>
      <c r="F77" s="42"/>
      <c r="G77" s="32">
        <v>7</v>
      </c>
      <c r="H77" s="21">
        <f t="shared" si="6"/>
        <v>1</v>
      </c>
      <c r="I77" s="29">
        <f t="shared" si="7"/>
        <v>7</v>
      </c>
      <c r="J77" s="42">
        <v>7</v>
      </c>
      <c r="K77" s="42">
        <v>2.5</v>
      </c>
      <c r="L77" s="28">
        <f t="shared" si="8"/>
        <v>9.5</v>
      </c>
      <c r="M77" s="42"/>
      <c r="N77" s="42"/>
      <c r="O77" s="21"/>
      <c r="P77" s="21"/>
      <c r="Q77" s="81"/>
      <c r="R77" s="82"/>
      <c r="S77" s="42"/>
      <c r="T77" s="42"/>
      <c r="U77" s="42"/>
      <c r="V77" s="42"/>
      <c r="W77" s="42"/>
      <c r="X77" s="74">
        <f t="shared" si="5"/>
      </c>
    </row>
    <row r="78" spans="1:24" ht="15">
      <c r="A78" s="75">
        <v>76</v>
      </c>
      <c r="B78" s="76" t="s">
        <v>214</v>
      </c>
      <c r="C78" s="76" t="s">
        <v>215</v>
      </c>
      <c r="D78" s="32">
        <v>0</v>
      </c>
      <c r="E78" s="32">
        <v>0</v>
      </c>
      <c r="F78" s="42"/>
      <c r="G78" s="42">
        <v>8</v>
      </c>
      <c r="H78" s="21">
        <f t="shared" si="6"/>
        <v>0</v>
      </c>
      <c r="I78" s="29">
        <f t="shared" si="7"/>
        <v>8</v>
      </c>
      <c r="J78" s="42">
        <v>1</v>
      </c>
      <c r="K78" s="42">
        <v>2</v>
      </c>
      <c r="L78" s="28">
        <f t="shared" si="8"/>
        <v>3</v>
      </c>
      <c r="M78" s="42"/>
      <c r="N78" s="42"/>
      <c r="O78" s="21"/>
      <c r="P78" s="21"/>
      <c r="Q78" s="81"/>
      <c r="R78" s="82"/>
      <c r="S78" s="42"/>
      <c r="T78" s="42"/>
      <c r="U78" s="42"/>
      <c r="V78" s="42"/>
      <c r="W78" s="42"/>
      <c r="X78" s="74">
        <f t="shared" si="5"/>
      </c>
    </row>
    <row r="79" spans="1:24" ht="15">
      <c r="A79" s="75">
        <v>77</v>
      </c>
      <c r="B79" s="76" t="s">
        <v>216</v>
      </c>
      <c r="C79" s="76" t="s">
        <v>217</v>
      </c>
      <c r="D79" s="42"/>
      <c r="E79" s="32">
        <v>0</v>
      </c>
      <c r="F79" s="42"/>
      <c r="G79" s="42"/>
      <c r="H79" s="21">
        <f t="shared" si="6"/>
      </c>
      <c r="I79" s="29">
        <f t="shared" si="7"/>
        <v>0</v>
      </c>
      <c r="J79" s="42"/>
      <c r="K79" s="42"/>
      <c r="L79" s="28">
        <f t="shared" si="8"/>
      </c>
      <c r="M79" s="42"/>
      <c r="N79" s="42"/>
      <c r="O79" s="21"/>
      <c r="P79" s="21"/>
      <c r="Q79" s="81"/>
      <c r="R79" s="82"/>
      <c r="S79" s="42"/>
      <c r="T79" s="42"/>
      <c r="U79" s="42"/>
      <c r="V79" s="42"/>
      <c r="W79" s="42"/>
      <c r="X79" s="74">
        <f t="shared" si="5"/>
      </c>
    </row>
    <row r="80" spans="1:24" ht="15">
      <c r="A80" s="75">
        <v>78</v>
      </c>
      <c r="B80" s="76" t="s">
        <v>218</v>
      </c>
      <c r="C80" s="76" t="s">
        <v>219</v>
      </c>
      <c r="D80" s="42"/>
      <c r="E80" s="32">
        <v>8</v>
      </c>
      <c r="F80" s="42"/>
      <c r="G80" s="42"/>
      <c r="H80" s="21">
        <f t="shared" si="6"/>
      </c>
      <c r="I80" s="29">
        <f t="shared" si="7"/>
        <v>8</v>
      </c>
      <c r="J80" s="42"/>
      <c r="K80" s="42"/>
      <c r="L80" s="28">
        <f t="shared" si="8"/>
      </c>
      <c r="M80" s="42"/>
      <c r="N80" s="42"/>
      <c r="O80" s="21"/>
      <c r="P80" s="21"/>
      <c r="Q80" s="81"/>
      <c r="R80" s="82"/>
      <c r="S80" s="42"/>
      <c r="T80" s="42"/>
      <c r="U80" s="42"/>
      <c r="V80" s="42"/>
      <c r="W80" s="42"/>
      <c r="X80" s="74">
        <f t="shared" si="5"/>
      </c>
    </row>
    <row r="81" spans="1:24" ht="15">
      <c r="A81" s="75">
        <v>79</v>
      </c>
      <c r="B81" s="76" t="s">
        <v>220</v>
      </c>
      <c r="C81" s="76" t="s">
        <v>221</v>
      </c>
      <c r="D81" s="42"/>
      <c r="E81" s="32">
        <v>13</v>
      </c>
      <c r="F81" s="42"/>
      <c r="G81" s="42"/>
      <c r="H81" s="21">
        <f t="shared" si="6"/>
      </c>
      <c r="I81" s="29">
        <f t="shared" si="7"/>
        <v>13</v>
      </c>
      <c r="J81" s="42"/>
      <c r="K81" s="42"/>
      <c r="L81" s="28">
        <f t="shared" si="8"/>
      </c>
      <c r="M81" s="42"/>
      <c r="N81" s="42"/>
      <c r="O81" s="21"/>
      <c r="P81" s="21"/>
      <c r="Q81" s="81"/>
      <c r="R81" s="82"/>
      <c r="S81" s="42"/>
      <c r="T81" s="42"/>
      <c r="U81" s="42"/>
      <c r="V81" s="42"/>
      <c r="W81" s="42"/>
      <c r="X81" s="74">
        <f t="shared" si="5"/>
      </c>
    </row>
    <row r="82" spans="1:24" ht="15">
      <c r="A82" s="75">
        <v>80</v>
      </c>
      <c r="B82" s="76" t="s">
        <v>222</v>
      </c>
      <c r="C82" s="76" t="s">
        <v>223</v>
      </c>
      <c r="D82" s="42">
        <v>1.5</v>
      </c>
      <c r="E82" s="32">
        <v>4</v>
      </c>
      <c r="F82" s="42"/>
      <c r="G82" s="42">
        <v>1</v>
      </c>
      <c r="H82" s="21">
        <f t="shared" si="6"/>
        <v>1.5</v>
      </c>
      <c r="I82" s="29">
        <f t="shared" si="7"/>
        <v>1</v>
      </c>
      <c r="J82" s="42">
        <v>6</v>
      </c>
      <c r="K82" s="42">
        <v>1</v>
      </c>
      <c r="L82" s="28">
        <f t="shared" si="8"/>
        <v>7</v>
      </c>
      <c r="M82" s="42"/>
      <c r="N82" s="42"/>
      <c r="O82" s="21"/>
      <c r="P82" s="21"/>
      <c r="Q82" s="81"/>
      <c r="R82" s="82"/>
      <c r="S82" s="42"/>
      <c r="T82" s="42"/>
      <c r="U82" s="42"/>
      <c r="V82" s="42"/>
      <c r="W82" s="42"/>
      <c r="X82" s="74">
        <f t="shared" si="5"/>
      </c>
    </row>
    <row r="83" spans="1:24" ht="15">
      <c r="A83" s="75">
        <v>81</v>
      </c>
      <c r="B83" s="76" t="s">
        <v>224</v>
      </c>
      <c r="C83" s="76" t="s">
        <v>225</v>
      </c>
      <c r="D83" s="42">
        <v>3</v>
      </c>
      <c r="E83" s="32">
        <v>15</v>
      </c>
      <c r="F83" s="42"/>
      <c r="G83" s="42"/>
      <c r="H83" s="21">
        <f t="shared" si="6"/>
        <v>3</v>
      </c>
      <c r="I83" s="29">
        <f t="shared" si="7"/>
        <v>15</v>
      </c>
      <c r="J83" s="42"/>
      <c r="K83" s="42"/>
      <c r="L83" s="28">
        <f t="shared" si="8"/>
      </c>
      <c r="M83" s="42"/>
      <c r="N83" s="42"/>
      <c r="O83" s="21"/>
      <c r="P83" s="21"/>
      <c r="Q83" s="81"/>
      <c r="R83" s="82"/>
      <c r="S83" s="42"/>
      <c r="T83" s="42"/>
      <c r="U83" s="42"/>
      <c r="V83" s="42"/>
      <c r="W83" s="42"/>
      <c r="X83" s="74">
        <f t="shared" si="5"/>
      </c>
    </row>
    <row r="84" spans="1:24" ht="15">
      <c r="A84" s="75">
        <v>82</v>
      </c>
      <c r="B84" s="76" t="s">
        <v>226</v>
      </c>
      <c r="C84" s="76" t="s">
        <v>227</v>
      </c>
      <c r="D84" s="42">
        <v>0</v>
      </c>
      <c r="E84" s="32">
        <v>10</v>
      </c>
      <c r="F84" s="42"/>
      <c r="G84" s="42">
        <v>0</v>
      </c>
      <c r="H84" s="21">
        <f t="shared" si="6"/>
        <v>0</v>
      </c>
      <c r="I84" s="29">
        <f t="shared" si="7"/>
        <v>0</v>
      </c>
      <c r="J84" s="42">
        <v>0</v>
      </c>
      <c r="K84" s="42">
        <v>2.5</v>
      </c>
      <c r="L84" s="28">
        <f t="shared" si="8"/>
        <v>2.5</v>
      </c>
      <c r="M84" s="42"/>
      <c r="N84" s="42"/>
      <c r="O84" s="21"/>
      <c r="P84" s="21"/>
      <c r="Q84" s="81"/>
      <c r="R84" s="82"/>
      <c r="S84" s="42"/>
      <c r="T84" s="42"/>
      <c r="U84" s="42"/>
      <c r="V84" s="42"/>
      <c r="W84" s="42"/>
      <c r="X84" s="74">
        <f t="shared" si="5"/>
      </c>
    </row>
    <row r="85" spans="1:24" ht="15">
      <c r="A85" s="75">
        <v>83</v>
      </c>
      <c r="B85" s="76" t="s">
        <v>228</v>
      </c>
      <c r="C85" s="76" t="s">
        <v>229</v>
      </c>
      <c r="D85" s="32">
        <v>9</v>
      </c>
      <c r="E85" s="32">
        <v>20</v>
      </c>
      <c r="F85" s="42"/>
      <c r="G85" s="42"/>
      <c r="H85" s="21">
        <f t="shared" si="6"/>
        <v>9</v>
      </c>
      <c r="I85" s="29">
        <f t="shared" si="7"/>
        <v>20</v>
      </c>
      <c r="J85" s="42">
        <v>17</v>
      </c>
      <c r="K85" s="42">
        <v>6.5</v>
      </c>
      <c r="L85" s="28">
        <f t="shared" si="8"/>
        <v>23.5</v>
      </c>
      <c r="M85" s="42"/>
      <c r="N85" s="42"/>
      <c r="O85" s="21"/>
      <c r="P85" s="21"/>
      <c r="Q85" s="81"/>
      <c r="R85" s="82"/>
      <c r="S85" s="42"/>
      <c r="T85" s="42"/>
      <c r="U85" s="42"/>
      <c r="V85" s="42"/>
      <c r="W85" s="42"/>
      <c r="X85" s="74">
        <f t="shared" si="5"/>
      </c>
    </row>
    <row r="86" spans="1:24" ht="15">
      <c r="A86" s="75">
        <v>84</v>
      </c>
      <c r="B86" s="76" t="s">
        <v>230</v>
      </c>
      <c r="C86" s="76" t="s">
        <v>231</v>
      </c>
      <c r="D86" s="32">
        <v>1.5</v>
      </c>
      <c r="E86" s="32">
        <v>2</v>
      </c>
      <c r="F86" s="42"/>
      <c r="G86" s="42">
        <v>0</v>
      </c>
      <c r="H86" s="21">
        <f t="shared" si="6"/>
        <v>1.5</v>
      </c>
      <c r="I86" s="29">
        <f t="shared" si="7"/>
        <v>0</v>
      </c>
      <c r="J86" s="42"/>
      <c r="K86" s="42"/>
      <c r="L86" s="28">
        <f t="shared" si="8"/>
      </c>
      <c r="M86" s="42"/>
      <c r="N86" s="42"/>
      <c r="O86" s="21"/>
      <c r="P86" s="21"/>
      <c r="Q86" s="81"/>
      <c r="R86" s="82"/>
      <c r="S86" s="42"/>
      <c r="T86" s="42"/>
      <c r="U86" s="42"/>
      <c r="V86" s="42"/>
      <c r="W86" s="42"/>
      <c r="X86" s="74">
        <f t="shared" si="5"/>
      </c>
    </row>
    <row r="87" spans="1:24" ht="15">
      <c r="A87" s="75">
        <v>85</v>
      </c>
      <c r="B87" s="76" t="s">
        <v>232</v>
      </c>
      <c r="C87" s="76" t="s">
        <v>233</v>
      </c>
      <c r="D87" s="32"/>
      <c r="E87" s="32">
        <v>20</v>
      </c>
      <c r="F87" s="42"/>
      <c r="G87" s="42"/>
      <c r="H87" s="21">
        <f t="shared" si="6"/>
      </c>
      <c r="I87" s="29">
        <f t="shared" si="7"/>
        <v>20</v>
      </c>
      <c r="J87" s="42">
        <v>12</v>
      </c>
      <c r="K87" s="42">
        <v>9</v>
      </c>
      <c r="L87" s="28">
        <f t="shared" si="8"/>
        <v>21</v>
      </c>
      <c r="M87" s="42"/>
      <c r="N87" s="42"/>
      <c r="O87" s="21"/>
      <c r="P87" s="21"/>
      <c r="Q87" s="81"/>
      <c r="R87" s="82"/>
      <c r="S87" s="42"/>
      <c r="T87" s="42"/>
      <c r="U87" s="42"/>
      <c r="V87" s="42"/>
      <c r="W87" s="42"/>
      <c r="X87" s="74">
        <f t="shared" si="5"/>
      </c>
    </row>
    <row r="88" spans="1:24" ht="15">
      <c r="A88" s="75">
        <v>86</v>
      </c>
      <c r="B88" s="76" t="s">
        <v>234</v>
      </c>
      <c r="C88" s="76" t="s">
        <v>235</v>
      </c>
      <c r="D88" s="32">
        <v>5.5</v>
      </c>
      <c r="E88" s="32">
        <v>12.5</v>
      </c>
      <c r="F88" s="42"/>
      <c r="G88" s="42">
        <v>14</v>
      </c>
      <c r="H88" s="21">
        <f>IF(D88="","",D88)</f>
        <v>5.5</v>
      </c>
      <c r="I88" s="29">
        <f t="shared" si="7"/>
        <v>14</v>
      </c>
      <c r="J88" s="42">
        <v>8</v>
      </c>
      <c r="K88" s="42">
        <v>13</v>
      </c>
      <c r="L88" s="28">
        <f t="shared" si="8"/>
        <v>21</v>
      </c>
      <c r="M88" s="42"/>
      <c r="N88" s="42"/>
      <c r="O88" s="21"/>
      <c r="P88" s="21"/>
      <c r="Q88" s="81"/>
      <c r="R88" s="82"/>
      <c r="S88" s="42"/>
      <c r="T88" s="42"/>
      <c r="U88" s="42"/>
      <c r="V88" s="42"/>
      <c r="W88" s="42"/>
      <c r="X88" s="74">
        <f aca="true" t="shared" si="9" ref="X88:X100">IF(AND(T88="",V88=""),"",IF(V88="",T88,V88))</f>
      </c>
    </row>
    <row r="89" spans="1:24" ht="15">
      <c r="A89" s="75">
        <v>87</v>
      </c>
      <c r="B89" s="76" t="s">
        <v>236</v>
      </c>
      <c r="C89" s="76" t="s">
        <v>237</v>
      </c>
      <c r="D89" s="42">
        <v>7</v>
      </c>
      <c r="E89" s="42">
        <v>33</v>
      </c>
      <c r="F89" s="42"/>
      <c r="G89" s="42"/>
      <c r="H89" s="21">
        <f t="shared" si="6"/>
        <v>7</v>
      </c>
      <c r="I89" s="29">
        <f t="shared" si="7"/>
        <v>33</v>
      </c>
      <c r="J89" s="42">
        <v>18</v>
      </c>
      <c r="K89" s="42">
        <v>13</v>
      </c>
      <c r="L89" s="28">
        <f t="shared" si="8"/>
        <v>31</v>
      </c>
      <c r="M89" s="42"/>
      <c r="N89" s="42"/>
      <c r="O89" s="21"/>
      <c r="P89" s="21"/>
      <c r="Q89" s="81"/>
      <c r="R89" s="82"/>
      <c r="S89" s="42"/>
      <c r="T89" s="42"/>
      <c r="U89" s="42"/>
      <c r="V89" s="42"/>
      <c r="W89" s="42"/>
      <c r="X89" s="74">
        <f t="shared" si="9"/>
      </c>
    </row>
    <row r="90" spans="1:24" ht="15" customHeight="1">
      <c r="A90" s="75">
        <v>88</v>
      </c>
      <c r="B90" s="76" t="s">
        <v>238</v>
      </c>
      <c r="C90" s="76" t="s">
        <v>239</v>
      </c>
      <c r="D90" s="42"/>
      <c r="E90" s="42"/>
      <c r="F90" s="42"/>
      <c r="G90" s="42">
        <v>1</v>
      </c>
      <c r="H90" s="21">
        <f t="shared" si="6"/>
      </c>
      <c r="I90" s="29">
        <f t="shared" si="7"/>
        <v>1</v>
      </c>
      <c r="J90" s="42"/>
      <c r="K90" s="42"/>
      <c r="L90" s="28">
        <f t="shared" si="8"/>
      </c>
      <c r="M90" s="42"/>
      <c r="N90" s="42"/>
      <c r="O90" s="21"/>
      <c r="P90" s="21"/>
      <c r="Q90" s="81"/>
      <c r="R90" s="82"/>
      <c r="S90" s="42"/>
      <c r="T90" s="42"/>
      <c r="U90" s="42"/>
      <c r="V90" s="42"/>
      <c r="W90" s="42"/>
      <c r="X90" s="74">
        <f t="shared" si="9"/>
      </c>
    </row>
    <row r="91" spans="1:24" ht="15" customHeight="1">
      <c r="A91" s="75">
        <v>89</v>
      </c>
      <c r="B91" s="76" t="s">
        <v>240</v>
      </c>
      <c r="C91" s="76" t="s">
        <v>241</v>
      </c>
      <c r="D91" s="42"/>
      <c r="E91" s="31"/>
      <c r="F91" s="42"/>
      <c r="G91" s="42"/>
      <c r="H91" s="21">
        <f t="shared" si="6"/>
      </c>
      <c r="I91" s="29">
        <f t="shared" si="7"/>
      </c>
      <c r="J91" s="42"/>
      <c r="K91" s="42"/>
      <c r="L91" s="28">
        <f t="shared" si="8"/>
      </c>
      <c r="M91" s="42"/>
      <c r="N91" s="42"/>
      <c r="O91" s="21"/>
      <c r="P91" s="21"/>
      <c r="Q91" s="81"/>
      <c r="R91" s="82"/>
      <c r="S91" s="42"/>
      <c r="T91" s="42"/>
      <c r="U91" s="42"/>
      <c r="V91" s="42"/>
      <c r="W91" s="42"/>
      <c r="X91" s="74">
        <f t="shared" si="9"/>
      </c>
    </row>
    <row r="92" spans="1:24" ht="16.5" customHeight="1">
      <c r="A92" s="75">
        <v>90</v>
      </c>
      <c r="B92" s="76" t="s">
        <v>242</v>
      </c>
      <c r="C92" s="76" t="s">
        <v>243</v>
      </c>
      <c r="D92" s="42"/>
      <c r="E92" s="31"/>
      <c r="F92" s="42"/>
      <c r="G92" s="42"/>
      <c r="H92" s="21">
        <f t="shared" si="6"/>
      </c>
      <c r="I92" s="29">
        <f t="shared" si="7"/>
      </c>
      <c r="J92" s="42"/>
      <c r="K92" s="42"/>
      <c r="L92" s="28">
        <f t="shared" si="8"/>
      </c>
      <c r="M92" s="42"/>
      <c r="N92" s="42"/>
      <c r="O92" s="21"/>
      <c r="P92" s="21"/>
      <c r="Q92" s="81"/>
      <c r="R92" s="82"/>
      <c r="S92" s="42"/>
      <c r="T92" s="42"/>
      <c r="U92" s="42"/>
      <c r="V92" s="42"/>
      <c r="W92" s="42"/>
      <c r="X92" s="74">
        <f t="shared" si="9"/>
      </c>
    </row>
    <row r="93" spans="1:24" ht="14.25" customHeight="1">
      <c r="A93" s="75">
        <v>91</v>
      </c>
      <c r="B93" s="76" t="s">
        <v>244</v>
      </c>
      <c r="C93" s="76" t="s">
        <v>245</v>
      </c>
      <c r="D93" s="42">
        <v>6</v>
      </c>
      <c r="E93" s="31">
        <v>14</v>
      </c>
      <c r="F93" s="42"/>
      <c r="G93" s="42">
        <v>14</v>
      </c>
      <c r="H93" s="21">
        <f t="shared" si="6"/>
        <v>6</v>
      </c>
      <c r="I93" s="29">
        <f t="shared" si="7"/>
        <v>14</v>
      </c>
      <c r="J93" s="42">
        <v>14</v>
      </c>
      <c r="K93" s="42">
        <v>4</v>
      </c>
      <c r="L93" s="28">
        <f t="shared" si="8"/>
        <v>18</v>
      </c>
      <c r="M93" s="42"/>
      <c r="N93" s="42"/>
      <c r="O93" s="21"/>
      <c r="P93" s="21"/>
      <c r="Q93" s="81"/>
      <c r="R93" s="82"/>
      <c r="S93" s="42"/>
      <c r="T93" s="42"/>
      <c r="U93" s="42"/>
      <c r="V93" s="42"/>
      <c r="W93" s="42"/>
      <c r="X93" s="74">
        <f t="shared" si="9"/>
      </c>
    </row>
    <row r="94" spans="1:24" ht="15.75" customHeight="1">
      <c r="A94" s="75">
        <v>92</v>
      </c>
      <c r="B94" s="76" t="s">
        <v>246</v>
      </c>
      <c r="C94" s="76" t="s">
        <v>247</v>
      </c>
      <c r="D94" s="42">
        <v>6</v>
      </c>
      <c r="E94" s="31">
        <v>18.5</v>
      </c>
      <c r="F94" s="42"/>
      <c r="G94" s="42">
        <v>21.5</v>
      </c>
      <c r="H94" s="21">
        <f t="shared" si="6"/>
        <v>6</v>
      </c>
      <c r="I94" s="29">
        <f t="shared" si="7"/>
        <v>21.5</v>
      </c>
      <c r="J94" s="42">
        <v>19.5</v>
      </c>
      <c r="K94" s="42">
        <v>5.5</v>
      </c>
      <c r="L94" s="28">
        <f t="shared" si="8"/>
        <v>25</v>
      </c>
      <c r="M94" s="42"/>
      <c r="N94" s="42"/>
      <c r="O94" s="21"/>
      <c r="P94" s="21"/>
      <c r="Q94" s="81"/>
      <c r="R94" s="82"/>
      <c r="S94" s="42"/>
      <c r="T94" s="42"/>
      <c r="U94" s="42"/>
      <c r="V94" s="42"/>
      <c r="W94" s="42"/>
      <c r="X94" s="74">
        <f t="shared" si="9"/>
      </c>
    </row>
    <row r="95" spans="1:24" ht="15.75" customHeight="1">
      <c r="A95" s="75">
        <v>93</v>
      </c>
      <c r="B95" s="76" t="s">
        <v>248</v>
      </c>
      <c r="C95" s="76" t="s">
        <v>249</v>
      </c>
      <c r="D95" s="32"/>
      <c r="E95" s="31"/>
      <c r="F95" s="42"/>
      <c r="G95" s="42"/>
      <c r="H95" s="21">
        <f t="shared" si="6"/>
      </c>
      <c r="I95" s="29">
        <f t="shared" si="7"/>
      </c>
      <c r="J95" s="42"/>
      <c r="K95" s="42"/>
      <c r="L95" s="28">
        <f t="shared" si="8"/>
      </c>
      <c r="M95" s="42"/>
      <c r="N95" s="42"/>
      <c r="O95" s="21"/>
      <c r="P95" s="21"/>
      <c r="Q95" s="81"/>
      <c r="R95" s="82"/>
      <c r="S95" s="42"/>
      <c r="T95" s="42"/>
      <c r="U95" s="42"/>
      <c r="V95" s="42"/>
      <c r="W95" s="42"/>
      <c r="X95" s="74">
        <f t="shared" si="9"/>
      </c>
    </row>
    <row r="96" spans="1:24" ht="15.75" customHeight="1">
      <c r="A96" s="75">
        <v>94</v>
      </c>
      <c r="B96" s="76" t="s">
        <v>250</v>
      </c>
      <c r="C96" s="76" t="s">
        <v>251</v>
      </c>
      <c r="D96" s="32"/>
      <c r="E96" s="31"/>
      <c r="F96" s="42"/>
      <c r="G96" s="42"/>
      <c r="H96" s="21">
        <f t="shared" si="6"/>
      </c>
      <c r="I96" s="29">
        <f t="shared" si="7"/>
      </c>
      <c r="J96" s="42"/>
      <c r="K96" s="42"/>
      <c r="L96" s="28">
        <f t="shared" si="8"/>
      </c>
      <c r="M96" s="42"/>
      <c r="N96" s="42"/>
      <c r="O96" s="21"/>
      <c r="P96" s="21"/>
      <c r="Q96" s="81"/>
      <c r="R96" s="82"/>
      <c r="S96" s="42"/>
      <c r="T96" s="42"/>
      <c r="U96" s="42"/>
      <c r="V96" s="42"/>
      <c r="W96" s="42"/>
      <c r="X96" s="74">
        <f t="shared" si="9"/>
      </c>
    </row>
    <row r="97" spans="1:24" ht="15.75" customHeight="1">
      <c r="A97" s="75">
        <v>95</v>
      </c>
      <c r="B97" s="76" t="s">
        <v>252</v>
      </c>
      <c r="C97" s="76" t="s">
        <v>253</v>
      </c>
      <c r="D97" s="32"/>
      <c r="E97" s="32">
        <v>6.5</v>
      </c>
      <c r="F97" s="42"/>
      <c r="G97" s="42">
        <v>0</v>
      </c>
      <c r="H97" s="21">
        <f t="shared" si="6"/>
      </c>
      <c r="I97" s="29">
        <f t="shared" si="7"/>
        <v>0</v>
      </c>
      <c r="J97" s="42"/>
      <c r="K97" s="42"/>
      <c r="L97" s="28">
        <f t="shared" si="8"/>
      </c>
      <c r="M97" s="42"/>
      <c r="N97" s="42"/>
      <c r="O97" s="21"/>
      <c r="P97" s="21"/>
      <c r="Q97" s="81"/>
      <c r="R97" s="82"/>
      <c r="S97" s="42"/>
      <c r="T97" s="42"/>
      <c r="U97" s="42"/>
      <c r="V97" s="42"/>
      <c r="W97" s="42"/>
      <c r="X97" s="74">
        <f t="shared" si="9"/>
      </c>
    </row>
    <row r="98" spans="1:24" ht="15.75" customHeight="1">
      <c r="A98" s="75">
        <v>96</v>
      </c>
      <c r="B98" s="76" t="s">
        <v>254</v>
      </c>
      <c r="C98" s="76" t="s">
        <v>255</v>
      </c>
      <c r="D98" s="32"/>
      <c r="E98" s="32">
        <v>3</v>
      </c>
      <c r="F98" s="42"/>
      <c r="G98" s="42">
        <v>0</v>
      </c>
      <c r="H98" s="21">
        <f t="shared" si="6"/>
      </c>
      <c r="I98" s="29">
        <f t="shared" si="7"/>
        <v>0</v>
      </c>
      <c r="J98" s="42"/>
      <c r="K98" s="42"/>
      <c r="L98" s="28">
        <f t="shared" si="8"/>
      </c>
      <c r="M98" s="42"/>
      <c r="N98" s="42"/>
      <c r="O98" s="21"/>
      <c r="P98" s="21"/>
      <c r="Q98" s="81"/>
      <c r="R98" s="82"/>
      <c r="S98" s="42"/>
      <c r="T98" s="42"/>
      <c r="U98" s="42"/>
      <c r="V98" s="42"/>
      <c r="W98" s="42"/>
      <c r="X98" s="74">
        <f t="shared" si="9"/>
      </c>
    </row>
    <row r="99" spans="1:24" ht="15.75" customHeight="1">
      <c r="A99" s="75">
        <v>97</v>
      </c>
      <c r="B99" s="76" t="s">
        <v>256</v>
      </c>
      <c r="C99" s="76" t="s">
        <v>257</v>
      </c>
      <c r="D99" s="32"/>
      <c r="E99" s="32">
        <v>13</v>
      </c>
      <c r="F99" s="42"/>
      <c r="G99" s="32">
        <v>12</v>
      </c>
      <c r="H99" s="21">
        <f t="shared" si="6"/>
      </c>
      <c r="I99" s="29">
        <f t="shared" si="7"/>
        <v>12</v>
      </c>
      <c r="J99" s="42">
        <v>4</v>
      </c>
      <c r="K99" s="42">
        <v>0</v>
      </c>
      <c r="L99" s="28">
        <f t="shared" si="8"/>
        <v>4</v>
      </c>
      <c r="M99" s="42"/>
      <c r="N99" s="42"/>
      <c r="O99" s="21"/>
      <c r="P99" s="21"/>
      <c r="Q99" s="81"/>
      <c r="R99" s="82"/>
      <c r="S99" s="42"/>
      <c r="T99" s="42"/>
      <c r="U99" s="42"/>
      <c r="V99" s="42"/>
      <c r="W99" s="42"/>
      <c r="X99" s="74">
        <f t="shared" si="9"/>
      </c>
    </row>
    <row r="100" spans="1:24" ht="15.75" customHeight="1">
      <c r="A100" s="75">
        <v>98</v>
      </c>
      <c r="B100" s="76" t="s">
        <v>258</v>
      </c>
      <c r="C100" s="76" t="s">
        <v>259</v>
      </c>
      <c r="D100" s="32"/>
      <c r="E100" s="32"/>
      <c r="F100" s="42"/>
      <c r="G100" s="32"/>
      <c r="H100" s="21">
        <f t="shared" si="6"/>
      </c>
      <c r="I100" s="29">
        <f t="shared" si="7"/>
      </c>
      <c r="J100" s="42"/>
      <c r="K100" s="42"/>
      <c r="L100" s="28">
        <f t="shared" si="8"/>
      </c>
      <c r="M100" s="42"/>
      <c r="N100" s="42"/>
      <c r="O100" s="21"/>
      <c r="P100" s="21"/>
      <c r="Q100" s="81"/>
      <c r="R100" s="82"/>
      <c r="S100" s="42"/>
      <c r="T100" s="42"/>
      <c r="U100" s="42"/>
      <c r="V100" s="42"/>
      <c r="W100" s="42"/>
      <c r="X100" s="42">
        <f t="shared" si="9"/>
      </c>
    </row>
    <row r="101" spans="1:24" ht="15">
      <c r="A101" s="75">
        <v>99</v>
      </c>
      <c r="B101" s="76" t="s">
        <v>260</v>
      </c>
      <c r="C101" s="76" t="s">
        <v>261</v>
      </c>
      <c r="D101" s="19">
        <v>2.5</v>
      </c>
      <c r="E101" s="19">
        <v>16</v>
      </c>
      <c r="F101" s="19"/>
      <c r="G101" s="19"/>
      <c r="H101" s="21">
        <f t="shared" si="6"/>
        <v>2.5</v>
      </c>
      <c r="I101" s="29">
        <f t="shared" si="7"/>
        <v>16</v>
      </c>
      <c r="J101" s="19">
        <v>2</v>
      </c>
      <c r="K101" s="19">
        <v>0</v>
      </c>
      <c r="L101" s="28">
        <f t="shared" si="8"/>
        <v>2</v>
      </c>
      <c r="M101" s="19"/>
      <c r="N101" s="19"/>
      <c r="O101" s="19"/>
      <c r="P101" s="19"/>
      <c r="Q101" s="19"/>
      <c r="R101" s="19"/>
      <c r="S101" s="42"/>
      <c r="T101" s="42"/>
      <c r="U101" s="42"/>
      <c r="V101" s="42"/>
      <c r="W101" s="42"/>
      <c r="X101" s="42"/>
    </row>
    <row r="102" spans="1:24" ht="15">
      <c r="A102" s="75">
        <v>100</v>
      </c>
      <c r="B102" s="76" t="s">
        <v>262</v>
      </c>
      <c r="C102" s="76" t="s">
        <v>263</v>
      </c>
      <c r="D102" s="19"/>
      <c r="E102" s="19"/>
      <c r="F102" s="19"/>
      <c r="G102" s="19"/>
      <c r="H102" s="21">
        <f t="shared" si="6"/>
      </c>
      <c r="I102" s="29">
        <f t="shared" si="7"/>
      </c>
      <c r="J102" s="19"/>
      <c r="K102" s="19"/>
      <c r="L102" s="28">
        <f t="shared" si="8"/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5">
      <c r="A103" s="75">
        <v>101</v>
      </c>
      <c r="B103" s="76" t="s">
        <v>264</v>
      </c>
      <c r="C103" s="76" t="s">
        <v>265</v>
      </c>
      <c r="D103" s="19"/>
      <c r="E103" s="19">
        <v>0</v>
      </c>
      <c r="F103" s="19"/>
      <c r="G103" s="19"/>
      <c r="H103" s="21">
        <f t="shared" si="6"/>
      </c>
      <c r="I103" s="29">
        <f t="shared" si="7"/>
        <v>0</v>
      </c>
      <c r="J103" s="19"/>
      <c r="K103" s="19"/>
      <c r="L103" s="28">
        <f t="shared" si="8"/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5">
      <c r="A104" s="75">
        <v>102</v>
      </c>
      <c r="B104" s="76" t="s">
        <v>266</v>
      </c>
      <c r="C104" s="76" t="s">
        <v>267</v>
      </c>
      <c r="D104" s="19">
        <v>1</v>
      </c>
      <c r="E104" s="19">
        <v>0</v>
      </c>
      <c r="F104" s="19"/>
      <c r="G104" s="19" t="s">
        <v>470</v>
      </c>
      <c r="H104" s="21">
        <f t="shared" si="6"/>
        <v>1</v>
      </c>
      <c r="I104" s="29" t="str">
        <f t="shared" si="7"/>
        <v>0*</v>
      </c>
      <c r="J104" s="19"/>
      <c r="K104" s="19"/>
      <c r="L104" s="28">
        <f t="shared" si="8"/>
      </c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5">
      <c r="A105" s="75">
        <v>103</v>
      </c>
      <c r="B105" s="76" t="s">
        <v>268</v>
      </c>
      <c r="C105" s="76" t="s">
        <v>269</v>
      </c>
      <c r="D105" s="19">
        <v>0</v>
      </c>
      <c r="E105" s="19">
        <v>0</v>
      </c>
      <c r="F105" s="19"/>
      <c r="G105" s="19">
        <v>0</v>
      </c>
      <c r="H105" s="21">
        <f t="shared" si="6"/>
        <v>0</v>
      </c>
      <c r="I105" s="29">
        <f t="shared" si="7"/>
        <v>0</v>
      </c>
      <c r="J105" s="19"/>
      <c r="K105" s="19"/>
      <c r="L105" s="28">
        <f t="shared" si="8"/>
      </c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5">
      <c r="A106" s="75">
        <v>104</v>
      </c>
      <c r="B106" s="76" t="s">
        <v>270</v>
      </c>
      <c r="C106" s="76" t="s">
        <v>271</v>
      </c>
      <c r="D106" s="19">
        <v>0.5</v>
      </c>
      <c r="E106" s="19">
        <v>2</v>
      </c>
      <c r="F106" s="19"/>
      <c r="G106" s="19"/>
      <c r="H106" s="21">
        <f t="shared" si="6"/>
        <v>0.5</v>
      </c>
      <c r="I106" s="29">
        <f t="shared" si="7"/>
        <v>2</v>
      </c>
      <c r="J106" s="19"/>
      <c r="K106" s="19"/>
      <c r="L106" s="28">
        <f t="shared" si="8"/>
      </c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5">
      <c r="A107" s="75">
        <v>105</v>
      </c>
      <c r="B107" s="76" t="s">
        <v>272</v>
      </c>
      <c r="C107" s="76" t="s">
        <v>273</v>
      </c>
      <c r="D107" s="19"/>
      <c r="E107" s="19">
        <v>0</v>
      </c>
      <c r="F107" s="19"/>
      <c r="G107" s="19"/>
      <c r="H107" s="21">
        <f t="shared" si="6"/>
      </c>
      <c r="I107" s="29">
        <f t="shared" si="7"/>
        <v>0</v>
      </c>
      <c r="J107" s="19"/>
      <c r="K107" s="19"/>
      <c r="L107" s="28">
        <f t="shared" si="8"/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5">
      <c r="A108" s="75">
        <v>106</v>
      </c>
      <c r="B108" s="76" t="s">
        <v>274</v>
      </c>
      <c r="C108" s="76" t="s">
        <v>275</v>
      </c>
      <c r="D108" s="19">
        <v>4.5</v>
      </c>
      <c r="E108" s="19">
        <v>0</v>
      </c>
      <c r="F108" s="19"/>
      <c r="G108" s="19">
        <v>16</v>
      </c>
      <c r="H108" s="21">
        <f t="shared" si="6"/>
        <v>4.5</v>
      </c>
      <c r="I108" s="29">
        <f t="shared" si="7"/>
        <v>16</v>
      </c>
      <c r="J108" s="19">
        <v>8</v>
      </c>
      <c r="K108" s="19">
        <v>2</v>
      </c>
      <c r="L108" s="28">
        <f t="shared" si="8"/>
        <v>10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5">
      <c r="A109" s="75">
        <v>107</v>
      </c>
      <c r="B109" s="76" t="s">
        <v>276</v>
      </c>
      <c r="C109" s="76" t="s">
        <v>277</v>
      </c>
      <c r="D109" s="19">
        <v>0.5</v>
      </c>
      <c r="E109" s="19">
        <v>0</v>
      </c>
      <c r="F109" s="19"/>
      <c r="G109" s="19">
        <v>0</v>
      </c>
      <c r="H109" s="21">
        <f t="shared" si="6"/>
        <v>0.5</v>
      </c>
      <c r="I109" s="29">
        <f t="shared" si="7"/>
        <v>0</v>
      </c>
      <c r="J109" s="19"/>
      <c r="K109" s="19"/>
      <c r="L109" s="28">
        <f t="shared" si="8"/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5">
      <c r="A110" s="75">
        <v>108</v>
      </c>
      <c r="B110" s="76" t="s">
        <v>278</v>
      </c>
      <c r="C110" s="76" t="s">
        <v>279</v>
      </c>
      <c r="D110" s="96">
        <v>2.5</v>
      </c>
      <c r="E110" s="19">
        <v>8.5</v>
      </c>
      <c r="F110" s="19"/>
      <c r="G110" s="19">
        <v>12</v>
      </c>
      <c r="H110" s="21">
        <f t="shared" si="6"/>
        <v>2.5</v>
      </c>
      <c r="I110" s="29">
        <f t="shared" si="7"/>
        <v>12</v>
      </c>
      <c r="J110" s="19">
        <v>12</v>
      </c>
      <c r="K110" s="19">
        <v>12</v>
      </c>
      <c r="L110" s="28">
        <f t="shared" si="8"/>
        <v>24</v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5">
      <c r="A111" s="75">
        <v>109</v>
      </c>
      <c r="B111" s="76" t="s">
        <v>280</v>
      </c>
      <c r="C111" s="76" t="s">
        <v>281</v>
      </c>
      <c r="D111" s="19"/>
      <c r="E111" s="19">
        <v>0</v>
      </c>
      <c r="F111" s="19"/>
      <c r="G111" s="19"/>
      <c r="H111" s="21">
        <f t="shared" si="6"/>
      </c>
      <c r="I111" s="29">
        <f t="shared" si="7"/>
        <v>0</v>
      </c>
      <c r="J111" s="19"/>
      <c r="K111" s="19"/>
      <c r="L111" s="28">
        <f t="shared" si="8"/>
      </c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5">
      <c r="A112" s="75">
        <v>110</v>
      </c>
      <c r="B112" s="76" t="s">
        <v>282</v>
      </c>
      <c r="C112" s="76" t="s">
        <v>283</v>
      </c>
      <c r="D112" s="19">
        <v>0</v>
      </c>
      <c r="E112" s="19">
        <v>0</v>
      </c>
      <c r="F112" s="19"/>
      <c r="G112" s="19">
        <v>9.5</v>
      </c>
      <c r="H112" s="21">
        <f t="shared" si="6"/>
        <v>0</v>
      </c>
      <c r="I112" s="29">
        <f t="shared" si="7"/>
        <v>9.5</v>
      </c>
      <c r="J112" s="19"/>
      <c r="K112" s="19"/>
      <c r="L112" s="28">
        <f t="shared" si="8"/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5">
      <c r="A113" s="75">
        <v>111</v>
      </c>
      <c r="B113" s="76" t="s">
        <v>284</v>
      </c>
      <c r="C113" s="76" t="s">
        <v>285</v>
      </c>
      <c r="D113" s="19"/>
      <c r="E113" s="19"/>
      <c r="F113" s="19"/>
      <c r="G113" s="19">
        <v>0</v>
      </c>
      <c r="H113" s="21">
        <f t="shared" si="6"/>
      </c>
      <c r="I113" s="29">
        <f t="shared" si="7"/>
        <v>0</v>
      </c>
      <c r="J113" s="19"/>
      <c r="K113" s="19"/>
      <c r="L113" s="28">
        <f t="shared" si="8"/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5">
      <c r="A114" s="75">
        <v>112</v>
      </c>
      <c r="B114" s="76" t="s">
        <v>286</v>
      </c>
      <c r="C114" s="76" t="s">
        <v>287</v>
      </c>
      <c r="D114" s="19"/>
      <c r="E114" s="19">
        <v>0</v>
      </c>
      <c r="F114" s="19"/>
      <c r="G114" s="19"/>
      <c r="H114" s="21">
        <f t="shared" si="6"/>
      </c>
      <c r="I114" s="29">
        <f t="shared" si="7"/>
        <v>0</v>
      </c>
      <c r="J114" s="19"/>
      <c r="K114" s="19"/>
      <c r="L114" s="28">
        <f t="shared" si="8"/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5">
      <c r="A115" s="75">
        <v>113</v>
      </c>
      <c r="B115" s="76" t="s">
        <v>288</v>
      </c>
      <c r="C115" s="76" t="s">
        <v>289</v>
      </c>
      <c r="D115" s="19">
        <v>3.5</v>
      </c>
      <c r="E115" s="19">
        <v>13.5</v>
      </c>
      <c r="F115" s="19"/>
      <c r="G115" s="19"/>
      <c r="H115" s="21">
        <f t="shared" si="6"/>
        <v>3.5</v>
      </c>
      <c r="I115" s="29">
        <f t="shared" si="7"/>
        <v>13.5</v>
      </c>
      <c r="J115" s="19">
        <v>8</v>
      </c>
      <c r="K115" s="19">
        <v>7.5</v>
      </c>
      <c r="L115" s="28">
        <f t="shared" si="8"/>
        <v>15.5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5">
      <c r="A116" s="75">
        <v>114</v>
      </c>
      <c r="B116" s="76" t="s">
        <v>290</v>
      </c>
      <c r="C116" s="76" t="s">
        <v>291</v>
      </c>
      <c r="D116" s="19">
        <v>0</v>
      </c>
      <c r="E116" s="19">
        <v>5</v>
      </c>
      <c r="F116" s="19"/>
      <c r="G116" s="19">
        <v>4</v>
      </c>
      <c r="H116" s="21">
        <f t="shared" si="6"/>
        <v>0</v>
      </c>
      <c r="I116" s="29">
        <f t="shared" si="7"/>
        <v>4</v>
      </c>
      <c r="J116" s="19"/>
      <c r="K116" s="19"/>
      <c r="L116" s="28">
        <f t="shared" si="8"/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5">
      <c r="A117" s="75">
        <v>115</v>
      </c>
      <c r="B117" s="76" t="s">
        <v>292</v>
      </c>
      <c r="C117" s="76" t="s">
        <v>293</v>
      </c>
      <c r="D117" s="19"/>
      <c r="E117" s="19">
        <v>11</v>
      </c>
      <c r="F117" s="19"/>
      <c r="G117" s="19">
        <v>7</v>
      </c>
      <c r="H117" s="21">
        <f t="shared" si="6"/>
      </c>
      <c r="I117" s="29">
        <f t="shared" si="7"/>
        <v>7</v>
      </c>
      <c r="J117" s="19"/>
      <c r="K117" s="19"/>
      <c r="L117" s="28">
        <f t="shared" si="8"/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5">
      <c r="A118" s="75">
        <v>116</v>
      </c>
      <c r="B118" s="76" t="s">
        <v>294</v>
      </c>
      <c r="C118" s="76" t="s">
        <v>295</v>
      </c>
      <c r="D118" s="19">
        <v>3.5</v>
      </c>
      <c r="E118" s="19">
        <v>17</v>
      </c>
      <c r="F118" s="19"/>
      <c r="G118" s="19"/>
      <c r="H118" s="21">
        <f t="shared" si="6"/>
        <v>3.5</v>
      </c>
      <c r="I118" s="29">
        <f t="shared" si="7"/>
        <v>17</v>
      </c>
      <c r="J118" s="19">
        <v>7</v>
      </c>
      <c r="K118" s="19">
        <v>10</v>
      </c>
      <c r="L118" s="28">
        <f t="shared" si="8"/>
        <v>17</v>
      </c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5">
      <c r="A119" s="75">
        <v>117</v>
      </c>
      <c r="B119" s="76" t="s">
        <v>296</v>
      </c>
      <c r="C119" s="76" t="s">
        <v>297</v>
      </c>
      <c r="D119" s="19">
        <v>3</v>
      </c>
      <c r="E119" s="19">
        <v>17</v>
      </c>
      <c r="F119" s="19"/>
      <c r="G119" s="19"/>
      <c r="H119" s="21">
        <f t="shared" si="6"/>
        <v>3</v>
      </c>
      <c r="I119" s="29">
        <f t="shared" si="7"/>
        <v>17</v>
      </c>
      <c r="J119" s="19"/>
      <c r="K119" s="19"/>
      <c r="L119" s="28">
        <f t="shared" si="8"/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5">
      <c r="A120" s="75">
        <v>118</v>
      </c>
      <c r="B120" s="76" t="s">
        <v>298</v>
      </c>
      <c r="C120" s="76" t="s">
        <v>299</v>
      </c>
      <c r="D120" s="19">
        <v>1</v>
      </c>
      <c r="E120" s="19">
        <v>9.5</v>
      </c>
      <c r="F120" s="19"/>
      <c r="G120" s="19">
        <v>12.5</v>
      </c>
      <c r="H120" s="21">
        <f t="shared" si="6"/>
        <v>1</v>
      </c>
      <c r="I120" s="29">
        <f t="shared" si="7"/>
        <v>12.5</v>
      </c>
      <c r="J120" s="19">
        <v>6.5</v>
      </c>
      <c r="K120" s="19">
        <v>6</v>
      </c>
      <c r="L120" s="28">
        <f t="shared" si="8"/>
        <v>12.5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5">
      <c r="A121" s="75">
        <v>119</v>
      </c>
      <c r="B121" s="76" t="s">
        <v>300</v>
      </c>
      <c r="C121" s="76" t="s">
        <v>301</v>
      </c>
      <c r="D121" s="83"/>
      <c r="E121" s="83"/>
      <c r="F121" s="83"/>
      <c r="G121" s="83">
        <v>4</v>
      </c>
      <c r="H121" s="21">
        <f t="shared" si="6"/>
      </c>
      <c r="I121" s="29">
        <f t="shared" si="7"/>
        <v>4</v>
      </c>
      <c r="J121" s="83"/>
      <c r="K121" s="83"/>
      <c r="L121" s="28">
        <f t="shared" si="8"/>
      </c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19"/>
    </row>
    <row r="122" spans="1:24" ht="15">
      <c r="A122" s="75">
        <v>120</v>
      </c>
      <c r="B122" s="76" t="s">
        <v>302</v>
      </c>
      <c r="C122" s="76" t="s">
        <v>303</v>
      </c>
      <c r="D122" s="19"/>
      <c r="E122" s="19"/>
      <c r="F122" s="19"/>
      <c r="G122" s="19"/>
      <c r="H122" s="21">
        <f t="shared" si="6"/>
      </c>
      <c r="I122" s="29">
        <f t="shared" si="7"/>
      </c>
      <c r="J122" s="19"/>
      <c r="K122" s="19"/>
      <c r="L122" s="28">
        <f t="shared" si="8"/>
      </c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5">
      <c r="A123" s="75">
        <v>121</v>
      </c>
      <c r="B123" s="76" t="s">
        <v>304</v>
      </c>
      <c r="C123" s="76" t="s">
        <v>305</v>
      </c>
      <c r="D123" s="19"/>
      <c r="E123" s="19"/>
      <c r="F123" s="19"/>
      <c r="G123" s="19">
        <v>0</v>
      </c>
      <c r="H123" s="21">
        <f t="shared" si="6"/>
      </c>
      <c r="I123" s="29">
        <f t="shared" si="7"/>
        <v>0</v>
      </c>
      <c r="J123" s="19"/>
      <c r="K123" s="19"/>
      <c r="L123" s="28">
        <f t="shared" si="8"/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5">
      <c r="A124" s="75">
        <v>122</v>
      </c>
      <c r="B124" s="76" t="s">
        <v>306</v>
      </c>
      <c r="C124" s="76" t="s">
        <v>307</v>
      </c>
      <c r="D124" s="19"/>
      <c r="E124" s="19"/>
      <c r="F124" s="19"/>
      <c r="G124" s="19"/>
      <c r="H124" s="21">
        <f t="shared" si="6"/>
      </c>
      <c r="I124" s="29">
        <f t="shared" si="7"/>
      </c>
      <c r="J124" s="19"/>
      <c r="K124" s="19"/>
      <c r="L124" s="28">
        <f t="shared" si="8"/>
      </c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5">
      <c r="A125" s="75">
        <v>123</v>
      </c>
      <c r="B125" s="76" t="s">
        <v>308</v>
      </c>
      <c r="C125" s="76" t="s">
        <v>309</v>
      </c>
      <c r="D125" s="19"/>
      <c r="E125" s="19">
        <v>3</v>
      </c>
      <c r="F125" s="19"/>
      <c r="G125" s="19"/>
      <c r="H125" s="21">
        <f t="shared" si="6"/>
      </c>
      <c r="I125" s="29">
        <f t="shared" si="7"/>
        <v>3</v>
      </c>
      <c r="J125" s="19"/>
      <c r="K125" s="19"/>
      <c r="L125" s="28">
        <f t="shared" si="8"/>
      </c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5">
      <c r="A126" s="75">
        <v>124</v>
      </c>
      <c r="B126" s="76" t="s">
        <v>310</v>
      </c>
      <c r="C126" s="76" t="s">
        <v>311</v>
      </c>
      <c r="D126" s="19">
        <v>0</v>
      </c>
      <c r="E126" s="19">
        <v>18</v>
      </c>
      <c r="F126" s="19"/>
      <c r="G126" s="19"/>
      <c r="H126" s="21">
        <f t="shared" si="6"/>
        <v>0</v>
      </c>
      <c r="I126" s="29">
        <f t="shared" si="7"/>
        <v>18</v>
      </c>
      <c r="J126" s="19">
        <v>6</v>
      </c>
      <c r="K126" s="19">
        <v>4.5</v>
      </c>
      <c r="L126" s="28">
        <f t="shared" si="8"/>
        <v>10.5</v>
      </c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5">
      <c r="A127" s="75">
        <v>125</v>
      </c>
      <c r="B127" s="76" t="s">
        <v>312</v>
      </c>
      <c r="C127" s="76" t="s">
        <v>313</v>
      </c>
      <c r="D127" s="19"/>
      <c r="E127" s="19"/>
      <c r="F127" s="19"/>
      <c r="G127" s="19">
        <v>13</v>
      </c>
      <c r="H127" s="21">
        <f t="shared" si="6"/>
      </c>
      <c r="I127" s="29">
        <f t="shared" si="7"/>
        <v>13</v>
      </c>
      <c r="J127" s="19">
        <v>2</v>
      </c>
      <c r="K127" s="19">
        <v>3</v>
      </c>
      <c r="L127" s="28">
        <f t="shared" si="8"/>
        <v>5</v>
      </c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5">
      <c r="A128" s="75">
        <v>126</v>
      </c>
      <c r="B128" s="76" t="s">
        <v>314</v>
      </c>
      <c r="C128" s="76" t="s">
        <v>315</v>
      </c>
      <c r="D128" s="19"/>
      <c r="E128" s="19">
        <v>8</v>
      </c>
      <c r="F128" s="19"/>
      <c r="G128" s="19">
        <v>11.5</v>
      </c>
      <c r="H128" s="21">
        <f t="shared" si="6"/>
      </c>
      <c r="I128" s="29">
        <f t="shared" si="7"/>
        <v>11.5</v>
      </c>
      <c r="J128" s="19"/>
      <c r="K128" s="19"/>
      <c r="L128" s="28">
        <f t="shared" si="8"/>
      </c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5">
      <c r="A129" s="75">
        <v>127</v>
      </c>
      <c r="B129" s="76" t="s">
        <v>316</v>
      </c>
      <c r="C129" s="76" t="s">
        <v>317</v>
      </c>
      <c r="D129" s="19">
        <v>1</v>
      </c>
      <c r="E129" s="19">
        <v>17</v>
      </c>
      <c r="F129" s="19"/>
      <c r="G129" s="19"/>
      <c r="H129" s="21">
        <f t="shared" si="6"/>
        <v>1</v>
      </c>
      <c r="I129" s="29">
        <f t="shared" si="7"/>
        <v>17</v>
      </c>
      <c r="J129" s="19">
        <v>9</v>
      </c>
      <c r="K129" s="19">
        <v>8</v>
      </c>
      <c r="L129" s="28">
        <f t="shared" si="8"/>
        <v>17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5">
      <c r="A130" s="75">
        <v>128</v>
      </c>
      <c r="B130" s="76" t="s">
        <v>318</v>
      </c>
      <c r="C130" s="76" t="s">
        <v>319</v>
      </c>
      <c r="D130" s="19">
        <v>0</v>
      </c>
      <c r="E130" s="19"/>
      <c r="F130" s="19"/>
      <c r="G130" s="19">
        <v>0</v>
      </c>
      <c r="H130" s="21">
        <f t="shared" si="6"/>
        <v>0</v>
      </c>
      <c r="I130" s="29">
        <f t="shared" si="7"/>
        <v>0</v>
      </c>
      <c r="J130" s="19"/>
      <c r="K130" s="19"/>
      <c r="L130" s="28">
        <f t="shared" si="8"/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5">
      <c r="A131" s="75">
        <v>129</v>
      </c>
      <c r="B131" s="76" t="s">
        <v>320</v>
      </c>
      <c r="C131" s="76" t="s">
        <v>321</v>
      </c>
      <c r="D131" s="19"/>
      <c r="E131" s="19">
        <v>4</v>
      </c>
      <c r="F131" s="19"/>
      <c r="G131" s="19">
        <v>22</v>
      </c>
      <c r="H131" s="21">
        <f t="shared" si="6"/>
      </c>
      <c r="I131" s="29">
        <f t="shared" si="7"/>
        <v>22</v>
      </c>
      <c r="J131" s="19">
        <v>10.5</v>
      </c>
      <c r="K131" s="19">
        <v>11.5</v>
      </c>
      <c r="L131" s="28">
        <f t="shared" si="8"/>
        <v>22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5">
      <c r="A132" s="75">
        <v>130</v>
      </c>
      <c r="B132" s="76" t="s">
        <v>322</v>
      </c>
      <c r="C132" s="76" t="s">
        <v>323</v>
      </c>
      <c r="D132" s="19">
        <v>4.5</v>
      </c>
      <c r="E132" s="19">
        <v>29.5</v>
      </c>
      <c r="F132" s="19"/>
      <c r="G132" s="19"/>
      <c r="H132" s="21">
        <f aca="true" t="shared" si="10" ref="H132:H195">IF(D132="","",D132)</f>
        <v>4.5</v>
      </c>
      <c r="I132" s="29">
        <f aca="true" t="shared" si="11" ref="I132:I195">IF(AND(E132="",G132=""),"",IF(G132="",E132,G132))</f>
        <v>29.5</v>
      </c>
      <c r="J132" s="19">
        <v>16</v>
      </c>
      <c r="K132" s="19">
        <v>14.5</v>
      </c>
      <c r="L132" s="28">
        <f aca="true" t="shared" si="12" ref="L132:L195">IF(AND(J132="",K132=""),"",J132+K132)</f>
        <v>30.5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5">
      <c r="A133" s="75">
        <v>131</v>
      </c>
      <c r="B133" s="76" t="s">
        <v>324</v>
      </c>
      <c r="C133" s="76" t="s">
        <v>325</v>
      </c>
      <c r="D133" s="19"/>
      <c r="E133" s="19">
        <v>1</v>
      </c>
      <c r="F133" s="19"/>
      <c r="G133" s="19">
        <v>1</v>
      </c>
      <c r="H133" s="21">
        <f t="shared" si="10"/>
      </c>
      <c r="I133" s="29">
        <f t="shared" si="11"/>
        <v>1</v>
      </c>
      <c r="J133" s="19"/>
      <c r="K133" s="19"/>
      <c r="L133" s="28">
        <f t="shared" si="12"/>
      </c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5">
      <c r="A134" s="75">
        <v>132</v>
      </c>
      <c r="B134" s="76" t="s">
        <v>326</v>
      </c>
      <c r="C134" s="76" t="s">
        <v>327</v>
      </c>
      <c r="D134" s="19">
        <v>0.5</v>
      </c>
      <c r="E134" s="19">
        <v>14.5</v>
      </c>
      <c r="F134" s="19"/>
      <c r="G134" s="19"/>
      <c r="H134" s="21">
        <f t="shared" si="10"/>
        <v>0.5</v>
      </c>
      <c r="I134" s="29">
        <f t="shared" si="11"/>
        <v>14.5</v>
      </c>
      <c r="J134" s="19">
        <v>2</v>
      </c>
      <c r="K134" s="19">
        <v>4</v>
      </c>
      <c r="L134" s="28">
        <f t="shared" si="12"/>
        <v>6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5">
      <c r="A135" s="75">
        <v>133</v>
      </c>
      <c r="B135" s="76" t="s">
        <v>328</v>
      </c>
      <c r="C135" s="76" t="s">
        <v>329</v>
      </c>
      <c r="D135" s="19"/>
      <c r="E135" s="19"/>
      <c r="F135" s="19"/>
      <c r="G135" s="19"/>
      <c r="H135" s="21">
        <f t="shared" si="10"/>
      </c>
      <c r="I135" s="29">
        <f t="shared" si="11"/>
      </c>
      <c r="J135" s="19"/>
      <c r="K135" s="19"/>
      <c r="L135" s="28">
        <f t="shared" si="12"/>
      </c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5">
      <c r="A136" s="75">
        <v>134</v>
      </c>
      <c r="B136" s="76" t="s">
        <v>330</v>
      </c>
      <c r="C136" s="76" t="s">
        <v>331</v>
      </c>
      <c r="D136" s="19">
        <v>0</v>
      </c>
      <c r="E136" s="19"/>
      <c r="F136" s="19"/>
      <c r="G136" s="19"/>
      <c r="H136" s="21">
        <f t="shared" si="10"/>
        <v>0</v>
      </c>
      <c r="I136" s="29">
        <f t="shared" si="11"/>
      </c>
      <c r="J136" s="19"/>
      <c r="K136" s="19"/>
      <c r="L136" s="28">
        <f t="shared" si="12"/>
      </c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5">
      <c r="A137" s="75">
        <v>135</v>
      </c>
      <c r="B137" s="76" t="s">
        <v>332</v>
      </c>
      <c r="C137" s="76" t="s">
        <v>333</v>
      </c>
      <c r="D137" s="19">
        <v>1</v>
      </c>
      <c r="E137" s="19">
        <v>20</v>
      </c>
      <c r="F137" s="19"/>
      <c r="G137" s="19"/>
      <c r="H137" s="21">
        <f t="shared" si="10"/>
        <v>1</v>
      </c>
      <c r="I137" s="29">
        <f t="shared" si="11"/>
        <v>20</v>
      </c>
      <c r="J137" s="19">
        <v>1.5</v>
      </c>
      <c r="K137" s="19">
        <v>0</v>
      </c>
      <c r="L137" s="28">
        <f t="shared" si="12"/>
        <v>1.5</v>
      </c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5">
      <c r="A138" s="75">
        <v>136</v>
      </c>
      <c r="B138" s="76" t="s">
        <v>334</v>
      </c>
      <c r="C138" s="76" t="s">
        <v>335</v>
      </c>
      <c r="D138" s="19"/>
      <c r="E138" s="19">
        <v>18</v>
      </c>
      <c r="F138" s="19"/>
      <c r="G138" s="19">
        <v>25</v>
      </c>
      <c r="H138" s="21">
        <f t="shared" si="10"/>
      </c>
      <c r="I138" s="29">
        <f t="shared" si="11"/>
        <v>25</v>
      </c>
      <c r="J138" s="19">
        <v>11.5</v>
      </c>
      <c r="K138" s="19">
        <v>9.5</v>
      </c>
      <c r="L138" s="28">
        <f t="shared" si="12"/>
        <v>21</v>
      </c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5">
      <c r="A139" s="75">
        <v>137</v>
      </c>
      <c r="B139" s="76" t="s">
        <v>336</v>
      </c>
      <c r="C139" s="76" t="s">
        <v>337</v>
      </c>
      <c r="D139" s="19"/>
      <c r="E139" s="19">
        <v>8.5</v>
      </c>
      <c r="F139" s="19"/>
      <c r="G139" s="19">
        <v>2</v>
      </c>
      <c r="H139" s="21">
        <f t="shared" si="10"/>
      </c>
      <c r="I139" s="29">
        <f t="shared" si="11"/>
        <v>2</v>
      </c>
      <c r="J139" s="19"/>
      <c r="K139" s="19"/>
      <c r="L139" s="28">
        <f t="shared" si="12"/>
      </c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5">
      <c r="A140" s="75">
        <v>138</v>
      </c>
      <c r="B140" s="76" t="s">
        <v>338</v>
      </c>
      <c r="C140" s="76" t="s">
        <v>339</v>
      </c>
      <c r="D140" s="19">
        <v>0</v>
      </c>
      <c r="E140" s="19"/>
      <c r="F140" s="19"/>
      <c r="G140" s="19"/>
      <c r="H140" s="21">
        <f t="shared" si="10"/>
        <v>0</v>
      </c>
      <c r="I140" s="29">
        <f t="shared" si="11"/>
      </c>
      <c r="J140" s="19"/>
      <c r="K140" s="19"/>
      <c r="L140" s="28">
        <f t="shared" si="12"/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5">
      <c r="A141" s="75">
        <v>139</v>
      </c>
      <c r="B141" s="76" t="s">
        <v>340</v>
      </c>
      <c r="C141" s="76" t="s">
        <v>341</v>
      </c>
      <c r="D141" s="19"/>
      <c r="E141" s="19"/>
      <c r="F141" s="19"/>
      <c r="G141" s="19"/>
      <c r="H141" s="21">
        <f t="shared" si="10"/>
      </c>
      <c r="I141" s="29">
        <f t="shared" si="11"/>
      </c>
      <c r="J141" s="19"/>
      <c r="K141" s="19"/>
      <c r="L141" s="28">
        <f t="shared" si="12"/>
      </c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5">
      <c r="A142" s="75">
        <v>140</v>
      </c>
      <c r="B142" s="76" t="s">
        <v>342</v>
      </c>
      <c r="C142" s="76" t="s">
        <v>343</v>
      </c>
      <c r="D142" s="19">
        <v>8</v>
      </c>
      <c r="E142" s="19">
        <v>11.5</v>
      </c>
      <c r="F142" s="19"/>
      <c r="G142" s="19">
        <v>15</v>
      </c>
      <c r="H142" s="21">
        <f t="shared" si="10"/>
        <v>8</v>
      </c>
      <c r="I142" s="29">
        <f t="shared" si="11"/>
        <v>15</v>
      </c>
      <c r="J142" s="19">
        <v>9</v>
      </c>
      <c r="K142" s="19">
        <v>14.5</v>
      </c>
      <c r="L142" s="28">
        <f t="shared" si="12"/>
        <v>23.5</v>
      </c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5">
      <c r="A143" s="75">
        <v>141</v>
      </c>
      <c r="B143" s="76" t="s">
        <v>344</v>
      </c>
      <c r="C143" s="76" t="s">
        <v>345</v>
      </c>
      <c r="D143" s="19">
        <v>5.5</v>
      </c>
      <c r="E143" s="19">
        <v>10.5</v>
      </c>
      <c r="F143" s="19"/>
      <c r="G143" s="19">
        <v>18.5</v>
      </c>
      <c r="H143" s="21">
        <f t="shared" si="10"/>
        <v>5.5</v>
      </c>
      <c r="I143" s="29">
        <f t="shared" si="11"/>
        <v>18.5</v>
      </c>
      <c r="J143" s="19">
        <v>13</v>
      </c>
      <c r="K143" s="19">
        <v>10</v>
      </c>
      <c r="L143" s="28">
        <f t="shared" si="12"/>
        <v>23</v>
      </c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5">
      <c r="A144" s="75">
        <v>142</v>
      </c>
      <c r="B144" s="76" t="s">
        <v>346</v>
      </c>
      <c r="C144" s="76" t="s">
        <v>347</v>
      </c>
      <c r="D144" s="19">
        <v>1</v>
      </c>
      <c r="E144" s="19">
        <v>12</v>
      </c>
      <c r="F144" s="19"/>
      <c r="G144" s="19">
        <v>12</v>
      </c>
      <c r="H144" s="21">
        <f t="shared" si="10"/>
        <v>1</v>
      </c>
      <c r="I144" s="29">
        <f t="shared" si="11"/>
        <v>12</v>
      </c>
      <c r="J144" s="19">
        <v>6</v>
      </c>
      <c r="K144" s="19">
        <v>9</v>
      </c>
      <c r="L144" s="28">
        <f t="shared" si="12"/>
        <v>15</v>
      </c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5">
      <c r="A145" s="75">
        <v>143</v>
      </c>
      <c r="B145" s="76" t="s">
        <v>348</v>
      </c>
      <c r="C145" s="76" t="s">
        <v>349</v>
      </c>
      <c r="D145" s="19"/>
      <c r="E145" s="19">
        <v>7</v>
      </c>
      <c r="F145" s="19"/>
      <c r="G145" s="19">
        <v>9</v>
      </c>
      <c r="H145" s="21">
        <f t="shared" si="10"/>
      </c>
      <c r="I145" s="29">
        <f t="shared" si="11"/>
        <v>9</v>
      </c>
      <c r="J145" s="19">
        <v>7.5</v>
      </c>
      <c r="K145" s="19">
        <v>5</v>
      </c>
      <c r="L145" s="28">
        <f t="shared" si="12"/>
        <v>12.5</v>
      </c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5">
      <c r="A146" s="75">
        <v>144</v>
      </c>
      <c r="B146" s="76" t="s">
        <v>350</v>
      </c>
      <c r="C146" s="76" t="s">
        <v>351</v>
      </c>
      <c r="D146" s="19"/>
      <c r="E146" s="19">
        <v>0</v>
      </c>
      <c r="F146" s="19"/>
      <c r="G146" s="19"/>
      <c r="H146" s="21">
        <f t="shared" si="10"/>
      </c>
      <c r="I146" s="29">
        <f t="shared" si="11"/>
        <v>0</v>
      </c>
      <c r="J146" s="19"/>
      <c r="K146" s="19"/>
      <c r="L146" s="28">
        <f t="shared" si="12"/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5">
      <c r="A147" s="75">
        <v>145</v>
      </c>
      <c r="B147" s="76" t="s">
        <v>352</v>
      </c>
      <c r="C147" s="76" t="s">
        <v>353</v>
      </c>
      <c r="D147" s="19">
        <v>1</v>
      </c>
      <c r="E147" s="19">
        <v>23</v>
      </c>
      <c r="F147" s="19"/>
      <c r="G147" s="19"/>
      <c r="H147" s="21">
        <f t="shared" si="10"/>
        <v>1</v>
      </c>
      <c r="I147" s="29">
        <f t="shared" si="11"/>
        <v>23</v>
      </c>
      <c r="J147" s="19">
        <v>6</v>
      </c>
      <c r="K147" s="19">
        <v>12.5</v>
      </c>
      <c r="L147" s="28">
        <f t="shared" si="12"/>
        <v>18.5</v>
      </c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5">
      <c r="A148" s="75">
        <v>146</v>
      </c>
      <c r="B148" s="76" t="s">
        <v>354</v>
      </c>
      <c r="C148" s="76" t="s">
        <v>355</v>
      </c>
      <c r="D148" s="19"/>
      <c r="E148" s="19"/>
      <c r="F148" s="19"/>
      <c r="G148" s="19">
        <v>6</v>
      </c>
      <c r="H148" s="21">
        <f t="shared" si="10"/>
      </c>
      <c r="I148" s="29">
        <f t="shared" si="11"/>
        <v>6</v>
      </c>
      <c r="J148" s="19"/>
      <c r="K148" s="19"/>
      <c r="L148" s="28">
        <f t="shared" si="12"/>
      </c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5">
      <c r="A149" s="75">
        <v>147</v>
      </c>
      <c r="B149" s="76" t="s">
        <v>356</v>
      </c>
      <c r="C149" s="76" t="s">
        <v>357</v>
      </c>
      <c r="D149" s="19"/>
      <c r="E149" s="19"/>
      <c r="F149" s="19"/>
      <c r="G149" s="19"/>
      <c r="H149" s="21">
        <f t="shared" si="10"/>
      </c>
      <c r="I149" s="29">
        <f t="shared" si="11"/>
      </c>
      <c r="J149" s="19"/>
      <c r="K149" s="19"/>
      <c r="L149" s="28">
        <f t="shared" si="12"/>
      </c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5">
      <c r="A150" s="75">
        <v>148</v>
      </c>
      <c r="B150" s="76" t="s">
        <v>358</v>
      </c>
      <c r="C150" s="76" t="s">
        <v>359</v>
      </c>
      <c r="D150" s="19">
        <v>0.5</v>
      </c>
      <c r="E150" s="19">
        <v>17</v>
      </c>
      <c r="F150" s="19"/>
      <c r="G150" s="19"/>
      <c r="H150" s="21">
        <f t="shared" si="10"/>
        <v>0.5</v>
      </c>
      <c r="I150" s="29">
        <f t="shared" si="11"/>
        <v>17</v>
      </c>
      <c r="J150" s="19"/>
      <c r="K150" s="19"/>
      <c r="L150" s="28">
        <f t="shared" si="12"/>
      </c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5">
      <c r="A151" s="75">
        <v>149</v>
      </c>
      <c r="B151" s="76" t="s">
        <v>360</v>
      </c>
      <c r="C151" s="76" t="s">
        <v>361</v>
      </c>
      <c r="E151" s="19"/>
      <c r="F151" s="19"/>
      <c r="G151" s="19"/>
      <c r="H151" s="21">
        <f t="shared" si="10"/>
      </c>
      <c r="I151" s="29">
        <f t="shared" si="11"/>
      </c>
      <c r="J151" s="19"/>
      <c r="K151" s="19"/>
      <c r="L151" s="28">
        <f t="shared" si="12"/>
      </c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5">
      <c r="A152" s="75">
        <v>150</v>
      </c>
      <c r="B152" s="76" t="s">
        <v>362</v>
      </c>
      <c r="C152" s="76" t="s">
        <v>363</v>
      </c>
      <c r="D152" s="19"/>
      <c r="E152" s="19"/>
      <c r="F152" s="19"/>
      <c r="G152" s="19"/>
      <c r="H152" s="21">
        <f t="shared" si="10"/>
      </c>
      <c r="I152" s="29">
        <f t="shared" si="11"/>
      </c>
      <c r="J152" s="19"/>
      <c r="K152" s="19"/>
      <c r="L152" s="28">
        <f t="shared" si="12"/>
      </c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5">
      <c r="A153" s="75">
        <v>151</v>
      </c>
      <c r="B153" s="76" t="s">
        <v>364</v>
      </c>
      <c r="C153" s="76" t="s">
        <v>365</v>
      </c>
      <c r="D153" s="19"/>
      <c r="E153" s="19"/>
      <c r="F153" s="19"/>
      <c r="G153" s="19"/>
      <c r="H153" s="21">
        <f t="shared" si="10"/>
      </c>
      <c r="I153" s="29">
        <f t="shared" si="11"/>
      </c>
      <c r="J153" s="19"/>
      <c r="K153" s="19"/>
      <c r="L153" s="28">
        <f t="shared" si="12"/>
      </c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5">
      <c r="A154" s="75">
        <v>152</v>
      </c>
      <c r="B154" s="76" t="s">
        <v>366</v>
      </c>
      <c r="C154" s="76" t="s">
        <v>367</v>
      </c>
      <c r="D154" s="19"/>
      <c r="E154" s="19"/>
      <c r="F154" s="19"/>
      <c r="G154" s="19"/>
      <c r="H154" s="21">
        <f t="shared" si="10"/>
      </c>
      <c r="I154" s="29">
        <f t="shared" si="11"/>
      </c>
      <c r="J154" s="19"/>
      <c r="K154" s="19"/>
      <c r="L154" s="28">
        <f t="shared" si="12"/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5">
      <c r="A155" s="75">
        <v>153</v>
      </c>
      <c r="B155" s="76" t="s">
        <v>368</v>
      </c>
      <c r="C155" s="76" t="s">
        <v>369</v>
      </c>
      <c r="D155" s="19"/>
      <c r="E155" s="19">
        <v>5</v>
      </c>
      <c r="F155" s="19"/>
      <c r="G155" s="19">
        <v>2.5</v>
      </c>
      <c r="H155" s="21">
        <f t="shared" si="10"/>
      </c>
      <c r="I155" s="29">
        <f t="shared" si="11"/>
        <v>2.5</v>
      </c>
      <c r="J155" s="19">
        <v>6</v>
      </c>
      <c r="K155" s="19">
        <v>4.5</v>
      </c>
      <c r="L155" s="28">
        <f t="shared" si="12"/>
        <v>10.5</v>
      </c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5">
      <c r="A156" s="75">
        <v>154</v>
      </c>
      <c r="B156" s="76" t="s">
        <v>370</v>
      </c>
      <c r="C156" s="76" t="s">
        <v>371</v>
      </c>
      <c r="D156" s="19">
        <v>3.5</v>
      </c>
      <c r="E156" s="19">
        <v>13</v>
      </c>
      <c r="F156" s="19"/>
      <c r="G156" s="19">
        <v>20.5</v>
      </c>
      <c r="H156" s="21">
        <f t="shared" si="10"/>
        <v>3.5</v>
      </c>
      <c r="I156" s="29">
        <f t="shared" si="11"/>
        <v>20.5</v>
      </c>
      <c r="J156" s="19">
        <v>14</v>
      </c>
      <c r="K156" s="19">
        <v>11.5</v>
      </c>
      <c r="L156" s="28">
        <f t="shared" si="12"/>
        <v>25.5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5">
      <c r="A157" s="75">
        <v>155</v>
      </c>
      <c r="B157" s="76" t="s">
        <v>372</v>
      </c>
      <c r="C157" s="76" t="s">
        <v>373</v>
      </c>
      <c r="D157" s="19">
        <v>1</v>
      </c>
      <c r="E157" s="19">
        <v>7</v>
      </c>
      <c r="F157" s="19"/>
      <c r="G157" s="19">
        <v>3</v>
      </c>
      <c r="H157" s="21">
        <f t="shared" si="10"/>
        <v>1</v>
      </c>
      <c r="I157" s="29">
        <f t="shared" si="11"/>
        <v>3</v>
      </c>
      <c r="J157" s="19"/>
      <c r="K157" s="19"/>
      <c r="L157" s="28">
        <f t="shared" si="12"/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5">
      <c r="A158" s="75">
        <v>156</v>
      </c>
      <c r="B158" s="76" t="s">
        <v>374</v>
      </c>
      <c r="C158" s="76" t="s">
        <v>375</v>
      </c>
      <c r="D158" s="19">
        <v>3.5</v>
      </c>
      <c r="E158" s="19">
        <v>23.5</v>
      </c>
      <c r="F158" s="19"/>
      <c r="G158" s="19"/>
      <c r="H158" s="21">
        <f t="shared" si="10"/>
        <v>3.5</v>
      </c>
      <c r="I158" s="29">
        <f t="shared" si="11"/>
        <v>23.5</v>
      </c>
      <c r="J158" s="19">
        <v>0</v>
      </c>
      <c r="K158" s="19">
        <v>7.5</v>
      </c>
      <c r="L158" s="28">
        <f t="shared" si="12"/>
        <v>7.5</v>
      </c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5">
      <c r="A159" s="75">
        <v>157</v>
      </c>
      <c r="B159" s="76" t="s">
        <v>376</v>
      </c>
      <c r="C159" s="76" t="s">
        <v>377</v>
      </c>
      <c r="D159" s="19">
        <v>3.5</v>
      </c>
      <c r="E159" s="19">
        <v>12</v>
      </c>
      <c r="F159" s="19"/>
      <c r="G159" s="19">
        <v>16</v>
      </c>
      <c r="H159" s="21">
        <f t="shared" si="10"/>
        <v>3.5</v>
      </c>
      <c r="I159" s="29">
        <f t="shared" si="11"/>
        <v>16</v>
      </c>
      <c r="J159" s="19">
        <v>11</v>
      </c>
      <c r="K159" s="19">
        <v>13</v>
      </c>
      <c r="L159" s="28">
        <f t="shared" si="12"/>
        <v>24</v>
      </c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5">
      <c r="A160" s="75">
        <v>158</v>
      </c>
      <c r="B160" s="76" t="s">
        <v>378</v>
      </c>
      <c r="C160" s="76" t="s">
        <v>379</v>
      </c>
      <c r="D160" s="19"/>
      <c r="E160" s="19"/>
      <c r="F160" s="19"/>
      <c r="G160" s="19"/>
      <c r="H160" s="21">
        <f t="shared" si="10"/>
      </c>
      <c r="I160" s="29">
        <f t="shared" si="11"/>
      </c>
      <c r="J160" s="19"/>
      <c r="K160" s="19"/>
      <c r="L160" s="28">
        <f t="shared" si="12"/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5">
      <c r="A161" s="75">
        <v>159</v>
      </c>
      <c r="B161" s="76" t="s">
        <v>380</v>
      </c>
      <c r="C161" s="76" t="s">
        <v>381</v>
      </c>
      <c r="D161" s="19">
        <v>0</v>
      </c>
      <c r="E161" s="19">
        <v>0</v>
      </c>
      <c r="F161" s="19"/>
      <c r="G161" s="19">
        <v>10.5</v>
      </c>
      <c r="H161" s="21">
        <f t="shared" si="10"/>
        <v>0</v>
      </c>
      <c r="I161" s="29">
        <f t="shared" si="11"/>
        <v>10.5</v>
      </c>
      <c r="J161" s="19">
        <v>17</v>
      </c>
      <c r="K161" s="19">
        <v>9</v>
      </c>
      <c r="L161" s="28">
        <f t="shared" si="12"/>
        <v>26</v>
      </c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5">
      <c r="A162" s="75">
        <v>160</v>
      </c>
      <c r="B162" s="76" t="s">
        <v>382</v>
      </c>
      <c r="C162" s="76" t="s">
        <v>383</v>
      </c>
      <c r="D162" s="19">
        <v>0</v>
      </c>
      <c r="E162" s="19"/>
      <c r="F162" s="19"/>
      <c r="G162" s="19">
        <v>11</v>
      </c>
      <c r="H162" s="21">
        <f t="shared" si="10"/>
        <v>0</v>
      </c>
      <c r="I162" s="29">
        <f t="shared" si="11"/>
        <v>11</v>
      </c>
      <c r="J162" s="19"/>
      <c r="K162" s="19"/>
      <c r="L162" s="28">
        <f t="shared" si="12"/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5">
      <c r="A163" s="75">
        <v>161</v>
      </c>
      <c r="B163" s="76" t="s">
        <v>384</v>
      </c>
      <c r="C163" s="76" t="s">
        <v>385</v>
      </c>
      <c r="D163" s="19"/>
      <c r="E163" s="19"/>
      <c r="F163" s="19"/>
      <c r="G163" s="19"/>
      <c r="H163" s="21">
        <f t="shared" si="10"/>
      </c>
      <c r="I163" s="29">
        <f t="shared" si="11"/>
      </c>
      <c r="J163" s="19"/>
      <c r="K163" s="19"/>
      <c r="L163" s="28">
        <f t="shared" si="12"/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5">
      <c r="A164" s="75">
        <v>162</v>
      </c>
      <c r="B164" s="76" t="s">
        <v>386</v>
      </c>
      <c r="C164" s="76" t="s">
        <v>387</v>
      </c>
      <c r="D164" s="19"/>
      <c r="E164" s="19"/>
      <c r="F164" s="19"/>
      <c r="G164" s="19"/>
      <c r="H164" s="21">
        <f t="shared" si="10"/>
      </c>
      <c r="I164" s="29">
        <f t="shared" si="11"/>
      </c>
      <c r="J164" s="19"/>
      <c r="K164" s="19"/>
      <c r="L164" s="28">
        <f t="shared" si="12"/>
      </c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5">
      <c r="A165" s="75">
        <v>163</v>
      </c>
      <c r="B165" s="76" t="s">
        <v>388</v>
      </c>
      <c r="C165" s="76" t="s">
        <v>389</v>
      </c>
      <c r="D165" s="19"/>
      <c r="E165" s="19"/>
      <c r="F165" s="19"/>
      <c r="G165" s="19"/>
      <c r="H165" s="21">
        <f t="shared" si="10"/>
      </c>
      <c r="I165" s="29">
        <f t="shared" si="11"/>
      </c>
      <c r="J165" s="19"/>
      <c r="K165" s="19"/>
      <c r="L165" s="28">
        <f t="shared" si="12"/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5">
      <c r="A166" s="75">
        <v>164</v>
      </c>
      <c r="B166" s="76" t="s">
        <v>390</v>
      </c>
      <c r="C166" s="76" t="s">
        <v>391</v>
      </c>
      <c r="D166" s="19"/>
      <c r="E166" s="19">
        <v>4</v>
      </c>
      <c r="F166" s="19"/>
      <c r="G166" s="19"/>
      <c r="H166" s="21">
        <f t="shared" si="10"/>
      </c>
      <c r="I166" s="29">
        <f t="shared" si="11"/>
        <v>4</v>
      </c>
      <c r="J166" s="19"/>
      <c r="K166" s="19"/>
      <c r="L166" s="28">
        <f t="shared" si="12"/>
      </c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5">
      <c r="A167" s="75">
        <v>165</v>
      </c>
      <c r="B167" s="76" t="s">
        <v>392</v>
      </c>
      <c r="C167" s="76" t="s">
        <v>393</v>
      </c>
      <c r="D167" s="19"/>
      <c r="E167" s="19">
        <v>0</v>
      </c>
      <c r="F167" s="19"/>
      <c r="G167" s="19"/>
      <c r="H167" s="21">
        <f t="shared" si="10"/>
      </c>
      <c r="I167" s="29">
        <f t="shared" si="11"/>
        <v>0</v>
      </c>
      <c r="J167" s="19"/>
      <c r="K167" s="19"/>
      <c r="L167" s="28">
        <f t="shared" si="12"/>
      </c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5">
      <c r="A168" s="75">
        <v>166</v>
      </c>
      <c r="B168" s="76" t="s">
        <v>394</v>
      </c>
      <c r="C168" s="76" t="s">
        <v>395</v>
      </c>
      <c r="D168" s="19">
        <v>2</v>
      </c>
      <c r="E168" s="19">
        <v>17.5</v>
      </c>
      <c r="F168" s="19"/>
      <c r="G168" s="19"/>
      <c r="H168" s="21">
        <f t="shared" si="10"/>
        <v>2</v>
      </c>
      <c r="I168" s="29">
        <f t="shared" si="11"/>
        <v>17.5</v>
      </c>
      <c r="J168" s="19">
        <v>11</v>
      </c>
      <c r="K168" s="19">
        <v>4</v>
      </c>
      <c r="L168" s="28">
        <f t="shared" si="12"/>
        <v>15</v>
      </c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5">
      <c r="A169" s="75">
        <v>167</v>
      </c>
      <c r="B169" s="76" t="s">
        <v>396</v>
      </c>
      <c r="C169" s="76" t="s">
        <v>397</v>
      </c>
      <c r="D169" s="19"/>
      <c r="E169" s="19"/>
      <c r="F169" s="19"/>
      <c r="G169" s="19"/>
      <c r="H169" s="21">
        <f t="shared" si="10"/>
      </c>
      <c r="I169" s="29">
        <f t="shared" si="11"/>
      </c>
      <c r="J169" s="19"/>
      <c r="K169" s="19"/>
      <c r="L169" s="28">
        <f t="shared" si="12"/>
      </c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5">
      <c r="A170" s="75">
        <v>168</v>
      </c>
      <c r="B170" s="76" t="s">
        <v>398</v>
      </c>
      <c r="C170" s="76" t="s">
        <v>399</v>
      </c>
      <c r="D170" s="19"/>
      <c r="E170" s="19"/>
      <c r="F170" s="19"/>
      <c r="G170" s="19"/>
      <c r="H170" s="21">
        <f t="shared" si="10"/>
      </c>
      <c r="I170" s="29">
        <f t="shared" si="11"/>
      </c>
      <c r="J170" s="19"/>
      <c r="K170" s="19"/>
      <c r="L170" s="28">
        <f t="shared" si="12"/>
      </c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5">
      <c r="A171" s="75">
        <v>169</v>
      </c>
      <c r="B171" s="76" t="s">
        <v>400</v>
      </c>
      <c r="C171" s="76" t="s">
        <v>401</v>
      </c>
      <c r="D171" s="19">
        <v>1.5</v>
      </c>
      <c r="E171" s="19">
        <v>12.5</v>
      </c>
      <c r="F171" s="19"/>
      <c r="G171" s="19">
        <v>0</v>
      </c>
      <c r="H171" s="21">
        <f t="shared" si="10"/>
        <v>1.5</v>
      </c>
      <c r="I171" s="29">
        <f t="shared" si="11"/>
        <v>0</v>
      </c>
      <c r="J171" s="19">
        <v>8</v>
      </c>
      <c r="K171" s="19">
        <v>0</v>
      </c>
      <c r="L171" s="28">
        <f t="shared" si="12"/>
        <v>8</v>
      </c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5">
      <c r="A172" s="75">
        <v>170</v>
      </c>
      <c r="B172" s="76" t="s">
        <v>402</v>
      </c>
      <c r="C172" s="76" t="s">
        <v>403</v>
      </c>
      <c r="D172" s="19"/>
      <c r="E172" s="19"/>
      <c r="F172" s="19"/>
      <c r="G172" s="19"/>
      <c r="H172" s="21">
        <f t="shared" si="10"/>
      </c>
      <c r="I172" s="29">
        <f t="shared" si="11"/>
      </c>
      <c r="J172" s="19"/>
      <c r="K172" s="19"/>
      <c r="L172" s="28">
        <f t="shared" si="12"/>
      </c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5">
      <c r="A173" s="75">
        <v>171</v>
      </c>
      <c r="B173" s="76" t="s">
        <v>404</v>
      </c>
      <c r="C173" s="76" t="s">
        <v>405</v>
      </c>
      <c r="D173" s="19"/>
      <c r="E173" s="19"/>
      <c r="F173" s="19"/>
      <c r="G173" s="19"/>
      <c r="H173" s="21">
        <f t="shared" si="10"/>
      </c>
      <c r="I173" s="29">
        <f t="shared" si="11"/>
      </c>
      <c r="J173" s="19"/>
      <c r="K173" s="19"/>
      <c r="L173" s="28">
        <f t="shared" si="12"/>
      </c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5">
      <c r="A174" s="75">
        <v>172</v>
      </c>
      <c r="B174" s="76" t="s">
        <v>406</v>
      </c>
      <c r="C174" s="76" t="s">
        <v>407</v>
      </c>
      <c r="D174" s="19"/>
      <c r="E174" s="19"/>
      <c r="F174" s="19"/>
      <c r="G174" s="19"/>
      <c r="H174" s="21">
        <f t="shared" si="10"/>
      </c>
      <c r="I174" s="29">
        <f t="shared" si="11"/>
      </c>
      <c r="J174" s="19"/>
      <c r="K174" s="19"/>
      <c r="L174" s="28">
        <f t="shared" si="12"/>
      </c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5">
      <c r="A175" s="75">
        <v>173</v>
      </c>
      <c r="B175" s="76" t="s">
        <v>408</v>
      </c>
      <c r="C175" s="76" t="s">
        <v>409</v>
      </c>
      <c r="D175" s="19"/>
      <c r="E175" s="19">
        <v>12</v>
      </c>
      <c r="F175" s="19"/>
      <c r="G175" s="19">
        <v>8</v>
      </c>
      <c r="H175" s="21">
        <f t="shared" si="10"/>
      </c>
      <c r="I175" s="29">
        <f t="shared" si="11"/>
        <v>8</v>
      </c>
      <c r="J175" s="19"/>
      <c r="K175" s="19"/>
      <c r="L175" s="28">
        <f t="shared" si="12"/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5">
      <c r="A176" s="75">
        <v>174</v>
      </c>
      <c r="B176" s="76" t="s">
        <v>410</v>
      </c>
      <c r="C176" s="76" t="s">
        <v>411</v>
      </c>
      <c r="D176" s="19">
        <v>7.5</v>
      </c>
      <c r="E176" s="19">
        <v>17</v>
      </c>
      <c r="F176" s="19"/>
      <c r="G176" s="19"/>
      <c r="H176" s="21">
        <f t="shared" si="10"/>
        <v>7.5</v>
      </c>
      <c r="I176" s="29">
        <f t="shared" si="11"/>
        <v>17</v>
      </c>
      <c r="J176" s="19">
        <v>6</v>
      </c>
      <c r="K176" s="19">
        <v>10.5</v>
      </c>
      <c r="L176" s="28">
        <f t="shared" si="12"/>
        <v>16.5</v>
      </c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5">
      <c r="A177" s="75">
        <v>175</v>
      </c>
      <c r="B177" s="76" t="s">
        <v>412</v>
      </c>
      <c r="C177" s="76" t="s">
        <v>413</v>
      </c>
      <c r="D177" s="19">
        <v>0</v>
      </c>
      <c r="E177" s="19">
        <v>3</v>
      </c>
      <c r="F177" s="19"/>
      <c r="G177" s="19">
        <v>0</v>
      </c>
      <c r="H177" s="21">
        <f t="shared" si="10"/>
        <v>0</v>
      </c>
      <c r="I177" s="29">
        <f t="shared" si="11"/>
        <v>0</v>
      </c>
      <c r="J177" s="19"/>
      <c r="K177" s="19"/>
      <c r="L177" s="28">
        <f t="shared" si="12"/>
      </c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5">
      <c r="A178" s="75">
        <v>176</v>
      </c>
      <c r="B178" s="76" t="s">
        <v>414</v>
      </c>
      <c r="C178" s="76" t="s">
        <v>415</v>
      </c>
      <c r="D178" s="19"/>
      <c r="E178" s="19">
        <v>4</v>
      </c>
      <c r="F178" s="19"/>
      <c r="G178" s="19">
        <v>17.5</v>
      </c>
      <c r="H178" s="21">
        <f t="shared" si="10"/>
      </c>
      <c r="I178" s="29">
        <f t="shared" si="11"/>
        <v>17.5</v>
      </c>
      <c r="J178" s="19">
        <v>13.5</v>
      </c>
      <c r="K178" s="19">
        <v>7</v>
      </c>
      <c r="L178" s="28">
        <f t="shared" si="12"/>
        <v>20.5</v>
      </c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5">
      <c r="A179" s="75">
        <v>177</v>
      </c>
      <c r="B179" s="76" t="s">
        <v>416</v>
      </c>
      <c r="C179" s="76" t="s">
        <v>417</v>
      </c>
      <c r="D179" s="19"/>
      <c r="E179" s="19"/>
      <c r="F179" s="19"/>
      <c r="G179" s="19"/>
      <c r="H179" s="21">
        <f t="shared" si="10"/>
      </c>
      <c r="I179" s="29">
        <f t="shared" si="11"/>
      </c>
      <c r="J179" s="19"/>
      <c r="K179" s="19"/>
      <c r="L179" s="28">
        <f t="shared" si="12"/>
      </c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5">
      <c r="A180" s="75">
        <v>178</v>
      </c>
      <c r="B180" s="76" t="s">
        <v>418</v>
      </c>
      <c r="C180" s="76" t="s">
        <v>419</v>
      </c>
      <c r="D180" s="19"/>
      <c r="E180" s="19">
        <v>1</v>
      </c>
      <c r="F180" s="19"/>
      <c r="G180" s="19"/>
      <c r="H180" s="21">
        <f t="shared" si="10"/>
      </c>
      <c r="I180" s="29">
        <f t="shared" si="11"/>
        <v>1</v>
      </c>
      <c r="J180" s="19"/>
      <c r="K180" s="19"/>
      <c r="L180" s="28">
        <f t="shared" si="12"/>
      </c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5">
      <c r="A181" s="75">
        <v>179</v>
      </c>
      <c r="B181" s="76" t="s">
        <v>420</v>
      </c>
      <c r="C181" s="76" t="s">
        <v>421</v>
      </c>
      <c r="D181" s="19"/>
      <c r="E181" s="19"/>
      <c r="F181" s="19"/>
      <c r="G181" s="19"/>
      <c r="H181" s="21">
        <f t="shared" si="10"/>
      </c>
      <c r="I181" s="29">
        <f t="shared" si="11"/>
      </c>
      <c r="J181" s="19"/>
      <c r="K181" s="19"/>
      <c r="L181" s="28">
        <f t="shared" si="12"/>
      </c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5">
      <c r="A182" s="75">
        <v>180</v>
      </c>
      <c r="B182" s="76" t="s">
        <v>422</v>
      </c>
      <c r="C182" s="76" t="s">
        <v>423</v>
      </c>
      <c r="D182" s="19"/>
      <c r="E182" s="19">
        <v>6</v>
      </c>
      <c r="F182" s="19"/>
      <c r="G182" s="19"/>
      <c r="H182" s="21">
        <f t="shared" si="10"/>
      </c>
      <c r="I182" s="29">
        <f t="shared" si="11"/>
        <v>6</v>
      </c>
      <c r="J182" s="19"/>
      <c r="K182" s="19"/>
      <c r="L182" s="28">
        <f t="shared" si="12"/>
      </c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5">
      <c r="A183" s="75">
        <v>181</v>
      </c>
      <c r="B183" s="76" t="s">
        <v>424</v>
      </c>
      <c r="C183" s="76" t="s">
        <v>425</v>
      </c>
      <c r="D183" s="19">
        <v>0</v>
      </c>
      <c r="E183" s="19">
        <v>0</v>
      </c>
      <c r="F183" s="19"/>
      <c r="G183" s="19">
        <v>15.5</v>
      </c>
      <c r="H183" s="21">
        <f t="shared" si="10"/>
        <v>0</v>
      </c>
      <c r="I183" s="29">
        <f t="shared" si="11"/>
        <v>15.5</v>
      </c>
      <c r="J183" s="19">
        <v>8</v>
      </c>
      <c r="K183" s="19">
        <v>6.5</v>
      </c>
      <c r="L183" s="28">
        <f t="shared" si="12"/>
        <v>14.5</v>
      </c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5">
      <c r="A184" s="75">
        <v>182</v>
      </c>
      <c r="B184" s="76" t="s">
        <v>426</v>
      </c>
      <c r="C184" s="76" t="s">
        <v>427</v>
      </c>
      <c r="D184" s="19">
        <v>1.5</v>
      </c>
      <c r="E184" s="19"/>
      <c r="F184" s="19"/>
      <c r="G184" s="19">
        <v>5</v>
      </c>
      <c r="H184" s="21">
        <f t="shared" si="10"/>
        <v>1.5</v>
      </c>
      <c r="I184" s="29">
        <f t="shared" si="11"/>
        <v>5</v>
      </c>
      <c r="J184" s="19"/>
      <c r="K184" s="19"/>
      <c r="L184" s="28">
        <f t="shared" si="12"/>
      </c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5">
      <c r="A185" s="75">
        <v>183</v>
      </c>
      <c r="B185" s="76" t="s">
        <v>428</v>
      </c>
      <c r="C185" s="76" t="s">
        <v>429</v>
      </c>
      <c r="D185" s="19"/>
      <c r="E185" s="19"/>
      <c r="F185" s="19"/>
      <c r="G185" s="19"/>
      <c r="H185" s="21">
        <f t="shared" si="10"/>
      </c>
      <c r="I185" s="29">
        <f t="shared" si="11"/>
      </c>
      <c r="J185" s="19"/>
      <c r="K185" s="19"/>
      <c r="L185" s="28">
        <f t="shared" si="12"/>
      </c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5">
      <c r="A186" s="75">
        <v>184</v>
      </c>
      <c r="B186" s="76" t="s">
        <v>430</v>
      </c>
      <c r="C186" s="76" t="s">
        <v>431</v>
      </c>
      <c r="D186" s="19"/>
      <c r="E186" s="19"/>
      <c r="F186" s="19"/>
      <c r="G186" s="19"/>
      <c r="H186" s="21">
        <f t="shared" si="10"/>
      </c>
      <c r="I186" s="29">
        <f t="shared" si="11"/>
      </c>
      <c r="J186" s="19"/>
      <c r="K186" s="19"/>
      <c r="L186" s="28">
        <f t="shared" si="12"/>
      </c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5">
      <c r="A187" s="75">
        <v>185</v>
      </c>
      <c r="B187" s="76" t="s">
        <v>432</v>
      </c>
      <c r="C187" s="76" t="s">
        <v>433</v>
      </c>
      <c r="D187" s="19">
        <v>0</v>
      </c>
      <c r="E187" s="19">
        <v>9</v>
      </c>
      <c r="F187" s="19"/>
      <c r="G187" s="19">
        <v>5</v>
      </c>
      <c r="H187" s="21">
        <f t="shared" si="10"/>
        <v>0</v>
      </c>
      <c r="I187" s="29">
        <f t="shared" si="11"/>
        <v>5</v>
      </c>
      <c r="J187" s="19"/>
      <c r="K187" s="19"/>
      <c r="L187" s="28">
        <f t="shared" si="12"/>
      </c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5">
      <c r="A188" s="75">
        <v>186</v>
      </c>
      <c r="B188" s="76" t="s">
        <v>434</v>
      </c>
      <c r="C188" s="76" t="s">
        <v>435</v>
      </c>
      <c r="D188" s="19"/>
      <c r="E188" s="19"/>
      <c r="F188" s="19"/>
      <c r="G188" s="19"/>
      <c r="H188" s="21">
        <f t="shared" si="10"/>
      </c>
      <c r="I188" s="29">
        <f t="shared" si="11"/>
      </c>
      <c r="J188" s="19"/>
      <c r="K188" s="19"/>
      <c r="L188" s="28">
        <f t="shared" si="12"/>
      </c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5">
      <c r="A189" s="75">
        <v>187</v>
      </c>
      <c r="B189" s="76" t="s">
        <v>434</v>
      </c>
      <c r="C189" s="76" t="s">
        <v>435</v>
      </c>
      <c r="D189" s="19"/>
      <c r="E189" s="19"/>
      <c r="F189" s="19"/>
      <c r="G189" s="19"/>
      <c r="H189" s="21">
        <f t="shared" si="10"/>
      </c>
      <c r="I189" s="29">
        <f t="shared" si="11"/>
      </c>
      <c r="J189" s="19"/>
      <c r="K189" s="19"/>
      <c r="L189" s="28">
        <f t="shared" si="12"/>
      </c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5">
      <c r="A190" s="75">
        <v>188</v>
      </c>
      <c r="B190" s="76" t="s">
        <v>436</v>
      </c>
      <c r="C190" s="76" t="s">
        <v>437</v>
      </c>
      <c r="D190" s="19">
        <v>1</v>
      </c>
      <c r="E190" s="19"/>
      <c r="F190" s="19"/>
      <c r="G190" s="19">
        <v>16</v>
      </c>
      <c r="H190" s="21">
        <f t="shared" si="10"/>
        <v>1</v>
      </c>
      <c r="I190" s="29">
        <f t="shared" si="11"/>
        <v>16</v>
      </c>
      <c r="J190" s="19"/>
      <c r="K190" s="19"/>
      <c r="L190" s="28">
        <f t="shared" si="12"/>
      </c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5">
      <c r="A191" s="75">
        <v>189</v>
      </c>
      <c r="B191" s="76" t="s">
        <v>438</v>
      </c>
      <c r="C191" s="76" t="s">
        <v>439</v>
      </c>
      <c r="D191" s="19">
        <v>0.5</v>
      </c>
      <c r="E191" s="19">
        <v>16</v>
      </c>
      <c r="F191" s="19"/>
      <c r="G191" s="19"/>
      <c r="H191" s="21">
        <f t="shared" si="10"/>
        <v>0.5</v>
      </c>
      <c r="I191" s="29">
        <f t="shared" si="11"/>
        <v>16</v>
      </c>
      <c r="J191" s="19">
        <v>8</v>
      </c>
      <c r="K191" s="19">
        <v>16.5</v>
      </c>
      <c r="L191" s="28">
        <f t="shared" si="12"/>
        <v>24.5</v>
      </c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5">
      <c r="A192" s="75">
        <v>190</v>
      </c>
      <c r="B192" s="76" t="s">
        <v>440</v>
      </c>
      <c r="C192" s="76" t="s">
        <v>441</v>
      </c>
      <c r="D192" s="19">
        <v>0</v>
      </c>
      <c r="E192" s="19"/>
      <c r="F192" s="19"/>
      <c r="G192" s="19">
        <v>10</v>
      </c>
      <c r="H192" s="21">
        <f t="shared" si="10"/>
        <v>0</v>
      </c>
      <c r="I192" s="29">
        <f t="shared" si="11"/>
        <v>10</v>
      </c>
      <c r="J192" s="19"/>
      <c r="K192" s="19"/>
      <c r="L192" s="28">
        <f t="shared" si="12"/>
      </c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5">
      <c r="A193" s="75">
        <v>191</v>
      </c>
      <c r="B193" s="76" t="s">
        <v>442</v>
      </c>
      <c r="C193" s="76" t="s">
        <v>443</v>
      </c>
      <c r="D193" s="19"/>
      <c r="E193" s="19"/>
      <c r="F193" s="19"/>
      <c r="G193" s="19">
        <v>9</v>
      </c>
      <c r="H193" s="21">
        <f t="shared" si="10"/>
      </c>
      <c r="I193" s="29">
        <f t="shared" si="11"/>
        <v>9</v>
      </c>
      <c r="J193" s="19"/>
      <c r="K193" s="19"/>
      <c r="L193" s="28">
        <f t="shared" si="12"/>
      </c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5">
      <c r="A194" s="75">
        <v>192</v>
      </c>
      <c r="B194" s="76" t="s">
        <v>444</v>
      </c>
      <c r="C194" s="76" t="s">
        <v>445</v>
      </c>
      <c r="D194" s="19"/>
      <c r="E194" s="19"/>
      <c r="F194" s="19"/>
      <c r="G194" s="19"/>
      <c r="H194" s="21">
        <f t="shared" si="10"/>
      </c>
      <c r="I194" s="29">
        <f t="shared" si="11"/>
      </c>
      <c r="J194" s="19"/>
      <c r="K194" s="19"/>
      <c r="L194" s="28">
        <f t="shared" si="12"/>
      </c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5">
      <c r="A195" s="75">
        <v>193</v>
      </c>
      <c r="B195" s="76" t="s">
        <v>446</v>
      </c>
      <c r="C195" s="76" t="s">
        <v>447</v>
      </c>
      <c r="D195" s="19"/>
      <c r="E195" s="19"/>
      <c r="F195" s="19"/>
      <c r="G195" s="19"/>
      <c r="H195" s="21">
        <f t="shared" si="10"/>
      </c>
      <c r="I195" s="29">
        <f t="shared" si="11"/>
      </c>
      <c r="J195" s="19"/>
      <c r="K195" s="19"/>
      <c r="L195" s="28">
        <f t="shared" si="12"/>
      </c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5">
      <c r="A196" s="75">
        <v>194</v>
      </c>
      <c r="B196" s="76" t="s">
        <v>448</v>
      </c>
      <c r="C196" s="76" t="s">
        <v>449</v>
      </c>
      <c r="D196" s="19">
        <v>1</v>
      </c>
      <c r="E196" s="19">
        <v>14</v>
      </c>
      <c r="F196" s="19"/>
      <c r="G196" s="19"/>
      <c r="H196" s="21">
        <f aca="true" t="shared" si="13" ref="H196:H206">IF(D196="","",D196)</f>
        <v>1</v>
      </c>
      <c r="I196" s="29">
        <f aca="true" t="shared" si="14" ref="I196:I206">IF(AND(E196="",G196=""),"",IF(G196="",E196,G196))</f>
        <v>14</v>
      </c>
      <c r="J196" s="19"/>
      <c r="K196" s="19"/>
      <c r="L196" s="28">
        <f aca="true" t="shared" si="15" ref="L196:L206">IF(AND(J196="",K196=""),"",J196+K196)</f>
      </c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5">
      <c r="A197" s="75">
        <v>195</v>
      </c>
      <c r="B197" s="76" t="s">
        <v>450</v>
      </c>
      <c r="C197" s="76" t="s">
        <v>451</v>
      </c>
      <c r="D197" s="19"/>
      <c r="E197" s="19"/>
      <c r="F197" s="19"/>
      <c r="G197" s="19"/>
      <c r="H197" s="21">
        <f t="shared" si="13"/>
      </c>
      <c r="I197" s="29">
        <f t="shared" si="14"/>
      </c>
      <c r="J197" s="19"/>
      <c r="K197" s="19"/>
      <c r="L197" s="28">
        <f t="shared" si="15"/>
      </c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5">
      <c r="A198" s="75">
        <v>196</v>
      </c>
      <c r="B198" s="76" t="s">
        <v>452</v>
      </c>
      <c r="C198" s="76" t="s">
        <v>453</v>
      </c>
      <c r="D198" s="19"/>
      <c r="E198" s="19">
        <v>9</v>
      </c>
      <c r="F198" s="19"/>
      <c r="G198" s="19">
        <v>9</v>
      </c>
      <c r="H198" s="21">
        <f t="shared" si="13"/>
      </c>
      <c r="I198" s="29">
        <f t="shared" si="14"/>
        <v>9</v>
      </c>
      <c r="J198" s="19"/>
      <c r="K198" s="19"/>
      <c r="L198" s="28">
        <f t="shared" si="15"/>
      </c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5">
      <c r="A199" s="75">
        <v>197</v>
      </c>
      <c r="B199" s="76" t="s">
        <v>454</v>
      </c>
      <c r="C199" s="76" t="s">
        <v>455</v>
      </c>
      <c r="D199" s="19"/>
      <c r="E199" s="19"/>
      <c r="F199" s="19"/>
      <c r="G199" s="19"/>
      <c r="H199" s="21">
        <f t="shared" si="13"/>
      </c>
      <c r="I199" s="29">
        <f t="shared" si="14"/>
      </c>
      <c r="J199" s="19"/>
      <c r="K199" s="19"/>
      <c r="L199" s="28">
        <f t="shared" si="15"/>
      </c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5">
      <c r="A200" s="75">
        <v>198</v>
      </c>
      <c r="B200" s="76" t="s">
        <v>456</v>
      </c>
      <c r="C200" s="76" t="s">
        <v>457</v>
      </c>
      <c r="D200" s="19"/>
      <c r="E200" s="19"/>
      <c r="F200" s="19"/>
      <c r="G200" s="19"/>
      <c r="H200" s="21">
        <f t="shared" si="13"/>
      </c>
      <c r="I200" s="29">
        <f t="shared" si="14"/>
      </c>
      <c r="J200" s="19"/>
      <c r="K200" s="19"/>
      <c r="L200" s="28">
        <f t="shared" si="15"/>
      </c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5">
      <c r="A201" s="75">
        <v>199</v>
      </c>
      <c r="B201" s="76" t="s">
        <v>458</v>
      </c>
      <c r="C201" s="76" t="s">
        <v>459</v>
      </c>
      <c r="D201" s="19"/>
      <c r="E201" s="19"/>
      <c r="F201" s="19"/>
      <c r="G201" s="19"/>
      <c r="H201" s="21">
        <f t="shared" si="13"/>
      </c>
      <c r="I201" s="29">
        <f t="shared" si="14"/>
      </c>
      <c r="J201" s="19"/>
      <c r="K201" s="19"/>
      <c r="L201" s="28">
        <f t="shared" si="15"/>
      </c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5">
      <c r="A202" s="75">
        <v>200</v>
      </c>
      <c r="B202" s="76" t="s">
        <v>460</v>
      </c>
      <c r="C202" s="76" t="s">
        <v>461</v>
      </c>
      <c r="D202" s="19"/>
      <c r="E202" s="19"/>
      <c r="F202" s="19"/>
      <c r="G202" s="19"/>
      <c r="H202" s="21">
        <f t="shared" si="13"/>
      </c>
      <c r="I202" s="29">
        <f t="shared" si="14"/>
      </c>
      <c r="J202" s="19"/>
      <c r="K202" s="19"/>
      <c r="L202" s="28">
        <f t="shared" si="15"/>
      </c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5">
      <c r="A203" s="75">
        <v>201</v>
      </c>
      <c r="B203" s="76" t="s">
        <v>462</v>
      </c>
      <c r="C203" s="76" t="s">
        <v>463</v>
      </c>
      <c r="D203" s="19"/>
      <c r="E203" s="19"/>
      <c r="F203" s="19"/>
      <c r="G203" s="19"/>
      <c r="H203" s="21">
        <f t="shared" si="13"/>
      </c>
      <c r="I203" s="29">
        <f t="shared" si="14"/>
      </c>
      <c r="J203" s="19"/>
      <c r="K203" s="19"/>
      <c r="L203" s="28">
        <f t="shared" si="15"/>
      </c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5">
      <c r="A204" s="75">
        <v>202</v>
      </c>
      <c r="B204" s="76" t="s">
        <v>464</v>
      </c>
      <c r="C204" s="76" t="s">
        <v>465</v>
      </c>
      <c r="D204" s="19"/>
      <c r="E204" s="19"/>
      <c r="F204" s="19"/>
      <c r="G204" s="19">
        <v>3.5</v>
      </c>
      <c r="H204" s="21">
        <f t="shared" si="13"/>
      </c>
      <c r="I204" s="29">
        <f t="shared" si="14"/>
        <v>3.5</v>
      </c>
      <c r="J204" s="19"/>
      <c r="K204" s="19"/>
      <c r="L204" s="28">
        <f t="shared" si="15"/>
      </c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5">
      <c r="A205" s="75">
        <v>203</v>
      </c>
      <c r="B205" s="76" t="s">
        <v>466</v>
      </c>
      <c r="C205" s="76" t="s">
        <v>467</v>
      </c>
      <c r="D205" s="19">
        <v>1</v>
      </c>
      <c r="E205" s="19"/>
      <c r="F205" s="19"/>
      <c r="G205" s="19">
        <v>3</v>
      </c>
      <c r="H205" s="21">
        <f t="shared" si="13"/>
        <v>1</v>
      </c>
      <c r="I205" s="29">
        <f t="shared" si="14"/>
        <v>3</v>
      </c>
      <c r="J205" s="19"/>
      <c r="K205" s="19"/>
      <c r="L205" s="28">
        <f t="shared" si="15"/>
      </c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5">
      <c r="A206" s="75">
        <v>204</v>
      </c>
      <c r="B206" s="76" t="s">
        <v>468</v>
      </c>
      <c r="C206" s="76" t="s">
        <v>469</v>
      </c>
      <c r="D206" s="19"/>
      <c r="E206" s="19"/>
      <c r="F206" s="19"/>
      <c r="G206" s="19"/>
      <c r="H206" s="21">
        <f t="shared" si="13"/>
      </c>
      <c r="I206" s="29">
        <f t="shared" si="14"/>
      </c>
      <c r="J206" s="19"/>
      <c r="K206" s="19"/>
      <c r="L206" s="28">
        <f t="shared" si="15"/>
      </c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2:3" ht="15">
      <c r="B207" s="71"/>
      <c r="C207" s="71"/>
    </row>
    <row r="208" spans="2:3" ht="15">
      <c r="B208" s="71"/>
      <c r="C208" s="71"/>
    </row>
    <row r="209" spans="2:3" ht="15">
      <c r="B209" s="71"/>
      <c r="C209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O8" sqref="O8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105" t="s">
        <v>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 t="s">
        <v>40</v>
      </c>
      <c r="T1" s="107"/>
      <c r="U1" s="108"/>
    </row>
    <row r="2" spans="1:21" ht="19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 t="s">
        <v>54</v>
      </c>
      <c r="P2" s="110"/>
      <c r="Q2" s="110"/>
      <c r="R2" s="110"/>
      <c r="S2" s="110"/>
      <c r="T2" s="110"/>
      <c r="U2" s="110"/>
    </row>
    <row r="3" spans="1:21" ht="24.75" customHeight="1">
      <c r="A3" s="116" t="s">
        <v>46</v>
      </c>
      <c r="B3" s="117"/>
      <c r="C3" s="117"/>
      <c r="D3" s="118" t="s">
        <v>45</v>
      </c>
      <c r="E3" s="118"/>
      <c r="F3" s="118"/>
      <c r="G3" s="118"/>
      <c r="H3" s="111" t="s">
        <v>48</v>
      </c>
      <c r="I3" s="112"/>
      <c r="J3" s="112"/>
      <c r="K3" s="112"/>
      <c r="L3" s="112"/>
      <c r="M3" s="112"/>
      <c r="N3" s="112"/>
      <c r="O3" s="112"/>
      <c r="P3" s="112"/>
      <c r="Q3" s="113" t="s">
        <v>52</v>
      </c>
      <c r="R3" s="114"/>
      <c r="S3" s="114"/>
      <c r="T3" s="114"/>
      <c r="U3" s="115"/>
    </row>
    <row r="4" spans="4:8" ht="6.75" customHeight="1">
      <c r="D4" s="3"/>
      <c r="E4" s="3"/>
      <c r="F4" s="3"/>
      <c r="G4" s="3"/>
      <c r="H4" s="3"/>
    </row>
    <row r="5" spans="1:21" ht="21" customHeight="1">
      <c r="A5" s="99" t="s">
        <v>10</v>
      </c>
      <c r="B5" s="101" t="s">
        <v>11</v>
      </c>
      <c r="C5" s="102" t="s">
        <v>12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4" t="s">
        <v>13</v>
      </c>
      <c r="U5" s="97" t="s">
        <v>14</v>
      </c>
    </row>
    <row r="6" spans="1:21" ht="21" customHeight="1" thickBot="1" thickTop="1">
      <c r="A6" s="99"/>
      <c r="B6" s="101"/>
      <c r="C6" s="4"/>
      <c r="D6" s="98" t="s">
        <v>15</v>
      </c>
      <c r="E6" s="98"/>
      <c r="F6" s="98"/>
      <c r="G6" s="98"/>
      <c r="H6" s="98"/>
      <c r="I6" s="98" t="s">
        <v>16</v>
      </c>
      <c r="J6" s="98"/>
      <c r="K6" s="98"/>
      <c r="L6" s="98" t="s">
        <v>17</v>
      </c>
      <c r="M6" s="98"/>
      <c r="N6" s="98"/>
      <c r="O6" s="103" t="s">
        <v>18</v>
      </c>
      <c r="P6" s="98"/>
      <c r="Q6" s="98"/>
      <c r="R6" s="98" t="s">
        <v>19</v>
      </c>
      <c r="S6" s="98"/>
      <c r="T6" s="104"/>
      <c r="U6" s="97"/>
    </row>
    <row r="7" spans="1:21" ht="21" customHeight="1" thickBot="1" thickTop="1">
      <c r="A7" s="100"/>
      <c r="B7" s="101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38" t="s">
        <v>23</v>
      </c>
      <c r="O7" s="40" t="s">
        <v>21</v>
      </c>
      <c r="P7" s="39" t="s">
        <v>22</v>
      </c>
      <c r="Q7" s="6" t="s">
        <v>23</v>
      </c>
      <c r="R7" s="6" t="s">
        <v>26</v>
      </c>
      <c r="S7" s="6" t="s">
        <v>27</v>
      </c>
      <c r="T7" s="104"/>
      <c r="U7" s="97"/>
    </row>
    <row r="8" spans="1:21" ht="15" customHeight="1" thickTop="1">
      <c r="A8" s="33" t="str">
        <f>'M1D'!B3</f>
        <v>1/2019</v>
      </c>
      <c r="B8" s="17" t="str">
        <f>'M1D'!C3</f>
        <v>Danilo Plamenac</v>
      </c>
      <c r="C8" s="7"/>
      <c r="D8" s="8"/>
      <c r="E8" s="8"/>
      <c r="F8" s="8"/>
      <c r="G8" s="8"/>
      <c r="H8" s="8"/>
      <c r="I8" s="15">
        <f>IF('M1D'!H3="","",'M1D'!H3)</f>
        <v>4</v>
      </c>
      <c r="J8" s="9"/>
      <c r="K8" s="9"/>
      <c r="L8" s="9"/>
      <c r="M8" s="9"/>
      <c r="N8" s="37"/>
      <c r="O8" s="19">
        <f>IF('M1D'!I3="","",'M1D'!I3)</f>
        <v>4</v>
      </c>
      <c r="P8" s="15"/>
      <c r="Q8" s="14"/>
      <c r="R8" s="15">
        <f>IF('M1D'!L3="","",'M1D'!L3)</f>
      </c>
      <c r="S8" s="15">
        <f>IF('M1D'!P3="","",'M1D'!P3)</f>
      </c>
      <c r="T8" s="15">
        <f>IF('M1D'!Q3="","",'M1D'!Q3)</f>
      </c>
      <c r="U8" s="15">
        <f>IF('M1D'!R3="","",'M1D'!R3)</f>
      </c>
    </row>
    <row r="9" spans="1:21" ht="15" customHeight="1">
      <c r="A9" s="33" t="str">
        <f>'M1D'!B4</f>
        <v>2/2019</v>
      </c>
      <c r="B9" s="17" t="str">
        <f>'M1D'!C4</f>
        <v>Jelena Gačević</v>
      </c>
      <c r="C9" s="7"/>
      <c r="D9" s="8"/>
      <c r="E9" s="8"/>
      <c r="F9" s="8"/>
      <c r="G9" s="8"/>
      <c r="H9" s="8"/>
      <c r="I9" s="15">
        <f>IF('M1D'!H4="","",'M1D'!H4)</f>
      </c>
      <c r="J9" s="9"/>
      <c r="K9" s="9"/>
      <c r="L9" s="9"/>
      <c r="M9" s="9"/>
      <c r="N9" s="37"/>
      <c r="O9" s="19">
        <f>IF('M1D'!I4="","",'M1D'!I4)</f>
        <v>15</v>
      </c>
      <c r="P9" s="15"/>
      <c r="Q9" s="14"/>
      <c r="R9" s="15">
        <f>IF('M1D'!L4="","",'M1D'!L4)</f>
      </c>
      <c r="S9" s="15">
        <f>IF('M1D'!P4="","",'M1D'!P4)</f>
      </c>
      <c r="T9" s="15">
        <f>IF('M1D'!Q4="","",'M1D'!Q4)</f>
      </c>
      <c r="U9" s="15" t="s">
        <v>63</v>
      </c>
    </row>
    <row r="10" spans="1:21" ht="15" customHeight="1">
      <c r="A10" s="33" t="str">
        <f>'M1D'!B5</f>
        <v>3/2019</v>
      </c>
      <c r="B10" s="17" t="str">
        <f>'M1D'!C5</f>
        <v>Jelena Zogović</v>
      </c>
      <c r="C10" s="7"/>
      <c r="D10" s="8"/>
      <c r="E10" s="8"/>
      <c r="F10" s="8"/>
      <c r="G10" s="8"/>
      <c r="H10" s="8"/>
      <c r="I10" s="15">
        <f>IF('M1D'!H5="","",'M1D'!H5)</f>
      </c>
      <c r="J10" s="9"/>
      <c r="K10" s="9"/>
      <c r="L10" s="9"/>
      <c r="M10" s="9"/>
      <c r="N10" s="37"/>
      <c r="O10" s="19">
        <f>IF('M1D'!I5="","",'M1D'!I5)</f>
        <v>3</v>
      </c>
      <c r="P10" s="15"/>
      <c r="Q10" s="14"/>
      <c r="R10" s="15">
        <f>IF('M1D'!L5="","",'M1D'!L5)</f>
      </c>
      <c r="S10" s="15">
        <f>IF('M1D'!P5="","",'M1D'!P5)</f>
      </c>
      <c r="T10" s="15">
        <f>IF('M1D'!Q5="","",'M1D'!Q5)</f>
      </c>
      <c r="U10" s="15">
        <f>IF('M1D'!R5="","",'M1D'!R5)</f>
      </c>
    </row>
    <row r="11" spans="1:21" ht="15" customHeight="1">
      <c r="A11" s="33" t="str">
        <f>'M1D'!B6</f>
        <v>4/2019</v>
      </c>
      <c r="B11" s="17" t="str">
        <f>'M1D'!C6</f>
        <v>Milica Popović</v>
      </c>
      <c r="C11" s="7"/>
      <c r="D11" s="8"/>
      <c r="E11" s="8"/>
      <c r="F11" s="8"/>
      <c r="G11" s="8"/>
      <c r="H11" s="8"/>
      <c r="I11" s="15">
        <f>IF('M1D'!H6="","",'M1D'!H6)</f>
        <v>2.5</v>
      </c>
      <c r="J11" s="9"/>
      <c r="K11" s="9"/>
      <c r="L11" s="9"/>
      <c r="M11" s="9"/>
      <c r="N11" s="37"/>
      <c r="O11" s="19">
        <f>IF('M1D'!I6="","",'M1D'!I6)</f>
        <v>15.5</v>
      </c>
      <c r="P11" s="15"/>
      <c r="Q11" s="14"/>
      <c r="R11" s="15">
        <f>IF('M1D'!L6="","",'M1D'!L6)</f>
      </c>
      <c r="S11" s="15">
        <f>IF('M1D'!P6="","",'M1D'!P6)</f>
      </c>
      <c r="T11" s="15">
        <f>IF('M1D'!Q6="","",'M1D'!Q6)</f>
      </c>
      <c r="U11" s="15">
        <f>IF('M1D'!R6="","",'M1D'!R6)</f>
      </c>
    </row>
    <row r="12" spans="1:21" ht="15" customHeight="1">
      <c r="A12" s="33" t="str">
        <f>'M1D'!B7</f>
        <v>5/2019</v>
      </c>
      <c r="B12" s="17" t="str">
        <f>'M1D'!C7</f>
        <v>Milena Šoškić</v>
      </c>
      <c r="C12" s="7"/>
      <c r="D12" s="8"/>
      <c r="E12" s="8"/>
      <c r="F12" s="8"/>
      <c r="G12" s="8"/>
      <c r="H12" s="8"/>
      <c r="I12" s="15">
        <f>IF('M1D'!H7="","",'M1D'!H7)</f>
        <v>4.5</v>
      </c>
      <c r="J12" s="9"/>
      <c r="K12" s="9"/>
      <c r="L12" s="9"/>
      <c r="M12" s="9"/>
      <c r="N12" s="37"/>
      <c r="O12" s="19">
        <f>IF('M1D'!I7="","",'M1D'!I7)</f>
        <v>26</v>
      </c>
      <c r="P12" s="15"/>
      <c r="Q12" s="14"/>
      <c r="R12" s="15">
        <f>IF('M1D'!L7="","",'M1D'!L7)</f>
        <v>30</v>
      </c>
      <c r="S12" s="15">
        <f>IF('M1D'!P7="","",'M1D'!P7)</f>
      </c>
      <c r="T12" s="15">
        <f>IF('M1D'!Q7="","",'M1D'!Q7)</f>
      </c>
      <c r="U12" s="15">
        <f>IF('M1D'!R7="","",'M1D'!R7)</f>
      </c>
    </row>
    <row r="13" spans="1:21" ht="15" customHeight="1">
      <c r="A13" s="33" t="str">
        <f>'M1D'!B8</f>
        <v>6/2019</v>
      </c>
      <c r="B13" s="17" t="str">
        <f>'M1D'!C8</f>
        <v>Petar Brajović</v>
      </c>
      <c r="C13" s="7"/>
      <c r="D13" s="8"/>
      <c r="E13" s="8"/>
      <c r="F13" s="8"/>
      <c r="G13" s="8"/>
      <c r="H13" s="8"/>
      <c r="I13" s="15">
        <f>IF('M1D'!H8="","",'M1D'!H8)</f>
        <v>3</v>
      </c>
      <c r="J13" s="9"/>
      <c r="K13" s="9"/>
      <c r="L13" s="9"/>
      <c r="M13" s="9"/>
      <c r="N13" s="37"/>
      <c r="O13" s="19">
        <f>IF('M1D'!I8="","",'M1D'!I8)</f>
        <v>0</v>
      </c>
      <c r="P13" s="15"/>
      <c r="Q13" s="14"/>
      <c r="R13" s="15">
        <f>IF('M1D'!L8="","",'M1D'!L8)</f>
      </c>
      <c r="S13" s="15">
        <f>IF('M1D'!P8="","",'M1D'!P8)</f>
      </c>
      <c r="T13" s="15">
        <f>IF('M1D'!Q8="","",'M1D'!Q8)</f>
      </c>
      <c r="U13" s="15">
        <f>IF('M1D'!R8="","",'M1D'!R8)</f>
      </c>
    </row>
    <row r="14" spans="1:21" ht="15" customHeight="1">
      <c r="A14" s="33" t="str">
        <f>'M1D'!B9</f>
        <v>7/2019</v>
      </c>
      <c r="B14" s="17" t="str">
        <f>'M1D'!C9</f>
        <v>Eldin Mulabegović</v>
      </c>
      <c r="C14" s="7"/>
      <c r="D14" s="8"/>
      <c r="E14" s="8"/>
      <c r="F14" s="8"/>
      <c r="G14" s="8"/>
      <c r="H14" s="8"/>
      <c r="I14" s="15">
        <f>IF('M1D'!H9="","",'M1D'!H9)</f>
      </c>
      <c r="J14" s="9"/>
      <c r="K14" s="9"/>
      <c r="L14" s="9"/>
      <c r="M14" s="9"/>
      <c r="N14" s="37"/>
      <c r="O14" s="19">
        <f>IF('M1D'!I9="","",'M1D'!I9)</f>
        <v>12.5</v>
      </c>
      <c r="P14" s="15"/>
      <c r="Q14" s="14"/>
      <c r="R14" s="15">
        <f>IF('M1D'!L9="","",'M1D'!L9)</f>
      </c>
      <c r="S14" s="15">
        <f>IF('M1D'!P9="","",'M1D'!P9)</f>
      </c>
      <c r="T14" s="15">
        <f>IF('M1D'!Q9="","",'M1D'!Q9)</f>
      </c>
      <c r="U14" s="15">
        <f>IF('M1D'!R9="","",'M1D'!R9)</f>
      </c>
    </row>
    <row r="15" spans="1:21" ht="15" customHeight="1">
      <c r="A15" s="33" t="str">
        <f>'M1D'!B10</f>
        <v>8/2019</v>
      </c>
      <c r="B15" s="17" t="str">
        <f>'M1D'!C10</f>
        <v>Mustafa Čikić</v>
      </c>
      <c r="C15" s="7"/>
      <c r="D15" s="8"/>
      <c r="E15" s="8"/>
      <c r="F15" s="8"/>
      <c r="G15" s="8"/>
      <c r="H15" s="8"/>
      <c r="I15" s="15">
        <f>IF('M1D'!H10="","",'M1D'!H10)</f>
      </c>
      <c r="J15" s="9"/>
      <c r="K15" s="9"/>
      <c r="L15" s="9"/>
      <c r="M15" s="9"/>
      <c r="N15" s="37"/>
      <c r="O15" s="19">
        <f>IF('M1D'!I10="","",'M1D'!I10)</f>
        <v>2</v>
      </c>
      <c r="P15" s="15"/>
      <c r="Q15" s="14"/>
      <c r="R15" s="15">
        <f>IF('M1D'!L10="","",'M1D'!L10)</f>
      </c>
      <c r="S15" s="15">
        <f>IF('M1D'!P10="","",'M1D'!P10)</f>
      </c>
      <c r="T15" s="15">
        <f>IF('M1D'!Q10="","",'M1D'!Q10)</f>
      </c>
      <c r="U15" s="15">
        <f>IF('M1D'!R10="","",'M1D'!R10)</f>
      </c>
    </row>
    <row r="16" spans="1:21" ht="15" customHeight="1">
      <c r="A16" s="33" t="str">
        <f>'M1D'!B11</f>
        <v>9/2019</v>
      </c>
      <c r="B16" s="17" t="str">
        <f>'M1D'!C11</f>
        <v>Luka Bogavac</v>
      </c>
      <c r="C16" s="7"/>
      <c r="D16" s="8"/>
      <c r="E16" s="8"/>
      <c r="F16" s="8"/>
      <c r="G16" s="8"/>
      <c r="H16" s="8"/>
      <c r="I16" s="15">
        <f>IF('M1D'!H11="","",'M1D'!H11)</f>
        <v>10</v>
      </c>
      <c r="J16" s="9"/>
      <c r="K16" s="9"/>
      <c r="L16" s="9"/>
      <c r="M16" s="9"/>
      <c r="N16" s="37"/>
      <c r="O16" s="19">
        <f>IF('M1D'!I11="","",'M1D'!I11)</f>
        <v>27</v>
      </c>
      <c r="P16" s="15"/>
      <c r="Q16" s="14"/>
      <c r="R16" s="15">
        <f>IF('M1D'!L11="","",'M1D'!L11)</f>
        <v>30.5</v>
      </c>
      <c r="S16" s="15">
        <f>IF('M1D'!P11="","",'M1D'!P11)</f>
      </c>
      <c r="T16" s="15">
        <f>IF('M1D'!Q11="","",'M1D'!Q11)</f>
      </c>
      <c r="U16" s="15">
        <f>IF('M1D'!R11="","",'M1D'!R11)</f>
      </c>
    </row>
    <row r="17" spans="1:21" ht="15" customHeight="1">
      <c r="A17" s="33" t="str">
        <f>'M1D'!B12</f>
        <v>10/2019</v>
      </c>
      <c r="B17" s="17" t="str">
        <f>'M1D'!C12</f>
        <v>Stefan Pejović</v>
      </c>
      <c r="C17" s="7"/>
      <c r="D17" s="8"/>
      <c r="E17" s="8"/>
      <c r="F17" s="8"/>
      <c r="G17" s="8"/>
      <c r="H17" s="8"/>
      <c r="I17" s="15">
        <f>IF('M1D'!H12="","",'M1D'!H12)</f>
        <v>6</v>
      </c>
      <c r="J17" s="9"/>
      <c r="K17" s="9"/>
      <c r="L17" s="9"/>
      <c r="M17" s="9"/>
      <c r="N17" s="37"/>
      <c r="O17" s="19">
        <f>IF('M1D'!I12="","",'M1D'!I12)</f>
        <v>16.5</v>
      </c>
      <c r="P17" s="15"/>
      <c r="Q17" s="14"/>
      <c r="R17" s="15">
        <f>IF('M1D'!L12="","",'M1D'!L12)</f>
        <v>22.5</v>
      </c>
      <c r="S17" s="15">
        <f>IF('M1D'!P12="","",'M1D'!P12)</f>
      </c>
      <c r="T17" s="15">
        <f>IF('M1D'!Q12="","",'M1D'!Q12)</f>
      </c>
      <c r="U17" s="15">
        <f>IF('M1D'!R12="","",'M1D'!R12)</f>
      </c>
    </row>
    <row r="18" spans="1:21" ht="15" customHeight="1">
      <c r="A18" s="33" t="str">
        <f>'M1D'!B13</f>
        <v>11/2019</v>
      </c>
      <c r="B18" s="17" t="str">
        <f>'M1D'!C13</f>
        <v>Dimitrije Radusinović</v>
      </c>
      <c r="C18" s="7"/>
      <c r="D18" s="8"/>
      <c r="E18" s="8"/>
      <c r="F18" s="8"/>
      <c r="G18" s="8"/>
      <c r="H18" s="8"/>
      <c r="I18" s="15">
        <f>IF('M1D'!H13="","",'M1D'!H13)</f>
      </c>
      <c r="J18" s="9"/>
      <c r="K18" s="9"/>
      <c r="L18" s="9"/>
      <c r="M18" s="9"/>
      <c r="N18" s="37"/>
      <c r="O18" s="19">
        <f>IF('M1D'!I13="","",'M1D'!I13)</f>
      </c>
      <c r="P18" s="15"/>
      <c r="Q18" s="14"/>
      <c r="R18" s="15">
        <f>IF('M1D'!L13="","",'M1D'!L13)</f>
      </c>
      <c r="S18" s="15">
        <f>IF('M1D'!P13="","",'M1D'!P13)</f>
      </c>
      <c r="T18" s="15">
        <f>IF('M1D'!Q13="","",'M1D'!Q13)</f>
      </c>
      <c r="U18" s="15">
        <f>IF('M1D'!R13="","",'M1D'!R13)</f>
      </c>
    </row>
    <row r="19" spans="1:21" ht="15" customHeight="1">
      <c r="A19" s="33" t="str">
        <f>'M1D'!B14</f>
        <v>12/2019</v>
      </c>
      <c r="B19" s="17" t="str">
        <f>'M1D'!C14</f>
        <v>Vuk Đurović</v>
      </c>
      <c r="C19" s="7"/>
      <c r="D19" s="8"/>
      <c r="E19" s="8"/>
      <c r="F19" s="8"/>
      <c r="G19" s="8"/>
      <c r="H19" s="8"/>
      <c r="I19" s="15">
        <f>IF('M1D'!H14="","",'M1D'!H14)</f>
        <v>6.5</v>
      </c>
      <c r="J19" s="9"/>
      <c r="K19" s="9"/>
      <c r="L19" s="9"/>
      <c r="M19" s="9"/>
      <c r="N19" s="37"/>
      <c r="O19" s="19">
        <f>IF('M1D'!I14="","",'M1D'!I14)</f>
        <v>14</v>
      </c>
      <c r="P19" s="15"/>
      <c r="Q19" s="14"/>
      <c r="R19" s="15">
        <f>IF('M1D'!L14="","",'M1D'!L14)</f>
        <v>20.5</v>
      </c>
      <c r="S19" s="15">
        <f>IF('M1D'!P14="","",'M1D'!P14)</f>
      </c>
      <c r="T19" s="15">
        <f>IF('M1D'!Q14="","",'M1D'!Q14)</f>
      </c>
      <c r="U19" s="15">
        <f>IF('M1D'!R14="","",'M1D'!R14)</f>
      </c>
    </row>
    <row r="20" spans="1:21" ht="15" customHeight="1">
      <c r="A20" s="33" t="str">
        <f>'M1D'!B15</f>
        <v>13/2019</v>
      </c>
      <c r="B20" s="17" t="str">
        <f>'M1D'!C15</f>
        <v>Nela Alispahić</v>
      </c>
      <c r="C20" s="7"/>
      <c r="D20" s="8"/>
      <c r="E20" s="8"/>
      <c r="F20" s="8"/>
      <c r="G20" s="8"/>
      <c r="H20" s="8"/>
      <c r="I20" s="15">
        <f>IF('M1D'!H15="","",'M1D'!H15)</f>
        <v>7.5</v>
      </c>
      <c r="J20" s="9"/>
      <c r="K20" s="9"/>
      <c r="L20" s="9"/>
      <c r="M20" s="9"/>
      <c r="N20" s="37"/>
      <c r="O20" s="19">
        <f>IF('M1D'!I15="","",'M1D'!I15)</f>
        <v>19</v>
      </c>
      <c r="P20" s="15"/>
      <c r="Q20" s="14"/>
      <c r="R20" s="15">
        <f>IF('M1D'!L15="","",'M1D'!L15)</f>
        <v>22.5</v>
      </c>
      <c r="S20" s="15">
        <f>IF('M1D'!P15="","",'M1D'!P15)</f>
      </c>
      <c r="T20" s="15">
        <f>IF('M1D'!Q15="","",'M1D'!Q15)</f>
      </c>
      <c r="U20" s="15">
        <f>IF('M1D'!R15="","",'M1D'!R15)</f>
      </c>
    </row>
    <row r="21" spans="1:21" ht="15" customHeight="1">
      <c r="A21" s="33" t="str">
        <f>'M1D'!B16</f>
        <v>14/2019</v>
      </c>
      <c r="B21" s="17" t="str">
        <f>'M1D'!C16</f>
        <v>Ivan Mirotić</v>
      </c>
      <c r="C21" s="7"/>
      <c r="D21" s="8"/>
      <c r="E21" s="8"/>
      <c r="F21" s="8"/>
      <c r="G21" s="8"/>
      <c r="H21" s="8"/>
      <c r="I21" s="15">
        <f>IF('M1D'!H16="","",'M1D'!H16)</f>
        <v>0</v>
      </c>
      <c r="J21" s="9"/>
      <c r="K21" s="9"/>
      <c r="L21" s="9"/>
      <c r="M21" s="9"/>
      <c r="N21" s="37"/>
      <c r="O21" s="19">
        <f>IF('M1D'!I16="","",'M1D'!I16)</f>
        <v>0</v>
      </c>
      <c r="P21" s="15"/>
      <c r="Q21" s="14"/>
      <c r="R21" s="15">
        <f>IF('M1D'!L16="","",'M1D'!L16)</f>
      </c>
      <c r="S21" s="15">
        <f>IF('M1D'!P16="","",'M1D'!P16)</f>
      </c>
      <c r="T21" s="15">
        <f>IF('M1D'!Q16="","",'M1D'!Q16)</f>
      </c>
      <c r="U21" s="15">
        <f>IF('M1D'!R16="","",'M1D'!R16)</f>
      </c>
    </row>
    <row r="22" spans="1:21" ht="15" customHeight="1">
      <c r="A22" s="33" t="str">
        <f>'M1D'!B17</f>
        <v>15/2019</v>
      </c>
      <c r="B22" s="17" t="str">
        <f>'M1D'!C17</f>
        <v>Anđela Rešetar</v>
      </c>
      <c r="C22" s="7"/>
      <c r="D22" s="8"/>
      <c r="E22" s="8"/>
      <c r="F22" s="8"/>
      <c r="G22" s="8"/>
      <c r="H22" s="8"/>
      <c r="I22" s="15">
        <f>IF('M1D'!H17="","",'M1D'!H17)</f>
        <v>0</v>
      </c>
      <c r="J22" s="9"/>
      <c r="K22" s="9"/>
      <c r="L22" s="9"/>
      <c r="M22" s="9"/>
      <c r="N22" s="37"/>
      <c r="O22" s="19">
        <f>IF('M1D'!I17="","",'M1D'!I17)</f>
        <v>3</v>
      </c>
      <c r="P22" s="15"/>
      <c r="Q22" s="14"/>
      <c r="R22" s="15">
        <f>IF('M1D'!L17="","",'M1D'!L17)</f>
      </c>
      <c r="S22" s="15">
        <f>IF('M1D'!P17="","",'M1D'!P17)</f>
      </c>
      <c r="T22" s="15">
        <f>IF('M1D'!Q17="","",'M1D'!Q17)</f>
      </c>
      <c r="U22" s="15">
        <f>IF('M1D'!R17="","",'M1D'!R17)</f>
      </c>
    </row>
    <row r="23" spans="1:22" ht="15" customHeight="1">
      <c r="A23" s="33" t="str">
        <f>'M1D'!B18</f>
        <v>16/2019</v>
      </c>
      <c r="B23" s="17" t="str">
        <f>'M1D'!C18</f>
        <v>Nikola Nikić</v>
      </c>
      <c r="C23" s="7"/>
      <c r="D23" s="8"/>
      <c r="E23" s="48"/>
      <c r="F23" s="48"/>
      <c r="G23" s="48"/>
      <c r="H23" s="48"/>
      <c r="I23" s="15">
        <f>IF('M1D'!H18="","",'M1D'!H18)</f>
      </c>
      <c r="J23" s="49"/>
      <c r="K23" s="49"/>
      <c r="L23" s="49"/>
      <c r="M23" s="49"/>
      <c r="N23" s="49"/>
      <c r="O23" s="19">
        <f>IF('M1D'!I18="","",'M1D'!I18)</f>
        <v>2</v>
      </c>
      <c r="P23" s="15"/>
      <c r="Q23" s="51"/>
      <c r="R23" s="15">
        <f>IF('M1D'!L18="","",'M1D'!L18)</f>
      </c>
      <c r="S23" s="15">
        <f>IF('M1D'!P18="","",'M1D'!P18)</f>
      </c>
      <c r="T23" s="15">
        <f>IF('M1D'!Q18="","",'M1D'!Q18)</f>
      </c>
      <c r="U23" s="15">
        <f>IF('M1D'!R18="","",'M1D'!R18)</f>
      </c>
      <c r="V23" s="52"/>
    </row>
    <row r="24" spans="1:22" ht="15" customHeight="1">
      <c r="A24" s="33" t="str">
        <f>'M1D'!B19</f>
        <v>17/2019</v>
      </c>
      <c r="B24" s="17" t="str">
        <f>'M1D'!C19</f>
        <v>Aleksandra Pešić</v>
      </c>
      <c r="C24" s="7"/>
      <c r="D24" s="8"/>
      <c r="E24" s="48"/>
      <c r="F24" s="48"/>
      <c r="G24" s="48"/>
      <c r="H24" s="48"/>
      <c r="I24" s="15">
        <f>IF('M1D'!H19="","",'M1D'!H19)</f>
        <v>7.5</v>
      </c>
      <c r="J24" s="49"/>
      <c r="K24" s="49"/>
      <c r="L24" s="49"/>
      <c r="M24" s="49"/>
      <c r="N24" s="49"/>
      <c r="O24" s="19">
        <f>IF('M1D'!I19="","",'M1D'!I19)</f>
        <v>18</v>
      </c>
      <c r="P24" s="15"/>
      <c r="Q24" s="51"/>
      <c r="R24" s="15">
        <f>IF('M1D'!L19="","",'M1D'!L19)</f>
        <v>31.5</v>
      </c>
      <c r="S24" s="15">
        <f>IF('M1D'!P19="","",'M1D'!P19)</f>
      </c>
      <c r="T24" s="15">
        <f>IF('M1D'!Q19="","",'M1D'!Q19)</f>
      </c>
      <c r="U24" s="15">
        <f>IF('M1D'!R19="","",'M1D'!R19)</f>
      </c>
      <c r="V24" s="52"/>
    </row>
    <row r="25" spans="1:22" ht="15" customHeight="1">
      <c r="A25" s="33" t="str">
        <f>'M1D'!B20</f>
        <v>18/2019</v>
      </c>
      <c r="B25" s="17" t="str">
        <f>'M1D'!C20</f>
        <v>Veliša Rakčević</v>
      </c>
      <c r="C25" s="7"/>
      <c r="D25" s="8"/>
      <c r="E25" s="48"/>
      <c r="F25" s="48"/>
      <c r="G25" s="48"/>
      <c r="H25" s="48"/>
      <c r="I25" s="15">
        <f>IF('M1D'!H20="","",'M1D'!H20)</f>
      </c>
      <c r="J25" s="49"/>
      <c r="K25" s="49"/>
      <c r="L25" s="49"/>
      <c r="M25" s="49"/>
      <c r="N25" s="49"/>
      <c r="O25" s="19">
        <f>IF('M1D'!I20="","",'M1D'!I20)</f>
        <v>0</v>
      </c>
      <c r="P25" s="15"/>
      <c r="Q25" s="51"/>
      <c r="R25" s="15">
        <f>IF('M1D'!L20="","",'M1D'!L20)</f>
      </c>
      <c r="S25" s="15">
        <f>IF('M1D'!P20="","",'M1D'!P20)</f>
      </c>
      <c r="T25" s="15">
        <f>IF('M1D'!Q20="","",'M1D'!Q20)</f>
      </c>
      <c r="U25" s="15">
        <f>IF('M1D'!R20="","",'M1D'!R20)</f>
      </c>
      <c r="V25" s="52"/>
    </row>
    <row r="26" spans="1:22" ht="15" customHeight="1">
      <c r="A26" s="33" t="str">
        <f>'M1D'!B21</f>
        <v>19/2019</v>
      </c>
      <c r="B26" s="17" t="str">
        <f>'M1D'!C21</f>
        <v>Marko Radunović</v>
      </c>
      <c r="C26" s="7"/>
      <c r="D26" s="8"/>
      <c r="E26" s="48"/>
      <c r="F26" s="48"/>
      <c r="G26" s="48"/>
      <c r="H26" s="48"/>
      <c r="I26" s="15">
        <f>IF('M1D'!H21="","",'M1D'!H21)</f>
        <v>2.5</v>
      </c>
      <c r="J26" s="49"/>
      <c r="K26" s="49"/>
      <c r="L26" s="49"/>
      <c r="M26" s="49"/>
      <c r="N26" s="49"/>
      <c r="O26" s="19">
        <f>IF('M1D'!I21="","",'M1D'!I21)</f>
        <v>10.5</v>
      </c>
      <c r="P26" s="15"/>
      <c r="Q26" s="51"/>
      <c r="R26" s="15">
        <f>IF('M1D'!L21="","",'M1D'!L21)</f>
        <v>11</v>
      </c>
      <c r="S26" s="15">
        <f>IF('M1D'!P21="","",'M1D'!P21)</f>
      </c>
      <c r="T26" s="15">
        <f>IF('M1D'!Q21="","",'M1D'!Q21)</f>
      </c>
      <c r="U26" s="15">
        <f>IF('M1D'!R21="","",'M1D'!R21)</f>
      </c>
      <c r="V26" s="52"/>
    </row>
    <row r="27" spans="1:22" ht="15" customHeight="1">
      <c r="A27" s="33" t="str">
        <f>'M1D'!B22</f>
        <v>20/2019</v>
      </c>
      <c r="B27" s="17" t="str">
        <f>'M1D'!C22</f>
        <v>Marko Terzić</v>
      </c>
      <c r="C27" s="7"/>
      <c r="D27" s="8"/>
      <c r="E27" s="48"/>
      <c r="F27" s="48"/>
      <c r="G27" s="48"/>
      <c r="H27" s="48"/>
      <c r="I27" s="15">
        <f>IF('M1D'!H22="","",'M1D'!H22)</f>
        <v>3</v>
      </c>
      <c r="J27" s="49"/>
      <c r="K27" s="49"/>
      <c r="L27" s="49"/>
      <c r="M27" s="49"/>
      <c r="N27" s="49"/>
      <c r="O27" s="19">
        <f>IF('M1D'!I22="","",'M1D'!I22)</f>
        <v>16.5</v>
      </c>
      <c r="P27" s="15"/>
      <c r="Q27" s="51"/>
      <c r="R27" s="15">
        <f>IF('M1D'!L22="","",'M1D'!L22)</f>
        <v>14</v>
      </c>
      <c r="S27" s="15">
        <f>IF('M1D'!P22="","",'M1D'!P22)</f>
      </c>
      <c r="T27" s="15">
        <f>IF('M1D'!Q22="","",'M1D'!Q22)</f>
      </c>
      <c r="U27" s="15">
        <f>IF('M1D'!R22="","",'M1D'!R22)</f>
      </c>
      <c r="V27" s="52"/>
    </row>
    <row r="28" spans="1:22" ht="15" customHeight="1">
      <c r="A28" s="33" t="str">
        <f>'M1D'!B23</f>
        <v>21/2019</v>
      </c>
      <c r="B28" s="17" t="str">
        <f>'M1D'!C23</f>
        <v>Nikola Tadić</v>
      </c>
      <c r="C28" s="7"/>
      <c r="D28" s="8"/>
      <c r="E28" s="48"/>
      <c r="F28" s="48"/>
      <c r="G28" s="48"/>
      <c r="H28" s="48"/>
      <c r="I28" s="15">
        <f>IF('M1D'!H23="","",'M1D'!H23)</f>
        <v>5</v>
      </c>
      <c r="J28" s="49"/>
      <c r="K28" s="49"/>
      <c r="L28" s="49"/>
      <c r="M28" s="49"/>
      <c r="N28" s="49"/>
      <c r="O28" s="19">
        <f>IF('M1D'!I23="","",'M1D'!I23)</f>
        <v>12</v>
      </c>
      <c r="P28" s="15"/>
      <c r="Q28" s="51"/>
      <c r="R28" s="15">
        <f>IF('M1D'!L23="","",'M1D'!L23)</f>
        <v>9.5</v>
      </c>
      <c r="S28" s="15">
        <f>IF('M1D'!P23="","",'M1D'!P23)</f>
      </c>
      <c r="T28" s="15">
        <f>IF('M1D'!Q23="","",'M1D'!Q23)</f>
      </c>
      <c r="U28" s="15">
        <f>IF('M1D'!R23="","",'M1D'!R23)</f>
      </c>
      <c r="V28" s="52"/>
    </row>
    <row r="29" spans="1:22" ht="15" customHeight="1">
      <c r="A29" s="33" t="str">
        <f>'M1D'!B24</f>
        <v>22/2019</v>
      </c>
      <c r="B29" s="17" t="str">
        <f>'M1D'!C24</f>
        <v>Emir Striković</v>
      </c>
      <c r="C29" s="7"/>
      <c r="D29" s="8"/>
      <c r="E29" s="48"/>
      <c r="F29" s="48"/>
      <c r="G29" s="48"/>
      <c r="H29" s="48"/>
      <c r="I29" s="15">
        <f>IF('M1D'!H24="","",'M1D'!H24)</f>
      </c>
      <c r="J29" s="49"/>
      <c r="K29" s="49"/>
      <c r="L29" s="49"/>
      <c r="M29" s="49"/>
      <c r="N29" s="49"/>
      <c r="O29" s="19">
        <f>IF('M1D'!I24="","",'M1D'!I24)</f>
        <v>0</v>
      </c>
      <c r="P29" s="15"/>
      <c r="Q29" s="51"/>
      <c r="R29" s="15">
        <f>IF('M1D'!L24="","",'M1D'!L24)</f>
      </c>
      <c r="S29" s="15">
        <f>IF('M1D'!P24="","",'M1D'!P24)</f>
      </c>
      <c r="T29" s="15">
        <f>IF('M1D'!Q24="","",'M1D'!Q24)</f>
      </c>
      <c r="U29" s="15">
        <f>IF('M1D'!R24="","",'M1D'!R24)</f>
      </c>
      <c r="V29" s="52"/>
    </row>
    <row r="30" spans="1:22" ht="15" customHeight="1">
      <c r="A30" s="33" t="str">
        <f>'M1D'!B25</f>
        <v>23/2019</v>
      </c>
      <c r="B30" s="17" t="str">
        <f>'M1D'!C25</f>
        <v>Anđela Zejak</v>
      </c>
      <c r="C30" s="7"/>
      <c r="D30" s="8"/>
      <c r="E30" s="48"/>
      <c r="F30" s="48"/>
      <c r="G30" s="48"/>
      <c r="H30" s="48"/>
      <c r="I30" s="15">
        <f>IF('M1D'!H25="","",'M1D'!H25)</f>
        <v>0.5</v>
      </c>
      <c r="J30" s="49"/>
      <c r="K30" s="49"/>
      <c r="L30" s="49"/>
      <c r="M30" s="49"/>
      <c r="N30" s="49"/>
      <c r="O30" s="19">
        <f>IF('M1D'!I25="","",'M1D'!I25)</f>
        <v>13</v>
      </c>
      <c r="P30" s="15"/>
      <c r="Q30" s="51"/>
      <c r="R30" s="15">
        <f>IF('M1D'!L25="","",'M1D'!L25)</f>
      </c>
      <c r="S30" s="15">
        <f>IF('M1D'!P25="","",'M1D'!P25)</f>
      </c>
      <c r="T30" s="15">
        <f>IF('M1D'!Q25="","",'M1D'!Q25)</f>
      </c>
      <c r="U30" s="15">
        <f>IF('M1D'!R25="","",'M1D'!R25)</f>
      </c>
      <c r="V30" s="52"/>
    </row>
    <row r="31" spans="1:22" ht="15" customHeight="1">
      <c r="A31" s="33" t="str">
        <f>'M1D'!B26</f>
        <v>24/2019</v>
      </c>
      <c r="B31" s="17" t="str">
        <f>'M1D'!C26</f>
        <v>Lazar Stožinić</v>
      </c>
      <c r="C31" s="7"/>
      <c r="D31" s="8"/>
      <c r="E31" s="48"/>
      <c r="F31" s="48"/>
      <c r="G31" s="48"/>
      <c r="H31" s="48"/>
      <c r="I31" s="15">
        <f>IF('M1D'!H26="","",'M1D'!H26)</f>
        <v>1.5</v>
      </c>
      <c r="J31" s="49"/>
      <c r="K31" s="49"/>
      <c r="L31" s="49"/>
      <c r="M31" s="49"/>
      <c r="N31" s="49"/>
      <c r="O31" s="19">
        <f>IF('M1D'!I26="","",'M1D'!I26)</f>
        <v>13</v>
      </c>
      <c r="P31" s="15"/>
      <c r="Q31" s="51"/>
      <c r="R31" s="15">
        <f>IF('M1D'!L26="","",'M1D'!L26)</f>
      </c>
      <c r="S31" s="15">
        <f>IF('M1D'!P26="","",'M1D'!P26)</f>
      </c>
      <c r="T31" s="15">
        <f>IF('M1D'!Q26="","",'M1D'!Q26)</f>
      </c>
      <c r="U31" s="15">
        <f>IF('M1D'!R26="","",'M1D'!R26)</f>
      </c>
      <c r="V31" s="52"/>
    </row>
    <row r="32" spans="1:22" ht="15" customHeight="1">
      <c r="A32" s="33" t="str">
        <f>'M1D'!B27</f>
        <v>25/2019</v>
      </c>
      <c r="B32" s="17" t="str">
        <f>'M1D'!C27</f>
        <v>Minela Vukelj</v>
      </c>
      <c r="C32" s="7"/>
      <c r="D32" s="8"/>
      <c r="E32" s="48"/>
      <c r="F32" s="48"/>
      <c r="G32" s="48"/>
      <c r="H32" s="48"/>
      <c r="I32" s="15">
        <f>IF('M1D'!H27="","",'M1D'!H27)</f>
        <v>4.5</v>
      </c>
      <c r="J32" s="49"/>
      <c r="K32" s="49"/>
      <c r="L32" s="49"/>
      <c r="M32" s="49"/>
      <c r="N32" s="49"/>
      <c r="O32" s="19">
        <f>IF('M1D'!I27="","",'M1D'!I27)</f>
        <v>16</v>
      </c>
      <c r="P32" s="15"/>
      <c r="Q32" s="51"/>
      <c r="R32" s="15">
        <f>IF('M1D'!L27="","",'M1D'!L27)</f>
        <v>18</v>
      </c>
      <c r="S32" s="15">
        <f>IF('M1D'!P27="","",'M1D'!P27)</f>
      </c>
      <c r="T32" s="15">
        <f>IF('M1D'!Q27="","",'M1D'!Q27)</f>
      </c>
      <c r="U32" s="15">
        <f>IF('M1D'!R27="","",'M1D'!R27)</f>
      </c>
      <c r="V32" s="52"/>
    </row>
    <row r="33" spans="1:22" ht="15" customHeight="1">
      <c r="A33" s="33" t="str">
        <f>'M1D'!B28</f>
        <v>26/2019</v>
      </c>
      <c r="B33" s="17" t="str">
        <f>'M1D'!C28</f>
        <v>Sanida Alomerović</v>
      </c>
      <c r="C33" s="7"/>
      <c r="D33" s="8"/>
      <c r="E33" s="48"/>
      <c r="F33" s="48"/>
      <c r="G33" s="48"/>
      <c r="H33" s="48"/>
      <c r="I33" s="15">
        <f>IF('M1D'!H28="","",'M1D'!H28)</f>
        <v>0</v>
      </c>
      <c r="J33" s="49"/>
      <c r="K33" s="49"/>
      <c r="L33" s="49"/>
      <c r="M33" s="49"/>
      <c r="N33" s="49"/>
      <c r="O33" s="19">
        <f>IF('M1D'!I28="","",'M1D'!I28)</f>
        <v>14</v>
      </c>
      <c r="P33" s="15"/>
      <c r="Q33" s="51"/>
      <c r="R33" s="15">
        <f>IF('M1D'!L28="","",'M1D'!L28)</f>
        <v>12</v>
      </c>
      <c r="S33" s="15">
        <f>IF('M1D'!P28="","",'M1D'!P28)</f>
      </c>
      <c r="T33" s="15">
        <f>IF('M1D'!Q28="","",'M1D'!Q28)</f>
      </c>
      <c r="U33" s="15">
        <f>IF('M1D'!R28="","",'M1D'!R28)</f>
      </c>
      <c r="V33" s="52"/>
    </row>
    <row r="34" spans="1:22" ht="15" customHeight="1">
      <c r="A34" s="33" t="str">
        <f>'M1D'!B29</f>
        <v>27/2019</v>
      </c>
      <c r="B34" s="17" t="str">
        <f>'M1D'!C29</f>
        <v>Nikolina Brnović</v>
      </c>
      <c r="C34" s="7"/>
      <c r="D34" s="8"/>
      <c r="E34" s="48"/>
      <c r="F34" s="48"/>
      <c r="G34" s="48"/>
      <c r="H34" s="48"/>
      <c r="I34" s="15">
        <f>IF('M1D'!H29="","",'M1D'!H29)</f>
      </c>
      <c r="J34" s="49"/>
      <c r="K34" s="49"/>
      <c r="L34" s="49"/>
      <c r="M34" s="49"/>
      <c r="N34" s="49"/>
      <c r="O34" s="19">
        <f>IF('M1D'!I29="","",'M1D'!I29)</f>
        <v>1</v>
      </c>
      <c r="P34" s="15"/>
      <c r="Q34" s="51"/>
      <c r="R34" s="15">
        <f>IF('M1D'!L29="","",'M1D'!L29)</f>
      </c>
      <c r="S34" s="15">
        <f>IF('M1D'!P29="","",'M1D'!P29)</f>
      </c>
      <c r="T34" s="15">
        <f>IF('M1D'!Q29="","",'M1D'!Q29)</f>
      </c>
      <c r="U34" s="15">
        <f>IF('M1D'!R29="","",'M1D'!R29)</f>
      </c>
      <c r="V34" s="52"/>
    </row>
    <row r="35" spans="1:22" ht="15" customHeight="1">
      <c r="A35" s="33" t="str">
        <f>'M1D'!B30</f>
        <v>28/2019</v>
      </c>
      <c r="B35" s="17" t="str">
        <f>'M1D'!C30</f>
        <v>Jovana Bešović</v>
      </c>
      <c r="C35" s="7"/>
      <c r="D35" s="8"/>
      <c r="E35" s="48"/>
      <c r="F35" s="48"/>
      <c r="G35" s="48"/>
      <c r="H35" s="48"/>
      <c r="I35" s="15">
        <f>IF('M1D'!H30="","",'M1D'!H30)</f>
        <v>7.5</v>
      </c>
      <c r="J35" s="49"/>
      <c r="K35" s="49"/>
      <c r="L35" s="49"/>
      <c r="M35" s="49"/>
      <c r="N35" s="49"/>
      <c r="O35" s="19">
        <f>IF('M1D'!I30="","",'M1D'!I30)</f>
        <v>19.5</v>
      </c>
      <c r="P35" s="15"/>
      <c r="Q35" s="51"/>
      <c r="R35" s="15">
        <f>IF('M1D'!L30="","",'M1D'!L30)</f>
        <v>34</v>
      </c>
      <c r="S35" s="15">
        <f>IF('M1D'!P30="","",'M1D'!P30)</f>
      </c>
      <c r="T35" s="15">
        <f>IF('M1D'!Q30="","",'M1D'!Q30)</f>
      </c>
      <c r="U35" s="15">
        <f>IF('M1D'!R30="","",'M1D'!R30)</f>
      </c>
      <c r="V35" s="52"/>
    </row>
    <row r="36" spans="1:22" ht="15" customHeight="1">
      <c r="A36" s="33" t="str">
        <f>'M1D'!B31</f>
        <v>29/2019</v>
      </c>
      <c r="B36" s="17" t="str">
        <f>'M1D'!C31</f>
        <v>Leka Zeković</v>
      </c>
      <c r="C36" s="7"/>
      <c r="D36" s="8"/>
      <c r="E36" s="48"/>
      <c r="F36" s="48"/>
      <c r="G36" s="48"/>
      <c r="H36" s="48"/>
      <c r="I36" s="15">
        <f>IF('M1D'!H31="","",'M1D'!H31)</f>
        <v>3.5</v>
      </c>
      <c r="J36" s="49"/>
      <c r="K36" s="49"/>
      <c r="L36" s="49"/>
      <c r="M36" s="49"/>
      <c r="N36" s="49"/>
      <c r="O36" s="19">
        <f>IF('M1D'!I31="","",'M1D'!I31)</f>
        <v>22</v>
      </c>
      <c r="P36" s="15"/>
      <c r="Q36" s="51"/>
      <c r="R36" s="15">
        <f>IF('M1D'!L31="","",'M1D'!L31)</f>
        <v>30.5</v>
      </c>
      <c r="S36" s="15">
        <f>IF('M1D'!P31="","",'M1D'!P31)</f>
      </c>
      <c r="T36" s="15">
        <f>IF('M1D'!Q31="","",'M1D'!Q31)</f>
      </c>
      <c r="U36" s="15" t="s">
        <v>63</v>
      </c>
      <c r="V36" s="52"/>
    </row>
    <row r="37" spans="1:22" ht="15" customHeight="1">
      <c r="A37" s="33" t="str">
        <f>'M1D'!B32</f>
        <v>30/2019</v>
      </c>
      <c r="B37" s="17" t="str">
        <f>'M1D'!C32</f>
        <v>Nijaz Murić</v>
      </c>
      <c r="C37" s="7"/>
      <c r="D37" s="8"/>
      <c r="E37" s="48"/>
      <c r="F37" s="48"/>
      <c r="G37" s="48"/>
      <c r="H37" s="48"/>
      <c r="I37" s="15">
        <f>IF('M1D'!H32="","",'M1D'!H32)</f>
        <v>0</v>
      </c>
      <c r="J37" s="49"/>
      <c r="K37" s="49"/>
      <c r="L37" s="49"/>
      <c r="M37" s="49"/>
      <c r="N37" s="49"/>
      <c r="O37" s="19">
        <f>IF('M1D'!I32="","",'M1D'!I32)</f>
        <v>1</v>
      </c>
      <c r="P37" s="15"/>
      <c r="Q37" s="51"/>
      <c r="R37" s="15">
        <f>IF('M1D'!L32="","",'M1D'!L32)</f>
      </c>
      <c r="S37" s="15">
        <f>IF('M1D'!P32="","",'M1D'!P32)</f>
      </c>
      <c r="T37" s="15">
        <f>IF('M1D'!Q32="","",'M1D'!Q32)</f>
      </c>
      <c r="U37" s="15">
        <f>IF('M1D'!R32="","",'M1D'!R32)</f>
      </c>
      <c r="V37" s="52"/>
    </row>
    <row r="38" spans="1:22" ht="15" customHeight="1">
      <c r="A38" s="33" t="str">
        <f>'M1D'!B33</f>
        <v>31/2019</v>
      </c>
      <c r="B38" s="17" t="str">
        <f>'M1D'!C33</f>
        <v>Luka Stanišić</v>
      </c>
      <c r="C38" s="7"/>
      <c r="D38" s="8"/>
      <c r="E38" s="48"/>
      <c r="F38" s="48"/>
      <c r="G38" s="48"/>
      <c r="H38" s="48"/>
      <c r="I38" s="15">
        <f>IF('M1D'!H33="","",'M1D'!H33)</f>
      </c>
      <c r="J38" s="49"/>
      <c r="K38" s="49"/>
      <c r="L38" s="49"/>
      <c r="M38" s="49"/>
      <c r="N38" s="49"/>
      <c r="O38" s="19">
        <f>IF('M1D'!I33="","",'M1D'!I33)</f>
        <v>5</v>
      </c>
      <c r="P38" s="15"/>
      <c r="Q38" s="51"/>
      <c r="R38" s="15">
        <f>IF('M1D'!L33="","",'M1D'!L33)</f>
      </c>
      <c r="S38" s="15">
        <f>IF('M1D'!P33="","",'M1D'!P33)</f>
      </c>
      <c r="T38" s="15">
        <f>IF('M1D'!Q33="","",'M1D'!Q33)</f>
      </c>
      <c r="U38" s="15">
        <f>IF('M1D'!R33="","",'M1D'!R33)</f>
      </c>
      <c r="V38" s="52"/>
    </row>
    <row r="39" spans="1:22" ht="15" customHeight="1">
      <c r="A39" s="33" t="str">
        <f>'M1D'!B34</f>
        <v>32/2019</v>
      </c>
      <c r="B39" s="17" t="str">
        <f>'M1D'!C34</f>
        <v>Sofia Žugić</v>
      </c>
      <c r="C39" s="7"/>
      <c r="D39" s="8"/>
      <c r="E39" s="48"/>
      <c r="F39" s="48"/>
      <c r="G39" s="48"/>
      <c r="H39" s="48"/>
      <c r="I39" s="15">
        <f>IF('M1D'!H34="","",'M1D'!H34)</f>
        <v>8.5</v>
      </c>
      <c r="J39" s="49"/>
      <c r="K39" s="49"/>
      <c r="L39" s="49"/>
      <c r="M39" s="49"/>
      <c r="N39" s="49"/>
      <c r="O39" s="19">
        <f>IF('M1D'!I34="","",'M1D'!I34)</f>
        <v>30</v>
      </c>
      <c r="P39" s="15"/>
      <c r="Q39" s="51"/>
      <c r="R39" s="15">
        <f>IF('M1D'!L34="","",'M1D'!L34)</f>
        <v>34.5</v>
      </c>
      <c r="S39" s="15">
        <f>IF('M1D'!P34="","",'M1D'!P34)</f>
      </c>
      <c r="T39" s="15">
        <f>IF('M1D'!Q34="","",'M1D'!Q34)</f>
      </c>
      <c r="U39" s="15">
        <f>IF('M1D'!R34="","",'M1D'!R34)</f>
      </c>
      <c r="V39" s="52"/>
    </row>
    <row r="40" spans="1:22" ht="15" customHeight="1">
      <c r="A40" s="33" t="str">
        <f>'M1D'!B35</f>
        <v>33/2019</v>
      </c>
      <c r="B40" s="17" t="str">
        <f>'M1D'!C35</f>
        <v>Danka Kartal</v>
      </c>
      <c r="C40" s="7"/>
      <c r="D40" s="8"/>
      <c r="E40" s="48"/>
      <c r="F40" s="48"/>
      <c r="G40" s="48"/>
      <c r="H40" s="48"/>
      <c r="I40" s="15">
        <f>IF('M1D'!H35="","",'M1D'!H35)</f>
        <v>0</v>
      </c>
      <c r="J40" s="49"/>
      <c r="K40" s="49"/>
      <c r="L40" s="49"/>
      <c r="M40" s="49"/>
      <c r="N40" s="49"/>
      <c r="O40" s="19">
        <f>IF('M1D'!I35="","",'M1D'!I35)</f>
        <v>0.5</v>
      </c>
      <c r="P40" s="15"/>
      <c r="Q40" s="51"/>
      <c r="R40" s="15">
        <f>IF('M1D'!L35="","",'M1D'!L35)</f>
      </c>
      <c r="S40" s="15">
        <f>IF('M1D'!P35="","",'M1D'!P35)</f>
      </c>
      <c r="T40" s="15">
        <f>IF('M1D'!Q35="","",'M1D'!Q35)</f>
      </c>
      <c r="U40" s="15">
        <f>IF('M1D'!R35="","",'M1D'!R35)</f>
      </c>
      <c r="V40" s="52"/>
    </row>
    <row r="41" spans="1:22" ht="15" customHeight="1">
      <c r="A41" s="33" t="str">
        <f>'M1D'!B36</f>
        <v>34/2019</v>
      </c>
      <c r="B41" s="17" t="str">
        <f>'M1D'!C36</f>
        <v>Anja Jovićević</v>
      </c>
      <c r="C41" s="7"/>
      <c r="D41" s="8"/>
      <c r="E41" s="48"/>
      <c r="F41" s="48"/>
      <c r="G41" s="48"/>
      <c r="H41" s="48"/>
      <c r="I41" s="15">
        <f>IF('M1D'!H36="","",'M1D'!H36)</f>
        <v>0</v>
      </c>
      <c r="J41" s="49"/>
      <c r="K41" s="49"/>
      <c r="L41" s="49"/>
      <c r="M41" s="49"/>
      <c r="N41" s="49"/>
      <c r="O41" s="19">
        <f>IF('M1D'!I36="","",'M1D'!I36)</f>
        <v>0</v>
      </c>
      <c r="P41" s="15"/>
      <c r="Q41" s="51"/>
      <c r="R41" s="15">
        <f>IF('M1D'!L36="","",'M1D'!L36)</f>
      </c>
      <c r="S41" s="15">
        <f>IF('M1D'!P36="","",'M1D'!P36)</f>
      </c>
      <c r="T41" s="15">
        <f>IF('M1D'!Q36="","",'M1D'!Q36)</f>
      </c>
      <c r="U41" s="15">
        <f>IF('M1D'!R36="","",'M1D'!R36)</f>
      </c>
      <c r="V41" s="52"/>
    </row>
    <row r="42" spans="1:22" ht="15" customHeight="1">
      <c r="A42" s="33" t="str">
        <f>'M1D'!B37</f>
        <v>35/2019</v>
      </c>
      <c r="B42" s="17" t="str">
        <f>'M1D'!C37</f>
        <v>Lidija Zećirović</v>
      </c>
      <c r="C42" s="7"/>
      <c r="D42" s="8"/>
      <c r="E42" s="48"/>
      <c r="F42" s="48"/>
      <c r="G42" s="48"/>
      <c r="H42" s="48"/>
      <c r="I42" s="15">
        <f>IF('M1D'!H37="","",'M1D'!H37)</f>
      </c>
      <c r="J42" s="49"/>
      <c r="K42" s="49"/>
      <c r="L42" s="49"/>
      <c r="M42" s="49"/>
      <c r="N42" s="49"/>
      <c r="O42" s="19">
        <f>IF('M1D'!I37="","",'M1D'!I37)</f>
      </c>
      <c r="P42" s="15"/>
      <c r="Q42" s="51"/>
      <c r="R42" s="15">
        <f>IF('M1D'!L37="","",'M1D'!L37)</f>
      </c>
      <c r="S42" s="15">
        <f>IF('M1D'!P37="","",'M1D'!P37)</f>
      </c>
      <c r="T42" s="15">
        <f>IF('M1D'!Q37="","",'M1D'!Q37)</f>
      </c>
      <c r="U42" s="15">
        <f>IF('M1D'!R37="","",'M1D'!R37)</f>
      </c>
      <c r="V42" s="52"/>
    </row>
    <row r="43" spans="1:22" ht="15" customHeight="1">
      <c r="A43" s="33" t="str">
        <f>'M1D'!B38</f>
        <v>36/2019</v>
      </c>
      <c r="B43" s="17" t="str">
        <f>'M1D'!C38</f>
        <v>Vojin Sekulić</v>
      </c>
      <c r="C43" s="7"/>
      <c r="D43" s="8"/>
      <c r="E43" s="48"/>
      <c r="F43" s="48"/>
      <c r="G43" s="48"/>
      <c r="H43" s="48"/>
      <c r="I43" s="15">
        <f>IF('M1D'!H38="","",'M1D'!H38)</f>
      </c>
      <c r="J43" s="49"/>
      <c r="K43" s="49"/>
      <c r="L43" s="49"/>
      <c r="M43" s="49"/>
      <c r="N43" s="49"/>
      <c r="O43" s="19">
        <f>IF('M1D'!I38="","",'M1D'!I38)</f>
      </c>
      <c r="P43" s="15"/>
      <c r="Q43" s="51"/>
      <c r="R43" s="15">
        <f>IF('M1D'!L38="","",'M1D'!L38)</f>
      </c>
      <c r="S43" s="15">
        <f>IF('M1D'!P38="","",'M1D'!P38)</f>
      </c>
      <c r="T43" s="15">
        <f>IF('M1D'!Q38="","",'M1D'!Q38)</f>
      </c>
      <c r="U43" s="15">
        <f>IF('M1D'!R38="","",'M1D'!R38)</f>
      </c>
      <c r="V43" s="52"/>
    </row>
    <row r="44" spans="1:22" ht="15" customHeight="1">
      <c r="A44" s="33" t="str">
        <f>'M1D'!B39</f>
        <v>37/2019</v>
      </c>
      <c r="B44" s="17" t="str">
        <f>'M1D'!C39</f>
        <v>Tamara Drašković</v>
      </c>
      <c r="C44" s="7"/>
      <c r="D44" s="8"/>
      <c r="E44" s="48"/>
      <c r="F44" s="48"/>
      <c r="G44" s="48"/>
      <c r="H44" s="48"/>
      <c r="I44" s="15">
        <f>IF('M1D'!H39="","",'M1D'!H39)</f>
      </c>
      <c r="J44" s="49"/>
      <c r="K44" s="49"/>
      <c r="L44" s="49"/>
      <c r="M44" s="49"/>
      <c r="N44" s="49"/>
      <c r="O44" s="19">
        <f>IF('M1D'!I39="","",'M1D'!I39)</f>
        <v>0</v>
      </c>
      <c r="P44" s="15"/>
      <c r="Q44" s="51"/>
      <c r="R44" s="15">
        <f>IF('M1D'!L39="","",'M1D'!L39)</f>
      </c>
      <c r="S44" s="15">
        <f>IF('M1D'!P39="","",'M1D'!P39)</f>
      </c>
      <c r="T44" s="15">
        <f>IF('M1D'!Q39="","",'M1D'!Q39)</f>
      </c>
      <c r="U44" s="15">
        <f>IF('M1D'!R39="","",'M1D'!R39)</f>
      </c>
      <c r="V44" s="52"/>
    </row>
    <row r="45" spans="1:22" ht="15" customHeight="1">
      <c r="A45" s="33" t="str">
        <f>'M1D'!B40</f>
        <v>38/2019</v>
      </c>
      <c r="B45" s="17" t="str">
        <f>'M1D'!C40</f>
        <v>Tijana Đelević</v>
      </c>
      <c r="C45" s="7"/>
      <c r="D45" s="8"/>
      <c r="E45" s="48"/>
      <c r="F45" s="48"/>
      <c r="G45" s="48"/>
      <c r="H45" s="48"/>
      <c r="I45" s="15">
        <f>IF('M1D'!H40="","",'M1D'!H40)</f>
        <v>3</v>
      </c>
      <c r="J45" s="49"/>
      <c r="K45" s="49"/>
      <c r="L45" s="49"/>
      <c r="M45" s="49"/>
      <c r="N45" s="49"/>
      <c r="O45" s="19">
        <f>IF('M1D'!I40="","",'M1D'!I40)</f>
        <v>15.5</v>
      </c>
      <c r="P45" s="15"/>
      <c r="Q45" s="51"/>
      <c r="R45" s="15">
        <f>IF('M1D'!L40="","",'M1D'!L40)</f>
        <v>33.5</v>
      </c>
      <c r="S45" s="15">
        <f>IF('M1D'!P40="","",'M1D'!P40)</f>
      </c>
      <c r="T45" s="15">
        <f>IF('M1D'!Q40="","",'M1D'!Q40)</f>
      </c>
      <c r="U45" s="15">
        <f>IF('M1D'!R40="","",'M1D'!R40)</f>
      </c>
      <c r="V45" s="52"/>
    </row>
    <row r="46" spans="1:22" ht="15" customHeight="1">
      <c r="A46" s="33" t="str">
        <f>'M1D'!B41</f>
        <v>39/2019</v>
      </c>
      <c r="B46" s="17" t="str">
        <f>'M1D'!C41</f>
        <v>Milica Malidžan</v>
      </c>
      <c r="C46" s="7"/>
      <c r="D46" s="8"/>
      <c r="E46" s="48"/>
      <c r="F46" s="48"/>
      <c r="G46" s="48"/>
      <c r="H46" s="48"/>
      <c r="I46" s="15">
        <f>IF('M1D'!H41="","",'M1D'!H41)</f>
      </c>
      <c r="J46" s="49"/>
      <c r="K46" s="49"/>
      <c r="L46" s="49"/>
      <c r="M46" s="49"/>
      <c r="N46" s="49"/>
      <c r="O46" s="19">
        <f>IF('M1D'!I41="","",'M1D'!I41)</f>
      </c>
      <c r="P46" s="15"/>
      <c r="Q46" s="51"/>
      <c r="R46" s="15">
        <f>IF('M1D'!L41="","",'M1D'!L41)</f>
      </c>
      <c r="S46" s="15">
        <f>IF('M1D'!P41="","",'M1D'!P41)</f>
      </c>
      <c r="T46" s="15">
        <f>IF('M1D'!Q41="","",'M1D'!Q41)</f>
      </c>
      <c r="U46" s="15">
        <f>IF('M1D'!R41="","",'M1D'!R41)</f>
      </c>
      <c r="V46" s="52"/>
    </row>
    <row r="47" spans="1:22" ht="15" customHeight="1">
      <c r="A47" s="33" t="str">
        <f>'M1D'!B42</f>
        <v>40/2019</v>
      </c>
      <c r="B47" s="17" t="str">
        <f>'M1D'!C42</f>
        <v>Nikoleta Marković</v>
      </c>
      <c r="C47" s="7"/>
      <c r="D47" s="8"/>
      <c r="E47" s="48"/>
      <c r="F47" s="48"/>
      <c r="G47" s="48"/>
      <c r="H47" s="48"/>
      <c r="I47" s="15">
        <f>IF('M1D'!H42="","",'M1D'!H42)</f>
        <v>10</v>
      </c>
      <c r="J47" s="49"/>
      <c r="K47" s="49"/>
      <c r="L47" s="49"/>
      <c r="M47" s="49"/>
      <c r="N47" s="49"/>
      <c r="O47" s="19">
        <f>IF('M1D'!I42="","",'M1D'!I42)</f>
        <v>30</v>
      </c>
      <c r="P47" s="15"/>
      <c r="Q47" s="51"/>
      <c r="R47" s="15">
        <f>IF('M1D'!L42="","",'M1D'!L42)</f>
        <v>25</v>
      </c>
      <c r="S47" s="15">
        <f>IF('M1D'!P42="","",'M1D'!P42)</f>
      </c>
      <c r="T47" s="15">
        <f>IF('M1D'!Q42="","",'M1D'!Q42)</f>
      </c>
      <c r="U47" s="15">
        <f>IF('M1D'!R42="","",'M1D'!R42)</f>
      </c>
      <c r="V47" s="52"/>
    </row>
    <row r="48" spans="1:22" ht="15" customHeight="1">
      <c r="A48" s="33" t="str">
        <f>'M1D'!B43</f>
        <v>41/2019</v>
      </c>
      <c r="B48" s="17" t="str">
        <f>'M1D'!C43</f>
        <v>Selmir Kuč</v>
      </c>
      <c r="C48" s="7"/>
      <c r="D48" s="8"/>
      <c r="E48" s="48"/>
      <c r="F48" s="48"/>
      <c r="G48" s="48"/>
      <c r="H48" s="48"/>
      <c r="I48" s="15">
        <f>IF('M1D'!H43="","",'M1D'!H43)</f>
        <v>4</v>
      </c>
      <c r="J48" s="49"/>
      <c r="K48" s="49"/>
      <c r="L48" s="49"/>
      <c r="M48" s="49"/>
      <c r="N48" s="49"/>
      <c r="O48" s="19">
        <f>IF('M1D'!I43="","",'M1D'!I43)</f>
        <v>5</v>
      </c>
      <c r="P48" s="15"/>
      <c r="Q48" s="51"/>
      <c r="R48" s="15">
        <f>IF('M1D'!L43="","",'M1D'!L43)</f>
        <v>27.5</v>
      </c>
      <c r="S48" s="15">
        <f>IF('M1D'!P43="","",'M1D'!P43)</f>
      </c>
      <c r="T48" s="15">
        <f>IF('M1D'!Q43="","",'M1D'!Q43)</f>
      </c>
      <c r="U48" s="15">
        <f>IF('M1D'!R43="","",'M1D'!R43)</f>
      </c>
      <c r="V48" s="52"/>
    </row>
    <row r="49" spans="1:22" ht="15" customHeight="1">
      <c r="A49" s="33" t="str">
        <f>'M1D'!B44</f>
        <v>42/2019</v>
      </c>
      <c r="B49" s="17" t="str">
        <f>'M1D'!C44</f>
        <v>Miomir Zečević</v>
      </c>
      <c r="C49" s="7"/>
      <c r="D49" s="8"/>
      <c r="E49" s="48"/>
      <c r="F49" s="48"/>
      <c r="G49" s="48"/>
      <c r="H49" s="48"/>
      <c r="I49" s="15">
        <f>IF('M1D'!H44="","",'M1D'!H44)</f>
      </c>
      <c r="J49" s="49"/>
      <c r="K49" s="49"/>
      <c r="L49" s="49"/>
      <c r="M49" s="49"/>
      <c r="N49" s="49"/>
      <c r="O49" s="19">
        <f>IF('M1D'!I44="","",'M1D'!I44)</f>
      </c>
      <c r="P49" s="15"/>
      <c r="Q49" s="51"/>
      <c r="R49" s="15">
        <f>IF('M1D'!L44="","",'M1D'!L44)</f>
      </c>
      <c r="S49" s="15">
        <f>IF('M1D'!P44="","",'M1D'!P44)</f>
      </c>
      <c r="T49" s="15">
        <f>IF('M1D'!Q44="","",'M1D'!Q44)</f>
      </c>
      <c r="U49" s="15">
        <f>IF('M1D'!R44="","",'M1D'!R44)</f>
      </c>
      <c r="V49" s="52"/>
    </row>
    <row r="50" spans="1:22" ht="15" customHeight="1">
      <c r="A50" s="33" t="str">
        <f>'M1D'!B45</f>
        <v>43/2019</v>
      </c>
      <c r="B50" s="17" t="str">
        <f>'M1D'!C45</f>
        <v>Vasilije Šljivančanin</v>
      </c>
      <c r="C50" s="7"/>
      <c r="D50" s="8"/>
      <c r="E50" s="48"/>
      <c r="F50" s="48"/>
      <c r="G50" s="48"/>
      <c r="H50" s="48"/>
      <c r="I50" s="15">
        <f>IF('M1D'!H45="","",'M1D'!H45)</f>
        <v>0</v>
      </c>
      <c r="J50" s="49"/>
      <c r="K50" s="49"/>
      <c r="L50" s="49"/>
      <c r="M50" s="49"/>
      <c r="N50" s="49"/>
      <c r="O50" s="19">
        <f>IF('M1D'!I45="","",'M1D'!I45)</f>
        <v>0</v>
      </c>
      <c r="P50" s="15"/>
      <c r="Q50" s="51"/>
      <c r="R50" s="15">
        <f>IF('M1D'!L45="","",'M1D'!L45)</f>
      </c>
      <c r="S50" s="15">
        <f>IF('M1D'!P45="","",'M1D'!P45)</f>
      </c>
      <c r="T50" s="15">
        <f>IF('M1D'!Q45="","",'M1D'!Q45)</f>
      </c>
      <c r="U50" s="15">
        <f>IF('M1D'!R45="","",'M1D'!R45)</f>
      </c>
      <c r="V50" s="52"/>
    </row>
    <row r="51" spans="1:22" ht="15" customHeight="1">
      <c r="A51" s="33" t="str">
        <f>'M1D'!B46</f>
        <v>44/2019</v>
      </c>
      <c r="B51" s="17" t="str">
        <f>'M1D'!C46</f>
        <v>Anastasija Stojović</v>
      </c>
      <c r="C51" s="7"/>
      <c r="D51" s="8"/>
      <c r="E51" s="48"/>
      <c r="F51" s="48"/>
      <c r="G51" s="48"/>
      <c r="H51" s="48"/>
      <c r="I51" s="15">
        <f>IF('M1D'!H46="","",'M1D'!H46)</f>
      </c>
      <c r="J51" s="49"/>
      <c r="K51" s="49"/>
      <c r="L51" s="49"/>
      <c r="M51" s="49"/>
      <c r="N51" s="49"/>
      <c r="O51" s="19">
        <f>IF('M1D'!I46="","",'M1D'!I46)</f>
        <v>0</v>
      </c>
      <c r="P51" s="15"/>
      <c r="Q51" s="51"/>
      <c r="R51" s="15">
        <f>IF('M1D'!L46="","",'M1D'!L46)</f>
      </c>
      <c r="S51" s="15">
        <f>IF('M1D'!P46="","",'M1D'!P46)</f>
      </c>
      <c r="T51" s="15">
        <f>IF('M1D'!Q46="","",'M1D'!Q46)</f>
      </c>
      <c r="U51" s="15" t="s">
        <v>63</v>
      </c>
      <c r="V51" s="52"/>
    </row>
    <row r="52" spans="1:22" ht="15" customHeight="1">
      <c r="A52" s="33" t="str">
        <f>'M1D'!B47</f>
        <v>45/2019</v>
      </c>
      <c r="B52" s="17" t="str">
        <f>'M1D'!C47</f>
        <v>Mihailo Musić</v>
      </c>
      <c r="C52" s="7"/>
      <c r="D52" s="8"/>
      <c r="E52" s="48"/>
      <c r="F52" s="48"/>
      <c r="G52" s="48"/>
      <c r="H52" s="48"/>
      <c r="I52" s="15">
        <f>IF('M1D'!H47="","",'M1D'!H47)</f>
        <v>0</v>
      </c>
      <c r="J52" s="49"/>
      <c r="K52" s="49"/>
      <c r="L52" s="49"/>
      <c r="M52" s="49"/>
      <c r="N52" s="49"/>
      <c r="O52" s="19">
        <f>IF('M1D'!I47="","",'M1D'!I47)</f>
        <v>0</v>
      </c>
      <c r="P52" s="15"/>
      <c r="Q52" s="51"/>
      <c r="R52" s="15">
        <f>IF('M1D'!L47="","",'M1D'!L47)</f>
      </c>
      <c r="S52" s="15">
        <f>IF('M1D'!P47="","",'M1D'!P47)</f>
      </c>
      <c r="T52" s="15">
        <f>IF('M1D'!Q47="","",'M1D'!Q47)</f>
      </c>
      <c r="U52" s="15">
        <f>IF('M1D'!R47="","",'M1D'!R47)</f>
      </c>
      <c r="V52" s="52"/>
    </row>
    <row r="53" spans="1:22" ht="15" customHeight="1">
      <c r="A53" s="33" t="str">
        <f>'M1D'!B48</f>
        <v>46/2019</v>
      </c>
      <c r="B53" s="17" t="str">
        <f>'M1D'!C48</f>
        <v>Lidija Zajović</v>
      </c>
      <c r="C53" s="7"/>
      <c r="D53" s="8"/>
      <c r="E53" s="48"/>
      <c r="F53" s="48"/>
      <c r="G53" s="48"/>
      <c r="H53" s="48"/>
      <c r="I53" s="15">
        <f>IF('M1D'!H48="","",'M1D'!H48)</f>
        <v>9</v>
      </c>
      <c r="J53" s="49"/>
      <c r="K53" s="49"/>
      <c r="L53" s="49"/>
      <c r="M53" s="49"/>
      <c r="N53" s="49"/>
      <c r="O53" s="19">
        <f>IF('M1D'!I48="","",'M1D'!I48)</f>
        <v>23.5</v>
      </c>
      <c r="P53" s="15"/>
      <c r="Q53" s="51"/>
      <c r="R53" s="15">
        <f>IF('M1D'!L48="","",'M1D'!L48)</f>
        <v>36.5</v>
      </c>
      <c r="S53" s="15">
        <f>IF('M1D'!P48="","",'M1D'!P48)</f>
      </c>
      <c r="T53" s="15">
        <f>IF('M1D'!Q48="","",'M1D'!Q48)</f>
      </c>
      <c r="U53" s="15">
        <f>IF('M1D'!R48="","",'M1D'!R48)</f>
      </c>
      <c r="V53" s="52"/>
    </row>
    <row r="54" spans="1:22" ht="15" customHeight="1">
      <c r="A54" s="33" t="str">
        <f>'M1D'!B49</f>
        <v>47/2019</v>
      </c>
      <c r="B54" s="17" t="str">
        <f>'M1D'!C49</f>
        <v>Đorđe Folić</v>
      </c>
      <c r="C54" s="7"/>
      <c r="D54" s="8"/>
      <c r="E54" s="48"/>
      <c r="F54" s="48"/>
      <c r="G54" s="48"/>
      <c r="H54" s="48"/>
      <c r="I54" s="15">
        <f>IF('M1D'!H49="","",'M1D'!H49)</f>
        <v>5.5</v>
      </c>
      <c r="J54" s="49"/>
      <c r="K54" s="49"/>
      <c r="L54" s="49"/>
      <c r="M54" s="49"/>
      <c r="N54" s="49"/>
      <c r="O54" s="19">
        <f>IF('M1D'!I49="","",'M1D'!I49)</f>
        <v>20</v>
      </c>
      <c r="P54" s="15"/>
      <c r="Q54" s="51"/>
      <c r="R54" s="15">
        <f>IF('M1D'!L49="","",'M1D'!L49)</f>
        <v>22</v>
      </c>
      <c r="S54" s="15">
        <f>IF('M1D'!P49="","",'M1D'!P49)</f>
      </c>
      <c r="T54" s="15">
        <f>IF('M1D'!Q49="","",'M1D'!Q49)</f>
      </c>
      <c r="U54" s="15">
        <f>IF('M1D'!R49="","",'M1D'!R49)</f>
      </c>
      <c r="V54" s="52"/>
    </row>
    <row r="55" spans="1:22" ht="15" customHeight="1">
      <c r="A55" s="33" t="str">
        <f>'M1D'!B50</f>
        <v>48/2019</v>
      </c>
      <c r="B55" s="17" t="str">
        <f>'M1D'!C50</f>
        <v>Ruždija Fetahović</v>
      </c>
      <c r="C55" s="7"/>
      <c r="D55" s="8"/>
      <c r="E55" s="48"/>
      <c r="F55" s="48"/>
      <c r="G55" s="48"/>
      <c r="H55" s="48"/>
      <c r="I55" s="15">
        <f>IF('M1D'!H50="","",'M1D'!H50)</f>
        <v>0</v>
      </c>
      <c r="J55" s="49"/>
      <c r="K55" s="49"/>
      <c r="L55" s="49"/>
      <c r="M55" s="49"/>
      <c r="N55" s="49"/>
      <c r="O55" s="19">
        <f>IF('M1D'!I50="","",'M1D'!I50)</f>
        <v>5.5</v>
      </c>
      <c r="P55" s="15"/>
      <c r="Q55" s="51"/>
      <c r="R55" s="15">
        <f>IF('M1D'!L50="","",'M1D'!L50)</f>
      </c>
      <c r="S55" s="15">
        <f>IF('M1D'!P50="","",'M1D'!P50)</f>
      </c>
      <c r="T55" s="15">
        <f>IF('M1D'!Q50="","",'M1D'!Q50)</f>
      </c>
      <c r="U55" s="15" t="s">
        <v>63</v>
      </c>
      <c r="V55" s="52"/>
    </row>
    <row r="56" spans="1:22" ht="15" customHeight="1">
      <c r="A56" s="33" t="str">
        <f>'M1D'!B51</f>
        <v>49/2019</v>
      </c>
      <c r="B56" s="17" t="str">
        <f>'M1D'!C51</f>
        <v>Vasko Stojanović</v>
      </c>
      <c r="C56" s="7"/>
      <c r="D56" s="8"/>
      <c r="E56" s="48"/>
      <c r="F56" s="48"/>
      <c r="G56" s="48"/>
      <c r="H56" s="48"/>
      <c r="I56" s="15">
        <f>IF('M1D'!H51="","",'M1D'!H51)</f>
        <v>3.5</v>
      </c>
      <c r="J56" s="49"/>
      <c r="K56" s="49"/>
      <c r="L56" s="49"/>
      <c r="M56" s="49"/>
      <c r="N56" s="49"/>
      <c r="O56" s="19">
        <f>IF('M1D'!I51="","",'M1D'!I51)</f>
        <v>2</v>
      </c>
      <c r="P56" s="15"/>
      <c r="Q56" s="51"/>
      <c r="R56" s="15">
        <f>IF('M1D'!L51="","",'M1D'!L51)</f>
        <v>12.5</v>
      </c>
      <c r="S56" s="15">
        <f>IF('M1D'!P51="","",'M1D'!P51)</f>
      </c>
      <c r="T56" s="15">
        <f>IF('M1D'!Q51="","",'M1D'!Q51)</f>
      </c>
      <c r="U56" s="15" t="s">
        <v>63</v>
      </c>
      <c r="V56" s="52"/>
    </row>
    <row r="57" spans="1:22" ht="15" customHeight="1">
      <c r="A57" s="33" t="str">
        <f>'M1D'!B52</f>
        <v>50/2019</v>
      </c>
      <c r="B57" s="17" t="str">
        <f>'M1D'!C52</f>
        <v>Matija Simonović</v>
      </c>
      <c r="C57" s="34"/>
      <c r="D57" s="35"/>
      <c r="E57" s="53"/>
      <c r="F57" s="53"/>
      <c r="G57" s="53"/>
      <c r="H57" s="53"/>
      <c r="I57" s="15">
        <f>IF('M1D'!H52="","",'M1D'!H52)</f>
        <v>0</v>
      </c>
      <c r="J57" s="54"/>
      <c r="K57" s="54"/>
      <c r="L57" s="54"/>
      <c r="M57" s="54"/>
      <c r="N57" s="54"/>
      <c r="O57" s="19">
        <f>IF('M1D'!I52="","",'M1D'!I52)</f>
        <v>9.5</v>
      </c>
      <c r="P57" s="36"/>
      <c r="Q57" s="55"/>
      <c r="R57" s="15">
        <f>IF('M1D'!L52="","",'M1D'!L52)</f>
      </c>
      <c r="S57" s="15">
        <f>IF('M1D'!P52="","",'M1D'!P52)</f>
      </c>
      <c r="T57" s="15">
        <f>IF('M1D'!Q52="","",'M1D'!Q52)</f>
      </c>
      <c r="U57" s="15" t="s">
        <v>63</v>
      </c>
      <c r="V57" s="52"/>
    </row>
    <row r="58" spans="1:22" ht="14.25">
      <c r="A58" s="33" t="str">
        <f>'M1D'!B53</f>
        <v>51/2019</v>
      </c>
      <c r="B58" s="17" t="str">
        <f>'M1D'!C53</f>
        <v>Jovana Furtula</v>
      </c>
      <c r="C58" s="19"/>
      <c r="D58" s="19"/>
      <c r="E58" s="50"/>
      <c r="F58" s="50"/>
      <c r="G58" s="50"/>
      <c r="H58" s="50"/>
      <c r="I58" s="15">
        <f>IF('M1D'!H53="","",'M1D'!H53)</f>
        <v>1</v>
      </c>
      <c r="J58" s="50"/>
      <c r="K58" s="50"/>
      <c r="L58" s="50"/>
      <c r="M58" s="50"/>
      <c r="N58" s="50"/>
      <c r="O58" s="19">
        <f>IF('M1D'!I53="","",'M1D'!I53)</f>
        <v>17</v>
      </c>
      <c r="P58" s="50"/>
      <c r="Q58" s="50"/>
      <c r="R58" s="15">
        <f>IF('M1D'!L53="","",'M1D'!L53)</f>
      </c>
      <c r="S58" s="15">
        <f>IF('M1D'!P53="","",'M1D'!P53)</f>
      </c>
      <c r="T58" s="15">
        <f>IF('M1D'!Q53="","",'M1D'!Q53)</f>
      </c>
      <c r="U58" s="15">
        <f>IF('M1D'!R53="","",'M1D'!R53)</f>
      </c>
      <c r="V58" s="52"/>
    </row>
    <row r="59" spans="1:22" ht="14.25">
      <c r="A59" s="33" t="str">
        <f>'M1D'!B54</f>
        <v>52/2019</v>
      </c>
      <c r="B59" s="17" t="str">
        <f>'M1D'!C54</f>
        <v>Dragana Lazarević</v>
      </c>
      <c r="C59" s="19"/>
      <c r="D59" s="19"/>
      <c r="E59" s="50"/>
      <c r="F59" s="50"/>
      <c r="G59" s="50"/>
      <c r="H59" s="50"/>
      <c r="I59" s="15">
        <f>IF('M1D'!H54="","",'M1D'!H54)</f>
        <v>3</v>
      </c>
      <c r="J59" s="50"/>
      <c r="K59" s="50"/>
      <c r="L59" s="50"/>
      <c r="M59" s="50"/>
      <c r="N59" s="50"/>
      <c r="O59" s="19">
        <f>IF('M1D'!I54="","",'M1D'!I54)</f>
        <v>5.5</v>
      </c>
      <c r="P59" s="50"/>
      <c r="Q59" s="50"/>
      <c r="R59" s="15">
        <f>IF('M1D'!L54="","",'M1D'!L54)</f>
      </c>
      <c r="S59" s="15">
        <f>IF('M1D'!P54="","",'M1D'!P54)</f>
      </c>
      <c r="T59" s="15">
        <f>IF('M1D'!Q54="","",'M1D'!Q54)</f>
      </c>
      <c r="U59" s="15">
        <f>IF('M1D'!R54="","",'M1D'!R54)</f>
      </c>
      <c r="V59" s="52"/>
    </row>
    <row r="60" spans="1:22" ht="14.25">
      <c r="A60" s="33" t="str">
        <f>'M1D'!B55</f>
        <v>53/2019</v>
      </c>
      <c r="B60" s="17" t="str">
        <f>'M1D'!C55</f>
        <v>Bogdan Kustudić</v>
      </c>
      <c r="C60" s="19"/>
      <c r="D60" s="19"/>
      <c r="E60" s="50"/>
      <c r="F60" s="50"/>
      <c r="G60" s="50"/>
      <c r="H60" s="50"/>
      <c r="I60" s="15">
        <f>IF('M1D'!H55="","",'M1D'!H55)</f>
        <v>5.5</v>
      </c>
      <c r="J60" s="50"/>
      <c r="K60" s="50"/>
      <c r="L60" s="50"/>
      <c r="M60" s="50"/>
      <c r="N60" s="50"/>
      <c r="O60" s="19">
        <f>IF('M1D'!I55="","",'M1D'!I55)</f>
        <v>14</v>
      </c>
      <c r="P60" s="50"/>
      <c r="Q60" s="50"/>
      <c r="R60" s="15">
        <f>IF('M1D'!L55="","",'M1D'!L55)</f>
      </c>
      <c r="S60" s="15">
        <f>IF('M1D'!P55="","",'M1D'!P55)</f>
      </c>
      <c r="T60" s="15">
        <f>IF('M1D'!Q55="","",'M1D'!Q55)</f>
      </c>
      <c r="U60" s="15">
        <f>IF('M1D'!R55="","",'M1D'!R55)</f>
      </c>
      <c r="V60" s="52"/>
    </row>
    <row r="61" spans="1:22" ht="14.25">
      <c r="A61" s="33" t="str">
        <f>'M1D'!B56</f>
        <v>54/2019</v>
      </c>
      <c r="B61" s="17" t="str">
        <f>'M1D'!C56</f>
        <v>Katarina Terzić</v>
      </c>
      <c r="C61" s="19"/>
      <c r="D61" s="19"/>
      <c r="E61" s="50"/>
      <c r="F61" s="50"/>
      <c r="G61" s="50"/>
      <c r="H61" s="50"/>
      <c r="I61" s="15">
        <f>IF('M1D'!H56="","",'M1D'!H56)</f>
        <v>3</v>
      </c>
      <c r="J61" s="50"/>
      <c r="K61" s="50"/>
      <c r="L61" s="50"/>
      <c r="M61" s="50"/>
      <c r="N61" s="50"/>
      <c r="O61" s="19">
        <f>IF('M1D'!I56="","",'M1D'!I56)</f>
        <v>20</v>
      </c>
      <c r="P61" s="50"/>
      <c r="Q61" s="50"/>
      <c r="R61" s="15">
        <f>IF('M1D'!L56="","",'M1D'!L56)</f>
        <v>33</v>
      </c>
      <c r="S61" s="15">
        <f>IF('M1D'!P56="","",'M1D'!P56)</f>
      </c>
      <c r="T61" s="15">
        <f>IF('M1D'!Q56="","",'M1D'!Q56)</f>
      </c>
      <c r="U61" s="15">
        <f>IF('M1D'!R56="","",'M1D'!R56)</f>
      </c>
      <c r="V61" s="52"/>
    </row>
    <row r="62" spans="1:22" ht="14.25">
      <c r="A62" s="33" t="str">
        <f>'M1D'!B57</f>
        <v>55/2019</v>
      </c>
      <c r="B62" s="17" t="str">
        <f>'M1D'!C57</f>
        <v>Mladen Bujišić</v>
      </c>
      <c r="C62" s="19"/>
      <c r="D62" s="19"/>
      <c r="E62" s="50"/>
      <c r="F62" s="50"/>
      <c r="G62" s="50"/>
      <c r="H62" s="50"/>
      <c r="I62" s="15">
        <f>IF('M1D'!H57="","",'M1D'!H57)</f>
        <v>0</v>
      </c>
      <c r="J62" s="50"/>
      <c r="K62" s="50"/>
      <c r="L62" s="50"/>
      <c r="M62" s="50"/>
      <c r="N62" s="50"/>
      <c r="O62" s="19">
        <f>IF('M1D'!I57="","",'M1D'!I57)</f>
        <v>20</v>
      </c>
      <c r="P62" s="50"/>
      <c r="Q62" s="50"/>
      <c r="R62" s="15">
        <f>IF('M1D'!L57="","",'M1D'!L57)</f>
        <v>20.5</v>
      </c>
      <c r="S62" s="15">
        <f>IF('M1D'!P57="","",'M1D'!P57)</f>
      </c>
      <c r="T62" s="15">
        <f>IF('M1D'!Q57="","",'M1D'!Q57)</f>
      </c>
      <c r="U62" s="15">
        <f>IF('M1D'!R57="","",'M1D'!R57)</f>
      </c>
      <c r="V62" s="52"/>
    </row>
    <row r="63" spans="1:22" ht="14.25">
      <c r="A63" s="33" t="str">
        <f>'M1D'!B58</f>
        <v>56/2019</v>
      </c>
      <c r="B63" s="17" t="str">
        <f>'M1D'!C58</f>
        <v>Marijana Vraneš</v>
      </c>
      <c r="C63" s="19"/>
      <c r="D63" s="19"/>
      <c r="E63" s="50"/>
      <c r="F63" s="50"/>
      <c r="G63" s="50"/>
      <c r="H63" s="50"/>
      <c r="I63" s="15">
        <f>IF('M1D'!H58="","",'M1D'!H58)</f>
      </c>
      <c r="J63" s="50"/>
      <c r="K63" s="50"/>
      <c r="L63" s="50"/>
      <c r="M63" s="50"/>
      <c r="N63" s="50"/>
      <c r="O63" s="19">
        <f>IF('M1D'!I58="","",'M1D'!I58)</f>
        <v>8</v>
      </c>
      <c r="P63" s="50"/>
      <c r="Q63" s="50"/>
      <c r="R63" s="15">
        <f>IF('M1D'!L58="","",'M1D'!L58)</f>
      </c>
      <c r="S63" s="15">
        <f>IF('M1D'!P58="","",'M1D'!P58)</f>
      </c>
      <c r="T63" s="15">
        <f>IF('M1D'!Q58="","",'M1D'!Q58)</f>
      </c>
      <c r="U63" s="15">
        <f>IF('M1D'!R58="","",'M1D'!R58)</f>
      </c>
      <c r="V63" s="52"/>
    </row>
    <row r="64" spans="1:22" ht="14.25">
      <c r="A64" s="33" t="str">
        <f>'M1D'!B59</f>
        <v>57/2019</v>
      </c>
      <c r="B64" s="17" t="str">
        <f>'M1D'!C59</f>
        <v>Radenko Kljajević</v>
      </c>
      <c r="C64" s="19"/>
      <c r="D64" s="19"/>
      <c r="E64" s="50"/>
      <c r="F64" s="50"/>
      <c r="G64" s="50"/>
      <c r="H64" s="50"/>
      <c r="I64" s="15">
        <f>IF('M1D'!H59="","",'M1D'!H59)</f>
      </c>
      <c r="J64" s="50"/>
      <c r="K64" s="50"/>
      <c r="L64" s="50"/>
      <c r="M64" s="50"/>
      <c r="N64" s="50"/>
      <c r="O64" s="19">
        <f>IF('M1D'!I59="","",'M1D'!I59)</f>
        <v>1</v>
      </c>
      <c r="P64" s="50"/>
      <c r="Q64" s="50"/>
      <c r="R64" s="15">
        <f>IF('M1D'!L59="","",'M1D'!L59)</f>
      </c>
      <c r="S64" s="15">
        <f>IF('M1D'!P59="","",'M1D'!P59)</f>
      </c>
      <c r="T64" s="15">
        <f>IF('M1D'!Q59="","",'M1D'!Q59)</f>
      </c>
      <c r="U64" s="15">
        <f>IF('M1D'!R59="","",'M1D'!R59)</f>
      </c>
      <c r="V64" s="52"/>
    </row>
    <row r="65" spans="1:22" ht="14.25">
      <c r="A65" s="33" t="str">
        <f>'M1D'!B60</f>
        <v>58/2019</v>
      </c>
      <c r="B65" s="17" t="str">
        <f>'M1D'!C60</f>
        <v>Strahinja Jelić</v>
      </c>
      <c r="C65" s="19"/>
      <c r="D65" s="19"/>
      <c r="E65" s="50"/>
      <c r="F65" s="50"/>
      <c r="G65" s="50"/>
      <c r="H65" s="50"/>
      <c r="I65" s="15">
        <f>IF('M1D'!H60="","",'M1D'!H60)</f>
      </c>
      <c r="J65" s="50"/>
      <c r="K65" s="50"/>
      <c r="L65" s="50"/>
      <c r="M65" s="50"/>
      <c r="N65" s="50"/>
      <c r="O65" s="19">
        <f>IF('M1D'!I60="","",'M1D'!I60)</f>
      </c>
      <c r="P65" s="50"/>
      <c r="Q65" s="50"/>
      <c r="R65" s="15">
        <f>IF('M1D'!L60="","",'M1D'!L60)</f>
      </c>
      <c r="S65" s="15">
        <f>IF('M1D'!P60="","",'M1D'!P60)</f>
      </c>
      <c r="T65" s="15">
        <f>IF('M1D'!Q60="","",'M1D'!Q60)</f>
      </c>
      <c r="U65" s="15">
        <f>IF('M1D'!R60="","",'M1D'!R60)</f>
      </c>
      <c r="V65" s="52"/>
    </row>
    <row r="66" spans="1:22" ht="14.25">
      <c r="A66" s="33" t="str">
        <f>'M1D'!B61</f>
        <v>59/2019</v>
      </c>
      <c r="B66" s="17" t="str">
        <f>'M1D'!C61</f>
        <v>Tijana Radonjić</v>
      </c>
      <c r="C66" s="19"/>
      <c r="D66" s="19"/>
      <c r="E66" s="50"/>
      <c r="F66" s="50"/>
      <c r="G66" s="50"/>
      <c r="H66" s="50"/>
      <c r="I66" s="15">
        <f>IF('M1D'!H61="","",'M1D'!H61)</f>
        <v>4.5</v>
      </c>
      <c r="J66" s="50"/>
      <c r="K66" s="50"/>
      <c r="L66" s="50"/>
      <c r="M66" s="50"/>
      <c r="N66" s="50"/>
      <c r="O66" s="19">
        <f>IF('M1D'!I61="","",'M1D'!I61)</f>
        <v>0</v>
      </c>
      <c r="P66" s="50"/>
      <c r="Q66" s="50"/>
      <c r="R66" s="15">
        <f>IF('M1D'!L61="","",'M1D'!L61)</f>
      </c>
      <c r="S66" s="15">
        <f>IF('M1D'!P61="","",'M1D'!P61)</f>
      </c>
      <c r="T66" s="15">
        <f>IF('M1D'!Q61="","",'M1D'!Q61)</f>
      </c>
      <c r="U66" s="15" t="s">
        <v>63</v>
      </c>
      <c r="V66" s="52"/>
    </row>
    <row r="67" spans="1:22" ht="14.25">
      <c r="A67" s="33" t="str">
        <f>'M1D'!B62</f>
        <v>60/2019</v>
      </c>
      <c r="B67" s="17" t="str">
        <f>'M1D'!C62</f>
        <v>Ivan Đeković</v>
      </c>
      <c r="C67" s="19"/>
      <c r="D67" s="19"/>
      <c r="E67" s="50"/>
      <c r="F67" s="50"/>
      <c r="G67" s="50"/>
      <c r="H67" s="50"/>
      <c r="I67" s="15">
        <f>IF('M1D'!H62="","",'M1D'!H62)</f>
      </c>
      <c r="J67" s="50"/>
      <c r="K67" s="50"/>
      <c r="L67" s="50"/>
      <c r="M67" s="50"/>
      <c r="N67" s="50"/>
      <c r="O67" s="19">
        <f>IF('M1D'!I62="","",'M1D'!I62)</f>
        <v>11.5</v>
      </c>
      <c r="P67" s="50"/>
      <c r="Q67" s="50"/>
      <c r="R67" s="15">
        <f>IF('M1D'!L62="","",'M1D'!L62)</f>
      </c>
      <c r="S67" s="15">
        <f>IF('M1D'!P62="","",'M1D'!P62)</f>
      </c>
      <c r="T67" s="15">
        <f>IF('M1D'!Q62="","",'M1D'!Q62)</f>
      </c>
      <c r="U67" s="15">
        <f>IF('M1D'!R62="","",'M1D'!R62)</f>
      </c>
      <c r="V67" s="52"/>
    </row>
    <row r="68" spans="1:22" ht="14.25">
      <c r="A68" s="33" t="str">
        <f>'M1D'!B63</f>
        <v>61/2019</v>
      </c>
      <c r="B68" s="17" t="str">
        <f>'M1D'!C63</f>
        <v>Nebojša Ralević</v>
      </c>
      <c r="C68" s="19"/>
      <c r="D68" s="19"/>
      <c r="E68" s="50"/>
      <c r="F68" s="50"/>
      <c r="G68" s="50"/>
      <c r="H68" s="50"/>
      <c r="I68" s="15">
        <f>IF('M1D'!H63="","",'M1D'!H63)</f>
        <v>5</v>
      </c>
      <c r="J68" s="50"/>
      <c r="K68" s="50"/>
      <c r="L68" s="50"/>
      <c r="M68" s="50"/>
      <c r="N68" s="50"/>
      <c r="O68" s="19">
        <f>IF('M1D'!I63="","",'M1D'!I63)</f>
        <v>20.5</v>
      </c>
      <c r="P68" s="50"/>
      <c r="Q68" s="50"/>
      <c r="R68" s="15">
        <f>IF('M1D'!L63="","",'M1D'!L63)</f>
        <v>10.5</v>
      </c>
      <c r="S68" s="15">
        <f>IF('M1D'!P63="","",'M1D'!P63)</f>
      </c>
      <c r="T68" s="15">
        <f>IF('M1D'!Q63="","",'M1D'!Q63)</f>
      </c>
      <c r="U68" s="15">
        <f>IF('M1D'!R63="","",'M1D'!R63)</f>
      </c>
      <c r="V68" s="52"/>
    </row>
    <row r="69" spans="1:22" ht="14.25">
      <c r="A69" s="33" t="str">
        <f>'M1D'!B64</f>
        <v>62/2019</v>
      </c>
      <c r="B69" s="17" t="str">
        <f>'M1D'!C64</f>
        <v>Erna Destanović</v>
      </c>
      <c r="C69" s="19"/>
      <c r="D69" s="19"/>
      <c r="E69" s="50"/>
      <c r="F69" s="50"/>
      <c r="G69" s="50"/>
      <c r="H69" s="50"/>
      <c r="I69" s="15">
        <f>IF('M1D'!H64="","",'M1D'!H64)</f>
        <v>9</v>
      </c>
      <c r="J69" s="50"/>
      <c r="K69" s="50"/>
      <c r="L69" s="50"/>
      <c r="M69" s="50"/>
      <c r="N69" s="50"/>
      <c r="O69" s="19">
        <f>IF('M1D'!I64="","",'M1D'!I64)</f>
        <v>20.5</v>
      </c>
      <c r="P69" s="50"/>
      <c r="Q69" s="50"/>
      <c r="R69" s="15">
        <f>IF('M1D'!L64="","",'M1D'!L64)</f>
        <v>17</v>
      </c>
      <c r="S69" s="15">
        <f>IF('M1D'!P64="","",'M1D'!P64)</f>
      </c>
      <c r="T69" s="15">
        <f>IF('M1D'!Q64="","",'M1D'!Q64)</f>
      </c>
      <c r="U69" s="15">
        <f>IF('M1D'!R64="","",'M1D'!R64)</f>
      </c>
      <c r="V69" s="52"/>
    </row>
    <row r="70" spans="1:22" ht="14.25">
      <c r="A70" s="33" t="str">
        <f>'M1D'!B65</f>
        <v>63/2019</v>
      </c>
      <c r="B70" s="17" t="str">
        <f>'M1D'!C65</f>
        <v>Anja Glogovac</v>
      </c>
      <c r="C70" s="19"/>
      <c r="D70" s="19"/>
      <c r="E70" s="50"/>
      <c r="F70" s="50"/>
      <c r="G70" s="50"/>
      <c r="H70" s="50"/>
      <c r="I70" s="15">
        <f>IF('M1D'!H65="","",'M1D'!H65)</f>
        <v>10</v>
      </c>
      <c r="J70" s="50"/>
      <c r="K70" s="50"/>
      <c r="L70" s="50"/>
      <c r="M70" s="50"/>
      <c r="N70" s="50"/>
      <c r="O70" s="19">
        <f>IF('M1D'!I65="","",'M1D'!I65)</f>
        <v>26</v>
      </c>
      <c r="P70" s="50"/>
      <c r="Q70" s="50"/>
      <c r="R70" s="15">
        <f>IF('M1D'!L65="","",'M1D'!L65)</f>
        <v>33.5</v>
      </c>
      <c r="S70" s="15">
        <f>IF('M1D'!P65="","",'M1D'!P65)</f>
      </c>
      <c r="T70" s="15">
        <f>IF('M1D'!Q65="","",'M1D'!Q65)</f>
      </c>
      <c r="U70" s="15">
        <f>IF('M1D'!R65="","",'M1D'!R65)</f>
      </c>
      <c r="V70" s="52"/>
    </row>
    <row r="71" spans="1:22" ht="14.25">
      <c r="A71" s="33" t="str">
        <f>'M1D'!B66</f>
        <v>64/2019</v>
      </c>
      <c r="B71" s="17" t="str">
        <f>'M1D'!C66</f>
        <v>Miloš Ninković</v>
      </c>
      <c r="C71" s="19"/>
      <c r="D71" s="19"/>
      <c r="E71" s="50"/>
      <c r="F71" s="50"/>
      <c r="G71" s="50"/>
      <c r="H71" s="50"/>
      <c r="I71" s="15">
        <f>IF('M1D'!H66="","",'M1D'!H66)</f>
        <v>8.5</v>
      </c>
      <c r="J71" s="50"/>
      <c r="K71" s="50"/>
      <c r="L71" s="50"/>
      <c r="M71" s="50"/>
      <c r="N71" s="50"/>
      <c r="O71" s="19">
        <f>IF('M1D'!I66="","",'M1D'!I66)</f>
        <v>19.5</v>
      </c>
      <c r="P71" s="50"/>
      <c r="Q71" s="50"/>
      <c r="R71" s="15">
        <f>IF('M1D'!L66="","",'M1D'!L66)</f>
        <v>18.5</v>
      </c>
      <c r="S71" s="15">
        <f>IF('M1D'!P66="","",'M1D'!P66)</f>
      </c>
      <c r="T71" s="15">
        <f>IF('M1D'!Q66="","",'M1D'!Q66)</f>
      </c>
      <c r="U71" s="15">
        <f>IF('M1D'!R66="","",'M1D'!R66)</f>
      </c>
      <c r="V71" s="52"/>
    </row>
    <row r="72" spans="1:22" ht="14.25">
      <c r="A72" s="33" t="str">
        <f>'M1D'!B67</f>
        <v>65/2019</v>
      </c>
      <c r="B72" s="17" t="str">
        <f>'M1D'!C67</f>
        <v>Kristina Miljanić</v>
      </c>
      <c r="C72" s="19"/>
      <c r="D72" s="19"/>
      <c r="E72" s="50"/>
      <c r="F72" s="50"/>
      <c r="G72" s="50"/>
      <c r="H72" s="50"/>
      <c r="I72" s="15">
        <f>IF('M1D'!H67="","",'M1D'!H67)</f>
        <v>2.5</v>
      </c>
      <c r="J72" s="50"/>
      <c r="K72" s="50"/>
      <c r="L72" s="50"/>
      <c r="M72" s="50"/>
      <c r="N72" s="50"/>
      <c r="O72" s="19">
        <f>IF('M1D'!I67="","",'M1D'!I67)</f>
        <v>5.5</v>
      </c>
      <c r="P72" s="50"/>
      <c r="Q72" s="50"/>
      <c r="R72" s="15">
        <f>IF('M1D'!L67="","",'M1D'!L67)</f>
        <v>14.5</v>
      </c>
      <c r="S72" s="15">
        <f>IF('M1D'!P67="","",'M1D'!P67)</f>
      </c>
      <c r="T72" s="15">
        <f>IF('M1D'!Q67="","",'M1D'!Q67)</f>
      </c>
      <c r="U72" s="15" t="s">
        <v>63</v>
      </c>
      <c r="V72" s="52"/>
    </row>
    <row r="73" spans="1:22" ht="14.25">
      <c r="A73" s="33" t="str">
        <f>'M1D'!B68</f>
        <v>66/2019</v>
      </c>
      <c r="B73" s="17" t="str">
        <f>'M1D'!C68</f>
        <v>Jovana Peruničić</v>
      </c>
      <c r="C73" s="19"/>
      <c r="D73" s="19"/>
      <c r="E73" s="50"/>
      <c r="F73" s="50"/>
      <c r="G73" s="50"/>
      <c r="H73" s="50"/>
      <c r="I73" s="15">
        <f>IF('M1D'!H68="","",'M1D'!H68)</f>
        <v>3.5</v>
      </c>
      <c r="J73" s="50"/>
      <c r="K73" s="50"/>
      <c r="L73" s="50"/>
      <c r="M73" s="50"/>
      <c r="N73" s="50"/>
      <c r="O73" s="19">
        <f>IF('M1D'!I68="","",'M1D'!I68)</f>
        <v>10.5</v>
      </c>
      <c r="P73" s="50"/>
      <c r="Q73" s="50"/>
      <c r="R73" s="15">
        <f>IF('M1D'!L68="","",'M1D'!L68)</f>
        <v>22</v>
      </c>
      <c r="S73" s="15">
        <f>IF('M1D'!P68="","",'M1D'!P68)</f>
      </c>
      <c r="T73" s="15">
        <f>IF('M1D'!Q68="","",'M1D'!Q68)</f>
      </c>
      <c r="U73" s="15">
        <f>IF('M1D'!R68="","",'M1D'!R68)</f>
      </c>
      <c r="V73" s="52"/>
    </row>
    <row r="74" spans="1:22" ht="14.25">
      <c r="A74" s="33" t="str">
        <f>'M1D'!B69</f>
        <v>67/2019</v>
      </c>
      <c r="B74" s="17" t="str">
        <f>'M1D'!C69</f>
        <v>Pavle Jovanović</v>
      </c>
      <c r="C74" s="19"/>
      <c r="D74" s="19"/>
      <c r="E74" s="50"/>
      <c r="F74" s="50"/>
      <c r="G74" s="50"/>
      <c r="H74" s="50"/>
      <c r="I74" s="15">
        <f>IF('M1D'!H69="","",'M1D'!H69)</f>
        <v>7</v>
      </c>
      <c r="J74" s="50"/>
      <c r="K74" s="50"/>
      <c r="L74" s="50"/>
      <c r="M74" s="50"/>
      <c r="N74" s="50"/>
      <c r="O74" s="19">
        <f>IF('M1D'!I69="","",'M1D'!I69)</f>
        <v>13.5</v>
      </c>
      <c r="P74" s="50"/>
      <c r="Q74" s="50"/>
      <c r="R74" s="15">
        <f>IF('M1D'!L69="","",'M1D'!L69)</f>
        <v>23.5</v>
      </c>
      <c r="S74" s="15">
        <f>IF('M1D'!P69="","",'M1D'!P69)</f>
      </c>
      <c r="T74" s="15">
        <f>IF('M1D'!Q69="","",'M1D'!Q69)</f>
      </c>
      <c r="U74" s="15">
        <f>IF('M1D'!R69="","",'M1D'!R69)</f>
      </c>
      <c r="V74" s="52"/>
    </row>
    <row r="75" spans="1:22" ht="14.25">
      <c r="A75" s="33" t="str">
        <f>'M1D'!B70</f>
        <v>69/2019</v>
      </c>
      <c r="B75" s="17" t="str">
        <f>'M1D'!C70</f>
        <v>Andrea Vučić</v>
      </c>
      <c r="C75" s="19"/>
      <c r="D75" s="19"/>
      <c r="E75" s="50"/>
      <c r="F75" s="50"/>
      <c r="G75" s="50"/>
      <c r="H75" s="50"/>
      <c r="I75" s="15">
        <f>IF('M1D'!H70="","",'M1D'!H70)</f>
        <v>2</v>
      </c>
      <c r="J75" s="50"/>
      <c r="K75" s="50"/>
      <c r="L75" s="50"/>
      <c r="M75" s="50"/>
      <c r="N75" s="50"/>
      <c r="O75" s="19">
        <f>IF('M1D'!I70="","",'M1D'!I70)</f>
        <v>2</v>
      </c>
      <c r="P75" s="50"/>
      <c r="Q75" s="50"/>
      <c r="R75" s="15">
        <f>IF('M1D'!L70="","",'M1D'!L70)</f>
      </c>
      <c r="S75" s="15">
        <f>IF('M1D'!P70="","",'M1D'!P70)</f>
      </c>
      <c r="T75" s="15">
        <f>IF('M1D'!Q70="","",'M1D'!Q70)</f>
      </c>
      <c r="U75" s="15">
        <f>IF('M1D'!R70="","",'M1D'!R70)</f>
      </c>
      <c r="V75" s="52"/>
    </row>
    <row r="76" spans="1:22" ht="14.25">
      <c r="A76" s="33" t="str">
        <f>'M1D'!B71</f>
        <v>70/2019</v>
      </c>
      <c r="B76" s="17" t="str">
        <f>'M1D'!C71</f>
        <v>Andrijana Nedović</v>
      </c>
      <c r="C76" s="19"/>
      <c r="D76" s="19"/>
      <c r="E76" s="50"/>
      <c r="F76" s="50"/>
      <c r="G76" s="50"/>
      <c r="H76" s="50"/>
      <c r="I76" s="15">
        <f>IF('M1D'!H71="","",'M1D'!H71)</f>
        <v>0</v>
      </c>
      <c r="J76" s="50"/>
      <c r="K76" s="50"/>
      <c r="L76" s="50"/>
      <c r="M76" s="50"/>
      <c r="N76" s="50"/>
      <c r="O76" s="19">
        <f>IF('M1D'!I71="","",'M1D'!I71)</f>
        <v>7</v>
      </c>
      <c r="P76" s="50"/>
      <c r="Q76" s="50"/>
      <c r="R76" s="15">
        <f>IF('M1D'!L71="","",'M1D'!L71)</f>
      </c>
      <c r="S76" s="15">
        <f>IF('M1D'!P71="","",'M1D'!P71)</f>
      </c>
      <c r="T76" s="15">
        <f>IF('M1D'!Q71="","",'M1D'!Q71)</f>
      </c>
      <c r="U76" s="15" t="s">
        <v>63</v>
      </c>
      <c r="V76" s="52"/>
    </row>
    <row r="77" spans="1:22" ht="14.25">
      <c r="A77" s="33" t="str">
        <f>'M1D'!B72</f>
        <v>71/2019</v>
      </c>
      <c r="B77" s="17" t="str">
        <f>'M1D'!C72</f>
        <v>Luka Sekulović</v>
      </c>
      <c r="C77" s="19"/>
      <c r="D77" s="19"/>
      <c r="E77" s="50"/>
      <c r="F77" s="50"/>
      <c r="G77" s="50"/>
      <c r="H77" s="50"/>
      <c r="I77" s="15">
        <f>IF('M1D'!H72="","",'M1D'!H72)</f>
        <v>2.5</v>
      </c>
      <c r="J77" s="50"/>
      <c r="K77" s="50"/>
      <c r="L77" s="50"/>
      <c r="M77" s="50"/>
      <c r="N77" s="50"/>
      <c r="O77" s="19">
        <f>IF('M1D'!I72="","",'M1D'!I72)</f>
        <v>16</v>
      </c>
      <c r="P77" s="50"/>
      <c r="Q77" s="50"/>
      <c r="R77" s="15">
        <f>IF('M1D'!L72="","",'M1D'!L72)</f>
        <v>24</v>
      </c>
      <c r="S77" s="15">
        <f>IF('M1D'!P72="","",'M1D'!P72)</f>
      </c>
      <c r="T77" s="15">
        <f>IF('M1D'!Q72="","",'M1D'!Q72)</f>
      </c>
      <c r="U77" s="15">
        <f>IF('M1D'!R72="","",'M1D'!R72)</f>
      </c>
      <c r="V77" s="52"/>
    </row>
    <row r="78" spans="1:22" ht="14.25">
      <c r="A78" s="33" t="str">
        <f>'M1D'!B73</f>
        <v>72/2019</v>
      </c>
      <c r="B78" s="17" t="str">
        <f>'M1D'!C73</f>
        <v>Nihad Zejnelović</v>
      </c>
      <c r="C78" s="19"/>
      <c r="D78" s="19"/>
      <c r="E78" s="50"/>
      <c r="F78" s="50"/>
      <c r="G78" s="50"/>
      <c r="H78" s="50"/>
      <c r="I78" s="15">
        <f>IF('M1D'!H73="","",'M1D'!H73)</f>
      </c>
      <c r="J78" s="50"/>
      <c r="K78" s="50"/>
      <c r="L78" s="50"/>
      <c r="M78" s="50"/>
      <c r="N78" s="50"/>
      <c r="O78" s="19">
        <f>IF('M1D'!I73="","",'M1D'!I73)</f>
      </c>
      <c r="P78" s="50"/>
      <c r="Q78" s="50"/>
      <c r="R78" s="15">
        <f>IF('M1D'!L73="","",'M1D'!L73)</f>
      </c>
      <c r="S78" s="15">
        <f>IF('M1D'!P73="","",'M1D'!P73)</f>
      </c>
      <c r="T78" s="15">
        <f>IF('M1D'!Q73="","",'M1D'!Q73)</f>
      </c>
      <c r="U78" s="15">
        <f>IF('M1D'!R73="","",'M1D'!R73)</f>
      </c>
      <c r="V78" s="52"/>
    </row>
    <row r="79" spans="1:22" ht="14.25">
      <c r="A79" s="33" t="str">
        <f>'M1D'!B74</f>
        <v>73/2019</v>
      </c>
      <c r="B79" s="17" t="str">
        <f>'M1D'!C74</f>
        <v>Jovana Šutović</v>
      </c>
      <c r="C79" s="19"/>
      <c r="D79" s="19"/>
      <c r="E79" s="50"/>
      <c r="F79" s="50"/>
      <c r="G79" s="50"/>
      <c r="H79" s="50"/>
      <c r="I79" s="15">
        <f>IF('M1D'!H74="","",'M1D'!H74)</f>
        <v>2.5</v>
      </c>
      <c r="J79" s="50"/>
      <c r="K79" s="50"/>
      <c r="L79" s="50"/>
      <c r="M79" s="50"/>
      <c r="N79" s="50"/>
      <c r="O79" s="19">
        <f>IF('M1D'!I74="","",'M1D'!I74)</f>
        <v>8</v>
      </c>
      <c r="P79" s="50"/>
      <c r="Q79" s="50"/>
      <c r="R79" s="15">
        <f>IF('M1D'!L74="","",'M1D'!L74)</f>
      </c>
      <c r="S79" s="15">
        <f>IF('M1D'!P74="","",'M1D'!P74)</f>
      </c>
      <c r="T79" s="15">
        <f>IF('M1D'!Q74="","",'M1D'!Q74)</f>
      </c>
      <c r="U79" s="15">
        <f>IF('M1D'!R74="","",'M1D'!R74)</f>
      </c>
      <c r="V79" s="52"/>
    </row>
    <row r="80" spans="1:22" ht="14.25">
      <c r="A80" s="33" t="str">
        <f>'M1D'!B75</f>
        <v>74/2019</v>
      </c>
      <c r="B80" s="17" t="str">
        <f>'M1D'!C75</f>
        <v>Marko Šorović</v>
      </c>
      <c r="C80" s="19"/>
      <c r="D80" s="19"/>
      <c r="E80" s="50"/>
      <c r="F80" s="50"/>
      <c r="G80" s="50"/>
      <c r="H80" s="50"/>
      <c r="I80" s="15">
        <f>IF('M1D'!H75="","",'M1D'!H75)</f>
      </c>
      <c r="J80" s="50"/>
      <c r="K80" s="50"/>
      <c r="L80" s="50"/>
      <c r="M80" s="50"/>
      <c r="N80" s="50"/>
      <c r="O80" s="19">
        <f>IF('M1D'!I75="","",'M1D'!I75)</f>
        <v>0</v>
      </c>
      <c r="P80" s="50"/>
      <c r="Q80" s="50"/>
      <c r="R80" s="15">
        <f>IF('M1D'!L75="","",'M1D'!L75)</f>
      </c>
      <c r="S80" s="15">
        <f>IF('M1D'!P75="","",'M1D'!P75)</f>
      </c>
      <c r="T80" s="15">
        <f>IF('M1D'!Q75="","",'M1D'!Q75)</f>
      </c>
      <c r="U80" s="15">
        <f>IF('M1D'!R75="","",'M1D'!R75)</f>
      </c>
      <c r="V80" s="52"/>
    </row>
    <row r="81" spans="1:22" ht="14.25">
      <c r="A81" s="33" t="str">
        <f>'M1D'!B76</f>
        <v>75/2019</v>
      </c>
      <c r="B81" s="17" t="str">
        <f>'M1D'!C76</f>
        <v>Anja Bojović</v>
      </c>
      <c r="C81" s="19"/>
      <c r="D81" s="19"/>
      <c r="E81" s="50"/>
      <c r="F81" s="50"/>
      <c r="G81" s="50"/>
      <c r="H81" s="50"/>
      <c r="I81" s="15">
        <f>IF('M1D'!H76="","",'M1D'!H76)</f>
      </c>
      <c r="J81" s="50"/>
      <c r="K81" s="50"/>
      <c r="L81" s="50"/>
      <c r="M81" s="50"/>
      <c r="N81" s="50"/>
      <c r="O81" s="19">
        <f>IF('M1D'!I76="","",'M1D'!I76)</f>
        <v>1</v>
      </c>
      <c r="P81" s="50"/>
      <c r="Q81" s="50"/>
      <c r="R81" s="15">
        <f>IF('M1D'!L76="","",'M1D'!L76)</f>
      </c>
      <c r="S81" s="15">
        <f>IF('M1D'!P76="","",'M1D'!P76)</f>
      </c>
      <c r="T81" s="15">
        <f>IF('M1D'!Q76="","",'M1D'!Q76)</f>
      </c>
      <c r="U81" s="15">
        <f>IF('M1D'!R76="","",'M1D'!R76)</f>
      </c>
      <c r="V81" s="52"/>
    </row>
    <row r="82" spans="1:22" ht="14.25">
      <c r="A82" s="33" t="str">
        <f>'M1D'!B77</f>
        <v>76/2019</v>
      </c>
      <c r="B82" s="17" t="str">
        <f>'M1D'!C77</f>
        <v>Ivan Lučić</v>
      </c>
      <c r="C82" s="19"/>
      <c r="D82" s="19"/>
      <c r="E82" s="50"/>
      <c r="F82" s="50"/>
      <c r="G82" s="50"/>
      <c r="H82" s="50"/>
      <c r="I82" s="15">
        <f>IF('M1D'!H77="","",'M1D'!H77)</f>
        <v>1</v>
      </c>
      <c r="J82" s="50"/>
      <c r="K82" s="50"/>
      <c r="L82" s="50"/>
      <c r="M82" s="50"/>
      <c r="N82" s="50"/>
      <c r="O82" s="19">
        <f>IF('M1D'!I77="","",'M1D'!I77)</f>
        <v>7</v>
      </c>
      <c r="P82" s="50"/>
      <c r="Q82" s="50"/>
      <c r="R82" s="15">
        <f>IF('M1D'!L77="","",'M1D'!L77)</f>
        <v>9.5</v>
      </c>
      <c r="S82" s="15">
        <f>IF('M1D'!P77="","",'M1D'!P77)</f>
      </c>
      <c r="T82" s="15">
        <f>IF('M1D'!Q77="","",'M1D'!Q77)</f>
      </c>
      <c r="U82" s="15">
        <f>IF('M1D'!R77="","",'M1D'!R77)</f>
      </c>
      <c r="V82" s="52"/>
    </row>
    <row r="83" spans="1:22" ht="14.25">
      <c r="A83" s="33" t="str">
        <f>'M1D'!B78</f>
        <v>77/2019</v>
      </c>
      <c r="B83" s="17" t="str">
        <f>'M1D'!C78</f>
        <v>Ivona Petrić</v>
      </c>
      <c r="C83" s="19"/>
      <c r="D83" s="19"/>
      <c r="E83" s="50"/>
      <c r="F83" s="50"/>
      <c r="G83" s="50"/>
      <c r="H83" s="50"/>
      <c r="I83" s="15">
        <f>IF('M1D'!H78="","",'M1D'!H78)</f>
        <v>0</v>
      </c>
      <c r="J83" s="50"/>
      <c r="K83" s="50"/>
      <c r="L83" s="50"/>
      <c r="M83" s="50"/>
      <c r="N83" s="50"/>
      <c r="O83" s="19">
        <f>IF('M1D'!I78="","",'M1D'!I78)</f>
        <v>8</v>
      </c>
      <c r="P83" s="50"/>
      <c r="Q83" s="50"/>
      <c r="R83" s="15">
        <f>IF('M1D'!L78="","",'M1D'!L78)</f>
        <v>3</v>
      </c>
      <c r="S83" s="15">
        <f>IF('M1D'!P78="","",'M1D'!P78)</f>
      </c>
      <c r="T83" s="15">
        <f>IF('M1D'!Q78="","",'M1D'!Q78)</f>
      </c>
      <c r="U83" s="15">
        <f>IF('M1D'!R78="","",'M1D'!R78)</f>
      </c>
      <c r="V83" s="52"/>
    </row>
    <row r="84" spans="1:22" ht="14.25">
      <c r="A84" s="33" t="str">
        <f>'M1D'!B79</f>
        <v>78/2019</v>
      </c>
      <c r="B84" s="17" t="str">
        <f>'M1D'!C79</f>
        <v>Benjamin Hadžisalihović</v>
      </c>
      <c r="C84" s="19"/>
      <c r="D84" s="19"/>
      <c r="E84" s="50"/>
      <c r="F84" s="50"/>
      <c r="G84" s="50"/>
      <c r="H84" s="50"/>
      <c r="I84" s="15">
        <f>IF('M1D'!H79="","",'M1D'!H79)</f>
      </c>
      <c r="J84" s="50"/>
      <c r="K84" s="50"/>
      <c r="L84" s="50"/>
      <c r="M84" s="50"/>
      <c r="N84" s="50"/>
      <c r="O84" s="19">
        <f>IF('M1D'!I79="","",'M1D'!I79)</f>
        <v>0</v>
      </c>
      <c r="P84" s="50"/>
      <c r="Q84" s="50"/>
      <c r="R84" s="15">
        <f>IF('M1D'!L79="","",'M1D'!L79)</f>
      </c>
      <c r="S84" s="15">
        <f>IF('M1D'!P79="","",'M1D'!P79)</f>
      </c>
      <c r="T84" s="15">
        <f>IF('M1D'!Q79="","",'M1D'!Q79)</f>
      </c>
      <c r="U84" s="15" t="s">
        <v>63</v>
      </c>
      <c r="V84" s="52"/>
    </row>
    <row r="85" spans="1:22" ht="14.25">
      <c r="A85" s="33" t="str">
        <f>'M1D'!B80</f>
        <v>79/2019</v>
      </c>
      <c r="B85" s="17" t="str">
        <f>'M1D'!C80</f>
        <v>Ivona Džaković</v>
      </c>
      <c r="C85" s="19"/>
      <c r="D85" s="19"/>
      <c r="E85" s="50"/>
      <c r="F85" s="50"/>
      <c r="G85" s="50"/>
      <c r="H85" s="50"/>
      <c r="I85" s="15">
        <f>IF('M1D'!H80="","",'M1D'!H80)</f>
      </c>
      <c r="J85" s="50"/>
      <c r="K85" s="50"/>
      <c r="L85" s="50"/>
      <c r="M85" s="50"/>
      <c r="N85" s="50"/>
      <c r="O85" s="19">
        <f>IF('M1D'!I80="","",'M1D'!I80)</f>
        <v>8</v>
      </c>
      <c r="P85" s="50"/>
      <c r="Q85" s="50"/>
      <c r="R85" s="15">
        <f>IF('M1D'!L80="","",'M1D'!L80)</f>
      </c>
      <c r="S85" s="15">
        <f>IF('M1D'!P80="","",'M1D'!P80)</f>
      </c>
      <c r="T85" s="15">
        <f>IF('M1D'!Q80="","",'M1D'!Q80)</f>
      </c>
      <c r="U85" s="15" t="s">
        <v>63</v>
      </c>
      <c r="V85" s="52"/>
    </row>
    <row r="86" spans="1:22" ht="14.25">
      <c r="A86" s="33" t="str">
        <f>'M1D'!B81</f>
        <v>80/2019</v>
      </c>
      <c r="B86" s="17" t="str">
        <f>'M1D'!C81</f>
        <v>Kristina Ćetković</v>
      </c>
      <c r="C86" s="19"/>
      <c r="D86" s="19"/>
      <c r="E86" s="50"/>
      <c r="F86" s="50"/>
      <c r="G86" s="50"/>
      <c r="H86" s="50"/>
      <c r="I86" s="15">
        <f>IF('M1D'!H81="","",'M1D'!H81)</f>
      </c>
      <c r="J86" s="50"/>
      <c r="K86" s="50"/>
      <c r="L86" s="50"/>
      <c r="M86" s="50"/>
      <c r="N86" s="50"/>
      <c r="O86" s="19">
        <f>IF('M1D'!I81="","",'M1D'!I81)</f>
        <v>13</v>
      </c>
      <c r="P86" s="50"/>
      <c r="Q86" s="50"/>
      <c r="R86" s="15">
        <f>IF('M1D'!L81="","",'M1D'!L81)</f>
      </c>
      <c r="S86" s="15">
        <f>IF('M1D'!P81="","",'M1D'!P81)</f>
      </c>
      <c r="T86" s="15">
        <f>IF('M1D'!Q81="","",'M1D'!Q81)</f>
      </c>
      <c r="U86" s="15">
        <f>IF('M1D'!R81="","",'M1D'!R81)</f>
      </c>
      <c r="V86" s="52"/>
    </row>
    <row r="87" spans="1:22" ht="14.25">
      <c r="A87" s="33" t="str">
        <f>'M1D'!B82</f>
        <v>81/2019</v>
      </c>
      <c r="B87" s="17" t="str">
        <f>'M1D'!C82</f>
        <v>Sara Stanić</v>
      </c>
      <c r="C87" s="19"/>
      <c r="D87" s="19"/>
      <c r="E87" s="50"/>
      <c r="F87" s="50"/>
      <c r="G87" s="50"/>
      <c r="H87" s="50"/>
      <c r="I87" s="15">
        <f>IF('M1D'!H82="","",'M1D'!H82)</f>
        <v>1.5</v>
      </c>
      <c r="J87" s="50"/>
      <c r="K87" s="50"/>
      <c r="L87" s="50"/>
      <c r="M87" s="50"/>
      <c r="N87" s="50"/>
      <c r="O87" s="19">
        <f>IF('M1D'!I82="","",'M1D'!I82)</f>
        <v>1</v>
      </c>
      <c r="P87" s="50"/>
      <c r="Q87" s="50"/>
      <c r="R87" s="15">
        <f>IF('M1D'!L82="","",'M1D'!L82)</f>
        <v>7</v>
      </c>
      <c r="S87" s="15">
        <f>IF('M1D'!P82="","",'M1D'!P82)</f>
      </c>
      <c r="T87" s="15">
        <f>IF('M1D'!Q82="","",'M1D'!Q82)</f>
      </c>
      <c r="U87" s="15" t="s">
        <v>63</v>
      </c>
      <c r="V87" s="52"/>
    </row>
    <row r="88" spans="1:22" ht="14.25">
      <c r="A88" s="33" t="str">
        <f>'M1D'!B83</f>
        <v>82/2019</v>
      </c>
      <c r="B88" s="17" t="str">
        <f>'M1D'!C83</f>
        <v>Nikola Uskoković</v>
      </c>
      <c r="C88" s="19"/>
      <c r="D88" s="19"/>
      <c r="E88" s="50"/>
      <c r="F88" s="50"/>
      <c r="G88" s="50"/>
      <c r="H88" s="50"/>
      <c r="I88" s="15">
        <f>IF('M1D'!H83="","",'M1D'!H83)</f>
        <v>3</v>
      </c>
      <c r="J88" s="50"/>
      <c r="K88" s="50"/>
      <c r="L88" s="50"/>
      <c r="M88" s="50"/>
      <c r="N88" s="50"/>
      <c r="O88" s="19">
        <f>IF('M1D'!I83="","",'M1D'!I83)</f>
        <v>15</v>
      </c>
      <c r="P88" s="50"/>
      <c r="Q88" s="50"/>
      <c r="R88" s="15">
        <f>IF('M1D'!L83="","",'M1D'!L83)</f>
      </c>
      <c r="S88" s="15">
        <f>IF('M1D'!P83="","",'M1D'!P83)</f>
      </c>
      <c r="T88" s="15">
        <f>IF('M1D'!Q83="","",'M1D'!Q83)</f>
      </c>
      <c r="U88" s="15">
        <f>IF('M1D'!R83="","",'M1D'!R83)</f>
      </c>
      <c r="V88" s="52"/>
    </row>
    <row r="89" spans="1:22" ht="14.25">
      <c r="A89" s="33" t="str">
        <f>'M1D'!B84</f>
        <v>83/2019</v>
      </c>
      <c r="B89" s="17" t="str">
        <f>'M1D'!C84</f>
        <v>Novo Mojašević</v>
      </c>
      <c r="C89" s="19"/>
      <c r="D89" s="19"/>
      <c r="E89" s="50"/>
      <c r="F89" s="50"/>
      <c r="G89" s="50"/>
      <c r="H89" s="50"/>
      <c r="I89" s="15">
        <f>IF('M1D'!H84="","",'M1D'!H84)</f>
        <v>0</v>
      </c>
      <c r="J89" s="50"/>
      <c r="K89" s="50"/>
      <c r="L89" s="50"/>
      <c r="M89" s="50"/>
      <c r="N89" s="50"/>
      <c r="O89" s="19">
        <f>IF('M1D'!I84="","",'M1D'!I84)</f>
        <v>0</v>
      </c>
      <c r="P89" s="50"/>
      <c r="Q89" s="50"/>
      <c r="R89" s="15">
        <f>IF('M1D'!L84="","",'M1D'!L84)</f>
        <v>2.5</v>
      </c>
      <c r="S89" s="15">
        <f>IF('M1D'!P84="","",'M1D'!P84)</f>
      </c>
      <c r="T89" s="15">
        <f>IF('M1D'!Q84="","",'M1D'!Q84)</f>
      </c>
      <c r="U89" s="15">
        <f>IF('M1D'!R84="","",'M1D'!R84)</f>
      </c>
      <c r="V89" s="52"/>
    </row>
    <row r="90" spans="1:22" ht="14.25">
      <c r="A90" s="33" t="str">
        <f>'M1D'!B85</f>
        <v>84/2019</v>
      </c>
      <c r="B90" s="17" t="str">
        <f>'M1D'!C85</f>
        <v>Filip Đurišić</v>
      </c>
      <c r="C90" s="19"/>
      <c r="D90" s="19"/>
      <c r="E90" s="50"/>
      <c r="F90" s="50"/>
      <c r="G90" s="50"/>
      <c r="H90" s="50"/>
      <c r="I90" s="15">
        <f>IF('M1D'!H85="","",'M1D'!H85)</f>
        <v>9</v>
      </c>
      <c r="J90" s="50"/>
      <c r="K90" s="50"/>
      <c r="L90" s="50"/>
      <c r="M90" s="50"/>
      <c r="N90" s="50"/>
      <c r="O90" s="19">
        <f>IF('M1D'!I85="","",'M1D'!I85)</f>
        <v>20</v>
      </c>
      <c r="P90" s="50"/>
      <c r="Q90" s="50"/>
      <c r="R90" s="15">
        <f>IF('M1D'!L85="","",'M1D'!L85)</f>
        <v>23.5</v>
      </c>
      <c r="S90" s="15">
        <f>IF('M1D'!P85="","",'M1D'!P85)</f>
      </c>
      <c r="T90" s="15">
        <f>IF('M1D'!Q85="","",'M1D'!Q85)</f>
      </c>
      <c r="U90" s="15">
        <f>IF('M1D'!R85="","",'M1D'!R85)</f>
      </c>
      <c r="V90" s="52"/>
    </row>
    <row r="91" spans="1:22" ht="14.25">
      <c r="A91" s="33" t="str">
        <f>'M1D'!B86</f>
        <v>85/2019</v>
      </c>
      <c r="B91" s="17" t="str">
        <f>'M1D'!C86</f>
        <v>Vinka Tvrdišić</v>
      </c>
      <c r="C91" s="19"/>
      <c r="D91" s="19"/>
      <c r="E91" s="50"/>
      <c r="F91" s="50"/>
      <c r="G91" s="50"/>
      <c r="H91" s="50"/>
      <c r="I91" s="15">
        <f>IF('M1D'!H86="","",'M1D'!H86)</f>
        <v>1.5</v>
      </c>
      <c r="J91" s="50"/>
      <c r="K91" s="50"/>
      <c r="L91" s="50"/>
      <c r="M91" s="50"/>
      <c r="N91" s="50"/>
      <c r="O91" s="19">
        <f>IF('M1D'!I86="","",'M1D'!I86)</f>
        <v>0</v>
      </c>
      <c r="P91" s="50"/>
      <c r="Q91" s="50"/>
      <c r="R91" s="15">
        <f>IF('M1D'!L86="","",'M1D'!L86)</f>
      </c>
      <c r="S91" s="15">
        <f>IF('M1D'!P86="","",'M1D'!P86)</f>
      </c>
      <c r="T91" s="15">
        <f>IF('M1D'!Q86="","",'M1D'!Q86)</f>
      </c>
      <c r="U91" s="15">
        <f>IF('M1D'!R86="","",'M1D'!R86)</f>
      </c>
      <c r="V91" s="52"/>
    </row>
    <row r="92" spans="1:22" ht="14.25">
      <c r="A92" s="33" t="str">
        <f>'M1D'!B87</f>
        <v>86/2019</v>
      </c>
      <c r="B92" s="17" t="str">
        <f>'M1D'!C87</f>
        <v>Nikolaj Žarković</v>
      </c>
      <c r="C92" s="19"/>
      <c r="D92" s="19"/>
      <c r="E92" s="50"/>
      <c r="F92" s="50"/>
      <c r="G92" s="50"/>
      <c r="H92" s="50"/>
      <c r="I92" s="15">
        <f>IF('M1D'!H87="","",'M1D'!H87)</f>
      </c>
      <c r="J92" s="50"/>
      <c r="K92" s="50"/>
      <c r="L92" s="50"/>
      <c r="M92" s="50"/>
      <c r="N92" s="50"/>
      <c r="O92" s="19">
        <f>IF('M1D'!I87="","",'M1D'!I87)</f>
        <v>20</v>
      </c>
      <c r="P92" s="50"/>
      <c r="Q92" s="50"/>
      <c r="R92" s="15">
        <f>IF('M1D'!L87="","",'M1D'!L87)</f>
        <v>21</v>
      </c>
      <c r="S92" s="15">
        <f>IF('M1D'!P87="","",'M1D'!P87)</f>
      </c>
      <c r="T92" s="15">
        <f>IF('M1D'!Q87="","",'M1D'!Q87)</f>
      </c>
      <c r="U92" s="15" t="s">
        <v>63</v>
      </c>
      <c r="V92" s="52"/>
    </row>
    <row r="93" spans="1:22" ht="14.25">
      <c r="A93" s="33" t="str">
        <f>'M1D'!B88</f>
        <v>87/2019</v>
      </c>
      <c r="B93" s="17" t="str">
        <f>'M1D'!C88</f>
        <v>Lazar Popović</v>
      </c>
      <c r="C93" s="19"/>
      <c r="D93" s="19"/>
      <c r="E93" s="50"/>
      <c r="F93" s="50"/>
      <c r="G93" s="50"/>
      <c r="H93" s="50"/>
      <c r="I93" s="15">
        <f>IF('M1D'!H88="","",'M1D'!H88)</f>
        <v>5.5</v>
      </c>
      <c r="J93" s="50"/>
      <c r="K93" s="50"/>
      <c r="L93" s="50"/>
      <c r="M93" s="50"/>
      <c r="N93" s="50"/>
      <c r="O93" s="19">
        <f>IF('M1D'!I88="","",'M1D'!I88)</f>
        <v>14</v>
      </c>
      <c r="P93" s="50"/>
      <c r="Q93" s="50"/>
      <c r="R93" s="15">
        <f>IF('M1D'!L88="","",'M1D'!L88)</f>
        <v>21</v>
      </c>
      <c r="S93" s="15">
        <f>IF('M1D'!P88="","",'M1D'!P88)</f>
      </c>
      <c r="T93" s="15">
        <f>IF('M1D'!Q88="","",'M1D'!Q88)</f>
      </c>
      <c r="U93" s="15">
        <f>IF('M1D'!R88="","",'M1D'!R88)</f>
      </c>
      <c r="V93" s="52"/>
    </row>
    <row r="94" spans="1:22" ht="14.25">
      <c r="A94" s="33" t="str">
        <f>'M1D'!B89</f>
        <v>88/2019</v>
      </c>
      <c r="B94" s="17" t="str">
        <f>'M1D'!C89</f>
        <v>Martina Miković</v>
      </c>
      <c r="C94" s="19"/>
      <c r="D94" s="19"/>
      <c r="E94" s="50"/>
      <c r="F94" s="50"/>
      <c r="G94" s="50"/>
      <c r="H94" s="50"/>
      <c r="I94" s="15">
        <f>IF('M1D'!H89="","",'M1D'!H89)</f>
        <v>7</v>
      </c>
      <c r="J94" s="50"/>
      <c r="K94" s="50"/>
      <c r="L94" s="50"/>
      <c r="M94" s="50"/>
      <c r="N94" s="50"/>
      <c r="O94" s="19">
        <f>IF('M1D'!I89="","",'M1D'!I89)</f>
        <v>33</v>
      </c>
      <c r="P94" s="50"/>
      <c r="Q94" s="50"/>
      <c r="R94" s="15">
        <f>IF('M1D'!L89="","",'M1D'!L89)</f>
        <v>31</v>
      </c>
      <c r="S94" s="15">
        <f>IF('M1D'!P89="","",'M1D'!P89)</f>
      </c>
      <c r="T94" s="15">
        <f>IF('M1D'!Q89="","",'M1D'!Q89)</f>
      </c>
      <c r="U94" s="15" t="s">
        <v>63</v>
      </c>
      <c r="V94" s="52"/>
    </row>
    <row r="95" spans="1:22" ht="14.25">
      <c r="A95" s="33" t="str">
        <f>'M1D'!B90</f>
        <v>89/2019</v>
      </c>
      <c r="B95" s="17" t="str">
        <f>'M1D'!C90</f>
        <v>Dušan Jelić</v>
      </c>
      <c r="C95" s="19"/>
      <c r="D95" s="19"/>
      <c r="E95" s="50"/>
      <c r="F95" s="50"/>
      <c r="G95" s="50"/>
      <c r="H95" s="50"/>
      <c r="I95" s="15">
        <f>IF('M1D'!H90="","",'M1D'!H90)</f>
      </c>
      <c r="J95" s="50"/>
      <c r="K95" s="50"/>
      <c r="L95" s="50"/>
      <c r="M95" s="50"/>
      <c r="N95" s="50"/>
      <c r="O95" s="19">
        <f>IF('M1D'!I90="","",'M1D'!I90)</f>
        <v>1</v>
      </c>
      <c r="P95" s="50"/>
      <c r="Q95" s="50"/>
      <c r="R95" s="15">
        <f>IF('M1D'!L90="","",'M1D'!L90)</f>
      </c>
      <c r="S95" s="15">
        <f>IF('M1D'!P90="","",'M1D'!P90)</f>
      </c>
      <c r="T95" s="15">
        <f>IF('M1D'!Q90="","",'M1D'!Q90)</f>
      </c>
      <c r="U95" s="15">
        <f>IF('M1D'!R90="","",'M1D'!R90)</f>
      </c>
      <c r="V95" s="52"/>
    </row>
    <row r="96" spans="1:22" ht="14.25">
      <c r="A96" s="33" t="str">
        <f>'M1D'!B91</f>
        <v>90/2019</v>
      </c>
      <c r="B96" s="17" t="str">
        <f>'M1D'!C91</f>
        <v>Nemanja Mentović</v>
      </c>
      <c r="C96" s="19"/>
      <c r="D96" s="19"/>
      <c r="E96" s="50"/>
      <c r="F96" s="50"/>
      <c r="G96" s="50"/>
      <c r="H96" s="50"/>
      <c r="I96" s="15">
        <f>IF('M1D'!H91="","",'M1D'!H91)</f>
      </c>
      <c r="J96" s="50"/>
      <c r="K96" s="50"/>
      <c r="L96" s="50"/>
      <c r="M96" s="50"/>
      <c r="N96" s="50"/>
      <c r="O96" s="19">
        <f>IF('M1D'!I91="","",'M1D'!I91)</f>
      </c>
      <c r="P96" s="50"/>
      <c r="Q96" s="50"/>
      <c r="R96" s="15">
        <f>IF('M1D'!L91="","",'M1D'!L91)</f>
      </c>
      <c r="S96" s="15">
        <f>IF('M1D'!P91="","",'M1D'!P91)</f>
      </c>
      <c r="T96" s="15">
        <f>IF('M1D'!Q91="","",'M1D'!Q91)</f>
      </c>
      <c r="U96" s="15">
        <f>IF('M1D'!R91="","",'M1D'!R91)</f>
      </c>
      <c r="V96" s="52"/>
    </row>
    <row r="97" spans="1:22" ht="14.25">
      <c r="A97" s="33" t="str">
        <f>'M1D'!B92</f>
        <v>91/2019</v>
      </c>
      <c r="B97" s="17" t="str">
        <f>'M1D'!C92</f>
        <v>Marija Samardžić</v>
      </c>
      <c r="C97" s="19"/>
      <c r="D97" s="19"/>
      <c r="E97" s="50"/>
      <c r="F97" s="50"/>
      <c r="G97" s="50"/>
      <c r="H97" s="50"/>
      <c r="I97" s="15">
        <f>IF('M1D'!H92="","",'M1D'!H92)</f>
      </c>
      <c r="J97" s="50"/>
      <c r="K97" s="50"/>
      <c r="L97" s="50"/>
      <c r="M97" s="50"/>
      <c r="N97" s="50"/>
      <c r="O97" s="19">
        <f>IF('M1D'!I92="","",'M1D'!I92)</f>
      </c>
      <c r="P97" s="50"/>
      <c r="Q97" s="50"/>
      <c r="R97" s="15">
        <f>IF('M1D'!L92="","",'M1D'!L92)</f>
      </c>
      <c r="S97" s="15">
        <f>IF('M1D'!P92="","",'M1D'!P92)</f>
      </c>
      <c r="T97" s="15">
        <f>IF('M1D'!Q92="","",'M1D'!Q92)</f>
      </c>
      <c r="U97" s="15">
        <f>IF('M1D'!R92="","",'M1D'!R92)</f>
      </c>
      <c r="V97" s="52"/>
    </row>
    <row r="98" spans="1:22" ht="14.25">
      <c r="A98" s="33" t="str">
        <f>'M1D'!B93</f>
        <v>92/2019</v>
      </c>
      <c r="B98" s="17" t="str">
        <f>'M1D'!C93</f>
        <v>Dragan Orbović</v>
      </c>
      <c r="C98" s="19"/>
      <c r="D98" s="19"/>
      <c r="E98" s="50"/>
      <c r="F98" s="50"/>
      <c r="G98" s="50"/>
      <c r="H98" s="50"/>
      <c r="I98" s="15">
        <f>IF('M1D'!H93="","",'M1D'!H93)</f>
        <v>6</v>
      </c>
      <c r="J98" s="50"/>
      <c r="K98" s="50"/>
      <c r="L98" s="50"/>
      <c r="M98" s="50"/>
      <c r="N98" s="50"/>
      <c r="O98" s="19">
        <f>IF('M1D'!I93="","",'M1D'!I93)</f>
        <v>14</v>
      </c>
      <c r="P98" s="50"/>
      <c r="Q98" s="50"/>
      <c r="R98" s="15">
        <f>IF('M1D'!L93="","",'M1D'!L93)</f>
        <v>18</v>
      </c>
      <c r="S98" s="15">
        <f>IF('M1D'!P93="","",'M1D'!P93)</f>
      </c>
      <c r="T98" s="15">
        <f>IF('M1D'!Q93="","",'M1D'!Q93)</f>
      </c>
      <c r="U98" s="15" t="s">
        <v>63</v>
      </c>
      <c r="V98" s="52"/>
    </row>
    <row r="99" spans="1:22" ht="14.25">
      <c r="A99" s="33" t="str">
        <f>'M1D'!B94</f>
        <v>93/2019</v>
      </c>
      <c r="B99" s="17" t="str">
        <f>'M1D'!C94</f>
        <v>Balša Bajović</v>
      </c>
      <c r="C99" s="19"/>
      <c r="D99" s="19"/>
      <c r="E99" s="50"/>
      <c r="F99" s="50"/>
      <c r="G99" s="50"/>
      <c r="H99" s="50"/>
      <c r="I99" s="15">
        <f>IF('M1D'!H94="","",'M1D'!H94)</f>
        <v>6</v>
      </c>
      <c r="J99" s="50"/>
      <c r="K99" s="50"/>
      <c r="L99" s="50"/>
      <c r="M99" s="50"/>
      <c r="N99" s="50"/>
      <c r="O99" s="19">
        <f>IF('M1D'!I94="","",'M1D'!I94)</f>
        <v>21.5</v>
      </c>
      <c r="P99" s="50"/>
      <c r="Q99" s="50"/>
      <c r="R99" s="15">
        <f>IF('M1D'!L94="","",'M1D'!L94)</f>
        <v>25</v>
      </c>
      <c r="S99" s="15">
        <f>IF('M1D'!P94="","",'M1D'!P94)</f>
      </c>
      <c r="T99" s="15">
        <f>IF('M1D'!Q94="","",'M1D'!Q94)</f>
      </c>
      <c r="U99" s="15" t="s">
        <v>63</v>
      </c>
      <c r="V99" s="52"/>
    </row>
    <row r="100" spans="1:22" ht="14.25">
      <c r="A100" s="33" t="str">
        <f>'M1D'!B95</f>
        <v>94/2019</v>
      </c>
      <c r="B100" s="17" t="str">
        <f>'M1D'!C95</f>
        <v>Minja Korać</v>
      </c>
      <c r="C100" s="19"/>
      <c r="D100" s="19"/>
      <c r="E100" s="50"/>
      <c r="F100" s="50"/>
      <c r="G100" s="50"/>
      <c r="H100" s="50"/>
      <c r="I100" s="15">
        <f>IF('M1D'!H95="","",'M1D'!H95)</f>
      </c>
      <c r="J100" s="50"/>
      <c r="K100" s="50"/>
      <c r="L100" s="50"/>
      <c r="M100" s="50"/>
      <c r="N100" s="50"/>
      <c r="O100" s="19">
        <f>IF('M1D'!I95="","",'M1D'!I95)</f>
      </c>
      <c r="P100" s="50"/>
      <c r="Q100" s="50"/>
      <c r="R100" s="15">
        <f>IF('M1D'!L95="","",'M1D'!L95)</f>
      </c>
      <c r="S100" s="15">
        <f>IF('M1D'!P95="","",'M1D'!P95)</f>
      </c>
      <c r="T100" s="15">
        <f>IF('M1D'!Q95="","",'M1D'!Q95)</f>
      </c>
      <c r="U100" s="15" t="s">
        <v>63</v>
      </c>
      <c r="V100" s="52"/>
    </row>
    <row r="101" spans="1:22" ht="14.25">
      <c r="A101" s="33" t="str">
        <f>'M1D'!B96</f>
        <v>95/2019</v>
      </c>
      <c r="B101" s="17" t="str">
        <f>'M1D'!C96</f>
        <v>Ksenija Roganović</v>
      </c>
      <c r="C101" s="19"/>
      <c r="D101" s="19"/>
      <c r="E101" s="50"/>
      <c r="F101" s="50"/>
      <c r="G101" s="50"/>
      <c r="H101" s="50"/>
      <c r="I101" s="15">
        <f>IF('M1D'!H96="","",'M1D'!H96)</f>
      </c>
      <c r="J101" s="50"/>
      <c r="K101" s="50"/>
      <c r="L101" s="50"/>
      <c r="M101" s="50"/>
      <c r="N101" s="50"/>
      <c r="O101" s="19">
        <f>IF('M1D'!I96="","",'M1D'!I96)</f>
      </c>
      <c r="P101" s="50"/>
      <c r="Q101" s="50"/>
      <c r="R101" s="15">
        <f>IF('M1D'!L96="","",'M1D'!L96)</f>
      </c>
      <c r="S101" s="15">
        <f>IF('M1D'!P96="","",'M1D'!P96)</f>
      </c>
      <c r="T101" s="15">
        <f>IF('M1D'!Q96="","",'M1D'!Q96)</f>
      </c>
      <c r="U101" s="15">
        <f>IF('M1D'!R96="","",'M1D'!R96)</f>
      </c>
      <c r="V101" s="52"/>
    </row>
    <row r="102" spans="1:22" ht="14.25">
      <c r="A102" s="33" t="str">
        <f>'M1D'!B97</f>
        <v>96/2019</v>
      </c>
      <c r="B102" s="17" t="str">
        <f>'M1D'!C97</f>
        <v>Cano Krpuljević</v>
      </c>
      <c r="C102" s="19"/>
      <c r="D102" s="19"/>
      <c r="E102" s="50"/>
      <c r="F102" s="50"/>
      <c r="G102" s="50"/>
      <c r="H102" s="50"/>
      <c r="I102" s="15">
        <f>IF('M1D'!H97="","",'M1D'!H97)</f>
      </c>
      <c r="J102" s="50"/>
      <c r="K102" s="50"/>
      <c r="L102" s="50"/>
      <c r="M102" s="50"/>
      <c r="N102" s="50"/>
      <c r="O102" s="19">
        <f>IF('M1D'!I97="","",'M1D'!I97)</f>
        <v>0</v>
      </c>
      <c r="P102" s="50"/>
      <c r="Q102" s="50"/>
      <c r="R102" s="15">
        <f>IF('M1D'!L97="","",'M1D'!L97)</f>
      </c>
      <c r="S102" s="15">
        <f>IF('M1D'!P97="","",'M1D'!P97)</f>
      </c>
      <c r="T102" s="15">
        <f>IF('M1D'!Q97="","",'M1D'!Q97)</f>
      </c>
      <c r="U102" s="15">
        <f>IF('M1D'!R97="","",'M1D'!R97)</f>
      </c>
      <c r="V102" s="52"/>
    </row>
    <row r="103" spans="1:22" ht="14.25">
      <c r="A103" s="33" t="str">
        <f>'M1D'!B98</f>
        <v>97/2019</v>
      </c>
      <c r="B103" s="17" t="str">
        <f>'M1D'!C98</f>
        <v>Mihaela Knez</v>
      </c>
      <c r="C103" s="26"/>
      <c r="D103" s="19"/>
      <c r="E103" s="50"/>
      <c r="F103" s="50"/>
      <c r="G103" s="50"/>
      <c r="H103" s="50"/>
      <c r="I103" s="15">
        <f>IF('M1D'!H98="","",'M1D'!H98)</f>
      </c>
      <c r="J103" s="50"/>
      <c r="K103" s="50"/>
      <c r="L103" s="50"/>
      <c r="M103" s="50"/>
      <c r="N103" s="50"/>
      <c r="O103" s="19">
        <f>IF('M1D'!I98="","",'M1D'!I98)</f>
        <v>0</v>
      </c>
      <c r="P103" s="50"/>
      <c r="Q103" s="50"/>
      <c r="R103" s="15">
        <f>IF('M1D'!L98="","",'M1D'!L98)</f>
      </c>
      <c r="S103" s="15">
        <f>IF('M1D'!P98="","",'M1D'!P98)</f>
      </c>
      <c r="T103" s="15">
        <f>IF('M1D'!Q98="","",'M1D'!Q98)</f>
      </c>
      <c r="U103" s="15" t="s">
        <v>63</v>
      </c>
      <c r="V103" s="52"/>
    </row>
    <row r="104" spans="1:22" ht="14.25">
      <c r="A104" s="33" t="str">
        <f>'M1D'!B99</f>
        <v>98/2019</v>
      </c>
      <c r="B104" s="17" t="str">
        <f>'M1D'!C99</f>
        <v>Vanja Ćirović</v>
      </c>
      <c r="C104" s="26"/>
      <c r="D104" s="19"/>
      <c r="E104" s="50"/>
      <c r="F104" s="50"/>
      <c r="G104" s="50"/>
      <c r="H104" s="50"/>
      <c r="I104" s="15">
        <f>IF('M1D'!H99="","",'M1D'!H99)</f>
      </c>
      <c r="J104" s="50"/>
      <c r="K104" s="50"/>
      <c r="L104" s="50"/>
      <c r="M104" s="50"/>
      <c r="N104" s="50"/>
      <c r="O104" s="19">
        <f>IF('M1D'!I99="","",'M1D'!I99)</f>
        <v>12</v>
      </c>
      <c r="P104" s="50"/>
      <c r="Q104" s="50"/>
      <c r="R104" s="15">
        <f>IF('M1D'!L99="","",'M1D'!L99)</f>
        <v>4</v>
      </c>
      <c r="S104" s="15">
        <f>IF('M1D'!P99="","",'M1D'!P99)</f>
      </c>
      <c r="T104" s="15">
        <f>IF('M1D'!Q99="","",'M1D'!Q99)</f>
      </c>
      <c r="U104" s="15">
        <f>IF('M1D'!R99="","",'M1D'!R99)</f>
      </c>
      <c r="V104" s="52"/>
    </row>
    <row r="105" spans="1:22" ht="14.25">
      <c r="A105" s="84" t="str">
        <f>'M1D'!B100</f>
        <v>99/2019</v>
      </c>
      <c r="B105" s="85" t="str">
        <f>'M1D'!C100</f>
        <v>Jovana Kostadinović</v>
      </c>
      <c r="C105" s="83"/>
      <c r="D105" s="83"/>
      <c r="E105" s="86"/>
      <c r="F105" s="86"/>
      <c r="G105" s="86"/>
      <c r="H105" s="86"/>
      <c r="I105" s="87">
        <f>IF('M1D'!H100="","",'M1D'!H100)</f>
      </c>
      <c r="J105" s="86"/>
      <c r="K105" s="86"/>
      <c r="L105" s="86"/>
      <c r="M105" s="86"/>
      <c r="N105" s="86"/>
      <c r="O105" s="83">
        <f>IF('M1D'!I100="","",'M1D'!I100)</f>
      </c>
      <c r="P105" s="86"/>
      <c r="Q105" s="86"/>
      <c r="R105" s="36">
        <f>IF('M1D'!L100="","",'M1D'!L100)</f>
      </c>
      <c r="S105" s="36">
        <f>IF('M1D'!P100="","",'M1D'!P100)</f>
      </c>
      <c r="T105" s="36">
        <f>IF('M1D'!Q100="","",'M1D'!Q100)</f>
      </c>
      <c r="U105" s="36">
        <f>IF('M1D'!R100="","",'M1D'!R100)</f>
      </c>
      <c r="V105" s="52"/>
    </row>
    <row r="106" spans="1:22" ht="14.25">
      <c r="A106" s="84" t="str">
        <f>'M1D'!B101</f>
        <v>100/2019</v>
      </c>
      <c r="B106" s="85" t="str">
        <f>'M1D'!C101</f>
        <v>Mila Radnjić</v>
      </c>
      <c r="C106" s="19"/>
      <c r="D106" s="19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2"/>
    </row>
    <row r="107" spans="1:21" ht="14.25">
      <c r="A107" s="84" t="str">
        <f>'M1D'!B102</f>
        <v>101/2019</v>
      </c>
      <c r="B107" s="85" t="str">
        <f>'M1D'!C102</f>
        <v>Tatjana Vučetić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4.25">
      <c r="A108" s="84" t="str">
        <f>'M1D'!B103</f>
        <v>102/2019</v>
      </c>
      <c r="B108" s="85" t="str">
        <f>'M1D'!C103</f>
        <v>Nikola Jovićević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ht="14.25">
      <c r="A109" s="84" t="str">
        <f>'M1D'!B104</f>
        <v>103/2019</v>
      </c>
      <c r="B109" s="85" t="str">
        <f>'M1D'!C104</f>
        <v>Emrah Kovačević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ht="14.25">
      <c r="A110" s="84" t="str">
        <f>'M1D'!B105</f>
        <v>104/2019</v>
      </c>
      <c r="B110" s="85" t="str">
        <f>'M1D'!C105</f>
        <v>Đorđe Jušković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ht="14.25">
      <c r="A111" s="84" t="str">
        <f>'M1D'!B106</f>
        <v>105/2019</v>
      </c>
      <c r="B111" s="85" t="str">
        <f>'M1D'!C106</f>
        <v>Milena Bojović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ht="14.25">
      <c r="A112" s="84" t="str">
        <f>'M1D'!B107</f>
        <v>106/2019</v>
      </c>
      <c r="B112" s="85" t="str">
        <f>'M1D'!C107</f>
        <v>Tamara Stanić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ht="14.25">
      <c r="A113" s="84" t="str">
        <f>'M1D'!B108</f>
        <v>107/2019</v>
      </c>
      <c r="B113" s="85" t="str">
        <f>'M1D'!C108</f>
        <v>Stefan Rajković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ht="14.25">
      <c r="A114" s="84" t="str">
        <f>'M1D'!B109</f>
        <v>108/2019</v>
      </c>
      <c r="B114" s="85" t="str">
        <f>'M1D'!C109</f>
        <v>Ivana Mitrović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ht="14.25">
      <c r="A115" s="84" t="str">
        <f>'M1D'!B110</f>
        <v>109/2019</v>
      </c>
      <c r="B115" s="85" t="str">
        <f>'M1D'!C110</f>
        <v>Aleksandra Stamatović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ht="14.25">
      <c r="A116" s="84" t="str">
        <f>'M1D'!B111</f>
        <v>110/2019</v>
      </c>
      <c r="B116" s="85" t="str">
        <f>'M1D'!C111</f>
        <v>Natalija Radulović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ht="14.25">
      <c r="A117" s="88" t="str">
        <f>'M1D'!B112</f>
        <v>3/2018</v>
      </c>
      <c r="B117" s="85" t="str">
        <f>'M1D'!C112</f>
        <v>Adis Džogović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ht="14.25">
      <c r="A118" s="88" t="str">
        <f>'M1D'!B113</f>
        <v>12/2018</v>
      </c>
      <c r="B118" s="85" t="str">
        <f>'M1D'!C113</f>
        <v>Đina Stojković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4.25">
      <c r="A119" s="88" t="str">
        <f>'M1D'!B114</f>
        <v>16/2018</v>
      </c>
      <c r="B119" s="85" t="str">
        <f>'M1D'!C114</f>
        <v>Anđelko Fuštić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ht="14.25">
      <c r="A120" s="88" t="str">
        <f>'M1D'!B115</f>
        <v>20/2018</v>
      </c>
      <c r="B120" s="85" t="str">
        <f>'M1D'!C115</f>
        <v>Bogdan Konatar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ht="14.25">
      <c r="A121" s="88" t="str">
        <f>'M1D'!B116</f>
        <v>21/2018</v>
      </c>
      <c r="B121" s="85" t="str">
        <f>'M1D'!C116</f>
        <v>Edin Drpljanin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ht="14.25">
      <c r="A122" s="88" t="str">
        <f>'M1D'!B117</f>
        <v>25/2018</v>
      </c>
      <c r="B122" s="85" t="str">
        <f>'M1D'!C117</f>
        <v>Miloš Kovačević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ht="14.25">
      <c r="A123" s="88" t="str">
        <f>'M1D'!B118</f>
        <v>30/2018</v>
      </c>
      <c r="B123" s="85" t="str">
        <f>'M1D'!C118</f>
        <v>Denis Ećo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ht="14.25">
      <c r="A124" s="88" t="str">
        <f>'M1D'!B119</f>
        <v>32/2018</v>
      </c>
      <c r="B124" s="85" t="str">
        <f>'M1D'!C119</f>
        <v>Amel Sokolović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4.25">
      <c r="A125" s="88" t="str">
        <f>'M1D'!B120</f>
        <v>33/2018</v>
      </c>
      <c r="B125" s="85" t="str">
        <f>'M1D'!C120</f>
        <v>Edita Kandić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ht="14.25">
      <c r="A126" s="88" t="str">
        <f>'M1D'!B121</f>
        <v>36/2018</v>
      </c>
      <c r="B126" s="85" t="str">
        <f>'M1D'!C121</f>
        <v>Andrej Blečić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ht="14.25">
      <c r="A127" s="88" t="str">
        <f>'M1D'!B122</f>
        <v>37/2018</v>
      </c>
      <c r="B127" s="85" t="str">
        <f>'M1D'!C122</f>
        <v>Nikola Đurović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ht="14.25">
      <c r="A128" s="88" t="str">
        <f>'M1D'!B123</f>
        <v>39/2018</v>
      </c>
      <c r="B128" s="85" t="str">
        <f>'M1D'!C123</f>
        <v>Anja Perišić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4.25">
      <c r="A129" s="88" t="str">
        <f>'M1D'!B124</f>
        <v>44/2018</v>
      </c>
      <c r="B129" s="85" t="str">
        <f>'M1D'!C124</f>
        <v>Marko Novaković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ht="14.25">
      <c r="A130" s="88" t="str">
        <f>'M1D'!B125</f>
        <v>46/2018</v>
      </c>
      <c r="B130" s="85" t="str">
        <f>'M1D'!C125</f>
        <v>Damjan Traparić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4.25">
      <c r="A131" s="88" t="str">
        <f>'M1D'!B126</f>
        <v>50/2018</v>
      </c>
      <c r="B131" s="85" t="str">
        <f>'M1D'!C126</f>
        <v>Nikola Domazet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ht="14.25">
      <c r="A132" s="88" t="str">
        <f>'M1D'!B127</f>
        <v>51/2018</v>
      </c>
      <c r="B132" s="85" t="str">
        <f>'M1D'!C127</f>
        <v>Ivan Đurović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ht="14.25">
      <c r="A133" s="88" t="str">
        <f>'M1D'!B128</f>
        <v>55/2018</v>
      </c>
      <c r="B133" s="85" t="str">
        <f>'M1D'!C128</f>
        <v>Bojana Laketić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ht="14.25">
      <c r="A134" s="88" t="str">
        <f>'M1D'!B129</f>
        <v>57/2018</v>
      </c>
      <c r="B134" s="85" t="str">
        <f>'M1D'!C129</f>
        <v>Boban Baošić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ht="14.25">
      <c r="A135" s="88" t="str">
        <f>'M1D'!B130</f>
        <v>62/2018</v>
      </c>
      <c r="B135" s="85" t="str">
        <f>'M1D'!C130</f>
        <v>Adis Demić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ht="14.25">
      <c r="A136" s="88" t="str">
        <f>'M1D'!B131</f>
        <v>68/2018</v>
      </c>
      <c r="B136" s="85" t="str">
        <f>'M1D'!C131</f>
        <v>Petar Šoć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4.25">
      <c r="A137" s="88" t="str">
        <f>'M1D'!B132</f>
        <v>71/2018</v>
      </c>
      <c r="B137" s="85" t="str">
        <f>'M1D'!C132</f>
        <v>Gojko Drljača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ht="14.25">
      <c r="A138" s="88" t="str">
        <f>'M1D'!B133</f>
        <v>72/2018</v>
      </c>
      <c r="B138" s="85" t="str">
        <f>'M1D'!C133</f>
        <v>Jovana Vučurović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ht="14.25">
      <c r="A139" s="88" t="str">
        <f>'M1D'!B134</f>
        <v>73/2018</v>
      </c>
      <c r="B139" s="85" t="str">
        <f>'M1D'!C134</f>
        <v>Dražen Ralević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ht="14.25">
      <c r="A140" s="88" t="str">
        <f>'M1D'!B135</f>
        <v>75/2018</v>
      </c>
      <c r="B140" s="85" t="str">
        <f>'M1D'!C135</f>
        <v>Farid Bahor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ht="14.25">
      <c r="A141" s="88" t="str">
        <f>'M1D'!B136</f>
        <v>79/2018</v>
      </c>
      <c r="B141" s="85" t="str">
        <f>'M1D'!C136</f>
        <v>Bogdan Bubanja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4.25">
      <c r="A142" s="88" t="str">
        <f>'M1D'!B137</f>
        <v>84/2018</v>
      </c>
      <c r="B142" s="85" t="str">
        <f>'M1D'!C137</f>
        <v>Vojislav Svičević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ht="14.25">
      <c r="A143" s="88" t="str">
        <f>'M1D'!B138</f>
        <v>85/2018</v>
      </c>
      <c r="B143" s="85" t="str">
        <f>'M1D'!C138</f>
        <v>Petar Svičević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ht="14.25">
      <c r="A144" s="88" t="str">
        <f>'M1D'!B139</f>
        <v>86/2018</v>
      </c>
      <c r="B144" s="85" t="str">
        <f>'M1D'!C139</f>
        <v>Aleksandra Beha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ht="14.25">
      <c r="A145" s="88" t="str">
        <f>'M1D'!B140</f>
        <v>87/2018</v>
      </c>
      <c r="B145" s="85" t="str">
        <f>'M1D'!C140</f>
        <v>Mirza Mulalić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ht="14.25">
      <c r="A146" s="88" t="str">
        <f>'M1D'!B141</f>
        <v>89/2018</v>
      </c>
      <c r="B146" s="85" t="str">
        <f>'M1D'!C141</f>
        <v>David Lončarević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ht="14.25">
      <c r="A147" s="88" t="str">
        <f>'M1D'!B142</f>
        <v>90/2018</v>
      </c>
      <c r="B147" s="85" t="str">
        <f>'M1D'!C142</f>
        <v>Pavle Vujović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ht="14.25">
      <c r="A148" s="88" t="str">
        <f>'M1D'!B143</f>
        <v>92/2018</v>
      </c>
      <c r="B148" s="85" t="str">
        <f>'M1D'!C143</f>
        <v>Ranko Vujisić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ht="14.25">
      <c r="A149" s="88" t="str">
        <f>'M1D'!B144</f>
        <v>93/2018</v>
      </c>
      <c r="B149" s="85" t="str">
        <f>'M1D'!C144</f>
        <v>Miloš Šarović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ht="14.25">
      <c r="A150" s="88" t="str">
        <f>'M1D'!B145</f>
        <v>95/2018</v>
      </c>
      <c r="B150" s="85" t="str">
        <f>'M1D'!C145</f>
        <v>Maša Jošović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ht="14.25">
      <c r="A151" s="88" t="str">
        <f>'M1D'!B146</f>
        <v>96/2018</v>
      </c>
      <c r="B151" s="85" t="str">
        <f>'M1D'!C146</f>
        <v>Novica Kusovac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4.25">
      <c r="A152" s="88" t="str">
        <f>'M1D'!B147</f>
        <v>13/2017</v>
      </c>
      <c r="B152" s="85" t="str">
        <f>'M1D'!C147</f>
        <v>Esad Kasumović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ht="14.25">
      <c r="A153" s="88" t="str">
        <f>'M1D'!B148</f>
        <v>16/2017</v>
      </c>
      <c r="B153" s="85" t="str">
        <f>'M1D'!C148</f>
        <v>Jana Cimbaljević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ht="14.25">
      <c r="A154" s="88" t="str">
        <f>'M1D'!B149</f>
        <v>19/2017</v>
      </c>
      <c r="B154" s="85" t="str">
        <f>'M1D'!C149</f>
        <v>Adin Muzurović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ht="14.25">
      <c r="A155" s="88" t="str">
        <f>'M1D'!B150</f>
        <v>22/2017</v>
      </c>
      <c r="B155" s="85" t="str">
        <f>'M1D'!C150</f>
        <v>Duško Jakovljević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ht="14.25">
      <c r="A156" s="88" t="str">
        <f>'M1D'!B151</f>
        <v>28/2017</v>
      </c>
      <c r="B156" s="85" t="str">
        <f>'M1D'!C151</f>
        <v>Aleksandar Beljkaš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ht="14.25">
      <c r="A157" s="88" t="str">
        <f>'M1D'!B152</f>
        <v>29/2017</v>
      </c>
      <c r="B157" s="85" t="str">
        <f>'M1D'!C152</f>
        <v>Dimitrije Ćaćić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4.25">
      <c r="A158" s="88" t="str">
        <f>'M1D'!B153</f>
        <v>32/2017</v>
      </c>
      <c r="B158" s="85" t="str">
        <f>'M1D'!C153</f>
        <v>Vasilije Golubović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ht="14.25">
      <c r="A159" s="88" t="str">
        <f>'M1D'!B154</f>
        <v>42/2017</v>
      </c>
      <c r="B159" s="85" t="str">
        <f>'M1D'!C154</f>
        <v>Danilo Mijović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ht="14.25">
      <c r="A160" s="88" t="str">
        <f>'M1D'!B155</f>
        <v>49/2017</v>
      </c>
      <c r="B160" s="85" t="str">
        <f>'M1D'!C155</f>
        <v>Marija Roganović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ht="14.25">
      <c r="A161" s="88" t="str">
        <f>'M1D'!B156</f>
        <v>50/2017</v>
      </c>
      <c r="B161" s="85" t="str">
        <f>'M1D'!C156</f>
        <v>Milena Krstović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ht="14.25">
      <c r="A162" s="88" t="str">
        <f>'M1D'!B157</f>
        <v>54/2017</v>
      </c>
      <c r="B162" s="85" t="str">
        <f>'M1D'!C157</f>
        <v>Elma Mehonjić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ht="14.25">
      <c r="A163" s="88" t="str">
        <f>'M1D'!B158</f>
        <v>61/2017</v>
      </c>
      <c r="B163" s="85" t="str">
        <f>'M1D'!C158</f>
        <v>Miloš Igić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ht="14.25">
      <c r="A164" s="88" t="str">
        <f>'M1D'!B159</f>
        <v>62/2017</v>
      </c>
      <c r="B164" s="85" t="str">
        <f>'M1D'!C159</f>
        <v>Alen Husović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4.25">
      <c r="A165" s="88" t="str">
        <f>'M1D'!B160</f>
        <v>65/2017</v>
      </c>
      <c r="B165" s="85" t="str">
        <f>'M1D'!C160</f>
        <v>Ratko Konjević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ht="14.25">
      <c r="A166" s="88" t="str">
        <f>'M1D'!B161</f>
        <v>74/2017</v>
      </c>
      <c r="B166" s="85" t="str">
        <f>'M1D'!C161</f>
        <v>Katarina Karadžić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ht="14.25">
      <c r="A167" s="88" t="str">
        <f>'M1D'!B162</f>
        <v>83/2017</v>
      </c>
      <c r="B167" s="85" t="str">
        <f>'M1D'!C162</f>
        <v>Nikola Jevrić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ht="14.25">
      <c r="A168" s="88" t="str">
        <f>'M1D'!B163</f>
        <v>91/2017</v>
      </c>
      <c r="B168" s="85" t="str">
        <f>'M1D'!C163</f>
        <v>Milica Đurović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4.25">
      <c r="A169" s="88" t="str">
        <f>'M1D'!B164</f>
        <v>92/2017</v>
      </c>
      <c r="B169" s="85" t="str">
        <f>'M1D'!C164</f>
        <v>Ilija Radović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14.25">
      <c r="A170" s="88" t="str">
        <f>'M1D'!B165</f>
        <v>102/2017</v>
      </c>
      <c r="B170" s="85" t="str">
        <f>'M1D'!C165</f>
        <v>Stanko Todorović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ht="14.25">
      <c r="A171" s="88" t="str">
        <f>'M1D'!B166</f>
        <v>104/2017</v>
      </c>
      <c r="B171" s="85" t="str">
        <f>'M1D'!C166</f>
        <v>Aleksa Marićević</v>
      </c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ht="14.25">
      <c r="A172" s="88" t="str">
        <f>'M1D'!B167</f>
        <v>108/2017</v>
      </c>
      <c r="B172" s="85" t="str">
        <f>'M1D'!C167</f>
        <v>Mladen Vučić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4.25">
      <c r="A173" s="88" t="str">
        <f>'M1D'!B168</f>
        <v>114/2017</v>
      </c>
      <c r="B173" s="85" t="str">
        <f>'M1D'!C168</f>
        <v>Irena Miljanić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ht="14.25">
      <c r="A174" s="88" t="str">
        <f>'M1D'!B169</f>
        <v>118/2017</v>
      </c>
      <c r="B174" s="85" t="str">
        <f>'M1D'!C169</f>
        <v>Radovan Krnjević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ht="14.25">
      <c r="A175" s="88" t="str">
        <f>'M1D'!B170</f>
        <v>18/2016</v>
      </c>
      <c r="B175" s="85" t="str">
        <f>'M1D'!C170</f>
        <v>Miloš Gogić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ht="14.25">
      <c r="A176" s="88" t="str">
        <f>'M1D'!B171</f>
        <v>28/2016</v>
      </c>
      <c r="B176" s="85" t="str">
        <f>'M1D'!C171</f>
        <v>Janko Zečević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4.25">
      <c r="A177" s="88" t="str">
        <f>'M1D'!B172</f>
        <v>47/2016</v>
      </c>
      <c r="B177" s="85" t="str">
        <f>'M1D'!C172</f>
        <v>Tamara Mračević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ht="14.25">
      <c r="A178" s="88" t="str">
        <f>'M1D'!B173</f>
        <v>48/2016</v>
      </c>
      <c r="B178" s="85" t="str">
        <f>'M1D'!C173</f>
        <v>Haris Džanković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ht="14.25">
      <c r="A179" s="88" t="str">
        <f>'M1D'!B174</f>
        <v>54/2016</v>
      </c>
      <c r="B179" s="85" t="str">
        <f>'M1D'!C174</f>
        <v>Afrudin Gredić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ht="14.25">
      <c r="A180" s="88" t="str">
        <f>'M1D'!B175</f>
        <v>70/2016</v>
      </c>
      <c r="B180" s="85" t="str">
        <f>'M1D'!C175</f>
        <v>Damir Muratović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ht="14.25">
      <c r="A181" s="88" t="str">
        <f>'M1D'!B176</f>
        <v>82/2016</v>
      </c>
      <c r="B181" s="85" t="str">
        <f>'M1D'!C176</f>
        <v>Vasilije Kasalica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ht="14.25">
      <c r="A182" s="88" t="str">
        <f>'M1D'!B177</f>
        <v>87/2016</v>
      </c>
      <c r="B182" s="85" t="str">
        <f>'M1D'!C177</f>
        <v>Goran Pavlović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4.25">
      <c r="A183" s="88" t="str">
        <f>'M1D'!B178</f>
        <v>3/2015</v>
      </c>
      <c r="B183" s="85" t="str">
        <f>'M1D'!C178</f>
        <v>Željko Ivanović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ht="14.25">
      <c r="A184" s="88" t="str">
        <f>'M1D'!B179</f>
        <v>9/2015</v>
      </c>
      <c r="B184" s="85" t="str">
        <f>'M1D'!C179</f>
        <v>Andrija Popović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ht="14.25">
      <c r="A185" s="88" t="str">
        <f>'M1D'!B180</f>
        <v>16/2015</v>
      </c>
      <c r="B185" s="85" t="str">
        <f>'M1D'!C180</f>
        <v>Aleksandar Kljajić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ht="14.25">
      <c r="A186" s="88" t="str">
        <f>'M1D'!B181</f>
        <v>26/2015</v>
      </c>
      <c r="B186" s="85" t="str">
        <f>'M1D'!C181</f>
        <v>Nikoleta Ćetković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ht="14.25">
      <c r="A187" s="88" t="str">
        <f>'M1D'!B182</f>
        <v>94/2015</v>
      </c>
      <c r="B187" s="85" t="str">
        <f>'M1D'!C182</f>
        <v>Ljilja Đurković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14.25">
      <c r="A188" s="88" t="str">
        <f>'M1D'!B183</f>
        <v>100/2015</v>
      </c>
      <c r="B188" s="85" t="str">
        <f>'M1D'!C183</f>
        <v>Miljan Ralević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ht="14.25">
      <c r="A189" s="88" t="str">
        <f>'M1D'!B184</f>
        <v>41/2014</v>
      </c>
      <c r="B189" s="85" t="str">
        <f>'M1D'!C184</f>
        <v>Marija Lončarević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ht="14.25">
      <c r="A190" s="88" t="str">
        <f>'M1D'!B185</f>
        <v>46/2014</v>
      </c>
      <c r="B190" s="85" t="str">
        <f>'M1D'!C185</f>
        <v>Monika Popović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ht="14.25">
      <c r="A191" s="88" t="str">
        <f>'M1D'!B186</f>
        <v>119/2014</v>
      </c>
      <c r="B191" s="85" t="str">
        <f>'M1D'!C186</f>
        <v>Anes Čolović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ht="14.25">
      <c r="A192" s="88" t="str">
        <f>'M1D'!B187</f>
        <v>120/2014</v>
      </c>
      <c r="B192" s="85" t="str">
        <f>'M1D'!C187</f>
        <v>Armin Čolović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ht="14.25">
      <c r="A193" s="88" t="str">
        <f>'M1D'!B188</f>
        <v>130/2014</v>
      </c>
      <c r="B193" s="85" t="str">
        <f>'M1D'!C188</f>
        <v>Amer Alilović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ht="14.25">
      <c r="A194" s="88" t="str">
        <f>'M1D'!B189</f>
        <v>130/2014</v>
      </c>
      <c r="B194" s="85" t="str">
        <f>'M1D'!C189</f>
        <v>Amer Alilović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ht="14.25">
      <c r="A195" s="88" t="str">
        <f>'M1D'!B190</f>
        <v>132/2014</v>
      </c>
      <c r="B195" s="85" t="str">
        <f>'M1D'!C190</f>
        <v>Marko Kise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ht="14.25">
      <c r="A196" s="88" t="str">
        <f>'M1D'!B191</f>
        <v>138/2014</v>
      </c>
      <c r="B196" s="85" t="str">
        <f>'M1D'!C191</f>
        <v>Srđan Medojević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ht="14.25">
      <c r="A197" s="88" t="str">
        <f>'M1D'!B192</f>
        <v>143/2014</v>
      </c>
      <c r="B197" s="85" t="str">
        <f>'M1D'!C192</f>
        <v>Danilo Bubanja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ht="14.25">
      <c r="A198" s="88" t="str">
        <f>'M1D'!B193</f>
        <v>145/2014</v>
      </c>
      <c r="B198" s="85" t="str">
        <f>'M1D'!C193</f>
        <v>Tamara Jeftović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ht="14.25">
      <c r="A199" s="88" t="str">
        <f>'M1D'!B194</f>
        <v>50/2013</v>
      </c>
      <c r="B199" s="85" t="str">
        <f>'M1D'!C194</f>
        <v>Mladen Čvorović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ht="14.25">
      <c r="A200" s="88" t="str">
        <f>'M1D'!B195</f>
        <v>74/2013</v>
      </c>
      <c r="B200" s="85" t="str">
        <f>'M1D'!C195</f>
        <v>Arjan Kalač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ht="14.25">
      <c r="A201" s="88" t="str">
        <f>'M1D'!B196</f>
        <v>78/2013</v>
      </c>
      <c r="B201" s="85" t="str">
        <f>'M1D'!C196</f>
        <v>Ersan Pepić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ht="14.25">
      <c r="A202" s="88" t="str">
        <f>'M1D'!B197</f>
        <v>115/2013</v>
      </c>
      <c r="B202" s="85" t="str">
        <f>'M1D'!C197</f>
        <v>Vuk Gutović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ht="14.25">
      <c r="A203" s="88" t="str">
        <f>'M1D'!B198</f>
        <v>124/2013</v>
      </c>
      <c r="B203" s="85" t="str">
        <f>'M1D'!C198</f>
        <v>Aleksandra Marojević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ht="14.25">
      <c r="A204" s="88" t="str">
        <f>'M1D'!B199</f>
        <v>126/2013</v>
      </c>
      <c r="B204" s="85" t="str">
        <f>'M1D'!C199</f>
        <v>Milica Ivanović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ht="14.25">
      <c r="A205" s="88" t="str">
        <f>'M1D'!B200</f>
        <v>130/2013</v>
      </c>
      <c r="B205" s="85" t="str">
        <f>'M1D'!C200</f>
        <v>Aleksandar Krivokapić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ht="14.25">
      <c r="A206" s="88" t="str">
        <f>'M1D'!B201</f>
        <v>101/2012</v>
      </c>
      <c r="B206" s="85" t="str">
        <f>'M1D'!C201</f>
        <v>Stefan Mijanović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ht="14.25">
      <c r="A207" s="88" t="str">
        <f>'M1D'!B202</f>
        <v>115/2012</v>
      </c>
      <c r="B207" s="85" t="str">
        <f>'M1D'!C202</f>
        <v>Pavle Praščević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ht="14.25">
      <c r="A208" s="88" t="str">
        <f>'M1D'!B203</f>
        <v>67/2011</v>
      </c>
      <c r="B208" s="85" t="str">
        <f>'M1D'!C203</f>
        <v>Nikola Vojinović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ht="14.25">
      <c r="A209" s="88" t="str">
        <f>'M1D'!B204</f>
        <v>105/2010</v>
      </c>
      <c r="B209" s="85" t="str">
        <f>'M1D'!C204</f>
        <v>Jelena Femić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ht="14.25">
      <c r="A210" s="88" t="str">
        <f>'M1D'!B205</f>
        <v>123/2010</v>
      </c>
      <c r="B210" s="85" t="str">
        <f>'M1D'!C205</f>
        <v>Caf Kućević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ht="14.25">
      <c r="A211" s="88" t="str">
        <f>'M1D'!B206</f>
        <v>109/2008</v>
      </c>
      <c r="B211" s="85" t="str">
        <f>'M1D'!C206</f>
        <v>Petar Radunović</v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pane ySplit="7" topLeftCell="A194" activePane="bottomLeft" state="frozen"/>
      <selection pane="topLeft" activeCell="A1" sqref="A1"/>
      <selection pane="bottomLeft" activeCell="E203" sqref="E203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30" t="s">
        <v>28</v>
      </c>
      <c r="B1" s="131"/>
      <c r="C1" s="131"/>
      <c r="D1" s="131"/>
      <c r="E1" s="131"/>
      <c r="F1" s="135" t="s">
        <v>41</v>
      </c>
      <c r="G1" s="135"/>
      <c r="H1" s="136"/>
    </row>
    <row r="2" spans="1:8" ht="22.5" customHeight="1">
      <c r="A2" s="137" t="s">
        <v>55</v>
      </c>
      <c r="B2" s="138"/>
      <c r="C2" s="138"/>
      <c r="D2" s="138"/>
      <c r="E2" s="138"/>
      <c r="F2" s="138"/>
      <c r="G2" s="138"/>
      <c r="H2" s="138"/>
    </row>
    <row r="3" spans="1:8" ht="27" customHeight="1">
      <c r="A3" s="139" t="s">
        <v>56</v>
      </c>
      <c r="B3" s="138"/>
      <c r="C3" s="138"/>
      <c r="D3" s="132" t="s">
        <v>42</v>
      </c>
      <c r="E3" s="133"/>
      <c r="F3" s="133"/>
      <c r="G3" s="133"/>
      <c r="H3" s="133"/>
    </row>
    <row r="4" spans="1:8" ht="17.25" customHeight="1">
      <c r="A4" s="140" t="s">
        <v>43</v>
      </c>
      <c r="B4" s="138"/>
      <c r="C4" s="138"/>
      <c r="D4" s="138"/>
      <c r="E4" s="134" t="s">
        <v>47</v>
      </c>
      <c r="F4" s="134"/>
      <c r="G4" s="134"/>
      <c r="H4" s="134"/>
    </row>
    <row r="5" spans="2:8" ht="4.5" customHeight="1">
      <c r="B5" s="141"/>
      <c r="C5" s="141"/>
      <c r="D5" s="141"/>
      <c r="E5" s="141"/>
      <c r="F5" s="141"/>
      <c r="G5" s="141"/>
      <c r="H5" s="141"/>
    </row>
    <row r="6" spans="1:8" s="12" customFormat="1" ht="25.5" customHeight="1" thickBot="1">
      <c r="A6" s="121" t="s">
        <v>44</v>
      </c>
      <c r="B6" s="126" t="s">
        <v>10</v>
      </c>
      <c r="C6" s="128" t="s">
        <v>29</v>
      </c>
      <c r="D6" s="128"/>
      <c r="E6" s="123" t="s">
        <v>30</v>
      </c>
      <c r="F6" s="124"/>
      <c r="G6" s="125"/>
      <c r="H6" s="128" t="s">
        <v>31</v>
      </c>
    </row>
    <row r="7" spans="1:8" s="12" customFormat="1" ht="42" customHeight="1" thickBot="1" thickTop="1">
      <c r="A7" s="122"/>
      <c r="B7" s="127"/>
      <c r="C7" s="129"/>
      <c r="D7" s="129"/>
      <c r="E7" s="16" t="s">
        <v>32</v>
      </c>
      <c r="F7" s="13" t="s">
        <v>33</v>
      </c>
      <c r="G7" s="13" t="s">
        <v>7</v>
      </c>
      <c r="H7" s="128"/>
    </row>
    <row r="8" spans="1:8" ht="15" customHeight="1" thickTop="1">
      <c r="A8" s="18">
        <f>'M1D'!A3</f>
        <v>1</v>
      </c>
      <c r="B8" s="56" t="str">
        <f>'M1D'!B3</f>
        <v>1/2019</v>
      </c>
      <c r="C8" s="119" t="str">
        <f>'M1D'!C3</f>
        <v>Danilo Plamenac</v>
      </c>
      <c r="D8" s="120"/>
      <c r="E8" s="57">
        <f>IF(AND(Osvojeni!I8="",Osvojeni!O8=""),"",SUM(Osvojeni!I8,Osvojeni!O8))</f>
        <v>8</v>
      </c>
      <c r="F8" s="58">
        <f>IF(AND(Osvojeni!R8="",Osvojeni!S8=""),"",IF(Osvojeni!S8="",Osvojeni!R8,Osvojeni!S8))</f>
      </c>
      <c r="G8" s="15">
        <f>IF(Osvojeni!T8="","",Osvojeni!T8)</f>
      </c>
      <c r="H8" s="15">
        <f>IF(Osvojeni!U8="","",Osvojeni!U8)</f>
      </c>
    </row>
    <row r="9" spans="1:8" ht="15" customHeight="1">
      <c r="A9" s="18">
        <f>'M1D'!A4</f>
        <v>2</v>
      </c>
      <c r="B9" s="56" t="str">
        <f>'M1D'!B4</f>
        <v>2/2019</v>
      </c>
      <c r="C9" s="119" t="str">
        <f>'M1D'!C4</f>
        <v>Jelena Gačević</v>
      </c>
      <c r="D9" s="120"/>
      <c r="E9" s="57">
        <f>IF(AND(Osvojeni!I9="",Osvojeni!O9=""),"",SUM(Osvojeni!I9,Osvojeni!O9))</f>
        <v>15</v>
      </c>
      <c r="F9" s="58">
        <f>IF(AND(Osvojeni!R9="",Osvojeni!S9=""),"",IF(Osvojeni!S9="",Osvojeni!R9,Osvojeni!S9))</f>
      </c>
      <c r="G9" s="15">
        <f>IF(Osvojeni!T9="","",Osvojeni!T9)</f>
      </c>
      <c r="H9" s="15" t="str">
        <f>IF(Osvojeni!U9="","",Osvojeni!U9)</f>
        <v>F</v>
      </c>
    </row>
    <row r="10" spans="1:8" ht="15" customHeight="1">
      <c r="A10" s="18">
        <f>'M1D'!A5</f>
        <v>3</v>
      </c>
      <c r="B10" s="56" t="str">
        <f>'M1D'!B5</f>
        <v>3/2019</v>
      </c>
      <c r="C10" s="119" t="str">
        <f>'M1D'!C5</f>
        <v>Jelena Zogović</v>
      </c>
      <c r="D10" s="120"/>
      <c r="E10" s="57">
        <f>IF(AND(Osvojeni!I10="",Osvojeni!O10=""),"",SUM(Osvojeni!I10,Osvojeni!O10))</f>
        <v>3</v>
      </c>
      <c r="F10" s="58">
        <f>IF(AND(Osvojeni!R10="",Osvojeni!S10=""),"",IF(Osvojeni!S10="",Osvojeni!R10,Osvojeni!S10))</f>
      </c>
      <c r="G10" s="15">
        <f>IF(Osvojeni!T10="","",Osvojeni!T10)</f>
      </c>
      <c r="H10" s="15">
        <f>IF(Osvojeni!U10="","",Osvojeni!U10)</f>
      </c>
    </row>
    <row r="11" spans="1:8" ht="15" customHeight="1">
      <c r="A11" s="18">
        <f>'M1D'!A6</f>
        <v>4</v>
      </c>
      <c r="B11" s="56" t="str">
        <f>'M1D'!B6</f>
        <v>4/2019</v>
      </c>
      <c r="C11" s="119" t="str">
        <f>'M1D'!C6</f>
        <v>Milica Popović</v>
      </c>
      <c r="D11" s="120"/>
      <c r="E11" s="57">
        <f>IF(AND(Osvojeni!I11="",Osvojeni!O11=""),"",SUM(Osvojeni!I11,Osvojeni!O11))</f>
        <v>18</v>
      </c>
      <c r="F11" s="58">
        <f>IF(AND(Osvojeni!R11="",Osvojeni!S11=""),"",IF(Osvojeni!S11="",Osvojeni!R11,Osvojeni!S11))</f>
      </c>
      <c r="G11" s="15">
        <f>IF(Osvojeni!T11="","",Osvojeni!T11)</f>
      </c>
      <c r="H11" s="15">
        <f>IF(Osvojeni!U11="","",Osvojeni!U11)</f>
      </c>
    </row>
    <row r="12" spans="1:8" ht="15" customHeight="1">
      <c r="A12" s="18">
        <f>'M1D'!A7</f>
        <v>5</v>
      </c>
      <c r="B12" s="56" t="str">
        <f>'M1D'!B7</f>
        <v>5/2019</v>
      </c>
      <c r="C12" s="119" t="str">
        <f>'M1D'!C7</f>
        <v>Milena Šoškić</v>
      </c>
      <c r="D12" s="120"/>
      <c r="E12" s="57">
        <f>IF(AND(Osvojeni!I12="",Osvojeni!O12=""),"",SUM(Osvojeni!I12,Osvojeni!O12))</f>
        <v>30.5</v>
      </c>
      <c r="F12" s="58">
        <f>IF(AND(Osvojeni!R12="",Osvojeni!S12=""),"",IF(Osvojeni!S12="",Osvojeni!R12,Osvojeni!S12))</f>
        <v>30</v>
      </c>
      <c r="G12" s="15">
        <f>IF(Osvojeni!T12="","",Osvojeni!T12)</f>
      </c>
      <c r="H12" s="15">
        <f>IF(Osvojeni!U12="","",Osvojeni!U12)</f>
      </c>
    </row>
    <row r="13" spans="1:8" ht="15" customHeight="1">
      <c r="A13" s="18">
        <f>'M1D'!A8</f>
        <v>6</v>
      </c>
      <c r="B13" s="56" t="str">
        <f>'M1D'!B8</f>
        <v>6/2019</v>
      </c>
      <c r="C13" s="119" t="str">
        <f>'M1D'!C8</f>
        <v>Petar Brajović</v>
      </c>
      <c r="D13" s="120"/>
      <c r="E13" s="57">
        <f>IF(AND(Osvojeni!I13="",Osvojeni!O13=""),"",SUM(Osvojeni!I13,Osvojeni!O13))</f>
        <v>3</v>
      </c>
      <c r="F13" s="58">
        <f>IF(AND(Osvojeni!R13="",Osvojeni!S13=""),"",IF(Osvojeni!S13="",Osvojeni!R13,Osvojeni!S13))</f>
      </c>
      <c r="G13" s="15">
        <f>IF(Osvojeni!T13="","",Osvojeni!T13)</f>
      </c>
      <c r="H13" s="15">
        <f>IF(Osvojeni!U13="","",Osvojeni!U13)</f>
      </c>
    </row>
    <row r="14" spans="1:8" ht="15" customHeight="1">
      <c r="A14" s="18">
        <f>'M1D'!A9</f>
        <v>7</v>
      </c>
      <c r="B14" s="56" t="str">
        <f>'M1D'!B9</f>
        <v>7/2019</v>
      </c>
      <c r="C14" s="119" t="str">
        <f>'M1D'!C9</f>
        <v>Eldin Mulabegović</v>
      </c>
      <c r="D14" s="120"/>
      <c r="E14" s="57">
        <f>IF(AND(Osvojeni!I14="",Osvojeni!O14=""),"",SUM(Osvojeni!I14,Osvojeni!O14))</f>
        <v>12.5</v>
      </c>
      <c r="F14" s="58">
        <f>IF(AND(Osvojeni!R14="",Osvojeni!S14=""),"",IF(Osvojeni!S14="",Osvojeni!R14,Osvojeni!S14))</f>
      </c>
      <c r="G14" s="15">
        <f>IF(Osvojeni!T14="","",Osvojeni!T14)</f>
      </c>
      <c r="H14" s="15">
        <f>IF(Osvojeni!U14="","",Osvojeni!U14)</f>
      </c>
    </row>
    <row r="15" spans="1:8" ht="15" customHeight="1">
      <c r="A15" s="18">
        <f>'M1D'!A10</f>
        <v>8</v>
      </c>
      <c r="B15" s="56" t="str">
        <f>'M1D'!B10</f>
        <v>8/2019</v>
      </c>
      <c r="C15" s="119" t="str">
        <f>'M1D'!C10</f>
        <v>Mustafa Čikić</v>
      </c>
      <c r="D15" s="120"/>
      <c r="E15" s="57">
        <f>IF(AND(Osvojeni!I15="",Osvojeni!O15=""),"",SUM(Osvojeni!I15,Osvojeni!O15))</f>
        <v>2</v>
      </c>
      <c r="F15" s="58">
        <f>IF(AND(Osvojeni!R15="",Osvojeni!S15=""),"",IF(Osvojeni!S15="",Osvojeni!R15,Osvojeni!S15))</f>
      </c>
      <c r="G15" s="15">
        <f>IF(Osvojeni!T15="","",Osvojeni!T15)</f>
      </c>
      <c r="H15" s="15">
        <f>IF(Osvojeni!U15="","",Osvojeni!U15)</f>
      </c>
    </row>
    <row r="16" spans="1:8" ht="15" customHeight="1">
      <c r="A16" s="18">
        <f>'M1D'!A11</f>
        <v>9</v>
      </c>
      <c r="B16" s="56" t="str">
        <f>'M1D'!B11</f>
        <v>9/2019</v>
      </c>
      <c r="C16" s="119" t="str">
        <f>'M1D'!C11</f>
        <v>Luka Bogavac</v>
      </c>
      <c r="D16" s="120"/>
      <c r="E16" s="57">
        <f>IF(AND(Osvojeni!I16="",Osvojeni!O16=""),"",SUM(Osvojeni!I16,Osvojeni!O16))</f>
        <v>37</v>
      </c>
      <c r="F16" s="58">
        <f>IF(AND(Osvojeni!R16="",Osvojeni!S16=""),"",IF(Osvojeni!S16="",Osvojeni!R16,Osvojeni!S16))</f>
        <v>30.5</v>
      </c>
      <c r="G16" s="15">
        <f>IF(Osvojeni!T16="","",Osvojeni!T16)</f>
      </c>
      <c r="H16" s="15">
        <f>IF(Osvojeni!U16="","",Osvojeni!U16)</f>
      </c>
    </row>
    <row r="17" spans="1:8" ht="15" customHeight="1">
      <c r="A17" s="18">
        <f>'M1D'!A12</f>
        <v>10</v>
      </c>
      <c r="B17" s="56" t="str">
        <f>'M1D'!B12</f>
        <v>10/2019</v>
      </c>
      <c r="C17" s="119" t="str">
        <f>'M1D'!C12</f>
        <v>Stefan Pejović</v>
      </c>
      <c r="D17" s="120"/>
      <c r="E17" s="57">
        <f>IF(AND(Osvojeni!I17="",Osvojeni!O17=""),"",SUM(Osvojeni!I17,Osvojeni!O17))</f>
        <v>22.5</v>
      </c>
      <c r="F17" s="58">
        <f>IF(AND(Osvojeni!R17="",Osvojeni!S17=""),"",IF(Osvojeni!S17="",Osvojeni!R17,Osvojeni!S17))</f>
        <v>22.5</v>
      </c>
      <c r="G17" s="15">
        <f>IF(Osvojeni!T17="","",Osvojeni!T17)</f>
      </c>
      <c r="H17" s="15">
        <f>IF(Osvojeni!U17="","",Osvojeni!U17)</f>
      </c>
    </row>
    <row r="18" spans="1:8" ht="15" customHeight="1">
      <c r="A18" s="18">
        <f>'M1D'!A13</f>
        <v>11</v>
      </c>
      <c r="B18" s="56" t="str">
        <f>'M1D'!B13</f>
        <v>11/2019</v>
      </c>
      <c r="C18" s="119" t="str">
        <f>'M1D'!C13</f>
        <v>Dimitrije Radusinović</v>
      </c>
      <c r="D18" s="120"/>
      <c r="E18" s="57">
        <f>IF(AND(Osvojeni!I18="",Osvojeni!O18=""),"",SUM(Osvojeni!I18,Osvojeni!O18))</f>
      </c>
      <c r="F18" s="58">
        <f>IF(AND(Osvojeni!R18="",Osvojeni!S18=""),"",IF(Osvojeni!S18="",Osvojeni!R18,Osvojeni!S18))</f>
      </c>
      <c r="G18" s="15">
        <f>IF(Osvojeni!T18="","",Osvojeni!T18)</f>
      </c>
      <c r="H18" s="15">
        <f>IF(Osvojeni!U18="","",Osvojeni!U18)</f>
      </c>
    </row>
    <row r="19" spans="1:8" ht="15" customHeight="1">
      <c r="A19" s="18">
        <f>'M1D'!A14</f>
        <v>12</v>
      </c>
      <c r="B19" s="56" t="str">
        <f>'M1D'!B14</f>
        <v>12/2019</v>
      </c>
      <c r="C19" s="119" t="str">
        <f>'M1D'!C14</f>
        <v>Vuk Đurović</v>
      </c>
      <c r="D19" s="120"/>
      <c r="E19" s="57">
        <f>IF(AND(Osvojeni!I19="",Osvojeni!O19=""),"",SUM(Osvojeni!I19,Osvojeni!O19))</f>
        <v>20.5</v>
      </c>
      <c r="F19" s="58">
        <f>IF(AND(Osvojeni!R19="",Osvojeni!S19=""),"",IF(Osvojeni!S19="",Osvojeni!R19,Osvojeni!S19))</f>
        <v>20.5</v>
      </c>
      <c r="G19" s="15">
        <f>IF(Osvojeni!T19="","",Osvojeni!T19)</f>
      </c>
      <c r="H19" s="15">
        <f>IF(Osvojeni!U19="","",Osvojeni!U19)</f>
      </c>
    </row>
    <row r="20" spans="1:8" ht="15" customHeight="1">
      <c r="A20" s="18">
        <f>'M1D'!A15</f>
        <v>13</v>
      </c>
      <c r="B20" s="56" t="str">
        <f>'M1D'!B15</f>
        <v>13/2019</v>
      </c>
      <c r="C20" s="119" t="str">
        <f>'M1D'!C15</f>
        <v>Nela Alispahić</v>
      </c>
      <c r="D20" s="120"/>
      <c r="E20" s="57">
        <f>IF(AND(Osvojeni!I20="",Osvojeni!O20=""),"",SUM(Osvojeni!I20,Osvojeni!O20))</f>
        <v>26.5</v>
      </c>
      <c r="F20" s="58">
        <f>IF(AND(Osvojeni!R20="",Osvojeni!S20=""),"",IF(Osvojeni!S20="",Osvojeni!R20,Osvojeni!S20))</f>
        <v>22.5</v>
      </c>
      <c r="G20" s="15">
        <f>IF(Osvojeni!T20="","",Osvojeni!T20)</f>
      </c>
      <c r="H20" s="15">
        <f>IF(Osvojeni!U20="","",Osvojeni!U20)</f>
      </c>
    </row>
    <row r="21" spans="1:8" ht="15" customHeight="1">
      <c r="A21" s="18">
        <f>'M1D'!A16</f>
        <v>14</v>
      </c>
      <c r="B21" s="56" t="str">
        <f>'M1D'!B16</f>
        <v>14/2019</v>
      </c>
      <c r="C21" s="119" t="str">
        <f>'M1D'!C16</f>
        <v>Ivan Mirotić</v>
      </c>
      <c r="D21" s="120"/>
      <c r="E21" s="57">
        <f>IF(AND(Osvojeni!I21="",Osvojeni!O21=""),"",SUM(Osvojeni!I21,Osvojeni!O21))</f>
        <v>0</v>
      </c>
      <c r="F21" s="58">
        <f>IF(AND(Osvojeni!R21="",Osvojeni!S21=""),"",IF(Osvojeni!S21="",Osvojeni!R21,Osvojeni!S21))</f>
      </c>
      <c r="G21" s="15">
        <f>IF(Osvojeni!T21="","",Osvojeni!T21)</f>
      </c>
      <c r="H21" s="15">
        <f>IF(Osvojeni!U21="","",Osvojeni!U21)</f>
      </c>
    </row>
    <row r="22" spans="1:8" ht="15" customHeight="1">
      <c r="A22" s="18">
        <f>'M1D'!A17</f>
        <v>15</v>
      </c>
      <c r="B22" s="56" t="str">
        <f>'M1D'!B17</f>
        <v>15/2019</v>
      </c>
      <c r="C22" s="119" t="str">
        <f>'M1D'!C17</f>
        <v>Anđela Rešetar</v>
      </c>
      <c r="D22" s="120"/>
      <c r="E22" s="57">
        <f>IF(AND(Osvojeni!I22="",Osvojeni!O22=""),"",SUM(Osvojeni!I22,Osvojeni!O22))</f>
        <v>3</v>
      </c>
      <c r="F22" s="58">
        <f>IF(AND(Osvojeni!R22="",Osvojeni!S22=""),"",IF(Osvojeni!S22="",Osvojeni!R22,Osvojeni!S22))</f>
      </c>
      <c r="G22" s="15">
        <f>IF(Osvojeni!T22="","",Osvojeni!T22)</f>
      </c>
      <c r="H22" s="15">
        <f>IF(Osvojeni!U22="","",Osvojeni!U22)</f>
      </c>
    </row>
    <row r="23" spans="1:8" ht="15" customHeight="1">
      <c r="A23" s="18">
        <f>'M1D'!A18</f>
        <v>16</v>
      </c>
      <c r="B23" s="56" t="str">
        <f>'M1D'!B18</f>
        <v>16/2019</v>
      </c>
      <c r="C23" s="119" t="str">
        <f>'M1D'!C18</f>
        <v>Nikola Nikić</v>
      </c>
      <c r="D23" s="120"/>
      <c r="E23" s="57">
        <f>IF(AND(Osvojeni!I23="",Osvojeni!O23=""),"",SUM(Osvojeni!I23,Osvojeni!O23))</f>
        <v>2</v>
      </c>
      <c r="F23" s="58">
        <f>IF(AND(Osvojeni!R23="",Osvojeni!S23=""),"",IF(Osvojeni!S23="",Osvojeni!R23,Osvojeni!S23))</f>
      </c>
      <c r="G23" s="15">
        <f>IF(Osvojeni!T23="","",Osvojeni!T23)</f>
      </c>
      <c r="H23" s="15">
        <f>IF(Osvojeni!U23="","",Osvojeni!U23)</f>
      </c>
    </row>
    <row r="24" spans="1:8" ht="15" customHeight="1">
      <c r="A24" s="18">
        <f>'M1D'!A19</f>
        <v>17</v>
      </c>
      <c r="B24" s="56" t="str">
        <f>'M1D'!B19</f>
        <v>17/2019</v>
      </c>
      <c r="C24" s="119" t="str">
        <f>'M1D'!C19</f>
        <v>Aleksandra Pešić</v>
      </c>
      <c r="D24" s="120"/>
      <c r="E24" s="57">
        <f>IF(AND(Osvojeni!I24="",Osvojeni!O24=""),"",SUM(Osvojeni!I24,Osvojeni!O24))</f>
        <v>25.5</v>
      </c>
      <c r="F24" s="58">
        <f>IF(AND(Osvojeni!R24="",Osvojeni!S24=""),"",IF(Osvojeni!S24="",Osvojeni!R24,Osvojeni!S24))</f>
        <v>31.5</v>
      </c>
      <c r="G24" s="15">
        <f>IF(Osvojeni!T24="","",Osvojeni!T24)</f>
      </c>
      <c r="H24" s="15">
        <f>IF(Osvojeni!U24="","",Osvojeni!U24)</f>
      </c>
    </row>
    <row r="25" spans="1:8" ht="15" customHeight="1">
      <c r="A25" s="18">
        <f>'M1D'!A20</f>
        <v>18</v>
      </c>
      <c r="B25" s="56" t="str">
        <f>'M1D'!B20</f>
        <v>18/2019</v>
      </c>
      <c r="C25" s="119" t="str">
        <f>'M1D'!C20</f>
        <v>Veliša Rakčević</v>
      </c>
      <c r="D25" s="120"/>
      <c r="E25" s="57">
        <f>IF(AND(Osvojeni!I25="",Osvojeni!O25=""),"",SUM(Osvojeni!I25,Osvojeni!O25))</f>
        <v>0</v>
      </c>
      <c r="F25" s="58">
        <f>IF(AND(Osvojeni!R25="",Osvojeni!S25=""),"",IF(Osvojeni!S25="",Osvojeni!R25,Osvojeni!S25))</f>
      </c>
      <c r="G25" s="15">
        <f>IF(Osvojeni!T25="","",Osvojeni!T25)</f>
      </c>
      <c r="H25" s="15">
        <f>IF(Osvojeni!U25="","",Osvojeni!U25)</f>
      </c>
    </row>
    <row r="26" spans="1:8" ht="15" customHeight="1">
      <c r="A26" s="18">
        <f>'M1D'!A21</f>
        <v>19</v>
      </c>
      <c r="B26" s="56" t="str">
        <f>'M1D'!B21</f>
        <v>19/2019</v>
      </c>
      <c r="C26" s="119" t="str">
        <f>'M1D'!C21</f>
        <v>Marko Radunović</v>
      </c>
      <c r="D26" s="120"/>
      <c r="E26" s="57">
        <f>IF(AND(Osvojeni!I26="",Osvojeni!O26=""),"",SUM(Osvojeni!I26,Osvojeni!O26))</f>
        <v>13</v>
      </c>
      <c r="F26" s="58">
        <f>IF(AND(Osvojeni!R26="",Osvojeni!S26=""),"",IF(Osvojeni!S26="",Osvojeni!R26,Osvojeni!S26))</f>
        <v>11</v>
      </c>
      <c r="G26" s="15">
        <f>IF(Osvojeni!T26="","",Osvojeni!T26)</f>
      </c>
      <c r="H26" s="15">
        <f>IF(Osvojeni!U26="","",Osvojeni!U26)</f>
      </c>
    </row>
    <row r="27" spans="1:8" ht="15" customHeight="1">
      <c r="A27" s="18">
        <f>'M1D'!A22</f>
        <v>20</v>
      </c>
      <c r="B27" s="56" t="str">
        <f>'M1D'!B22</f>
        <v>20/2019</v>
      </c>
      <c r="C27" s="119" t="str">
        <f>'M1D'!C22</f>
        <v>Marko Terzić</v>
      </c>
      <c r="D27" s="120"/>
      <c r="E27" s="57">
        <f>IF(AND(Osvojeni!I27="",Osvojeni!O27=""),"",SUM(Osvojeni!I27,Osvojeni!O27))</f>
        <v>19.5</v>
      </c>
      <c r="F27" s="58">
        <f>IF(AND(Osvojeni!R27="",Osvojeni!S27=""),"",IF(Osvojeni!S27="",Osvojeni!R27,Osvojeni!S27))</f>
        <v>14</v>
      </c>
      <c r="G27" s="15">
        <f>IF(Osvojeni!T27="","",Osvojeni!T27)</f>
      </c>
      <c r="H27" s="15">
        <f>IF(Osvojeni!U27="","",Osvojeni!U27)</f>
      </c>
    </row>
    <row r="28" spans="1:8" ht="15" customHeight="1">
      <c r="A28" s="18">
        <f>'M1D'!A23</f>
        <v>21</v>
      </c>
      <c r="B28" s="56" t="str">
        <f>'M1D'!B23</f>
        <v>21/2019</v>
      </c>
      <c r="C28" s="119" t="str">
        <f>'M1D'!C23</f>
        <v>Nikola Tadić</v>
      </c>
      <c r="D28" s="120"/>
      <c r="E28" s="57">
        <f>IF(AND(Osvojeni!I28="",Osvojeni!O28=""),"",SUM(Osvojeni!I28,Osvojeni!O28))</f>
        <v>17</v>
      </c>
      <c r="F28" s="58">
        <f>IF(AND(Osvojeni!R28="",Osvojeni!S28=""),"",IF(Osvojeni!S28="",Osvojeni!R28,Osvojeni!S28))</f>
        <v>9.5</v>
      </c>
      <c r="G28" s="15">
        <f>IF(Osvojeni!T28="","",Osvojeni!T28)</f>
      </c>
      <c r="H28" s="15">
        <f>IF(Osvojeni!U28="","",Osvojeni!U28)</f>
      </c>
    </row>
    <row r="29" spans="1:8" ht="15" customHeight="1">
      <c r="A29" s="18">
        <f>'M1D'!A24</f>
        <v>22</v>
      </c>
      <c r="B29" s="56" t="str">
        <f>'M1D'!B24</f>
        <v>22/2019</v>
      </c>
      <c r="C29" s="119" t="str">
        <f>'M1D'!C24</f>
        <v>Emir Striković</v>
      </c>
      <c r="D29" s="120"/>
      <c r="E29" s="57">
        <f>IF(AND(Osvojeni!I29="",Osvojeni!O29=""),"",SUM(Osvojeni!I29,Osvojeni!O29))</f>
        <v>0</v>
      </c>
      <c r="F29" s="58">
        <f>IF(AND(Osvojeni!R29="",Osvojeni!S29=""),"",IF(Osvojeni!S29="",Osvojeni!R29,Osvojeni!S29))</f>
      </c>
      <c r="G29" s="15">
        <f>IF(Osvojeni!T29="","",Osvojeni!T29)</f>
      </c>
      <c r="H29" s="15">
        <f>IF(Osvojeni!U29="","",Osvojeni!U29)</f>
      </c>
    </row>
    <row r="30" spans="1:8" ht="15" customHeight="1">
      <c r="A30" s="18">
        <f>'M1D'!A25</f>
        <v>23</v>
      </c>
      <c r="B30" s="56" t="str">
        <f>'M1D'!B25</f>
        <v>23/2019</v>
      </c>
      <c r="C30" s="119" t="str">
        <f>'M1D'!C25</f>
        <v>Anđela Zejak</v>
      </c>
      <c r="D30" s="120"/>
      <c r="E30" s="57">
        <f>IF(AND(Osvojeni!I30="",Osvojeni!O30=""),"",SUM(Osvojeni!I30,Osvojeni!O30))</f>
        <v>13.5</v>
      </c>
      <c r="F30" s="58">
        <f>IF(AND(Osvojeni!R30="",Osvojeni!S30=""),"",IF(Osvojeni!S30="",Osvojeni!R30,Osvojeni!S30))</f>
      </c>
      <c r="G30" s="15">
        <f>IF(Osvojeni!T30="","",Osvojeni!T30)</f>
      </c>
      <c r="H30" s="15">
        <f>IF(Osvojeni!U30="","",Osvojeni!U30)</f>
      </c>
    </row>
    <row r="31" spans="1:8" ht="15" customHeight="1">
      <c r="A31" s="18">
        <f>'M1D'!A26</f>
        <v>24</v>
      </c>
      <c r="B31" s="56" t="str">
        <f>'M1D'!B26</f>
        <v>24/2019</v>
      </c>
      <c r="C31" s="119" t="str">
        <f>'M1D'!C26</f>
        <v>Lazar Stožinić</v>
      </c>
      <c r="D31" s="120"/>
      <c r="E31" s="57">
        <f>IF(AND(Osvojeni!I31="",Osvojeni!O31=""),"",SUM(Osvojeni!I31,Osvojeni!O31))</f>
        <v>14.5</v>
      </c>
      <c r="F31" s="58">
        <f>IF(AND(Osvojeni!R31="",Osvojeni!S31=""),"",IF(Osvojeni!S31="",Osvojeni!R31,Osvojeni!S31))</f>
      </c>
      <c r="G31" s="15">
        <f>IF(Osvojeni!T31="","",Osvojeni!T31)</f>
      </c>
      <c r="H31" s="15">
        <f>IF(Osvojeni!U31="","",Osvojeni!U31)</f>
      </c>
    </row>
    <row r="32" spans="1:8" ht="15" customHeight="1">
      <c r="A32" s="18">
        <f>'M1D'!A27</f>
        <v>25</v>
      </c>
      <c r="B32" s="56" t="str">
        <f>'M1D'!B27</f>
        <v>25/2019</v>
      </c>
      <c r="C32" s="119" t="str">
        <f>'M1D'!C27</f>
        <v>Minela Vukelj</v>
      </c>
      <c r="D32" s="120"/>
      <c r="E32" s="57">
        <f>IF(AND(Osvojeni!I32="",Osvojeni!O32=""),"",SUM(Osvojeni!I32,Osvojeni!O32))</f>
        <v>20.5</v>
      </c>
      <c r="F32" s="58">
        <f>IF(AND(Osvojeni!R32="",Osvojeni!S32=""),"",IF(Osvojeni!S32="",Osvojeni!R32,Osvojeni!S32))</f>
        <v>18</v>
      </c>
      <c r="G32" s="15">
        <f>IF(Osvojeni!T32="","",Osvojeni!T32)</f>
      </c>
      <c r="H32" s="15">
        <f>IF(Osvojeni!U32="","",Osvojeni!U32)</f>
      </c>
    </row>
    <row r="33" spans="1:8" ht="15" customHeight="1">
      <c r="A33" s="18">
        <f>'M1D'!A28</f>
        <v>26</v>
      </c>
      <c r="B33" s="56" t="str">
        <f>'M1D'!B28</f>
        <v>26/2019</v>
      </c>
      <c r="C33" s="119" t="str">
        <f>'M1D'!C28</f>
        <v>Sanida Alomerović</v>
      </c>
      <c r="D33" s="120"/>
      <c r="E33" s="57">
        <f>IF(AND(Osvojeni!I33="",Osvojeni!O33=""),"",SUM(Osvojeni!I33,Osvojeni!O33))</f>
        <v>14</v>
      </c>
      <c r="F33" s="58">
        <f>IF(AND(Osvojeni!R33="",Osvojeni!S33=""),"",IF(Osvojeni!S33="",Osvojeni!R33,Osvojeni!S33))</f>
        <v>12</v>
      </c>
      <c r="G33" s="15">
        <f>IF(Osvojeni!T33="","",Osvojeni!T33)</f>
      </c>
      <c r="H33" s="15">
        <f>IF(Osvojeni!U33="","",Osvojeni!U33)</f>
      </c>
    </row>
    <row r="34" spans="1:8" ht="15" customHeight="1">
      <c r="A34" s="18">
        <f>'M1D'!A29</f>
        <v>27</v>
      </c>
      <c r="B34" s="56" t="str">
        <f>'M1D'!B29</f>
        <v>27/2019</v>
      </c>
      <c r="C34" s="119" t="str">
        <f>'M1D'!C29</f>
        <v>Nikolina Brnović</v>
      </c>
      <c r="D34" s="120"/>
      <c r="E34" s="57">
        <f>IF(AND(Osvojeni!I34="",Osvojeni!O34=""),"",SUM(Osvojeni!I34,Osvojeni!O34))</f>
        <v>1</v>
      </c>
      <c r="F34" s="58">
        <f>IF(AND(Osvojeni!R34="",Osvojeni!S34=""),"",IF(Osvojeni!S34="",Osvojeni!R34,Osvojeni!S34))</f>
      </c>
      <c r="G34" s="15">
        <f>IF(Osvojeni!T34="","",Osvojeni!T34)</f>
      </c>
      <c r="H34" s="15">
        <f>IF(Osvojeni!U34="","",Osvojeni!U34)</f>
      </c>
    </row>
    <row r="35" spans="1:8" ht="15" customHeight="1">
      <c r="A35" s="18">
        <f>'M1D'!A30</f>
        <v>28</v>
      </c>
      <c r="B35" s="56" t="str">
        <f>'M1D'!B30</f>
        <v>28/2019</v>
      </c>
      <c r="C35" s="119" t="str">
        <f>'M1D'!C30</f>
        <v>Jovana Bešović</v>
      </c>
      <c r="D35" s="120"/>
      <c r="E35" s="57">
        <f>IF(AND(Osvojeni!I35="",Osvojeni!O35=""),"",SUM(Osvojeni!I35,Osvojeni!O35))</f>
        <v>27</v>
      </c>
      <c r="F35" s="58">
        <f>IF(AND(Osvojeni!R35="",Osvojeni!S35=""),"",IF(Osvojeni!S35="",Osvojeni!R35,Osvojeni!S35))</f>
        <v>34</v>
      </c>
      <c r="G35" s="15">
        <f>IF(Osvojeni!T35="","",Osvojeni!T35)</f>
      </c>
      <c r="H35" s="15">
        <f>IF(Osvojeni!U35="","",Osvojeni!U35)</f>
      </c>
    </row>
    <row r="36" spans="1:8" ht="15" customHeight="1">
      <c r="A36" s="18">
        <f>'M1D'!A31</f>
        <v>29</v>
      </c>
      <c r="B36" s="56" t="str">
        <f>'M1D'!B31</f>
        <v>29/2019</v>
      </c>
      <c r="C36" s="119" t="str">
        <f>'M1D'!C31</f>
        <v>Leka Zeković</v>
      </c>
      <c r="D36" s="120"/>
      <c r="E36" s="57">
        <f>IF(AND(Osvojeni!I36="",Osvojeni!O36=""),"",SUM(Osvojeni!I36,Osvojeni!O36))</f>
        <v>25.5</v>
      </c>
      <c r="F36" s="58">
        <f>IF(AND(Osvojeni!R36="",Osvojeni!S36=""),"",IF(Osvojeni!S36="",Osvojeni!R36,Osvojeni!S36))</f>
        <v>30.5</v>
      </c>
      <c r="G36" s="15">
        <f>IF(Osvojeni!T36="","",Osvojeni!T36)</f>
      </c>
      <c r="H36" s="15" t="str">
        <f>IF(Osvojeni!U36="","",Osvojeni!U36)</f>
        <v>F</v>
      </c>
    </row>
    <row r="37" spans="1:8" ht="15" customHeight="1">
      <c r="A37" s="18">
        <f>'M1D'!A32</f>
        <v>30</v>
      </c>
      <c r="B37" s="56" t="str">
        <f>'M1D'!B32</f>
        <v>30/2019</v>
      </c>
      <c r="C37" s="119" t="str">
        <f>'M1D'!C32</f>
        <v>Nijaz Murić</v>
      </c>
      <c r="D37" s="120"/>
      <c r="E37" s="57">
        <f>IF(AND(Osvojeni!I37="",Osvojeni!O37=""),"",SUM(Osvojeni!I37,Osvojeni!O37))</f>
        <v>1</v>
      </c>
      <c r="F37" s="58">
        <f>IF(AND(Osvojeni!R37="",Osvojeni!S37=""),"",IF(Osvojeni!S37="",Osvojeni!R37,Osvojeni!S37))</f>
      </c>
      <c r="G37" s="15">
        <f>IF(Osvojeni!T37="","",Osvojeni!T37)</f>
      </c>
      <c r="H37" s="15">
        <f>IF(Osvojeni!U37="","",Osvojeni!U37)</f>
      </c>
    </row>
    <row r="38" spans="1:8" ht="15" customHeight="1">
      <c r="A38" s="18">
        <f>'M1D'!A33</f>
        <v>31</v>
      </c>
      <c r="B38" s="56" t="str">
        <f>'M1D'!B33</f>
        <v>31/2019</v>
      </c>
      <c r="C38" s="119" t="str">
        <f>'M1D'!C33</f>
        <v>Luka Stanišić</v>
      </c>
      <c r="D38" s="120"/>
      <c r="E38" s="57">
        <f>IF(AND(Osvojeni!I38="",Osvojeni!O38=""),"",SUM(Osvojeni!I38,Osvojeni!O38))</f>
        <v>5</v>
      </c>
      <c r="F38" s="58">
        <f>IF(AND(Osvojeni!R38="",Osvojeni!S38=""),"",IF(Osvojeni!S38="",Osvojeni!R38,Osvojeni!S38))</f>
      </c>
      <c r="G38" s="15">
        <f>IF(Osvojeni!T38="","",Osvojeni!T38)</f>
      </c>
      <c r="H38" s="15">
        <f>IF(Osvojeni!U38="","",Osvojeni!U38)</f>
      </c>
    </row>
    <row r="39" spans="1:8" ht="15" customHeight="1">
      <c r="A39" s="18">
        <f>'M1D'!A34</f>
        <v>32</v>
      </c>
      <c r="B39" s="56" t="str">
        <f>'M1D'!B34</f>
        <v>32/2019</v>
      </c>
      <c r="C39" s="119" t="str">
        <f>'M1D'!C34</f>
        <v>Sofia Žugić</v>
      </c>
      <c r="D39" s="120"/>
      <c r="E39" s="57">
        <f>IF(AND(Osvojeni!I39="",Osvojeni!O39=""),"",SUM(Osvojeni!I39,Osvojeni!O39))</f>
        <v>38.5</v>
      </c>
      <c r="F39" s="58">
        <f>IF(AND(Osvojeni!R39="",Osvojeni!S39=""),"",IF(Osvojeni!S39="",Osvojeni!R39,Osvojeni!S39))</f>
        <v>34.5</v>
      </c>
      <c r="G39" s="15">
        <f>IF(Osvojeni!T39="","",Osvojeni!T39)</f>
      </c>
      <c r="H39" s="15">
        <f>IF(Osvojeni!U39="","",Osvojeni!U39)</f>
      </c>
    </row>
    <row r="40" spans="1:8" ht="15" customHeight="1">
      <c r="A40" s="18">
        <f>'M1D'!A35</f>
        <v>33</v>
      </c>
      <c r="B40" s="56" t="str">
        <f>'M1D'!B35</f>
        <v>33/2019</v>
      </c>
      <c r="C40" s="119" t="str">
        <f>'M1D'!C35</f>
        <v>Danka Kartal</v>
      </c>
      <c r="D40" s="120"/>
      <c r="E40" s="57">
        <f>IF(AND(Osvojeni!I40="",Osvojeni!O40=""),"",SUM(Osvojeni!I40,Osvojeni!O40))</f>
        <v>0.5</v>
      </c>
      <c r="F40" s="58">
        <f>IF(AND(Osvojeni!R40="",Osvojeni!S40=""),"",IF(Osvojeni!S40="",Osvojeni!R40,Osvojeni!S40))</f>
      </c>
      <c r="G40" s="15">
        <f>IF(Osvojeni!T40="","",Osvojeni!T40)</f>
      </c>
      <c r="H40" s="15">
        <f>IF(Osvojeni!U40="","",Osvojeni!U40)</f>
      </c>
    </row>
    <row r="41" spans="1:8" ht="15" customHeight="1">
      <c r="A41" s="18">
        <f>'M1D'!A36</f>
        <v>34</v>
      </c>
      <c r="B41" s="56" t="str">
        <f>'M1D'!B36</f>
        <v>34/2019</v>
      </c>
      <c r="C41" s="119" t="str">
        <f>'M1D'!C36</f>
        <v>Anja Jovićević</v>
      </c>
      <c r="D41" s="120"/>
      <c r="E41" s="57">
        <f>IF(AND(Osvojeni!I41="",Osvojeni!O41=""),"",SUM(Osvojeni!I41,Osvojeni!O41))</f>
        <v>0</v>
      </c>
      <c r="F41" s="58">
        <f>IF(AND(Osvojeni!R41="",Osvojeni!S41=""),"",IF(Osvojeni!S41="",Osvojeni!R41,Osvojeni!S41))</f>
      </c>
      <c r="G41" s="15">
        <f>IF(Osvojeni!T41="","",Osvojeni!T41)</f>
      </c>
      <c r="H41" s="15">
        <f>IF(Osvojeni!U41="","",Osvojeni!U41)</f>
      </c>
    </row>
    <row r="42" spans="1:8" ht="15" customHeight="1">
      <c r="A42" s="18">
        <f>'M1D'!A37</f>
        <v>35</v>
      </c>
      <c r="B42" s="56" t="str">
        <f>'M1D'!B37</f>
        <v>35/2019</v>
      </c>
      <c r="C42" s="119" t="str">
        <f>'M1D'!C37</f>
        <v>Lidija Zećirović</v>
      </c>
      <c r="D42" s="120"/>
      <c r="E42" s="57">
        <f>IF(AND(Osvojeni!I42="",Osvojeni!O42=""),"",SUM(Osvojeni!I42,Osvojeni!O42))</f>
      </c>
      <c r="F42" s="58">
        <f>IF(AND(Osvojeni!R42="",Osvojeni!S42=""),"",IF(Osvojeni!S42="",Osvojeni!R42,Osvojeni!S42))</f>
      </c>
      <c r="G42" s="15">
        <f>IF(Osvojeni!T42="","",Osvojeni!T42)</f>
      </c>
      <c r="H42" s="15">
        <f>IF(Osvojeni!U42="","",Osvojeni!U42)</f>
      </c>
    </row>
    <row r="43" spans="1:8" ht="15" customHeight="1">
      <c r="A43" s="18">
        <f>'M1D'!A38</f>
        <v>36</v>
      </c>
      <c r="B43" s="56" t="str">
        <f>'M1D'!B38</f>
        <v>36/2019</v>
      </c>
      <c r="C43" s="119" t="str">
        <f>'M1D'!C38</f>
        <v>Vojin Sekulić</v>
      </c>
      <c r="D43" s="120"/>
      <c r="E43" s="57">
        <f>IF(AND(Osvojeni!I43="",Osvojeni!O43=""),"",SUM(Osvojeni!I43,Osvojeni!O43))</f>
      </c>
      <c r="F43" s="58">
        <f>IF(AND(Osvojeni!R43="",Osvojeni!S43=""),"",IF(Osvojeni!S43="",Osvojeni!R43,Osvojeni!S43))</f>
      </c>
      <c r="G43" s="15">
        <f>IF(Osvojeni!T43="","",Osvojeni!T43)</f>
      </c>
      <c r="H43" s="15">
        <f>IF(Osvojeni!U43="","",Osvojeni!U43)</f>
      </c>
    </row>
    <row r="44" spans="1:8" ht="15" customHeight="1">
      <c r="A44" s="18">
        <f>'M1D'!A39</f>
        <v>37</v>
      </c>
      <c r="B44" s="56" t="str">
        <f>'M1D'!B39</f>
        <v>37/2019</v>
      </c>
      <c r="C44" s="119" t="str">
        <f>'M1D'!C39</f>
        <v>Tamara Drašković</v>
      </c>
      <c r="D44" s="120"/>
      <c r="E44" s="57">
        <f>IF(AND(Osvojeni!I44="",Osvojeni!O44=""),"",SUM(Osvojeni!I44,Osvojeni!O44))</f>
        <v>0</v>
      </c>
      <c r="F44" s="58">
        <f>IF(AND(Osvojeni!R44="",Osvojeni!S44=""),"",IF(Osvojeni!S44="",Osvojeni!R44,Osvojeni!S44))</f>
      </c>
      <c r="G44" s="15">
        <f>IF(Osvojeni!T44="","",Osvojeni!T44)</f>
      </c>
      <c r="H44" s="15">
        <f>IF(Osvojeni!U44="","",Osvojeni!U44)</f>
      </c>
    </row>
    <row r="45" spans="1:8" ht="15" customHeight="1">
      <c r="A45" s="18">
        <f>'M1D'!A40</f>
        <v>38</v>
      </c>
      <c r="B45" s="56" t="str">
        <f>'M1D'!B40</f>
        <v>38/2019</v>
      </c>
      <c r="C45" s="119" t="str">
        <f>'M1D'!C40</f>
        <v>Tijana Đelević</v>
      </c>
      <c r="D45" s="120"/>
      <c r="E45" s="57">
        <f>IF(AND(Osvojeni!I45="",Osvojeni!O45=""),"",SUM(Osvojeni!I45,Osvojeni!O45))</f>
        <v>18.5</v>
      </c>
      <c r="F45" s="58">
        <f>IF(AND(Osvojeni!R45="",Osvojeni!S45=""),"",IF(Osvojeni!S45="",Osvojeni!R45,Osvojeni!S45))</f>
        <v>33.5</v>
      </c>
      <c r="G45" s="15">
        <f>IF(Osvojeni!T45="","",Osvojeni!T45)</f>
      </c>
      <c r="H45" s="15">
        <f>IF(Osvojeni!U45="","",Osvojeni!U45)</f>
      </c>
    </row>
    <row r="46" spans="1:8" ht="15" customHeight="1">
      <c r="A46" s="18">
        <f>'M1D'!A41</f>
        <v>39</v>
      </c>
      <c r="B46" s="56" t="str">
        <f>'M1D'!B41</f>
        <v>39/2019</v>
      </c>
      <c r="C46" s="119" t="str">
        <f>'M1D'!C41</f>
        <v>Milica Malidžan</v>
      </c>
      <c r="D46" s="120"/>
      <c r="E46" s="57">
        <f>IF(AND(Osvojeni!I46="",Osvojeni!O46=""),"",SUM(Osvojeni!I46,Osvojeni!O46))</f>
      </c>
      <c r="F46" s="58">
        <f>IF(AND(Osvojeni!R46="",Osvojeni!S46=""),"",IF(Osvojeni!S46="",Osvojeni!R46,Osvojeni!S46))</f>
      </c>
      <c r="G46" s="15">
        <f>IF(Osvojeni!T46="","",Osvojeni!T46)</f>
      </c>
      <c r="H46" s="15">
        <f>IF(Osvojeni!U46="","",Osvojeni!U46)</f>
      </c>
    </row>
    <row r="47" spans="1:8" ht="15" customHeight="1">
      <c r="A47" s="18">
        <f>'M1D'!A42</f>
        <v>40</v>
      </c>
      <c r="B47" s="56" t="str">
        <f>'M1D'!B42</f>
        <v>40/2019</v>
      </c>
      <c r="C47" s="119" t="str">
        <f>'M1D'!C42</f>
        <v>Nikoleta Marković</v>
      </c>
      <c r="D47" s="120"/>
      <c r="E47" s="57">
        <f>IF(AND(Osvojeni!I47="",Osvojeni!O47=""),"",SUM(Osvojeni!I47,Osvojeni!O47))</f>
        <v>40</v>
      </c>
      <c r="F47" s="58">
        <f>IF(AND(Osvojeni!R47="",Osvojeni!S47=""),"",IF(Osvojeni!S47="",Osvojeni!R47,Osvojeni!S47))</f>
        <v>25</v>
      </c>
      <c r="G47" s="15">
        <f>IF(Osvojeni!T47="","",Osvojeni!T47)</f>
      </c>
      <c r="H47" s="15">
        <f>IF(Osvojeni!U47="","",Osvojeni!U47)</f>
      </c>
    </row>
    <row r="48" spans="1:8" ht="15" customHeight="1">
      <c r="A48" s="18">
        <f>'M1D'!A43</f>
        <v>41</v>
      </c>
      <c r="B48" s="56" t="str">
        <f>'M1D'!B43</f>
        <v>41/2019</v>
      </c>
      <c r="C48" s="119" t="str">
        <f>'M1D'!C43</f>
        <v>Selmir Kuč</v>
      </c>
      <c r="D48" s="120"/>
      <c r="E48" s="57">
        <f>IF(AND(Osvojeni!I48="",Osvojeni!O48=""),"",SUM(Osvojeni!I48,Osvojeni!O48))</f>
        <v>9</v>
      </c>
      <c r="F48" s="58">
        <f>IF(AND(Osvojeni!R48="",Osvojeni!S48=""),"",IF(Osvojeni!S48="",Osvojeni!R48,Osvojeni!S48))</f>
        <v>27.5</v>
      </c>
      <c r="G48" s="15">
        <f>IF(Osvojeni!T48="","",Osvojeni!T48)</f>
      </c>
      <c r="H48" s="15">
        <f>IF(Osvojeni!U48="","",Osvojeni!U48)</f>
      </c>
    </row>
    <row r="49" spans="1:8" ht="15" customHeight="1">
      <c r="A49" s="18">
        <f>'M1D'!A44</f>
        <v>42</v>
      </c>
      <c r="B49" s="56" t="str">
        <f>'M1D'!B44</f>
        <v>42/2019</v>
      </c>
      <c r="C49" s="119" t="str">
        <f>'M1D'!C44</f>
        <v>Miomir Zečević</v>
      </c>
      <c r="D49" s="120"/>
      <c r="E49" s="57">
        <f>IF(AND(Osvojeni!I49="",Osvojeni!O49=""),"",SUM(Osvojeni!I49,Osvojeni!O49))</f>
      </c>
      <c r="F49" s="58">
        <f>IF(AND(Osvojeni!R49="",Osvojeni!S49=""),"",IF(Osvojeni!S49="",Osvojeni!R49,Osvojeni!S49))</f>
      </c>
      <c r="G49" s="15">
        <f>IF(Osvojeni!T49="","",Osvojeni!T49)</f>
      </c>
      <c r="H49" s="15">
        <f>IF(Osvojeni!U49="","",Osvojeni!U49)</f>
      </c>
    </row>
    <row r="50" spans="1:8" ht="15" customHeight="1">
      <c r="A50" s="18">
        <f>'M1D'!A45</f>
        <v>43</v>
      </c>
      <c r="B50" s="56" t="str">
        <f>'M1D'!B45</f>
        <v>43/2019</v>
      </c>
      <c r="C50" s="119" t="str">
        <f>'M1D'!C45</f>
        <v>Vasilije Šljivančanin</v>
      </c>
      <c r="D50" s="120"/>
      <c r="E50" s="57">
        <f>IF(AND(Osvojeni!I50="",Osvojeni!O50=""),"",SUM(Osvojeni!I50,Osvojeni!O50))</f>
        <v>0</v>
      </c>
      <c r="F50" s="58">
        <f>IF(AND(Osvojeni!R50="",Osvojeni!S50=""),"",IF(Osvojeni!S50="",Osvojeni!R50,Osvojeni!S50))</f>
      </c>
      <c r="G50" s="15">
        <f>IF(Osvojeni!T50="","",Osvojeni!T50)</f>
      </c>
      <c r="H50" s="15">
        <f>IF(Osvojeni!U50="","",Osvojeni!U50)</f>
      </c>
    </row>
    <row r="51" spans="1:8" ht="15" customHeight="1">
      <c r="A51" s="18">
        <f>'M1D'!A46</f>
        <v>44</v>
      </c>
      <c r="B51" s="56" t="str">
        <f>'M1D'!B46</f>
        <v>44/2019</v>
      </c>
      <c r="C51" s="119" t="str">
        <f>'M1D'!C46</f>
        <v>Anastasija Stojović</v>
      </c>
      <c r="D51" s="120"/>
      <c r="E51" s="57">
        <f>IF(AND(Osvojeni!I51="",Osvojeni!O51=""),"",SUM(Osvojeni!I51,Osvojeni!O51))</f>
        <v>0</v>
      </c>
      <c r="F51" s="58">
        <f>IF(AND(Osvojeni!R51="",Osvojeni!S51=""),"",IF(Osvojeni!S51="",Osvojeni!R51,Osvojeni!S51))</f>
      </c>
      <c r="G51" s="15">
        <f>IF(Osvojeni!T51="","",Osvojeni!T51)</f>
      </c>
      <c r="H51" s="15" t="str">
        <f>IF(Osvojeni!U51="","",Osvojeni!U51)</f>
        <v>F</v>
      </c>
    </row>
    <row r="52" spans="1:8" ht="15" customHeight="1">
      <c r="A52" s="18">
        <f>'M1D'!A47</f>
        <v>45</v>
      </c>
      <c r="B52" s="56" t="str">
        <f>'M1D'!B47</f>
        <v>45/2019</v>
      </c>
      <c r="C52" s="119" t="str">
        <f>'M1D'!C47</f>
        <v>Mihailo Musić</v>
      </c>
      <c r="D52" s="120"/>
      <c r="E52" s="57">
        <f>IF(AND(Osvojeni!I52="",Osvojeni!O52=""),"",SUM(Osvojeni!I52,Osvojeni!O52))</f>
        <v>0</v>
      </c>
      <c r="F52" s="58">
        <f>IF(AND(Osvojeni!R52="",Osvojeni!S52=""),"",IF(Osvojeni!S52="",Osvojeni!R52,Osvojeni!S52))</f>
      </c>
      <c r="G52" s="15">
        <f>IF(Osvojeni!T52="","",Osvojeni!T52)</f>
      </c>
      <c r="H52" s="15">
        <f>IF(Osvojeni!U52="","",Osvojeni!U52)</f>
      </c>
    </row>
    <row r="53" spans="1:8" ht="15" customHeight="1">
      <c r="A53" s="18">
        <f>'M1D'!A48</f>
        <v>46</v>
      </c>
      <c r="B53" s="56" t="str">
        <f>'M1D'!B48</f>
        <v>46/2019</v>
      </c>
      <c r="C53" s="119" t="str">
        <f>'M1D'!C48</f>
        <v>Lidija Zajović</v>
      </c>
      <c r="D53" s="120"/>
      <c r="E53" s="57">
        <f>IF(AND(Osvojeni!I53="",Osvojeni!O53=""),"",SUM(Osvojeni!I53,Osvojeni!O53))</f>
        <v>32.5</v>
      </c>
      <c r="F53" s="58">
        <f>IF(AND(Osvojeni!R53="",Osvojeni!S53=""),"",IF(Osvojeni!S53="",Osvojeni!R53,Osvojeni!S53))</f>
        <v>36.5</v>
      </c>
      <c r="G53" s="15">
        <f>IF(Osvojeni!T53="","",Osvojeni!T53)</f>
      </c>
      <c r="H53" s="15">
        <f>IF(Osvojeni!U53="","",Osvojeni!U53)</f>
      </c>
    </row>
    <row r="54" spans="1:8" ht="15" customHeight="1">
      <c r="A54" s="18">
        <f>'M1D'!A49</f>
        <v>47</v>
      </c>
      <c r="B54" s="56" t="str">
        <f>'M1D'!B49</f>
        <v>47/2019</v>
      </c>
      <c r="C54" s="119" t="str">
        <f>'M1D'!C49</f>
        <v>Đorđe Folić</v>
      </c>
      <c r="D54" s="120"/>
      <c r="E54" s="57">
        <f>IF(AND(Osvojeni!I54="",Osvojeni!O54=""),"",SUM(Osvojeni!I54,Osvojeni!O54))</f>
        <v>25.5</v>
      </c>
      <c r="F54" s="58">
        <f>IF(AND(Osvojeni!R54="",Osvojeni!S54=""),"",IF(Osvojeni!S54="",Osvojeni!R54,Osvojeni!S54))</f>
        <v>22</v>
      </c>
      <c r="G54" s="15">
        <f>IF(Osvojeni!T54="","",Osvojeni!T54)</f>
      </c>
      <c r="H54" s="15">
        <f>IF(Osvojeni!U54="","",Osvojeni!U54)</f>
      </c>
    </row>
    <row r="55" spans="1:8" ht="15" customHeight="1">
      <c r="A55" s="18">
        <f>'M1D'!A50</f>
        <v>48</v>
      </c>
      <c r="B55" s="56" t="str">
        <f>'M1D'!B50</f>
        <v>48/2019</v>
      </c>
      <c r="C55" s="119" t="str">
        <f>'M1D'!C50</f>
        <v>Ruždija Fetahović</v>
      </c>
      <c r="D55" s="120"/>
      <c r="E55" s="57">
        <f>IF(AND(Osvojeni!I55="",Osvojeni!O55=""),"",SUM(Osvojeni!I55,Osvojeni!O55))</f>
        <v>5.5</v>
      </c>
      <c r="F55" s="58">
        <f>IF(AND(Osvojeni!R55="",Osvojeni!S55=""),"",IF(Osvojeni!S55="",Osvojeni!R55,Osvojeni!S55))</f>
      </c>
      <c r="G55" s="15">
        <f>IF(Osvojeni!T55="","",Osvojeni!T55)</f>
      </c>
      <c r="H55" s="15" t="str">
        <f>IF(Osvojeni!U55="","",Osvojeni!U55)</f>
        <v>F</v>
      </c>
    </row>
    <row r="56" spans="1:8" ht="15" customHeight="1">
      <c r="A56" s="18">
        <f>'M1D'!A51</f>
        <v>49</v>
      </c>
      <c r="B56" s="56" t="str">
        <f>'M1D'!B51</f>
        <v>49/2019</v>
      </c>
      <c r="C56" s="119" t="str">
        <f>'M1D'!C51</f>
        <v>Vasko Stojanović</v>
      </c>
      <c r="D56" s="120"/>
      <c r="E56" s="57">
        <f>IF(AND(Osvojeni!I56="",Osvojeni!O56=""),"",SUM(Osvojeni!I56,Osvojeni!O56))</f>
        <v>5.5</v>
      </c>
      <c r="F56" s="58">
        <f>IF(AND(Osvojeni!R56="",Osvojeni!S56=""),"",IF(Osvojeni!S56="",Osvojeni!R56,Osvojeni!S56))</f>
        <v>12.5</v>
      </c>
      <c r="G56" s="15">
        <f>IF(Osvojeni!T56="","",Osvojeni!T56)</f>
      </c>
      <c r="H56" s="15" t="str">
        <f>IF(Osvojeni!U56="","",Osvojeni!U56)</f>
        <v>F</v>
      </c>
    </row>
    <row r="57" spans="1:8" ht="15" customHeight="1">
      <c r="A57" s="18">
        <f>'M1D'!A52</f>
        <v>50</v>
      </c>
      <c r="B57" s="56" t="str">
        <f>'M1D'!B52</f>
        <v>50/2019</v>
      </c>
      <c r="C57" s="119" t="str">
        <f>'M1D'!C52</f>
        <v>Matija Simonović</v>
      </c>
      <c r="D57" s="120"/>
      <c r="E57" s="57">
        <f>IF(AND(Osvojeni!I57="",Osvojeni!O57=""),"",SUM(Osvojeni!I57,Osvojeni!O57))</f>
        <v>9.5</v>
      </c>
      <c r="F57" s="58">
        <f>IF(AND(Osvojeni!R57="",Osvojeni!S57=""),"",IF(Osvojeni!S57="",Osvojeni!R57,Osvojeni!S57))</f>
      </c>
      <c r="G57" s="15">
        <f>IF(Osvojeni!T57="","",Osvojeni!T57)</f>
      </c>
      <c r="H57" s="15" t="str">
        <f>IF(Osvojeni!U57="","",Osvojeni!U57)</f>
        <v>F</v>
      </c>
    </row>
    <row r="58" spans="1:8" ht="12.75" customHeight="1">
      <c r="A58" s="18">
        <f>'M1D'!A53</f>
        <v>51</v>
      </c>
      <c r="B58" s="56" t="str">
        <f>'M1D'!B53</f>
        <v>51/2019</v>
      </c>
      <c r="C58" s="119" t="str">
        <f>'M1D'!C53</f>
        <v>Jovana Furtula</v>
      </c>
      <c r="D58" s="120"/>
      <c r="E58" s="57">
        <f>IF(AND(Osvojeni!I58="",Osvojeni!O58=""),"",SUM(Osvojeni!I58,Osvojeni!O58))</f>
        <v>18</v>
      </c>
      <c r="F58" s="58">
        <f>IF(AND(Osvojeni!R58="",Osvojeni!S58=""),"",IF(Osvojeni!S58="",Osvojeni!R58,Osvojeni!S58))</f>
      </c>
      <c r="G58" s="15">
        <f>IF(Osvojeni!T58="","",Osvojeni!T58)</f>
      </c>
      <c r="H58" s="15">
        <f>IF(Osvojeni!U58="","",Osvojeni!U58)</f>
      </c>
    </row>
    <row r="59" spans="1:8" ht="12.75" customHeight="1">
      <c r="A59" s="18">
        <f>'M1D'!A54</f>
        <v>52</v>
      </c>
      <c r="B59" s="56" t="str">
        <f>'M1D'!B54</f>
        <v>52/2019</v>
      </c>
      <c r="C59" s="119" t="str">
        <f>'M1D'!C54</f>
        <v>Dragana Lazarević</v>
      </c>
      <c r="D59" s="120"/>
      <c r="E59" s="57">
        <f>IF(AND(Osvojeni!I59="",Osvojeni!O59=""),"",SUM(Osvojeni!I59,Osvojeni!O59))</f>
        <v>8.5</v>
      </c>
      <c r="F59" s="58">
        <f>IF(AND(Osvojeni!R59="",Osvojeni!S59=""),"",IF(Osvojeni!S59="",Osvojeni!R59,Osvojeni!S59))</f>
      </c>
      <c r="G59" s="15">
        <f>IF(Osvojeni!T59="","",Osvojeni!T59)</f>
      </c>
      <c r="H59" s="15">
        <f>IF(Osvojeni!U59="","",Osvojeni!U59)</f>
      </c>
    </row>
    <row r="60" spans="1:8" ht="12.75" customHeight="1">
      <c r="A60" s="18">
        <f>'M1D'!A55</f>
        <v>53</v>
      </c>
      <c r="B60" s="56" t="str">
        <f>'M1D'!B55</f>
        <v>53/2019</v>
      </c>
      <c r="C60" s="119" t="str">
        <f>'M1D'!C55</f>
        <v>Bogdan Kustudić</v>
      </c>
      <c r="D60" s="120"/>
      <c r="E60" s="57">
        <f>IF(AND(Osvojeni!I60="",Osvojeni!O60=""),"",SUM(Osvojeni!I60,Osvojeni!O60))</f>
        <v>19.5</v>
      </c>
      <c r="F60" s="58">
        <f>IF(AND(Osvojeni!R60="",Osvojeni!S60=""),"",IF(Osvojeni!S60="",Osvojeni!R60,Osvojeni!S60))</f>
      </c>
      <c r="G60" s="15">
        <f>IF(Osvojeni!T60="","",Osvojeni!T60)</f>
      </c>
      <c r="H60" s="15">
        <f>IF(Osvojeni!U60="","",Osvojeni!U60)</f>
      </c>
    </row>
    <row r="61" spans="1:8" ht="12.75" customHeight="1">
      <c r="A61" s="18">
        <f>'M1D'!A56</f>
        <v>54</v>
      </c>
      <c r="B61" s="56" t="str">
        <f>'M1D'!B56</f>
        <v>54/2019</v>
      </c>
      <c r="C61" s="119" t="str">
        <f>'M1D'!C56</f>
        <v>Katarina Terzić</v>
      </c>
      <c r="D61" s="120"/>
      <c r="E61" s="57">
        <f>IF(AND(Osvojeni!I61="",Osvojeni!O61=""),"",SUM(Osvojeni!I61,Osvojeni!O61))</f>
        <v>23</v>
      </c>
      <c r="F61" s="58">
        <f>IF(AND(Osvojeni!R61="",Osvojeni!S61=""),"",IF(Osvojeni!S61="",Osvojeni!R61,Osvojeni!S61))</f>
        <v>33</v>
      </c>
      <c r="G61" s="15">
        <f>IF(Osvojeni!T61="","",Osvojeni!T61)</f>
      </c>
      <c r="H61" s="15">
        <f>IF(Osvojeni!U61="","",Osvojeni!U61)</f>
      </c>
    </row>
    <row r="62" spans="1:8" ht="12.75" customHeight="1">
      <c r="A62" s="18">
        <f>'M1D'!A57</f>
        <v>55</v>
      </c>
      <c r="B62" s="56" t="str">
        <f>'M1D'!B57</f>
        <v>55/2019</v>
      </c>
      <c r="C62" s="119" t="str">
        <f>'M1D'!C57</f>
        <v>Mladen Bujišić</v>
      </c>
      <c r="D62" s="120"/>
      <c r="E62" s="57">
        <f>IF(AND(Osvojeni!I62="",Osvojeni!O62=""),"",SUM(Osvojeni!I62,Osvojeni!O62))</f>
        <v>20</v>
      </c>
      <c r="F62" s="58">
        <f>IF(AND(Osvojeni!R62="",Osvojeni!S62=""),"",IF(Osvojeni!S62="",Osvojeni!R62,Osvojeni!S62))</f>
        <v>20.5</v>
      </c>
      <c r="G62" s="15">
        <f>IF(Osvojeni!T62="","",Osvojeni!T62)</f>
      </c>
      <c r="H62" s="15">
        <f>IF(Osvojeni!U62="","",Osvojeni!U62)</f>
      </c>
    </row>
    <row r="63" spans="1:8" ht="12.75" customHeight="1">
      <c r="A63" s="18">
        <f>'M1D'!A58</f>
        <v>56</v>
      </c>
      <c r="B63" s="56" t="str">
        <f>'M1D'!B58</f>
        <v>56/2019</v>
      </c>
      <c r="C63" s="119" t="str">
        <f>'M1D'!C58</f>
        <v>Marijana Vraneš</v>
      </c>
      <c r="D63" s="120"/>
      <c r="E63" s="57">
        <f>IF(AND(Osvojeni!I63="",Osvojeni!O63=""),"",SUM(Osvojeni!I63,Osvojeni!O63))</f>
        <v>8</v>
      </c>
      <c r="F63" s="58">
        <f>IF(AND(Osvojeni!R63="",Osvojeni!S63=""),"",IF(Osvojeni!S63="",Osvojeni!R63,Osvojeni!S63))</f>
      </c>
      <c r="G63" s="15">
        <f>IF(Osvojeni!T63="","",Osvojeni!T63)</f>
      </c>
      <c r="H63" s="15">
        <f>IF(Osvojeni!U63="","",Osvojeni!U63)</f>
      </c>
    </row>
    <row r="64" spans="1:8" ht="12.75" customHeight="1">
      <c r="A64" s="18">
        <f>'M1D'!A59</f>
        <v>57</v>
      </c>
      <c r="B64" s="56" t="str">
        <f>'M1D'!B59</f>
        <v>57/2019</v>
      </c>
      <c r="C64" s="119" t="str">
        <f>'M1D'!C59</f>
        <v>Radenko Kljajević</v>
      </c>
      <c r="D64" s="120"/>
      <c r="E64" s="57">
        <f>IF(AND(Osvojeni!I64="",Osvojeni!O64=""),"",SUM(Osvojeni!I64,Osvojeni!O64))</f>
        <v>1</v>
      </c>
      <c r="F64" s="58">
        <f>IF(AND(Osvojeni!R64="",Osvojeni!S64=""),"",IF(Osvojeni!S64="",Osvojeni!R64,Osvojeni!S64))</f>
      </c>
      <c r="G64" s="15">
        <f>IF(Osvojeni!T64="","",Osvojeni!T64)</f>
      </c>
      <c r="H64" s="15">
        <f>IF(Osvojeni!U64="","",Osvojeni!U64)</f>
      </c>
    </row>
    <row r="65" spans="1:8" ht="12.75" customHeight="1">
      <c r="A65" s="18">
        <f>'M1D'!A60</f>
        <v>58</v>
      </c>
      <c r="B65" s="56" t="str">
        <f>'M1D'!B60</f>
        <v>58/2019</v>
      </c>
      <c r="C65" s="119" t="str">
        <f>'M1D'!C60</f>
        <v>Strahinja Jelić</v>
      </c>
      <c r="D65" s="120"/>
      <c r="E65" s="57">
        <f>IF(AND(Osvojeni!I65="",Osvojeni!O65=""),"",SUM(Osvojeni!I65,Osvojeni!O65))</f>
      </c>
      <c r="F65" s="58">
        <f>IF(AND(Osvojeni!R65="",Osvojeni!S65=""),"",IF(Osvojeni!S65="",Osvojeni!R65,Osvojeni!S65))</f>
      </c>
      <c r="G65" s="15">
        <f>IF(Osvojeni!T65="","",Osvojeni!T65)</f>
      </c>
      <c r="H65" s="15">
        <f>IF(Osvojeni!U65="","",Osvojeni!U65)</f>
      </c>
    </row>
    <row r="66" spans="1:8" ht="12.75" customHeight="1">
      <c r="A66" s="18">
        <f>'M1D'!A61</f>
        <v>59</v>
      </c>
      <c r="B66" s="56" t="str">
        <f>'M1D'!B61</f>
        <v>59/2019</v>
      </c>
      <c r="C66" s="119" t="str">
        <f>'M1D'!C61</f>
        <v>Tijana Radonjić</v>
      </c>
      <c r="D66" s="120"/>
      <c r="E66" s="57">
        <f>IF(AND(Osvojeni!I66="",Osvojeni!O66=""),"",SUM(Osvojeni!I66,Osvojeni!O66))</f>
        <v>4.5</v>
      </c>
      <c r="F66" s="58">
        <f>IF(AND(Osvojeni!R66="",Osvojeni!S66=""),"",IF(Osvojeni!S66="",Osvojeni!R66,Osvojeni!S66))</f>
      </c>
      <c r="G66" s="15">
        <f>IF(Osvojeni!T66="","",Osvojeni!T66)</f>
      </c>
      <c r="H66" s="15" t="str">
        <f>IF(Osvojeni!U66="","",Osvojeni!U66)</f>
        <v>F</v>
      </c>
    </row>
    <row r="67" spans="1:8" ht="12.75" customHeight="1">
      <c r="A67" s="18">
        <f>'M1D'!A62</f>
        <v>60</v>
      </c>
      <c r="B67" s="56" t="str">
        <f>'M1D'!B62</f>
        <v>60/2019</v>
      </c>
      <c r="C67" s="119" t="str">
        <f>'M1D'!C62</f>
        <v>Ivan Đeković</v>
      </c>
      <c r="D67" s="120"/>
      <c r="E67" s="57">
        <f>IF(AND(Osvojeni!I67="",Osvojeni!O67=""),"",SUM(Osvojeni!I67,Osvojeni!O67))</f>
        <v>11.5</v>
      </c>
      <c r="F67" s="58">
        <f>IF(AND(Osvojeni!R67="",Osvojeni!S67=""),"",IF(Osvojeni!S67="",Osvojeni!R67,Osvojeni!S67))</f>
      </c>
      <c r="G67" s="15">
        <f>IF(Osvojeni!T67="","",Osvojeni!T67)</f>
      </c>
      <c r="H67" s="15">
        <f>IF(Osvojeni!U67="","",Osvojeni!U67)</f>
      </c>
    </row>
    <row r="68" spans="1:8" ht="12.75" customHeight="1">
      <c r="A68" s="18">
        <f>'M1D'!A63</f>
        <v>61</v>
      </c>
      <c r="B68" s="56" t="str">
        <f>'M1D'!B63</f>
        <v>61/2019</v>
      </c>
      <c r="C68" s="119" t="str">
        <f>'M1D'!C63</f>
        <v>Nebojša Ralević</v>
      </c>
      <c r="D68" s="120"/>
      <c r="E68" s="57">
        <f>IF(AND(Osvojeni!I68="",Osvojeni!O68=""),"",SUM(Osvojeni!I68,Osvojeni!O68))</f>
        <v>25.5</v>
      </c>
      <c r="F68" s="58">
        <f>IF(AND(Osvojeni!R68="",Osvojeni!S68=""),"",IF(Osvojeni!S68="",Osvojeni!R68,Osvojeni!S68))</f>
        <v>10.5</v>
      </c>
      <c r="G68" s="15">
        <f>IF(Osvojeni!T68="","",Osvojeni!T68)</f>
      </c>
      <c r="H68" s="15">
        <f>IF(Osvojeni!U68="","",Osvojeni!U68)</f>
      </c>
    </row>
    <row r="69" spans="1:8" ht="12.75" customHeight="1">
      <c r="A69" s="18">
        <f>'M1D'!A64</f>
        <v>62</v>
      </c>
      <c r="B69" s="56" t="str">
        <f>'M1D'!B64</f>
        <v>62/2019</v>
      </c>
      <c r="C69" s="119" t="str">
        <f>'M1D'!C64</f>
        <v>Erna Destanović</v>
      </c>
      <c r="D69" s="120"/>
      <c r="E69" s="57">
        <f>IF(AND(Osvojeni!I69="",Osvojeni!O69=""),"",SUM(Osvojeni!I69,Osvojeni!O69))</f>
        <v>29.5</v>
      </c>
      <c r="F69" s="58">
        <f>IF(AND(Osvojeni!R69="",Osvojeni!S69=""),"",IF(Osvojeni!S69="",Osvojeni!R69,Osvojeni!S69))</f>
        <v>17</v>
      </c>
      <c r="G69" s="15">
        <f>IF(Osvojeni!T69="","",Osvojeni!T69)</f>
      </c>
      <c r="H69" s="15">
        <f>IF(Osvojeni!U69="","",Osvojeni!U69)</f>
      </c>
    </row>
    <row r="70" spans="1:8" ht="12.75" customHeight="1">
      <c r="A70" s="18">
        <f>'M1D'!A65</f>
        <v>63</v>
      </c>
      <c r="B70" s="56" t="str">
        <f>'M1D'!B65</f>
        <v>63/2019</v>
      </c>
      <c r="C70" s="119" t="str">
        <f>'M1D'!C65</f>
        <v>Anja Glogovac</v>
      </c>
      <c r="D70" s="120"/>
      <c r="E70" s="57">
        <f>IF(AND(Osvojeni!I70="",Osvojeni!O70=""),"",SUM(Osvojeni!I70,Osvojeni!O70))</f>
        <v>36</v>
      </c>
      <c r="F70" s="58">
        <f>IF(AND(Osvojeni!R70="",Osvojeni!S70=""),"",IF(Osvojeni!S70="",Osvojeni!R70,Osvojeni!S70))</f>
        <v>33.5</v>
      </c>
      <c r="G70" s="15">
        <f>IF(Osvojeni!T70="","",Osvojeni!T70)</f>
      </c>
      <c r="H70" s="15">
        <f>IF(Osvojeni!U70="","",Osvojeni!U70)</f>
      </c>
    </row>
    <row r="71" spans="1:8" ht="12.75" customHeight="1">
      <c r="A71" s="18">
        <f>'M1D'!A66</f>
        <v>64</v>
      </c>
      <c r="B71" s="56" t="str">
        <f>'M1D'!B66</f>
        <v>64/2019</v>
      </c>
      <c r="C71" s="119" t="str">
        <f>'M1D'!C66</f>
        <v>Miloš Ninković</v>
      </c>
      <c r="D71" s="120"/>
      <c r="E71" s="57">
        <f>IF(AND(Osvojeni!I71="",Osvojeni!O71=""),"",SUM(Osvojeni!I71,Osvojeni!O71))</f>
        <v>28</v>
      </c>
      <c r="F71" s="58">
        <f>IF(AND(Osvojeni!R71="",Osvojeni!S71=""),"",IF(Osvojeni!S71="",Osvojeni!R71,Osvojeni!S71))</f>
        <v>18.5</v>
      </c>
      <c r="G71" s="15">
        <f>IF(Osvojeni!T71="","",Osvojeni!T71)</f>
      </c>
      <c r="H71" s="15">
        <f>IF(Osvojeni!U71="","",Osvojeni!U71)</f>
      </c>
    </row>
    <row r="72" spans="1:8" ht="12.75" customHeight="1">
      <c r="A72" s="18">
        <f>'M1D'!A67</f>
        <v>65</v>
      </c>
      <c r="B72" s="56" t="str">
        <f>'M1D'!B67</f>
        <v>65/2019</v>
      </c>
      <c r="C72" s="119" t="str">
        <f>'M1D'!C67</f>
        <v>Kristina Miljanić</v>
      </c>
      <c r="D72" s="120"/>
      <c r="E72" s="57">
        <f>IF(AND(Osvojeni!I72="",Osvojeni!O72=""),"",SUM(Osvojeni!I72,Osvojeni!O72))</f>
        <v>8</v>
      </c>
      <c r="F72" s="58">
        <f>IF(AND(Osvojeni!R72="",Osvojeni!S72=""),"",IF(Osvojeni!S72="",Osvojeni!R72,Osvojeni!S72))</f>
        <v>14.5</v>
      </c>
      <c r="G72" s="15">
        <f>IF(Osvojeni!T72="","",Osvojeni!T72)</f>
      </c>
      <c r="H72" s="15" t="str">
        <f>IF(Osvojeni!U72="","",Osvojeni!U72)</f>
        <v>F</v>
      </c>
    </row>
    <row r="73" spans="1:8" ht="12.75" customHeight="1">
      <c r="A73" s="18">
        <f>'M1D'!A68</f>
        <v>66</v>
      </c>
      <c r="B73" s="56" t="str">
        <f>'M1D'!B68</f>
        <v>66/2019</v>
      </c>
      <c r="C73" s="119" t="str">
        <f>'M1D'!C68</f>
        <v>Jovana Peruničić</v>
      </c>
      <c r="D73" s="120"/>
      <c r="E73" s="57">
        <f>IF(AND(Osvojeni!I73="",Osvojeni!O73=""),"",SUM(Osvojeni!I73,Osvojeni!O73))</f>
        <v>14</v>
      </c>
      <c r="F73" s="58">
        <f>IF(AND(Osvojeni!R73="",Osvojeni!S73=""),"",IF(Osvojeni!S73="",Osvojeni!R73,Osvojeni!S73))</f>
        <v>22</v>
      </c>
      <c r="G73" s="15">
        <f>IF(Osvojeni!T73="","",Osvojeni!T73)</f>
      </c>
      <c r="H73" s="15">
        <f>IF(Osvojeni!U73="","",Osvojeni!U73)</f>
      </c>
    </row>
    <row r="74" spans="1:8" ht="12.75" customHeight="1">
      <c r="A74" s="18">
        <f>'M1D'!A69</f>
        <v>67</v>
      </c>
      <c r="B74" s="56" t="str">
        <f>'M1D'!B69</f>
        <v>67/2019</v>
      </c>
      <c r="C74" s="119" t="str">
        <f>'M1D'!C69</f>
        <v>Pavle Jovanović</v>
      </c>
      <c r="D74" s="120"/>
      <c r="E74" s="57">
        <f>IF(AND(Osvojeni!I74="",Osvojeni!O74=""),"",SUM(Osvojeni!I74,Osvojeni!O74))</f>
        <v>20.5</v>
      </c>
      <c r="F74" s="58">
        <f>IF(AND(Osvojeni!R74="",Osvojeni!S74=""),"",IF(Osvojeni!S74="",Osvojeni!R74,Osvojeni!S74))</f>
        <v>23.5</v>
      </c>
      <c r="G74" s="15">
        <f>IF(Osvojeni!T74="","",Osvojeni!T74)</f>
      </c>
      <c r="H74" s="15">
        <f>IF(Osvojeni!U74="","",Osvojeni!U74)</f>
      </c>
    </row>
    <row r="75" spans="1:8" ht="12.75" customHeight="1">
      <c r="A75" s="18">
        <f>'M1D'!A70</f>
        <v>68</v>
      </c>
      <c r="B75" s="56" t="str">
        <f>'M1D'!B70</f>
        <v>69/2019</v>
      </c>
      <c r="C75" s="119" t="str">
        <f>'M1D'!C70</f>
        <v>Andrea Vučić</v>
      </c>
      <c r="D75" s="120"/>
      <c r="E75" s="57">
        <f>IF(AND(Osvojeni!I75="",Osvojeni!O75=""),"",SUM(Osvojeni!I75,Osvojeni!O75))</f>
        <v>4</v>
      </c>
      <c r="F75" s="58">
        <f>IF(AND(Osvojeni!R75="",Osvojeni!S75=""),"",IF(Osvojeni!S75="",Osvojeni!R75,Osvojeni!S75))</f>
      </c>
      <c r="G75" s="15">
        <f>IF(Osvojeni!T75="","",Osvojeni!T75)</f>
      </c>
      <c r="H75" s="15">
        <f>IF(Osvojeni!U75="","",Osvojeni!U75)</f>
      </c>
    </row>
    <row r="76" spans="1:8" ht="12.75" customHeight="1">
      <c r="A76" s="18">
        <f>'M1D'!A71</f>
        <v>69</v>
      </c>
      <c r="B76" s="56" t="str">
        <f>'M1D'!B71</f>
        <v>70/2019</v>
      </c>
      <c r="C76" s="119" t="str">
        <f>'M1D'!C71</f>
        <v>Andrijana Nedović</v>
      </c>
      <c r="D76" s="120"/>
      <c r="E76" s="57">
        <f>IF(AND(Osvojeni!I76="",Osvojeni!O76=""),"",SUM(Osvojeni!I76,Osvojeni!O76))</f>
        <v>7</v>
      </c>
      <c r="F76" s="58">
        <f>IF(AND(Osvojeni!R76="",Osvojeni!S76=""),"",IF(Osvojeni!S76="",Osvojeni!R76,Osvojeni!S76))</f>
      </c>
      <c r="G76" s="15">
        <f>IF(Osvojeni!T76="","",Osvojeni!T76)</f>
      </c>
      <c r="H76" s="15" t="str">
        <f>IF(Osvojeni!U76="","",Osvojeni!U76)</f>
        <v>F</v>
      </c>
    </row>
    <row r="77" spans="1:8" ht="12.75" customHeight="1">
      <c r="A77" s="18">
        <f>'M1D'!A72</f>
        <v>70</v>
      </c>
      <c r="B77" s="56" t="str">
        <f>'M1D'!B72</f>
        <v>71/2019</v>
      </c>
      <c r="C77" s="119" t="str">
        <f>'M1D'!C72</f>
        <v>Luka Sekulović</v>
      </c>
      <c r="D77" s="120"/>
      <c r="E77" s="57">
        <f>IF(AND(Osvojeni!I77="",Osvojeni!O77=""),"",SUM(Osvojeni!I77,Osvojeni!O77))</f>
        <v>18.5</v>
      </c>
      <c r="F77" s="58">
        <f>IF(AND(Osvojeni!R77="",Osvojeni!S77=""),"",IF(Osvojeni!S77="",Osvojeni!R77,Osvojeni!S77))</f>
        <v>24</v>
      </c>
      <c r="G77" s="15">
        <f>IF(Osvojeni!T77="","",Osvojeni!T77)</f>
      </c>
      <c r="H77" s="15">
        <f>IF(Osvojeni!U77="","",Osvojeni!U77)</f>
      </c>
    </row>
    <row r="78" spans="1:8" ht="12.75" customHeight="1">
      <c r="A78" s="18">
        <f>'M1D'!A73</f>
        <v>71</v>
      </c>
      <c r="B78" s="56" t="str">
        <f>'M1D'!B73</f>
        <v>72/2019</v>
      </c>
      <c r="C78" s="119" t="str">
        <f>'M1D'!C73</f>
        <v>Nihad Zejnelović</v>
      </c>
      <c r="D78" s="120"/>
      <c r="E78" s="57">
        <f>IF(AND(Osvojeni!I78="",Osvojeni!O78=""),"",SUM(Osvojeni!I78,Osvojeni!O78))</f>
      </c>
      <c r="F78" s="58">
        <f>IF(AND(Osvojeni!R78="",Osvojeni!S78=""),"",IF(Osvojeni!S78="",Osvojeni!R78,Osvojeni!S78))</f>
      </c>
      <c r="G78" s="15">
        <f>IF(Osvojeni!T78="","",Osvojeni!T78)</f>
      </c>
      <c r="H78" s="15">
        <f>IF(Osvojeni!U78="","",Osvojeni!U78)</f>
      </c>
    </row>
    <row r="79" spans="1:8" ht="12.75" customHeight="1">
      <c r="A79" s="18">
        <f>'M1D'!A74</f>
        <v>72</v>
      </c>
      <c r="B79" s="56" t="str">
        <f>'M1D'!B74</f>
        <v>73/2019</v>
      </c>
      <c r="C79" s="119" t="str">
        <f>'M1D'!C74</f>
        <v>Jovana Šutović</v>
      </c>
      <c r="D79" s="120"/>
      <c r="E79" s="57">
        <f>IF(AND(Osvojeni!I79="",Osvojeni!O79=""),"",SUM(Osvojeni!I79,Osvojeni!O79))</f>
        <v>10.5</v>
      </c>
      <c r="F79" s="58">
        <f>IF(AND(Osvojeni!R79="",Osvojeni!S79=""),"",IF(Osvojeni!S79="",Osvojeni!R79,Osvojeni!S79))</f>
      </c>
      <c r="G79" s="15">
        <f>IF(Osvojeni!T79="","",Osvojeni!T79)</f>
      </c>
      <c r="H79" s="15">
        <f>IF(Osvojeni!U79="","",Osvojeni!U79)</f>
      </c>
    </row>
    <row r="80" spans="1:8" ht="12.75" customHeight="1">
      <c r="A80" s="18">
        <f>'M1D'!A75</f>
        <v>73</v>
      </c>
      <c r="B80" s="56" t="str">
        <f>'M1D'!B75</f>
        <v>74/2019</v>
      </c>
      <c r="C80" s="119" t="str">
        <f>'M1D'!C75</f>
        <v>Marko Šorović</v>
      </c>
      <c r="D80" s="120"/>
      <c r="E80" s="57">
        <f>IF(AND(Osvojeni!I80="",Osvojeni!O80=""),"",SUM(Osvojeni!I80,Osvojeni!O80))</f>
        <v>0</v>
      </c>
      <c r="F80" s="58">
        <f>IF(AND(Osvojeni!R80="",Osvojeni!S80=""),"",IF(Osvojeni!S80="",Osvojeni!R80,Osvojeni!S80))</f>
      </c>
      <c r="G80" s="15">
        <f>IF(Osvojeni!T80="","",Osvojeni!T80)</f>
      </c>
      <c r="H80" s="15">
        <f>IF(Osvojeni!U80="","",Osvojeni!U80)</f>
      </c>
    </row>
    <row r="81" spans="1:8" ht="12.75" customHeight="1">
      <c r="A81" s="18">
        <f>'M1D'!A76</f>
        <v>74</v>
      </c>
      <c r="B81" s="56" t="str">
        <f>'M1D'!B76</f>
        <v>75/2019</v>
      </c>
      <c r="C81" s="119" t="str">
        <f>'M1D'!C76</f>
        <v>Anja Bojović</v>
      </c>
      <c r="D81" s="120"/>
      <c r="E81" s="57">
        <f>IF(AND(Osvojeni!I81="",Osvojeni!O81=""),"",SUM(Osvojeni!I81,Osvojeni!O81))</f>
        <v>1</v>
      </c>
      <c r="F81" s="58">
        <f>IF(AND(Osvojeni!R81="",Osvojeni!S81=""),"",IF(Osvojeni!S81="",Osvojeni!R81,Osvojeni!S81))</f>
      </c>
      <c r="G81" s="15">
        <f>IF(Osvojeni!T81="","",Osvojeni!T81)</f>
      </c>
      <c r="H81" s="15">
        <f>IF(Osvojeni!U81="","",Osvojeni!U81)</f>
      </c>
    </row>
    <row r="82" spans="1:8" ht="12.75" customHeight="1">
      <c r="A82" s="18">
        <f>'M1D'!A77</f>
        <v>75</v>
      </c>
      <c r="B82" s="56" t="str">
        <f>'M1D'!B77</f>
        <v>76/2019</v>
      </c>
      <c r="C82" s="119" t="str">
        <f>'M1D'!C77</f>
        <v>Ivan Lučić</v>
      </c>
      <c r="D82" s="120"/>
      <c r="E82" s="57">
        <f>IF(AND(Osvojeni!I82="",Osvojeni!O82=""),"",SUM(Osvojeni!I82,Osvojeni!O82))</f>
        <v>8</v>
      </c>
      <c r="F82" s="58">
        <f>IF(AND(Osvojeni!R82="",Osvojeni!S82=""),"",IF(Osvojeni!S82="",Osvojeni!R82,Osvojeni!S82))</f>
        <v>9.5</v>
      </c>
      <c r="G82" s="15">
        <f>IF(Osvojeni!T82="","",Osvojeni!T82)</f>
      </c>
      <c r="H82" s="15">
        <f>IF(Osvojeni!U82="","",Osvojeni!U82)</f>
      </c>
    </row>
    <row r="83" spans="1:8" ht="12.75" customHeight="1">
      <c r="A83" s="18">
        <f>'M1D'!A78</f>
        <v>76</v>
      </c>
      <c r="B83" s="56" t="str">
        <f>'M1D'!B78</f>
        <v>77/2019</v>
      </c>
      <c r="C83" s="119" t="str">
        <f>'M1D'!C78</f>
        <v>Ivona Petrić</v>
      </c>
      <c r="D83" s="120"/>
      <c r="E83" s="57">
        <f>IF(AND(Osvojeni!I83="",Osvojeni!O83=""),"",SUM(Osvojeni!I83,Osvojeni!O83))</f>
        <v>8</v>
      </c>
      <c r="F83" s="58">
        <f>IF(AND(Osvojeni!R83="",Osvojeni!S83=""),"",IF(Osvojeni!S83="",Osvojeni!R83,Osvojeni!S83))</f>
        <v>3</v>
      </c>
      <c r="G83" s="15">
        <f>IF(Osvojeni!T83="","",Osvojeni!T83)</f>
      </c>
      <c r="H83" s="15">
        <f>IF(Osvojeni!U83="","",Osvojeni!U83)</f>
      </c>
    </row>
    <row r="84" spans="1:8" ht="12.75" customHeight="1">
      <c r="A84" s="18">
        <f>'M1D'!A79</f>
        <v>77</v>
      </c>
      <c r="B84" s="56" t="str">
        <f>'M1D'!B79</f>
        <v>78/2019</v>
      </c>
      <c r="C84" s="119" t="str">
        <f>'M1D'!C79</f>
        <v>Benjamin Hadžisalihović</v>
      </c>
      <c r="D84" s="120"/>
      <c r="E84" s="57">
        <f>IF(AND(Osvojeni!I84="",Osvojeni!O84=""),"",SUM(Osvojeni!I84,Osvojeni!O84))</f>
        <v>0</v>
      </c>
      <c r="F84" s="58">
        <f>IF(AND(Osvojeni!R84="",Osvojeni!S84=""),"",IF(Osvojeni!S84="",Osvojeni!R84,Osvojeni!S84))</f>
      </c>
      <c r="G84" s="15">
        <f>IF(Osvojeni!T84="","",Osvojeni!T84)</f>
      </c>
      <c r="H84" s="15" t="str">
        <f>IF(Osvojeni!U84="","",Osvojeni!U84)</f>
        <v>F</v>
      </c>
    </row>
    <row r="85" spans="1:8" ht="12.75" customHeight="1">
      <c r="A85" s="18">
        <f>'M1D'!A80</f>
        <v>78</v>
      </c>
      <c r="B85" s="56" t="str">
        <f>'M1D'!B80</f>
        <v>79/2019</v>
      </c>
      <c r="C85" s="119" t="str">
        <f>'M1D'!C80</f>
        <v>Ivona Džaković</v>
      </c>
      <c r="D85" s="120"/>
      <c r="E85" s="57">
        <f>IF(AND(Osvojeni!I85="",Osvojeni!O85=""),"",SUM(Osvojeni!I85,Osvojeni!O85))</f>
        <v>8</v>
      </c>
      <c r="F85" s="58">
        <f>IF(AND(Osvojeni!R85="",Osvojeni!S85=""),"",IF(Osvojeni!S85="",Osvojeni!R85,Osvojeni!S85))</f>
      </c>
      <c r="G85" s="15">
        <f>IF(Osvojeni!T85="","",Osvojeni!T85)</f>
      </c>
      <c r="H85" s="15" t="str">
        <f>IF(Osvojeni!U85="","",Osvojeni!U85)</f>
        <v>F</v>
      </c>
    </row>
    <row r="86" spans="1:8" ht="12.75" customHeight="1">
      <c r="A86" s="18">
        <f>'M1D'!A81</f>
        <v>79</v>
      </c>
      <c r="B86" s="56" t="str">
        <f>'M1D'!B81</f>
        <v>80/2019</v>
      </c>
      <c r="C86" s="119" t="str">
        <f>'M1D'!C81</f>
        <v>Kristina Ćetković</v>
      </c>
      <c r="D86" s="120"/>
      <c r="E86" s="57">
        <f>IF(AND(Osvojeni!I86="",Osvojeni!O86=""),"",SUM(Osvojeni!I86,Osvojeni!O86))</f>
        <v>13</v>
      </c>
      <c r="F86" s="58">
        <f>IF(AND(Osvojeni!R86="",Osvojeni!S86=""),"",IF(Osvojeni!S86="",Osvojeni!R86,Osvojeni!S86))</f>
      </c>
      <c r="G86" s="15">
        <f>IF(Osvojeni!T86="","",Osvojeni!T86)</f>
      </c>
      <c r="H86" s="15">
        <f>IF(Osvojeni!U86="","",Osvojeni!U86)</f>
      </c>
    </row>
    <row r="87" spans="1:8" ht="12.75" customHeight="1">
      <c r="A87" s="18">
        <f>'M1D'!A82</f>
        <v>80</v>
      </c>
      <c r="B87" s="56" t="str">
        <f>'M1D'!B82</f>
        <v>81/2019</v>
      </c>
      <c r="C87" s="119" t="str">
        <f>'M1D'!C82</f>
        <v>Sara Stanić</v>
      </c>
      <c r="D87" s="120"/>
      <c r="E87" s="57">
        <f>IF(AND(Osvojeni!I87="",Osvojeni!O87=""),"",SUM(Osvojeni!I87,Osvojeni!O87))</f>
        <v>2.5</v>
      </c>
      <c r="F87" s="58">
        <f>IF(AND(Osvojeni!R87="",Osvojeni!S87=""),"",IF(Osvojeni!S87="",Osvojeni!R87,Osvojeni!S87))</f>
        <v>7</v>
      </c>
      <c r="G87" s="15">
        <f>IF(Osvojeni!T87="","",Osvojeni!T87)</f>
      </c>
      <c r="H87" s="15" t="str">
        <f>IF(Osvojeni!U87="","",Osvojeni!U87)</f>
        <v>F</v>
      </c>
    </row>
    <row r="88" spans="1:8" ht="12.75" customHeight="1">
      <c r="A88" s="18">
        <f>'M1D'!A83</f>
        <v>81</v>
      </c>
      <c r="B88" s="56" t="str">
        <f>'M1D'!B83</f>
        <v>82/2019</v>
      </c>
      <c r="C88" s="119" t="str">
        <f>'M1D'!C83</f>
        <v>Nikola Uskoković</v>
      </c>
      <c r="D88" s="120"/>
      <c r="E88" s="57">
        <f>IF(AND(Osvojeni!I88="",Osvojeni!O88=""),"",SUM(Osvojeni!I88,Osvojeni!O88))</f>
        <v>18</v>
      </c>
      <c r="F88" s="58">
        <f>IF(AND(Osvojeni!R88="",Osvojeni!S88=""),"",IF(Osvojeni!S88="",Osvojeni!R88,Osvojeni!S88))</f>
      </c>
      <c r="G88" s="15">
        <f>IF(Osvojeni!T88="","",Osvojeni!T88)</f>
      </c>
      <c r="H88" s="15">
        <f>IF(Osvojeni!U88="","",Osvojeni!U88)</f>
      </c>
    </row>
    <row r="89" spans="1:8" ht="12.75" customHeight="1">
      <c r="A89" s="18">
        <f>'M1D'!A84</f>
        <v>82</v>
      </c>
      <c r="B89" s="56" t="str">
        <f>'M1D'!B84</f>
        <v>83/2019</v>
      </c>
      <c r="C89" s="119" t="str">
        <f>'M1D'!C84</f>
        <v>Novo Mojašević</v>
      </c>
      <c r="D89" s="120"/>
      <c r="E89" s="57">
        <f>IF(AND(Osvojeni!I89="",Osvojeni!O89=""),"",SUM(Osvojeni!I89,Osvojeni!O89))</f>
        <v>0</v>
      </c>
      <c r="F89" s="58">
        <f>IF(AND(Osvojeni!R89="",Osvojeni!S89=""),"",IF(Osvojeni!S89="",Osvojeni!R89,Osvojeni!S89))</f>
        <v>2.5</v>
      </c>
      <c r="G89" s="15">
        <f>IF(Osvojeni!T89="","",Osvojeni!T89)</f>
      </c>
      <c r="H89" s="15">
        <f>IF(Osvojeni!U89="","",Osvojeni!U89)</f>
      </c>
    </row>
    <row r="90" spans="1:8" ht="12.75" customHeight="1">
      <c r="A90" s="18">
        <f>'M1D'!A85</f>
        <v>83</v>
      </c>
      <c r="B90" s="56" t="str">
        <f>'M1D'!B85</f>
        <v>84/2019</v>
      </c>
      <c r="C90" s="119" t="str">
        <f>'M1D'!C85</f>
        <v>Filip Đurišić</v>
      </c>
      <c r="D90" s="120"/>
      <c r="E90" s="57">
        <f>IF(AND(Osvojeni!I90="",Osvojeni!O90=""),"",SUM(Osvojeni!I90,Osvojeni!O90))</f>
        <v>29</v>
      </c>
      <c r="F90" s="58">
        <f>IF(AND(Osvojeni!R90="",Osvojeni!S90=""),"",IF(Osvojeni!S90="",Osvojeni!R90,Osvojeni!S90))</f>
        <v>23.5</v>
      </c>
      <c r="G90" s="15">
        <f>IF(Osvojeni!T90="","",Osvojeni!T90)</f>
      </c>
      <c r="H90" s="15">
        <f>IF(Osvojeni!U90="","",Osvojeni!U90)</f>
      </c>
    </row>
    <row r="91" spans="1:8" ht="12.75" customHeight="1">
      <c r="A91" s="18">
        <f>'M1D'!A86</f>
        <v>84</v>
      </c>
      <c r="B91" s="56" t="str">
        <f>'M1D'!B86</f>
        <v>85/2019</v>
      </c>
      <c r="C91" s="119" t="str">
        <f>'M1D'!C86</f>
        <v>Vinka Tvrdišić</v>
      </c>
      <c r="D91" s="120"/>
      <c r="E91" s="57">
        <f>IF(AND(Osvojeni!I91="",Osvojeni!O91=""),"",SUM(Osvojeni!I91,Osvojeni!O91))</f>
        <v>1.5</v>
      </c>
      <c r="F91" s="58">
        <f>IF(AND(Osvojeni!R91="",Osvojeni!S91=""),"",IF(Osvojeni!S91="",Osvojeni!R91,Osvojeni!S91))</f>
      </c>
      <c r="G91" s="15">
        <f>IF(Osvojeni!T91="","",Osvojeni!T91)</f>
      </c>
      <c r="H91" s="15">
        <f>IF(Osvojeni!U91="","",Osvojeni!U91)</f>
      </c>
    </row>
    <row r="92" spans="1:8" ht="12.75" customHeight="1">
      <c r="A92" s="18">
        <f>'M1D'!A87</f>
        <v>85</v>
      </c>
      <c r="B92" s="56" t="str">
        <f>'M1D'!B87</f>
        <v>86/2019</v>
      </c>
      <c r="C92" s="119" t="str">
        <f>'M1D'!C87</f>
        <v>Nikolaj Žarković</v>
      </c>
      <c r="D92" s="120"/>
      <c r="E92" s="57">
        <f>IF(AND(Osvojeni!I92="",Osvojeni!O92=""),"",SUM(Osvojeni!I92,Osvojeni!O92))</f>
        <v>20</v>
      </c>
      <c r="F92" s="58">
        <f>IF(AND(Osvojeni!R92="",Osvojeni!S92=""),"",IF(Osvojeni!S92="",Osvojeni!R92,Osvojeni!S92))</f>
        <v>21</v>
      </c>
      <c r="G92" s="15">
        <f>IF(Osvojeni!T92="","",Osvojeni!T92)</f>
      </c>
      <c r="H92" s="15" t="str">
        <f>IF(Osvojeni!U92="","",Osvojeni!U92)</f>
        <v>F</v>
      </c>
    </row>
    <row r="93" spans="1:8" ht="12.75" customHeight="1">
      <c r="A93" s="18">
        <f>'M1D'!A88</f>
        <v>86</v>
      </c>
      <c r="B93" s="56" t="str">
        <f>'M1D'!B88</f>
        <v>87/2019</v>
      </c>
      <c r="C93" s="119" t="str">
        <f>'M1D'!C88</f>
        <v>Lazar Popović</v>
      </c>
      <c r="D93" s="120"/>
      <c r="E93" s="57">
        <f>IF(AND(Osvojeni!I93="",Osvojeni!O93=""),"",SUM(Osvojeni!I93,Osvojeni!O93))</f>
        <v>19.5</v>
      </c>
      <c r="F93" s="58">
        <f>IF(AND(Osvojeni!R93="",Osvojeni!S93=""),"",IF(Osvojeni!S93="",Osvojeni!R93,Osvojeni!S93))</f>
        <v>21</v>
      </c>
      <c r="G93" s="15">
        <f>IF(Osvojeni!T93="","",Osvojeni!T93)</f>
      </c>
      <c r="H93" s="15">
        <f>IF(Osvojeni!U93="","",Osvojeni!U93)</f>
      </c>
    </row>
    <row r="94" spans="1:8" ht="12.75" customHeight="1">
      <c r="A94" s="18">
        <f>'M1D'!A89</f>
        <v>87</v>
      </c>
      <c r="B94" s="56" t="str">
        <f>'M1D'!B89</f>
        <v>88/2019</v>
      </c>
      <c r="C94" s="119" t="str">
        <f>'M1D'!C89</f>
        <v>Martina Miković</v>
      </c>
      <c r="D94" s="120"/>
      <c r="E94" s="57">
        <f>IF(AND(Osvojeni!I94="",Osvojeni!O94=""),"",SUM(Osvojeni!I94,Osvojeni!O94))</f>
        <v>40</v>
      </c>
      <c r="F94" s="58">
        <f>IF(AND(Osvojeni!R94="",Osvojeni!S94=""),"",IF(Osvojeni!S94="",Osvojeni!R94,Osvojeni!S94))</f>
        <v>31</v>
      </c>
      <c r="G94" s="15">
        <f>IF(Osvojeni!T94="","",Osvojeni!T94)</f>
      </c>
      <c r="H94" s="15" t="str">
        <f>IF(Osvojeni!U94="","",Osvojeni!U94)</f>
        <v>F</v>
      </c>
    </row>
    <row r="95" spans="1:8" ht="12.75" customHeight="1">
      <c r="A95" s="18">
        <f>'M1D'!A90</f>
        <v>88</v>
      </c>
      <c r="B95" s="56" t="str">
        <f>'M1D'!B90</f>
        <v>89/2019</v>
      </c>
      <c r="C95" s="119" t="str">
        <f>'M1D'!C90</f>
        <v>Dušan Jelić</v>
      </c>
      <c r="D95" s="120"/>
      <c r="E95" s="57">
        <f>IF(AND(Osvojeni!I95="",Osvojeni!O95=""),"",SUM(Osvojeni!I95,Osvojeni!O95))</f>
        <v>1</v>
      </c>
      <c r="F95" s="58">
        <f>IF(AND(Osvojeni!R95="",Osvojeni!S95=""),"",IF(Osvojeni!S95="",Osvojeni!R95,Osvojeni!S95))</f>
      </c>
      <c r="G95" s="15">
        <f>IF(Osvojeni!T95="","",Osvojeni!T95)</f>
      </c>
      <c r="H95" s="15">
        <f>IF(Osvojeni!U95="","",Osvojeni!U95)</f>
      </c>
    </row>
    <row r="96" spans="1:8" ht="12.75" customHeight="1">
      <c r="A96" s="18">
        <f>'M1D'!A91</f>
        <v>89</v>
      </c>
      <c r="B96" s="56" t="str">
        <f>'M1D'!B91</f>
        <v>90/2019</v>
      </c>
      <c r="C96" s="119" t="str">
        <f>'M1D'!C91</f>
        <v>Nemanja Mentović</v>
      </c>
      <c r="D96" s="120"/>
      <c r="E96" s="57">
        <f>IF(AND(Osvojeni!I96="",Osvojeni!O96=""),"",SUM(Osvojeni!I96,Osvojeni!O96))</f>
      </c>
      <c r="F96" s="58">
        <f>IF(AND(Osvojeni!R96="",Osvojeni!S96=""),"",IF(Osvojeni!S96="",Osvojeni!R96,Osvojeni!S96))</f>
      </c>
      <c r="G96" s="15">
        <f>IF(Osvojeni!T96="","",Osvojeni!T96)</f>
      </c>
      <c r="H96" s="15">
        <f>IF(Osvojeni!U96="","",Osvojeni!U96)</f>
      </c>
    </row>
    <row r="97" spans="1:8" ht="12.75" customHeight="1">
      <c r="A97" s="18">
        <f>'M1D'!A92</f>
        <v>90</v>
      </c>
      <c r="B97" s="56" t="str">
        <f>'M1D'!B92</f>
        <v>91/2019</v>
      </c>
      <c r="C97" s="119" t="str">
        <f>'M1D'!C92</f>
        <v>Marija Samardžić</v>
      </c>
      <c r="D97" s="120"/>
      <c r="E97" s="57">
        <f>IF(AND(Osvojeni!I97="",Osvojeni!O97=""),"",SUM(Osvojeni!I97,Osvojeni!O97))</f>
      </c>
      <c r="F97" s="58">
        <f>IF(AND(Osvojeni!R97="",Osvojeni!S97=""),"",IF(Osvojeni!S97="",Osvojeni!R97,Osvojeni!S97))</f>
      </c>
      <c r="G97" s="15">
        <f>IF(Osvojeni!T97="","",Osvojeni!T97)</f>
      </c>
      <c r="H97" s="15">
        <f>IF(Osvojeni!U97="","",Osvojeni!U97)</f>
      </c>
    </row>
    <row r="98" spans="1:8" ht="12.75" customHeight="1">
      <c r="A98" s="18">
        <f>'M1D'!A93</f>
        <v>91</v>
      </c>
      <c r="B98" s="56" t="str">
        <f>'M1D'!B93</f>
        <v>92/2019</v>
      </c>
      <c r="C98" s="119" t="str">
        <f>'M1D'!C93</f>
        <v>Dragan Orbović</v>
      </c>
      <c r="D98" s="120"/>
      <c r="E98" s="57">
        <f>IF(AND(Osvojeni!I98="",Osvojeni!O98=""),"",SUM(Osvojeni!I98,Osvojeni!O98))</f>
        <v>20</v>
      </c>
      <c r="F98" s="58">
        <f>IF(AND(Osvojeni!R98="",Osvojeni!S98=""),"",IF(Osvojeni!S98="",Osvojeni!R98,Osvojeni!S98))</f>
        <v>18</v>
      </c>
      <c r="G98" s="15">
        <f>IF(Osvojeni!T98="","",Osvojeni!T98)</f>
      </c>
      <c r="H98" s="15" t="str">
        <f>IF(Osvojeni!U98="","",Osvojeni!U98)</f>
        <v>F</v>
      </c>
    </row>
    <row r="99" spans="1:8" ht="12.75" customHeight="1">
      <c r="A99" s="18">
        <f>'M1D'!A94</f>
        <v>92</v>
      </c>
      <c r="B99" s="56" t="str">
        <f>'M1D'!B94</f>
        <v>93/2019</v>
      </c>
      <c r="C99" s="119" t="str">
        <f>'M1D'!C94</f>
        <v>Balša Bajović</v>
      </c>
      <c r="D99" s="120"/>
      <c r="E99" s="57">
        <f>IF(AND(Osvojeni!I99="",Osvojeni!O99=""),"",SUM(Osvojeni!I99,Osvojeni!O99))</f>
        <v>27.5</v>
      </c>
      <c r="F99" s="58">
        <f>IF(AND(Osvojeni!R99="",Osvojeni!S99=""),"",IF(Osvojeni!S99="",Osvojeni!R99,Osvojeni!S99))</f>
        <v>25</v>
      </c>
      <c r="G99" s="15">
        <f>IF(Osvojeni!T99="","",Osvojeni!T99)</f>
      </c>
      <c r="H99" s="15" t="str">
        <f>IF(Osvojeni!U99="","",Osvojeni!U99)</f>
        <v>F</v>
      </c>
    </row>
    <row r="100" spans="1:8" ht="12.75" customHeight="1">
      <c r="A100" s="18">
        <f>'M1D'!A95</f>
        <v>93</v>
      </c>
      <c r="B100" s="56" t="str">
        <f>'M1D'!B95</f>
        <v>94/2019</v>
      </c>
      <c r="C100" s="119" t="str">
        <f>'M1D'!C95</f>
        <v>Minja Korać</v>
      </c>
      <c r="D100" s="120"/>
      <c r="E100" s="57">
        <f>IF(AND(Osvojeni!I100="",Osvojeni!O100=""),"",SUM(Osvojeni!I100,Osvojeni!O100))</f>
      </c>
      <c r="F100" s="58">
        <f>IF(AND(Osvojeni!R100="",Osvojeni!S100=""),"",IF(Osvojeni!S100="",Osvojeni!R100,Osvojeni!S100))</f>
      </c>
      <c r="G100" s="15">
        <f>IF(Osvojeni!T100="","",Osvojeni!T100)</f>
      </c>
      <c r="H100" s="15" t="str">
        <f>IF(Osvojeni!U100="","",Osvojeni!U100)</f>
        <v>F</v>
      </c>
    </row>
    <row r="101" spans="1:8" ht="12.75" customHeight="1">
      <c r="A101" s="18">
        <f>'M1D'!A96</f>
        <v>94</v>
      </c>
      <c r="B101" s="56" t="str">
        <f>'M1D'!B96</f>
        <v>95/2019</v>
      </c>
      <c r="C101" s="119" t="str">
        <f>'M1D'!C96</f>
        <v>Ksenija Roganović</v>
      </c>
      <c r="D101" s="120"/>
      <c r="E101" s="57">
        <f>IF(AND(Osvojeni!I101="",Osvojeni!O101=""),"",SUM(Osvojeni!I101,Osvojeni!O101))</f>
      </c>
      <c r="F101" s="58">
        <f>IF(AND(Osvojeni!R101="",Osvojeni!S101=""),"",IF(Osvojeni!S101="",Osvojeni!R101,Osvojeni!S101))</f>
      </c>
      <c r="G101" s="15">
        <f>IF(Osvojeni!T101="","",Osvojeni!T101)</f>
      </c>
      <c r="H101" s="15">
        <f>IF(Osvojeni!U101="","",Osvojeni!U101)</f>
      </c>
    </row>
    <row r="102" spans="1:8" ht="12.75" customHeight="1">
      <c r="A102" s="18">
        <f>'M1D'!A97</f>
        <v>95</v>
      </c>
      <c r="B102" s="56" t="str">
        <f>'M1D'!B97</f>
        <v>96/2019</v>
      </c>
      <c r="C102" s="119" t="str">
        <f>'M1D'!C97</f>
        <v>Cano Krpuljević</v>
      </c>
      <c r="D102" s="120"/>
      <c r="E102" s="57">
        <f>IF(AND(Osvojeni!I102="",Osvojeni!O102=""),"",SUM(Osvojeni!I102,Osvojeni!O102))</f>
        <v>0</v>
      </c>
      <c r="F102" s="58">
        <f>IF(AND(Osvojeni!R102="",Osvojeni!S102=""),"",IF(Osvojeni!S102="",Osvojeni!R102,Osvojeni!S102))</f>
      </c>
      <c r="G102" s="15">
        <f>IF(Osvojeni!T102="","",Osvojeni!T102)</f>
      </c>
      <c r="H102" s="15">
        <f>IF(Osvojeni!U102="","",Osvojeni!U102)</f>
      </c>
    </row>
    <row r="103" spans="1:8" ht="12.75" customHeight="1">
      <c r="A103" s="18">
        <f>'M1D'!A98</f>
        <v>96</v>
      </c>
      <c r="B103" s="56" t="str">
        <f>'M1D'!B98</f>
        <v>97/2019</v>
      </c>
      <c r="C103" s="119" t="str">
        <f>'M1D'!C98</f>
        <v>Mihaela Knez</v>
      </c>
      <c r="D103" s="120"/>
      <c r="E103" s="57">
        <f>IF(AND(Osvojeni!I103="",Osvojeni!O103=""),"",SUM(Osvojeni!I103,Osvojeni!O103))</f>
        <v>0</v>
      </c>
      <c r="F103" s="58">
        <f>IF(AND(Osvojeni!R103="",Osvojeni!S103=""),"",IF(Osvojeni!S103="",Osvojeni!R103,Osvojeni!S103))</f>
      </c>
      <c r="G103" s="15">
        <f>IF(Osvojeni!T103="","",Osvojeni!T103)</f>
      </c>
      <c r="H103" s="15" t="str">
        <f>IF(Osvojeni!U103="","",Osvojeni!U103)</f>
        <v>F</v>
      </c>
    </row>
    <row r="104" spans="1:8" ht="12.75" customHeight="1">
      <c r="A104" s="18">
        <f>'M1D'!A99</f>
        <v>97</v>
      </c>
      <c r="B104" s="56" t="str">
        <f>'M1D'!B99</f>
        <v>98/2019</v>
      </c>
      <c r="C104" s="119" t="str">
        <f>'M1D'!C99</f>
        <v>Vanja Ćirović</v>
      </c>
      <c r="D104" s="120"/>
      <c r="E104" s="57">
        <f>IF(AND(Osvojeni!I104="",Osvojeni!O104=""),"",SUM(Osvojeni!I104,Osvojeni!O104))</f>
        <v>12</v>
      </c>
      <c r="F104" s="58">
        <f>IF(AND(Osvojeni!R104="",Osvojeni!S104=""),"",IF(Osvojeni!S104="",Osvojeni!R104,Osvojeni!S104))</f>
        <v>4</v>
      </c>
      <c r="G104" s="15">
        <f>IF(Osvojeni!T104="","",Osvojeni!T104)</f>
      </c>
      <c r="H104" s="15">
        <f>IF(Osvojeni!U104="","",Osvojeni!U104)</f>
      </c>
    </row>
    <row r="105" spans="1:8" ht="12.75" customHeight="1">
      <c r="A105" s="89">
        <f>'M1D'!A100</f>
        <v>98</v>
      </c>
      <c r="B105" s="90" t="str">
        <f>'M1D'!B100</f>
        <v>99/2019</v>
      </c>
      <c r="C105" s="142" t="str">
        <f>'M1D'!C100</f>
        <v>Jovana Kostadinović</v>
      </c>
      <c r="D105" s="143"/>
      <c r="E105" s="91">
        <f>IF(AND(Osvojeni!I105="",Osvojeni!O105=""),"",SUM(Osvojeni!I105,Osvojeni!O105))</f>
      </c>
      <c r="F105" s="92">
        <f>IF(AND(Osvojeni!R105="",Osvojeni!S105=""),"",IF(Osvojeni!S105="",Osvojeni!R105,Osvojeni!S105))</f>
      </c>
      <c r="G105" s="36">
        <f>IF(Osvojeni!T105="","",Osvojeni!T105)</f>
      </c>
      <c r="H105" s="36">
        <f>IF(Osvojeni!U105="","",Osvojeni!U105)</f>
      </c>
    </row>
    <row r="106" spans="1:8" ht="12.75" customHeight="1">
      <c r="A106" s="89">
        <f>'M1D'!A101</f>
        <v>99</v>
      </c>
      <c r="B106" s="90" t="str">
        <f>'M1D'!B101</f>
        <v>100/2019</v>
      </c>
      <c r="C106" s="142" t="str">
        <f>'M1D'!C101</f>
        <v>Mila Radnjić</v>
      </c>
      <c r="D106" s="143"/>
      <c r="E106" s="93"/>
      <c r="F106" s="93"/>
      <c r="G106" s="93"/>
      <c r="H106" s="93"/>
    </row>
    <row r="107" spans="1:8" ht="12.75" customHeight="1">
      <c r="A107" s="89">
        <f>'M1D'!A102</f>
        <v>100</v>
      </c>
      <c r="B107" s="90" t="str">
        <f>'M1D'!B102</f>
        <v>101/2019</v>
      </c>
      <c r="C107" s="142" t="str">
        <f>'M1D'!C102</f>
        <v>Tatjana Vučetić</v>
      </c>
      <c r="D107" s="143"/>
      <c r="E107" s="93"/>
      <c r="F107" s="93"/>
      <c r="G107" s="93"/>
      <c r="H107" s="93"/>
    </row>
    <row r="108" spans="1:8" ht="12.75" customHeight="1">
      <c r="A108" s="89">
        <f>'M1D'!A103</f>
        <v>101</v>
      </c>
      <c r="B108" s="90" t="str">
        <f>'M1D'!B103</f>
        <v>102/2019</v>
      </c>
      <c r="C108" s="142" t="str">
        <f>'M1D'!C103</f>
        <v>Nikola Jovićević</v>
      </c>
      <c r="D108" s="143"/>
      <c r="E108" s="93"/>
      <c r="F108" s="93"/>
      <c r="G108" s="93"/>
      <c r="H108" s="93"/>
    </row>
    <row r="109" spans="1:8" ht="12.75" customHeight="1">
      <c r="A109" s="89">
        <f>'M1D'!A104</f>
        <v>102</v>
      </c>
      <c r="B109" s="90" t="str">
        <f>'M1D'!B104</f>
        <v>103/2019</v>
      </c>
      <c r="C109" s="142" t="str">
        <f>'M1D'!C104</f>
        <v>Emrah Kovačević</v>
      </c>
      <c r="D109" s="143"/>
      <c r="E109" s="93"/>
      <c r="F109" s="93"/>
      <c r="G109" s="93"/>
      <c r="H109" s="93"/>
    </row>
    <row r="110" spans="1:8" ht="12.75" customHeight="1">
      <c r="A110" s="89">
        <f>'M1D'!A105</f>
        <v>103</v>
      </c>
      <c r="B110" s="90" t="str">
        <f>'M1D'!B105</f>
        <v>104/2019</v>
      </c>
      <c r="C110" s="142" t="str">
        <f>'M1D'!C105</f>
        <v>Đorđe Jušković</v>
      </c>
      <c r="D110" s="143"/>
      <c r="E110" s="93"/>
      <c r="F110" s="93"/>
      <c r="G110" s="93"/>
      <c r="H110" s="93"/>
    </row>
    <row r="111" spans="1:8" ht="12.75" customHeight="1">
      <c r="A111" s="89">
        <f>'M1D'!A106</f>
        <v>104</v>
      </c>
      <c r="B111" s="90" t="str">
        <f>'M1D'!B106</f>
        <v>105/2019</v>
      </c>
      <c r="C111" s="142" t="str">
        <f>'M1D'!C106</f>
        <v>Milena Bojović</v>
      </c>
      <c r="D111" s="143"/>
      <c r="E111" s="93"/>
      <c r="F111" s="93"/>
      <c r="G111" s="93"/>
      <c r="H111" s="93"/>
    </row>
    <row r="112" spans="1:8" ht="12.75" customHeight="1">
      <c r="A112" s="89">
        <f>'M1D'!A107</f>
        <v>105</v>
      </c>
      <c r="B112" s="90" t="str">
        <f>'M1D'!B107</f>
        <v>106/2019</v>
      </c>
      <c r="C112" s="142" t="str">
        <f>'M1D'!C107</f>
        <v>Tamara Stanić</v>
      </c>
      <c r="D112" s="143"/>
      <c r="E112" s="93"/>
      <c r="F112" s="93"/>
      <c r="G112" s="93"/>
      <c r="H112" s="93"/>
    </row>
    <row r="113" spans="1:8" ht="12.75" customHeight="1">
      <c r="A113" s="89">
        <f>'M1D'!A108</f>
        <v>106</v>
      </c>
      <c r="B113" s="90" t="str">
        <f>'M1D'!B108</f>
        <v>107/2019</v>
      </c>
      <c r="C113" s="142" t="str">
        <f>'M1D'!C108</f>
        <v>Stefan Rajković</v>
      </c>
      <c r="D113" s="143"/>
      <c r="E113" s="93"/>
      <c r="F113" s="93"/>
      <c r="G113" s="93"/>
      <c r="H113" s="93"/>
    </row>
    <row r="114" spans="1:8" ht="12.75" customHeight="1">
      <c r="A114" s="89">
        <f>'M1D'!A109</f>
        <v>107</v>
      </c>
      <c r="B114" s="90" t="str">
        <f>'M1D'!B109</f>
        <v>108/2019</v>
      </c>
      <c r="C114" s="142" t="str">
        <f>'M1D'!C109</f>
        <v>Ivana Mitrović</v>
      </c>
      <c r="D114" s="143"/>
      <c r="E114" s="93"/>
      <c r="F114" s="93"/>
      <c r="G114" s="93"/>
      <c r="H114" s="93"/>
    </row>
    <row r="115" spans="1:8" ht="12.75" customHeight="1">
      <c r="A115" s="89">
        <f>'M1D'!A110</f>
        <v>108</v>
      </c>
      <c r="B115" s="90" t="str">
        <f>'M1D'!B110</f>
        <v>109/2019</v>
      </c>
      <c r="C115" s="142" t="str">
        <f>'M1D'!C110</f>
        <v>Aleksandra Stamatović</v>
      </c>
      <c r="D115" s="143"/>
      <c r="E115" s="93"/>
      <c r="F115" s="93"/>
      <c r="G115" s="93"/>
      <c r="H115" s="93"/>
    </row>
    <row r="116" spans="1:8" ht="12.75" customHeight="1">
      <c r="A116" s="89">
        <f>'M1D'!A111</f>
        <v>109</v>
      </c>
      <c r="B116" s="90" t="str">
        <f>'M1D'!B111</f>
        <v>110/2019</v>
      </c>
      <c r="C116" s="142" t="str">
        <f>'M1D'!C111</f>
        <v>Natalija Radulović</v>
      </c>
      <c r="D116" s="143"/>
      <c r="E116" s="93"/>
      <c r="F116" s="93"/>
      <c r="G116" s="93"/>
      <c r="H116" s="93"/>
    </row>
    <row r="117" spans="1:8" ht="12.75" customHeight="1">
      <c r="A117" s="89">
        <f>'M1D'!A112</f>
        <v>110</v>
      </c>
      <c r="B117" s="90" t="str">
        <f>'M1D'!B112</f>
        <v>3/2018</v>
      </c>
      <c r="C117" s="142" t="str">
        <f>'M1D'!C112</f>
        <v>Adis Džogović</v>
      </c>
      <c r="D117" s="143"/>
      <c r="E117" s="93"/>
      <c r="F117" s="93"/>
      <c r="G117" s="93"/>
      <c r="H117" s="93"/>
    </row>
    <row r="118" spans="1:8" ht="12.75" customHeight="1">
      <c r="A118" s="89">
        <f>'M1D'!A113</f>
        <v>111</v>
      </c>
      <c r="B118" s="90" t="str">
        <f>'M1D'!B113</f>
        <v>12/2018</v>
      </c>
      <c r="C118" s="142" t="str">
        <f>'M1D'!C113</f>
        <v>Đina Stojković</v>
      </c>
      <c r="D118" s="143"/>
      <c r="E118" s="93"/>
      <c r="F118" s="93"/>
      <c r="G118" s="93"/>
      <c r="H118" s="93"/>
    </row>
    <row r="119" spans="1:8" ht="12.75" customHeight="1">
      <c r="A119" s="89">
        <f>'M1D'!A114</f>
        <v>112</v>
      </c>
      <c r="B119" s="90" t="str">
        <f>'M1D'!B114</f>
        <v>16/2018</v>
      </c>
      <c r="C119" s="142" t="str">
        <f>'M1D'!C114</f>
        <v>Anđelko Fuštić</v>
      </c>
      <c r="D119" s="143"/>
      <c r="E119" s="93"/>
      <c r="F119" s="93"/>
      <c r="G119" s="93"/>
      <c r="H119" s="93"/>
    </row>
    <row r="120" spans="1:8" ht="12.75" customHeight="1">
      <c r="A120" s="89">
        <f>'M1D'!A115</f>
        <v>113</v>
      </c>
      <c r="B120" s="90" t="str">
        <f>'M1D'!B115</f>
        <v>20/2018</v>
      </c>
      <c r="C120" s="142" t="str">
        <f>'M1D'!C115</f>
        <v>Bogdan Konatar</v>
      </c>
      <c r="D120" s="143"/>
      <c r="E120" s="93"/>
      <c r="F120" s="93"/>
      <c r="G120" s="93"/>
      <c r="H120" s="93"/>
    </row>
    <row r="121" spans="1:8" ht="12.75" customHeight="1">
      <c r="A121" s="89">
        <f>'M1D'!A116</f>
        <v>114</v>
      </c>
      <c r="B121" s="90" t="str">
        <f>'M1D'!B116</f>
        <v>21/2018</v>
      </c>
      <c r="C121" s="142" t="str">
        <f>'M1D'!C116</f>
        <v>Edin Drpljanin</v>
      </c>
      <c r="D121" s="143"/>
      <c r="E121" s="93"/>
      <c r="F121" s="93"/>
      <c r="G121" s="93"/>
      <c r="H121" s="93"/>
    </row>
    <row r="122" spans="1:8" ht="12.75" customHeight="1">
      <c r="A122" s="89">
        <f>'M1D'!A117</f>
        <v>115</v>
      </c>
      <c r="B122" s="90" t="str">
        <f>'M1D'!B117</f>
        <v>25/2018</v>
      </c>
      <c r="C122" s="142" t="str">
        <f>'M1D'!C117</f>
        <v>Miloš Kovačević</v>
      </c>
      <c r="D122" s="143"/>
      <c r="E122" s="93"/>
      <c r="F122" s="93"/>
      <c r="G122" s="93"/>
      <c r="H122" s="93"/>
    </row>
    <row r="123" spans="1:8" ht="12.75" customHeight="1">
      <c r="A123" s="89">
        <f>'M1D'!A118</f>
        <v>116</v>
      </c>
      <c r="B123" s="90" t="str">
        <f>'M1D'!B118</f>
        <v>30/2018</v>
      </c>
      <c r="C123" s="142" t="str">
        <f>'M1D'!C118</f>
        <v>Denis Ećo</v>
      </c>
      <c r="D123" s="143"/>
      <c r="E123" s="93"/>
      <c r="F123" s="93"/>
      <c r="G123" s="93"/>
      <c r="H123" s="93"/>
    </row>
    <row r="124" spans="1:8" ht="12.75" customHeight="1">
      <c r="A124" s="89">
        <f>'M1D'!A119</f>
        <v>117</v>
      </c>
      <c r="B124" s="90" t="str">
        <f>'M1D'!B119</f>
        <v>32/2018</v>
      </c>
      <c r="C124" s="142" t="str">
        <f>'M1D'!C119</f>
        <v>Amel Sokolović</v>
      </c>
      <c r="D124" s="143"/>
      <c r="E124" s="93"/>
      <c r="F124" s="93"/>
      <c r="G124" s="93"/>
      <c r="H124" s="93"/>
    </row>
    <row r="125" spans="1:8" ht="12.75" customHeight="1">
      <c r="A125" s="89">
        <f>'M1D'!A120</f>
        <v>118</v>
      </c>
      <c r="B125" s="90" t="str">
        <f>'M1D'!B120</f>
        <v>33/2018</v>
      </c>
      <c r="C125" s="142" t="str">
        <f>'M1D'!C120</f>
        <v>Edita Kandić</v>
      </c>
      <c r="D125" s="143"/>
      <c r="E125" s="93"/>
      <c r="F125" s="93"/>
      <c r="G125" s="93"/>
      <c r="H125" s="93"/>
    </row>
    <row r="126" spans="1:8" ht="12.75" customHeight="1">
      <c r="A126" s="89">
        <f>'M1D'!A121</f>
        <v>119</v>
      </c>
      <c r="B126" s="90" t="str">
        <f>'M1D'!B121</f>
        <v>36/2018</v>
      </c>
      <c r="C126" s="142" t="str">
        <f>'M1D'!C121</f>
        <v>Andrej Blečić</v>
      </c>
      <c r="D126" s="143"/>
      <c r="E126" s="93"/>
      <c r="F126" s="93"/>
      <c r="G126" s="93"/>
      <c r="H126" s="93"/>
    </row>
    <row r="127" spans="1:8" ht="12.75" customHeight="1">
      <c r="A127" s="89">
        <f>'M1D'!A122</f>
        <v>120</v>
      </c>
      <c r="B127" s="90" t="str">
        <f>'M1D'!B122</f>
        <v>37/2018</v>
      </c>
      <c r="C127" s="142" t="str">
        <f>'M1D'!C122</f>
        <v>Nikola Đurović</v>
      </c>
      <c r="D127" s="143"/>
      <c r="E127" s="93"/>
      <c r="F127" s="93"/>
      <c r="G127" s="93"/>
      <c r="H127" s="93"/>
    </row>
    <row r="128" spans="1:8" ht="12.75" customHeight="1">
      <c r="A128" s="89">
        <f>'M1D'!A123</f>
        <v>121</v>
      </c>
      <c r="B128" s="90" t="str">
        <f>'M1D'!B123</f>
        <v>39/2018</v>
      </c>
      <c r="C128" s="142" t="str">
        <f>'M1D'!C123</f>
        <v>Anja Perišić</v>
      </c>
      <c r="D128" s="143"/>
      <c r="E128" s="93"/>
      <c r="F128" s="93"/>
      <c r="G128" s="93"/>
      <c r="H128" s="93"/>
    </row>
    <row r="129" spans="1:8" ht="12.75" customHeight="1">
      <c r="A129" s="89">
        <f>'M1D'!A124</f>
        <v>122</v>
      </c>
      <c r="B129" s="90" t="str">
        <f>'M1D'!B124</f>
        <v>44/2018</v>
      </c>
      <c r="C129" s="142" t="str">
        <f>'M1D'!C124</f>
        <v>Marko Novaković</v>
      </c>
      <c r="D129" s="143"/>
      <c r="E129" s="93"/>
      <c r="F129" s="93"/>
      <c r="G129" s="93"/>
      <c r="H129" s="93"/>
    </row>
    <row r="130" spans="1:8" ht="12.75" customHeight="1">
      <c r="A130" s="89">
        <f>'M1D'!A125</f>
        <v>123</v>
      </c>
      <c r="B130" s="90" t="str">
        <f>'M1D'!B125</f>
        <v>46/2018</v>
      </c>
      <c r="C130" s="142" t="str">
        <f>'M1D'!C125</f>
        <v>Damjan Traparić</v>
      </c>
      <c r="D130" s="143"/>
      <c r="E130" s="93"/>
      <c r="F130" s="93"/>
      <c r="G130" s="93"/>
      <c r="H130" s="93"/>
    </row>
    <row r="131" spans="1:8" ht="12.75" customHeight="1">
      <c r="A131" s="89">
        <f>'M1D'!A126</f>
        <v>124</v>
      </c>
      <c r="B131" s="90" t="str">
        <f>'M1D'!B126</f>
        <v>50/2018</v>
      </c>
      <c r="C131" s="142" t="str">
        <f>'M1D'!C126</f>
        <v>Nikola Domazet</v>
      </c>
      <c r="D131" s="143"/>
      <c r="E131" s="93"/>
      <c r="F131" s="93"/>
      <c r="G131" s="93"/>
      <c r="H131" s="93"/>
    </row>
    <row r="132" spans="1:8" ht="12.75" customHeight="1">
      <c r="A132" s="89">
        <f>'M1D'!A127</f>
        <v>125</v>
      </c>
      <c r="B132" s="90" t="str">
        <f>'M1D'!B127</f>
        <v>51/2018</v>
      </c>
      <c r="C132" s="142" t="str">
        <f>'M1D'!C127</f>
        <v>Ivan Đurović</v>
      </c>
      <c r="D132" s="143"/>
      <c r="E132" s="93"/>
      <c r="F132" s="93"/>
      <c r="G132" s="93"/>
      <c r="H132" s="93"/>
    </row>
    <row r="133" spans="1:8" ht="12.75" customHeight="1">
      <c r="A133" s="89">
        <f>'M1D'!A128</f>
        <v>126</v>
      </c>
      <c r="B133" s="90" t="str">
        <f>'M1D'!B128</f>
        <v>55/2018</v>
      </c>
      <c r="C133" s="142" t="str">
        <f>'M1D'!C128</f>
        <v>Bojana Laketić</v>
      </c>
      <c r="D133" s="143"/>
      <c r="E133" s="93"/>
      <c r="F133" s="93"/>
      <c r="G133" s="93"/>
      <c r="H133" s="93"/>
    </row>
    <row r="134" spans="1:8" ht="12.75" customHeight="1">
      <c r="A134" s="89">
        <f>'M1D'!A129</f>
        <v>127</v>
      </c>
      <c r="B134" s="90" t="str">
        <f>'M1D'!B129</f>
        <v>57/2018</v>
      </c>
      <c r="C134" s="142" t="str">
        <f>'M1D'!C129</f>
        <v>Boban Baošić</v>
      </c>
      <c r="D134" s="143"/>
      <c r="E134" s="93"/>
      <c r="F134" s="93"/>
      <c r="G134" s="93"/>
      <c r="H134" s="93"/>
    </row>
    <row r="135" spans="1:8" ht="12.75" customHeight="1">
      <c r="A135" s="89">
        <f>'M1D'!A130</f>
        <v>128</v>
      </c>
      <c r="B135" s="90" t="str">
        <f>'M1D'!B130</f>
        <v>62/2018</v>
      </c>
      <c r="C135" s="142" t="str">
        <f>'M1D'!C130</f>
        <v>Adis Demić</v>
      </c>
      <c r="D135" s="143"/>
      <c r="E135" s="93"/>
      <c r="F135" s="93"/>
      <c r="G135" s="93"/>
      <c r="H135" s="93"/>
    </row>
    <row r="136" spans="1:8" ht="12.75" customHeight="1">
      <c r="A136" s="89">
        <f>'M1D'!A131</f>
        <v>129</v>
      </c>
      <c r="B136" s="90" t="str">
        <f>'M1D'!B131</f>
        <v>68/2018</v>
      </c>
      <c r="C136" s="142" t="str">
        <f>'M1D'!C131</f>
        <v>Petar Šoć</v>
      </c>
      <c r="D136" s="143"/>
      <c r="E136" s="93"/>
      <c r="F136" s="93"/>
      <c r="G136" s="93"/>
      <c r="H136" s="93"/>
    </row>
    <row r="137" spans="1:8" ht="12.75" customHeight="1">
      <c r="A137" s="89">
        <f>'M1D'!A132</f>
        <v>130</v>
      </c>
      <c r="B137" s="90" t="str">
        <f>'M1D'!B132</f>
        <v>71/2018</v>
      </c>
      <c r="C137" s="142" t="str">
        <f>'M1D'!C132</f>
        <v>Gojko Drljača</v>
      </c>
      <c r="D137" s="143"/>
      <c r="E137" s="93"/>
      <c r="F137" s="93"/>
      <c r="G137" s="93"/>
      <c r="H137" s="93"/>
    </row>
    <row r="138" spans="1:8" ht="12.75" customHeight="1">
      <c r="A138" s="89">
        <f>'M1D'!A133</f>
        <v>131</v>
      </c>
      <c r="B138" s="90" t="str">
        <f>'M1D'!B133</f>
        <v>72/2018</v>
      </c>
      <c r="C138" s="142" t="str">
        <f>'M1D'!C133</f>
        <v>Jovana Vučurović</v>
      </c>
      <c r="D138" s="143"/>
      <c r="E138" s="93"/>
      <c r="F138" s="93"/>
      <c r="G138" s="93"/>
      <c r="H138" s="93"/>
    </row>
    <row r="139" spans="1:8" ht="12.75" customHeight="1">
      <c r="A139" s="89">
        <f>'M1D'!A134</f>
        <v>132</v>
      </c>
      <c r="B139" s="90" t="str">
        <f>'M1D'!B134</f>
        <v>73/2018</v>
      </c>
      <c r="C139" s="142" t="str">
        <f>'M1D'!C134</f>
        <v>Dražen Ralević</v>
      </c>
      <c r="D139" s="143"/>
      <c r="E139" s="93"/>
      <c r="F139" s="93"/>
      <c r="G139" s="93"/>
      <c r="H139" s="93"/>
    </row>
    <row r="140" spans="1:8" ht="12.75" customHeight="1">
      <c r="A140" s="89">
        <f>'M1D'!A135</f>
        <v>133</v>
      </c>
      <c r="B140" s="90" t="str">
        <f>'M1D'!B135</f>
        <v>75/2018</v>
      </c>
      <c r="C140" s="142" t="str">
        <f>'M1D'!C135</f>
        <v>Farid Bahor</v>
      </c>
      <c r="D140" s="143"/>
      <c r="E140" s="93"/>
      <c r="F140" s="93"/>
      <c r="G140" s="93"/>
      <c r="H140" s="93"/>
    </row>
    <row r="141" spans="1:8" ht="12.75" customHeight="1">
      <c r="A141" s="89">
        <f>'M1D'!A136</f>
        <v>134</v>
      </c>
      <c r="B141" s="90" t="str">
        <f>'M1D'!B136</f>
        <v>79/2018</v>
      </c>
      <c r="C141" s="142" t="str">
        <f>'M1D'!C136</f>
        <v>Bogdan Bubanja</v>
      </c>
      <c r="D141" s="143"/>
      <c r="E141" s="93"/>
      <c r="F141" s="93"/>
      <c r="G141" s="93"/>
      <c r="H141" s="93"/>
    </row>
    <row r="142" spans="1:8" ht="12.75" customHeight="1">
      <c r="A142" s="89">
        <f>'M1D'!A137</f>
        <v>135</v>
      </c>
      <c r="B142" s="90" t="str">
        <f>'M1D'!B137</f>
        <v>84/2018</v>
      </c>
      <c r="C142" s="142" t="str">
        <f>'M1D'!C137</f>
        <v>Vojislav Svičević</v>
      </c>
      <c r="D142" s="143"/>
      <c r="E142" s="93"/>
      <c r="F142" s="93"/>
      <c r="G142" s="93"/>
      <c r="H142" s="93"/>
    </row>
    <row r="143" spans="1:8" ht="12.75" customHeight="1">
      <c r="A143" s="89">
        <f>'M1D'!A138</f>
        <v>136</v>
      </c>
      <c r="B143" s="90" t="str">
        <f>'M1D'!B138</f>
        <v>85/2018</v>
      </c>
      <c r="C143" s="142" t="str">
        <f>'M1D'!C138</f>
        <v>Petar Svičević</v>
      </c>
      <c r="D143" s="143"/>
      <c r="E143" s="93"/>
      <c r="F143" s="93"/>
      <c r="G143" s="93"/>
      <c r="H143" s="93"/>
    </row>
    <row r="144" spans="1:8" ht="12.75" customHeight="1">
      <c r="A144" s="89">
        <f>'M1D'!A139</f>
        <v>137</v>
      </c>
      <c r="B144" s="90" t="str">
        <f>'M1D'!B139</f>
        <v>86/2018</v>
      </c>
      <c r="C144" s="142" t="str">
        <f>'M1D'!C139</f>
        <v>Aleksandra Beha</v>
      </c>
      <c r="D144" s="143"/>
      <c r="E144" s="93"/>
      <c r="F144" s="93"/>
      <c r="G144" s="93"/>
      <c r="H144" s="93"/>
    </row>
    <row r="145" spans="1:8" ht="12.75" customHeight="1">
      <c r="A145" s="89">
        <f>'M1D'!A140</f>
        <v>138</v>
      </c>
      <c r="B145" s="90" t="str">
        <f>'M1D'!B140</f>
        <v>87/2018</v>
      </c>
      <c r="C145" s="142" t="str">
        <f>'M1D'!C140</f>
        <v>Mirza Mulalić</v>
      </c>
      <c r="D145" s="143"/>
      <c r="E145" s="93"/>
      <c r="F145" s="93"/>
      <c r="G145" s="93"/>
      <c r="H145" s="93"/>
    </row>
    <row r="146" spans="1:8" ht="12.75" customHeight="1">
      <c r="A146" s="89">
        <f>'M1D'!A141</f>
        <v>139</v>
      </c>
      <c r="B146" s="90" t="str">
        <f>'M1D'!B141</f>
        <v>89/2018</v>
      </c>
      <c r="C146" s="142" t="str">
        <f>'M1D'!C141</f>
        <v>David Lončarević</v>
      </c>
      <c r="D146" s="143"/>
      <c r="E146" s="93"/>
      <c r="F146" s="93"/>
      <c r="G146" s="93"/>
      <c r="H146" s="93"/>
    </row>
    <row r="147" spans="1:8" ht="12.75" customHeight="1">
      <c r="A147" s="89">
        <f>'M1D'!A142</f>
        <v>140</v>
      </c>
      <c r="B147" s="90" t="str">
        <f>'M1D'!B142</f>
        <v>90/2018</v>
      </c>
      <c r="C147" s="142" t="str">
        <f>'M1D'!C142</f>
        <v>Pavle Vujović</v>
      </c>
      <c r="D147" s="143"/>
      <c r="E147" s="93"/>
      <c r="F147" s="93"/>
      <c r="G147" s="93"/>
      <c r="H147" s="93"/>
    </row>
    <row r="148" spans="1:8" ht="12.75" customHeight="1">
      <c r="A148" s="89">
        <f>'M1D'!A143</f>
        <v>141</v>
      </c>
      <c r="B148" s="90" t="str">
        <f>'M1D'!B143</f>
        <v>92/2018</v>
      </c>
      <c r="C148" s="142" t="str">
        <f>'M1D'!C143</f>
        <v>Ranko Vujisić</v>
      </c>
      <c r="D148" s="143"/>
      <c r="E148" s="93"/>
      <c r="F148" s="93"/>
      <c r="G148" s="93"/>
      <c r="H148" s="93"/>
    </row>
    <row r="149" spans="1:8" ht="12.75" customHeight="1">
      <c r="A149" s="89">
        <f>'M1D'!A144</f>
        <v>142</v>
      </c>
      <c r="B149" s="90" t="str">
        <f>'M1D'!B144</f>
        <v>93/2018</v>
      </c>
      <c r="C149" s="142" t="str">
        <f>'M1D'!C144</f>
        <v>Miloš Šarović</v>
      </c>
      <c r="D149" s="143"/>
      <c r="E149" s="93"/>
      <c r="F149" s="93"/>
      <c r="G149" s="93"/>
      <c r="H149" s="93"/>
    </row>
    <row r="150" spans="1:8" ht="12.75" customHeight="1">
      <c r="A150" s="89">
        <f>'M1D'!A145</f>
        <v>143</v>
      </c>
      <c r="B150" s="90" t="str">
        <f>'M1D'!B145</f>
        <v>95/2018</v>
      </c>
      <c r="C150" s="142" t="str">
        <f>'M1D'!C145</f>
        <v>Maša Jošović</v>
      </c>
      <c r="D150" s="143"/>
      <c r="E150" s="93"/>
      <c r="F150" s="93"/>
      <c r="G150" s="93"/>
      <c r="H150" s="93"/>
    </row>
    <row r="151" spans="1:8" ht="12.75" customHeight="1">
      <c r="A151" s="89">
        <f>'M1D'!A146</f>
        <v>144</v>
      </c>
      <c r="B151" s="90" t="str">
        <f>'M1D'!B146</f>
        <v>96/2018</v>
      </c>
      <c r="C151" s="142" t="str">
        <f>'M1D'!C146</f>
        <v>Novica Kusovac</v>
      </c>
      <c r="D151" s="143"/>
      <c r="E151" s="93"/>
      <c r="F151" s="93"/>
      <c r="G151" s="93"/>
      <c r="H151" s="93"/>
    </row>
    <row r="152" spans="1:8" ht="12.75" customHeight="1">
      <c r="A152" s="89">
        <f>'M1D'!A147</f>
        <v>145</v>
      </c>
      <c r="B152" s="90" t="str">
        <f>'M1D'!B147</f>
        <v>13/2017</v>
      </c>
      <c r="C152" s="142" t="str">
        <f>'M1D'!C147</f>
        <v>Esad Kasumović</v>
      </c>
      <c r="D152" s="143"/>
      <c r="E152" s="93"/>
      <c r="F152" s="93"/>
      <c r="G152" s="93"/>
      <c r="H152" s="93"/>
    </row>
    <row r="153" spans="1:8" ht="12.75" customHeight="1">
      <c r="A153" s="89">
        <f>'M1D'!A148</f>
        <v>146</v>
      </c>
      <c r="B153" s="90" t="str">
        <f>'M1D'!B148</f>
        <v>16/2017</v>
      </c>
      <c r="C153" s="142" t="str">
        <f>'M1D'!C148</f>
        <v>Jana Cimbaljević</v>
      </c>
      <c r="D153" s="143"/>
      <c r="E153" s="93"/>
      <c r="F153" s="93"/>
      <c r="G153" s="93"/>
      <c r="H153" s="93"/>
    </row>
    <row r="154" spans="1:8" ht="12.75" customHeight="1">
      <c r="A154" s="89">
        <f>'M1D'!A149</f>
        <v>147</v>
      </c>
      <c r="B154" s="90" t="str">
        <f>'M1D'!B149</f>
        <v>19/2017</v>
      </c>
      <c r="C154" s="142" t="str">
        <f>'M1D'!C149</f>
        <v>Adin Muzurović</v>
      </c>
      <c r="D154" s="143"/>
      <c r="E154" s="93"/>
      <c r="F154" s="93"/>
      <c r="G154" s="93"/>
      <c r="H154" s="93"/>
    </row>
    <row r="155" spans="1:8" ht="12.75" customHeight="1">
      <c r="A155" s="89">
        <f>'M1D'!A150</f>
        <v>148</v>
      </c>
      <c r="B155" s="90" t="str">
        <f>'M1D'!B150</f>
        <v>22/2017</v>
      </c>
      <c r="C155" s="142" t="str">
        <f>'M1D'!C150</f>
        <v>Duško Jakovljević</v>
      </c>
      <c r="D155" s="143"/>
      <c r="E155" s="93"/>
      <c r="F155" s="93"/>
      <c r="G155" s="93"/>
      <c r="H155" s="93"/>
    </row>
    <row r="156" spans="1:8" ht="12.75" customHeight="1">
      <c r="A156" s="89">
        <f>'M1D'!A151</f>
        <v>149</v>
      </c>
      <c r="B156" s="90" t="str">
        <f>'M1D'!B151</f>
        <v>28/2017</v>
      </c>
      <c r="C156" s="142" t="str">
        <f>'M1D'!C151</f>
        <v>Aleksandar Beljkaš</v>
      </c>
      <c r="D156" s="143"/>
      <c r="E156" s="93"/>
      <c r="F156" s="93"/>
      <c r="G156" s="93"/>
      <c r="H156" s="93"/>
    </row>
    <row r="157" spans="1:8" ht="12.75" customHeight="1">
      <c r="A157" s="89">
        <f>'M1D'!A152</f>
        <v>150</v>
      </c>
      <c r="B157" s="90" t="str">
        <f>'M1D'!B152</f>
        <v>29/2017</v>
      </c>
      <c r="C157" s="142" t="str">
        <f>'M1D'!C152</f>
        <v>Dimitrije Ćaćić</v>
      </c>
      <c r="D157" s="143"/>
      <c r="E157" s="93"/>
      <c r="F157" s="93"/>
      <c r="G157" s="93"/>
      <c r="H157" s="93"/>
    </row>
    <row r="158" spans="1:8" ht="12.75" customHeight="1">
      <c r="A158" s="89">
        <f>'M1D'!A153</f>
        <v>151</v>
      </c>
      <c r="B158" s="90" t="str">
        <f>'M1D'!B153</f>
        <v>32/2017</v>
      </c>
      <c r="C158" s="142" t="str">
        <f>'M1D'!C153</f>
        <v>Vasilije Golubović</v>
      </c>
      <c r="D158" s="143"/>
      <c r="E158" s="93"/>
      <c r="F158" s="93"/>
      <c r="G158" s="93"/>
      <c r="H158" s="93"/>
    </row>
    <row r="159" spans="1:8" ht="12.75" customHeight="1">
      <c r="A159" s="89">
        <f>'M1D'!A154</f>
        <v>152</v>
      </c>
      <c r="B159" s="90" t="str">
        <f>'M1D'!B154</f>
        <v>42/2017</v>
      </c>
      <c r="C159" s="142" t="str">
        <f>'M1D'!C154</f>
        <v>Danilo Mijović</v>
      </c>
      <c r="D159" s="143"/>
      <c r="E159" s="93"/>
      <c r="F159" s="93"/>
      <c r="G159" s="93"/>
      <c r="H159" s="93"/>
    </row>
    <row r="160" spans="1:8" ht="12.75" customHeight="1">
      <c r="A160" s="89">
        <f>'M1D'!A155</f>
        <v>153</v>
      </c>
      <c r="B160" s="90" t="str">
        <f>'M1D'!B155</f>
        <v>49/2017</v>
      </c>
      <c r="C160" s="142" t="str">
        <f>'M1D'!C155</f>
        <v>Marija Roganović</v>
      </c>
      <c r="D160" s="143"/>
      <c r="E160" s="93"/>
      <c r="F160" s="93"/>
      <c r="G160" s="93"/>
      <c r="H160" s="93"/>
    </row>
    <row r="161" spans="1:8" ht="12.75" customHeight="1">
      <c r="A161" s="89">
        <f>'M1D'!A156</f>
        <v>154</v>
      </c>
      <c r="B161" s="90" t="str">
        <f>'M1D'!B156</f>
        <v>50/2017</v>
      </c>
      <c r="C161" s="142" t="str">
        <f>'M1D'!C156</f>
        <v>Milena Krstović</v>
      </c>
      <c r="D161" s="143"/>
      <c r="E161" s="93"/>
      <c r="F161" s="93"/>
      <c r="G161" s="93"/>
      <c r="H161" s="93"/>
    </row>
    <row r="162" spans="1:8" ht="12.75" customHeight="1">
      <c r="A162" s="89">
        <f>'M1D'!A157</f>
        <v>155</v>
      </c>
      <c r="B162" s="90" t="str">
        <f>'M1D'!B157</f>
        <v>54/2017</v>
      </c>
      <c r="C162" s="142" t="str">
        <f>'M1D'!C157</f>
        <v>Elma Mehonjić</v>
      </c>
      <c r="D162" s="143"/>
      <c r="E162" s="93"/>
      <c r="F162" s="93"/>
      <c r="G162" s="93"/>
      <c r="H162" s="93"/>
    </row>
    <row r="163" spans="1:8" ht="12.75" customHeight="1">
      <c r="A163" s="89">
        <f>'M1D'!A158</f>
        <v>156</v>
      </c>
      <c r="B163" s="90" t="str">
        <f>'M1D'!B158</f>
        <v>61/2017</v>
      </c>
      <c r="C163" s="142" t="str">
        <f>'M1D'!C158</f>
        <v>Miloš Igić</v>
      </c>
      <c r="D163" s="143"/>
      <c r="E163" s="93"/>
      <c r="F163" s="93"/>
      <c r="G163" s="93"/>
      <c r="H163" s="93"/>
    </row>
    <row r="164" spans="1:8" ht="12.75" customHeight="1">
      <c r="A164" s="89">
        <f>'M1D'!A159</f>
        <v>157</v>
      </c>
      <c r="B164" s="90" t="str">
        <f>'M1D'!B159</f>
        <v>62/2017</v>
      </c>
      <c r="C164" s="142" t="str">
        <f>'M1D'!C159</f>
        <v>Alen Husović</v>
      </c>
      <c r="D164" s="143"/>
      <c r="E164" s="93"/>
      <c r="F164" s="93"/>
      <c r="G164" s="93"/>
      <c r="H164" s="93"/>
    </row>
    <row r="165" spans="1:8" ht="12.75" customHeight="1">
      <c r="A165" s="89">
        <f>'M1D'!A160</f>
        <v>158</v>
      </c>
      <c r="B165" s="90" t="str">
        <f>'M1D'!B160</f>
        <v>65/2017</v>
      </c>
      <c r="C165" s="142" t="str">
        <f>'M1D'!C160</f>
        <v>Ratko Konjević</v>
      </c>
      <c r="D165" s="143"/>
      <c r="E165" s="93"/>
      <c r="F165" s="93"/>
      <c r="G165" s="93"/>
      <c r="H165" s="93"/>
    </row>
    <row r="166" spans="1:8" ht="12.75" customHeight="1">
      <c r="A166" s="89">
        <f>'M1D'!A161</f>
        <v>159</v>
      </c>
      <c r="B166" s="90" t="str">
        <f>'M1D'!B161</f>
        <v>74/2017</v>
      </c>
      <c r="C166" s="142" t="str">
        <f>'M1D'!C161</f>
        <v>Katarina Karadžić</v>
      </c>
      <c r="D166" s="143"/>
      <c r="E166" s="93"/>
      <c r="F166" s="93"/>
      <c r="G166" s="93"/>
      <c r="H166" s="93"/>
    </row>
    <row r="167" spans="1:8" ht="12.75" customHeight="1">
      <c r="A167" s="89">
        <f>'M1D'!A162</f>
        <v>160</v>
      </c>
      <c r="B167" s="90" t="str">
        <f>'M1D'!B162</f>
        <v>83/2017</v>
      </c>
      <c r="C167" s="142" t="str">
        <f>'M1D'!C162</f>
        <v>Nikola Jevrić</v>
      </c>
      <c r="D167" s="143"/>
      <c r="E167" s="93"/>
      <c r="F167" s="93"/>
      <c r="G167" s="93"/>
      <c r="H167" s="93"/>
    </row>
    <row r="168" spans="1:8" ht="12.75" customHeight="1">
      <c r="A168" s="89">
        <f>'M1D'!A163</f>
        <v>161</v>
      </c>
      <c r="B168" s="90" t="str">
        <f>'M1D'!B163</f>
        <v>91/2017</v>
      </c>
      <c r="C168" s="142" t="str">
        <f>'M1D'!C163</f>
        <v>Milica Đurović</v>
      </c>
      <c r="D168" s="143"/>
      <c r="E168" s="93"/>
      <c r="F168" s="93"/>
      <c r="G168" s="93"/>
      <c r="H168" s="93"/>
    </row>
    <row r="169" spans="1:8" ht="12.75" customHeight="1">
      <c r="A169" s="89">
        <f>'M1D'!A164</f>
        <v>162</v>
      </c>
      <c r="B169" s="90" t="str">
        <f>'M1D'!B164</f>
        <v>92/2017</v>
      </c>
      <c r="C169" s="142" t="str">
        <f>'M1D'!C164</f>
        <v>Ilija Radović</v>
      </c>
      <c r="D169" s="143"/>
      <c r="E169" s="93"/>
      <c r="F169" s="93"/>
      <c r="G169" s="93"/>
      <c r="H169" s="93"/>
    </row>
    <row r="170" spans="1:8" ht="12.75" customHeight="1">
      <c r="A170" s="89">
        <f>'M1D'!A165</f>
        <v>163</v>
      </c>
      <c r="B170" s="90" t="str">
        <f>'M1D'!B165</f>
        <v>102/2017</v>
      </c>
      <c r="C170" s="142" t="str">
        <f>'M1D'!C165</f>
        <v>Stanko Todorović</v>
      </c>
      <c r="D170" s="143"/>
      <c r="E170" s="93"/>
      <c r="F170" s="93"/>
      <c r="G170" s="93"/>
      <c r="H170" s="93"/>
    </row>
    <row r="171" spans="1:8" ht="12.75" customHeight="1">
      <c r="A171" s="89">
        <f>'M1D'!A166</f>
        <v>164</v>
      </c>
      <c r="B171" s="90" t="str">
        <f>'M1D'!B166</f>
        <v>104/2017</v>
      </c>
      <c r="C171" s="142" t="str">
        <f>'M1D'!C166</f>
        <v>Aleksa Marićević</v>
      </c>
      <c r="D171" s="143"/>
      <c r="E171" s="93"/>
      <c r="F171" s="93"/>
      <c r="G171" s="93"/>
      <c r="H171" s="93"/>
    </row>
    <row r="172" spans="1:8" ht="12.75" customHeight="1">
      <c r="A172" s="89">
        <f>'M1D'!A167</f>
        <v>165</v>
      </c>
      <c r="B172" s="90" t="str">
        <f>'M1D'!B167</f>
        <v>108/2017</v>
      </c>
      <c r="C172" s="142" t="str">
        <f>'M1D'!C167</f>
        <v>Mladen Vučić</v>
      </c>
      <c r="D172" s="143"/>
      <c r="E172" s="93"/>
      <c r="F172" s="93"/>
      <c r="G172" s="93"/>
      <c r="H172" s="93"/>
    </row>
    <row r="173" spans="1:8" ht="12.75" customHeight="1">
      <c r="A173" s="89">
        <f>'M1D'!A168</f>
        <v>166</v>
      </c>
      <c r="B173" s="90" t="str">
        <f>'M1D'!B168</f>
        <v>114/2017</v>
      </c>
      <c r="C173" s="142" t="str">
        <f>'M1D'!C168</f>
        <v>Irena Miljanić</v>
      </c>
      <c r="D173" s="143"/>
      <c r="E173" s="93"/>
      <c r="F173" s="93"/>
      <c r="G173" s="93"/>
      <c r="H173" s="93"/>
    </row>
    <row r="174" spans="1:8" ht="12.75" customHeight="1">
      <c r="A174" s="89">
        <f>'M1D'!A169</f>
        <v>167</v>
      </c>
      <c r="B174" s="90" t="str">
        <f>'M1D'!B169</f>
        <v>118/2017</v>
      </c>
      <c r="C174" s="142" t="str">
        <f>'M1D'!C169</f>
        <v>Radovan Krnjević</v>
      </c>
      <c r="D174" s="143"/>
      <c r="E174" s="93"/>
      <c r="F174" s="93"/>
      <c r="G174" s="93"/>
      <c r="H174" s="93"/>
    </row>
    <row r="175" spans="1:8" ht="12.75" customHeight="1">
      <c r="A175" s="89">
        <f>'M1D'!A170</f>
        <v>168</v>
      </c>
      <c r="B175" s="90" t="str">
        <f>'M1D'!B170</f>
        <v>18/2016</v>
      </c>
      <c r="C175" s="142" t="str">
        <f>'M1D'!C170</f>
        <v>Miloš Gogić</v>
      </c>
      <c r="D175" s="143"/>
      <c r="E175" s="93"/>
      <c r="F175" s="93"/>
      <c r="G175" s="93"/>
      <c r="H175" s="93"/>
    </row>
    <row r="176" spans="1:8" ht="12.75" customHeight="1">
      <c r="A176" s="89">
        <f>'M1D'!A171</f>
        <v>169</v>
      </c>
      <c r="B176" s="90" t="str">
        <f>'M1D'!B171</f>
        <v>28/2016</v>
      </c>
      <c r="C176" s="142" t="str">
        <f>'M1D'!C171</f>
        <v>Janko Zečević</v>
      </c>
      <c r="D176" s="143"/>
      <c r="E176" s="93"/>
      <c r="F176" s="93"/>
      <c r="G176" s="93"/>
      <c r="H176" s="93"/>
    </row>
    <row r="177" spans="1:8" ht="12.75" customHeight="1">
      <c r="A177" s="89">
        <f>'M1D'!A172</f>
        <v>170</v>
      </c>
      <c r="B177" s="90" t="str">
        <f>'M1D'!B172</f>
        <v>47/2016</v>
      </c>
      <c r="C177" s="142" t="str">
        <f>'M1D'!C172</f>
        <v>Tamara Mračević</v>
      </c>
      <c r="D177" s="143"/>
      <c r="E177" s="93"/>
      <c r="F177" s="93"/>
      <c r="G177" s="93"/>
      <c r="H177" s="93"/>
    </row>
    <row r="178" spans="1:8" ht="12.75" customHeight="1">
      <c r="A178" s="89">
        <f>'M1D'!A173</f>
        <v>171</v>
      </c>
      <c r="B178" s="90" t="str">
        <f>'M1D'!B173</f>
        <v>48/2016</v>
      </c>
      <c r="C178" s="142" t="str">
        <f>'M1D'!C173</f>
        <v>Haris Džanković</v>
      </c>
      <c r="D178" s="143"/>
      <c r="E178" s="93"/>
      <c r="F178" s="93"/>
      <c r="G178" s="93"/>
      <c r="H178" s="93"/>
    </row>
    <row r="179" spans="1:8" ht="12.75" customHeight="1">
      <c r="A179" s="89">
        <f>'M1D'!A174</f>
        <v>172</v>
      </c>
      <c r="B179" s="90" t="str">
        <f>'M1D'!B174</f>
        <v>54/2016</v>
      </c>
      <c r="C179" s="142" t="str">
        <f>'M1D'!C174</f>
        <v>Afrudin Gredić</v>
      </c>
      <c r="D179" s="143"/>
      <c r="E179" s="93"/>
      <c r="F179" s="93"/>
      <c r="G179" s="93"/>
      <c r="H179" s="93"/>
    </row>
    <row r="180" spans="1:8" ht="12.75" customHeight="1">
      <c r="A180" s="89">
        <f>'M1D'!A175</f>
        <v>173</v>
      </c>
      <c r="B180" s="90" t="str">
        <f>'M1D'!B175</f>
        <v>70/2016</v>
      </c>
      <c r="C180" s="142" t="str">
        <f>'M1D'!C175</f>
        <v>Damir Muratović</v>
      </c>
      <c r="D180" s="143"/>
      <c r="E180" s="93"/>
      <c r="F180" s="93"/>
      <c r="G180" s="93"/>
      <c r="H180" s="93"/>
    </row>
    <row r="181" spans="1:8" ht="12.75" customHeight="1">
      <c r="A181" s="89">
        <f>'M1D'!A176</f>
        <v>174</v>
      </c>
      <c r="B181" s="90" t="str">
        <f>'M1D'!B176</f>
        <v>82/2016</v>
      </c>
      <c r="C181" s="142" t="str">
        <f>'M1D'!C176</f>
        <v>Vasilije Kasalica</v>
      </c>
      <c r="D181" s="143"/>
      <c r="E181" s="93"/>
      <c r="F181" s="93"/>
      <c r="G181" s="93"/>
      <c r="H181" s="93"/>
    </row>
    <row r="182" spans="1:8" ht="12.75" customHeight="1">
      <c r="A182" s="89">
        <f>'M1D'!A177</f>
        <v>175</v>
      </c>
      <c r="B182" s="90" t="str">
        <f>'M1D'!B177</f>
        <v>87/2016</v>
      </c>
      <c r="C182" s="142" t="str">
        <f>'M1D'!C177</f>
        <v>Goran Pavlović</v>
      </c>
      <c r="D182" s="143"/>
      <c r="E182" s="93"/>
      <c r="F182" s="93"/>
      <c r="G182" s="93"/>
      <c r="H182" s="93"/>
    </row>
    <row r="183" spans="1:8" ht="12.75" customHeight="1">
      <c r="A183" s="89">
        <f>'M1D'!A178</f>
        <v>176</v>
      </c>
      <c r="B183" s="90" t="str">
        <f>'M1D'!B178</f>
        <v>3/2015</v>
      </c>
      <c r="C183" s="142" t="str">
        <f>'M1D'!C178</f>
        <v>Željko Ivanović</v>
      </c>
      <c r="D183" s="143"/>
      <c r="E183" s="93"/>
      <c r="F183" s="93"/>
      <c r="G183" s="93"/>
      <c r="H183" s="93"/>
    </row>
    <row r="184" spans="1:8" ht="12.75" customHeight="1">
      <c r="A184" s="89">
        <f>'M1D'!A179</f>
        <v>177</v>
      </c>
      <c r="B184" s="90" t="str">
        <f>'M1D'!B179</f>
        <v>9/2015</v>
      </c>
      <c r="C184" s="142" t="str">
        <f>'M1D'!C179</f>
        <v>Andrija Popović</v>
      </c>
      <c r="D184" s="143"/>
      <c r="E184" s="93"/>
      <c r="F184" s="93"/>
      <c r="G184" s="93"/>
      <c r="H184" s="93"/>
    </row>
    <row r="185" spans="1:8" ht="12.75" customHeight="1">
      <c r="A185" s="89">
        <f>'M1D'!A180</f>
        <v>178</v>
      </c>
      <c r="B185" s="90" t="str">
        <f>'M1D'!B180</f>
        <v>16/2015</v>
      </c>
      <c r="C185" s="142" t="str">
        <f>'M1D'!C180</f>
        <v>Aleksandar Kljajić</v>
      </c>
      <c r="D185" s="143"/>
      <c r="E185" s="93"/>
      <c r="F185" s="93"/>
      <c r="G185" s="93"/>
      <c r="H185" s="93"/>
    </row>
    <row r="186" spans="1:8" ht="12.75" customHeight="1">
      <c r="A186" s="89">
        <f>'M1D'!A181</f>
        <v>179</v>
      </c>
      <c r="B186" s="90" t="str">
        <f>'M1D'!B181</f>
        <v>26/2015</v>
      </c>
      <c r="C186" s="142" t="str">
        <f>'M1D'!C181</f>
        <v>Nikoleta Ćetković</v>
      </c>
      <c r="D186" s="143"/>
      <c r="E186" s="93"/>
      <c r="F186" s="93"/>
      <c r="G186" s="93"/>
      <c r="H186" s="93"/>
    </row>
    <row r="187" spans="1:8" ht="12.75" customHeight="1">
      <c r="A187" s="89">
        <f>'M1D'!A182</f>
        <v>180</v>
      </c>
      <c r="B187" s="90" t="str">
        <f>'M1D'!B182</f>
        <v>94/2015</v>
      </c>
      <c r="C187" s="142" t="str">
        <f>'M1D'!C182</f>
        <v>Ljilja Đurković</v>
      </c>
      <c r="D187" s="143"/>
      <c r="E187" s="93"/>
      <c r="F187" s="93"/>
      <c r="G187" s="93"/>
      <c r="H187" s="93"/>
    </row>
    <row r="188" spans="1:8" ht="12.75" customHeight="1">
      <c r="A188" s="89">
        <f>'M1D'!A183</f>
        <v>181</v>
      </c>
      <c r="B188" s="90" t="str">
        <f>'M1D'!B183</f>
        <v>100/2015</v>
      </c>
      <c r="C188" s="142" t="str">
        <f>'M1D'!C183</f>
        <v>Miljan Ralević</v>
      </c>
      <c r="D188" s="143"/>
      <c r="E188" s="93"/>
      <c r="F188" s="93"/>
      <c r="G188" s="93"/>
      <c r="H188" s="93"/>
    </row>
    <row r="189" spans="1:8" ht="12.75" customHeight="1">
      <c r="A189" s="89">
        <f>'M1D'!A184</f>
        <v>182</v>
      </c>
      <c r="B189" s="90" t="str">
        <f>'M1D'!B184</f>
        <v>41/2014</v>
      </c>
      <c r="C189" s="142" t="str">
        <f>'M1D'!C184</f>
        <v>Marija Lončarević</v>
      </c>
      <c r="D189" s="143"/>
      <c r="E189" s="93"/>
      <c r="F189" s="93"/>
      <c r="G189" s="93"/>
      <c r="H189" s="93"/>
    </row>
    <row r="190" spans="1:8" ht="12.75" customHeight="1">
      <c r="A190" s="89">
        <f>'M1D'!A185</f>
        <v>183</v>
      </c>
      <c r="B190" s="90" t="str">
        <f>'M1D'!B185</f>
        <v>46/2014</v>
      </c>
      <c r="C190" s="142" t="str">
        <f>'M1D'!C185</f>
        <v>Monika Popović</v>
      </c>
      <c r="D190" s="143"/>
      <c r="E190" s="93"/>
      <c r="F190" s="93"/>
      <c r="G190" s="93"/>
      <c r="H190" s="93"/>
    </row>
    <row r="191" spans="1:8" ht="12.75" customHeight="1">
      <c r="A191" s="89">
        <f>'M1D'!A186</f>
        <v>184</v>
      </c>
      <c r="B191" s="90" t="str">
        <f>'M1D'!B186</f>
        <v>119/2014</v>
      </c>
      <c r="C191" s="142" t="str">
        <f>'M1D'!C186</f>
        <v>Anes Čolović</v>
      </c>
      <c r="D191" s="143"/>
      <c r="E191" s="93"/>
      <c r="F191" s="93"/>
      <c r="G191" s="93"/>
      <c r="H191" s="93"/>
    </row>
    <row r="192" spans="1:8" ht="12.75" customHeight="1">
      <c r="A192" s="89">
        <f>'M1D'!A187</f>
        <v>185</v>
      </c>
      <c r="B192" s="90" t="str">
        <f>'M1D'!B187</f>
        <v>120/2014</v>
      </c>
      <c r="C192" s="142" t="str">
        <f>'M1D'!C187</f>
        <v>Armin Čolović</v>
      </c>
      <c r="D192" s="143"/>
      <c r="E192" s="93"/>
      <c r="F192" s="93"/>
      <c r="G192" s="93"/>
      <c r="H192" s="93"/>
    </row>
    <row r="193" spans="1:8" ht="12.75" customHeight="1">
      <c r="A193" s="89">
        <f>'M1D'!A188</f>
        <v>186</v>
      </c>
      <c r="B193" s="90" t="str">
        <f>'M1D'!B188</f>
        <v>130/2014</v>
      </c>
      <c r="C193" s="142" t="str">
        <f>'M1D'!C188</f>
        <v>Amer Alilović</v>
      </c>
      <c r="D193" s="143"/>
      <c r="E193" s="93"/>
      <c r="F193" s="93"/>
      <c r="G193" s="93"/>
      <c r="H193" s="93"/>
    </row>
    <row r="194" spans="1:8" ht="12.75" customHeight="1">
      <c r="A194" s="89">
        <f>'M1D'!A189</f>
        <v>187</v>
      </c>
      <c r="B194" s="90" t="str">
        <f>'M1D'!B189</f>
        <v>130/2014</v>
      </c>
      <c r="C194" s="142" t="str">
        <f>'M1D'!C189</f>
        <v>Amer Alilović</v>
      </c>
      <c r="D194" s="143"/>
      <c r="E194" s="93"/>
      <c r="F194" s="93"/>
      <c r="G194" s="93"/>
      <c r="H194" s="93"/>
    </row>
    <row r="195" spans="1:8" ht="12.75" customHeight="1">
      <c r="A195" s="89">
        <f>'M1D'!A190</f>
        <v>188</v>
      </c>
      <c r="B195" s="90" t="str">
        <f>'M1D'!B190</f>
        <v>132/2014</v>
      </c>
      <c r="C195" s="142" t="str">
        <f>'M1D'!C190</f>
        <v>Marko Kise</v>
      </c>
      <c r="D195" s="143"/>
      <c r="E195" s="93"/>
      <c r="F195" s="93"/>
      <c r="G195" s="93"/>
      <c r="H195" s="93"/>
    </row>
    <row r="196" spans="1:8" ht="12.75" customHeight="1">
      <c r="A196" s="89">
        <f>'M1D'!A191</f>
        <v>189</v>
      </c>
      <c r="B196" s="90" t="str">
        <f>'M1D'!B191</f>
        <v>138/2014</v>
      </c>
      <c r="C196" s="142" t="str">
        <f>'M1D'!C191</f>
        <v>Srđan Medojević</v>
      </c>
      <c r="D196" s="143"/>
      <c r="E196" s="93"/>
      <c r="F196" s="93"/>
      <c r="G196" s="93"/>
      <c r="H196" s="93"/>
    </row>
    <row r="197" spans="1:8" ht="12.75" customHeight="1">
      <c r="A197" s="89">
        <f>'M1D'!A192</f>
        <v>190</v>
      </c>
      <c r="B197" s="90" t="str">
        <f>'M1D'!B192</f>
        <v>143/2014</v>
      </c>
      <c r="C197" s="142" t="str">
        <f>'M1D'!C192</f>
        <v>Danilo Bubanja</v>
      </c>
      <c r="D197" s="143"/>
      <c r="E197" s="93"/>
      <c r="F197" s="93"/>
      <c r="G197" s="93"/>
      <c r="H197" s="93"/>
    </row>
    <row r="198" spans="1:8" ht="12.75" customHeight="1">
      <c r="A198" s="89">
        <f>'M1D'!A193</f>
        <v>191</v>
      </c>
      <c r="B198" s="90" t="str">
        <f>'M1D'!B193</f>
        <v>145/2014</v>
      </c>
      <c r="C198" s="142" t="str">
        <f>'M1D'!C193</f>
        <v>Tamara Jeftović</v>
      </c>
      <c r="D198" s="143"/>
      <c r="E198" s="93"/>
      <c r="F198" s="93"/>
      <c r="G198" s="93"/>
      <c r="H198" s="93"/>
    </row>
    <row r="199" spans="1:8" ht="12.75" customHeight="1">
      <c r="A199" s="89">
        <f>'M1D'!A194</f>
        <v>192</v>
      </c>
      <c r="B199" s="90" t="str">
        <f>'M1D'!B194</f>
        <v>50/2013</v>
      </c>
      <c r="C199" s="142" t="str">
        <f>'M1D'!C194</f>
        <v>Mladen Čvorović</v>
      </c>
      <c r="D199" s="143"/>
      <c r="E199" s="93"/>
      <c r="F199" s="93"/>
      <c r="G199" s="93"/>
      <c r="H199" s="93"/>
    </row>
    <row r="200" spans="1:8" ht="12.75" customHeight="1">
      <c r="A200" s="89">
        <f>'M1D'!A195</f>
        <v>193</v>
      </c>
      <c r="B200" s="90" t="str">
        <f>'M1D'!B195</f>
        <v>74/2013</v>
      </c>
      <c r="C200" s="142" t="str">
        <f>'M1D'!C195</f>
        <v>Arjan Kalač</v>
      </c>
      <c r="D200" s="143"/>
      <c r="E200" s="93"/>
      <c r="F200" s="93"/>
      <c r="G200" s="93"/>
      <c r="H200" s="93"/>
    </row>
    <row r="201" spans="1:8" ht="12.75" customHeight="1">
      <c r="A201" s="89">
        <f>'M1D'!A196</f>
        <v>194</v>
      </c>
      <c r="B201" s="90" t="str">
        <f>'M1D'!B196</f>
        <v>78/2013</v>
      </c>
      <c r="C201" s="142" t="str">
        <f>'M1D'!C196</f>
        <v>Ersan Pepić</v>
      </c>
      <c r="D201" s="143"/>
      <c r="E201" s="93"/>
      <c r="F201" s="93"/>
      <c r="G201" s="93"/>
      <c r="H201" s="93"/>
    </row>
    <row r="202" spans="1:8" ht="12.75" customHeight="1">
      <c r="A202" s="89">
        <f>'M1D'!A197</f>
        <v>195</v>
      </c>
      <c r="B202" s="90" t="str">
        <f>'M1D'!B197</f>
        <v>115/2013</v>
      </c>
      <c r="C202" s="142" t="str">
        <f>'M1D'!C197</f>
        <v>Vuk Gutović</v>
      </c>
      <c r="D202" s="143"/>
      <c r="E202" s="93"/>
      <c r="F202" s="93"/>
      <c r="G202" s="93"/>
      <c r="H202" s="93"/>
    </row>
    <row r="203" spans="1:8" ht="12.75" customHeight="1">
      <c r="A203" s="89">
        <f>'M1D'!A198</f>
        <v>196</v>
      </c>
      <c r="B203" s="90" t="str">
        <f>'M1D'!B198</f>
        <v>124/2013</v>
      </c>
      <c r="C203" s="142" t="str">
        <f>'M1D'!C198</f>
        <v>Aleksandra Marojević</v>
      </c>
      <c r="D203" s="143"/>
      <c r="E203" s="93"/>
      <c r="F203" s="93"/>
      <c r="G203" s="93"/>
      <c r="H203" s="93"/>
    </row>
    <row r="204" spans="1:8" ht="12.75" customHeight="1">
      <c r="A204" s="89">
        <f>'M1D'!A199</f>
        <v>197</v>
      </c>
      <c r="B204" s="90" t="str">
        <f>'M1D'!B199</f>
        <v>126/2013</v>
      </c>
      <c r="C204" s="142" t="str">
        <f>'M1D'!C199</f>
        <v>Milica Ivanović</v>
      </c>
      <c r="D204" s="143"/>
      <c r="E204" s="93"/>
      <c r="F204" s="93"/>
      <c r="G204" s="93"/>
      <c r="H204" s="93"/>
    </row>
    <row r="205" spans="1:8" ht="12.75" customHeight="1">
      <c r="A205" s="89">
        <f>'M1D'!A200</f>
        <v>198</v>
      </c>
      <c r="B205" s="90" t="str">
        <f>'M1D'!B200</f>
        <v>130/2013</v>
      </c>
      <c r="C205" s="142" t="str">
        <f>'M1D'!C200</f>
        <v>Aleksandar Krivokapić</v>
      </c>
      <c r="D205" s="143"/>
      <c r="E205" s="93"/>
      <c r="F205" s="93"/>
      <c r="G205" s="93"/>
      <c r="H205" s="93"/>
    </row>
    <row r="206" spans="1:8" ht="12.75" customHeight="1">
      <c r="A206" s="89">
        <f>'M1D'!A201</f>
        <v>199</v>
      </c>
      <c r="B206" s="90" t="str">
        <f>'M1D'!B201</f>
        <v>101/2012</v>
      </c>
      <c r="C206" s="142" t="str">
        <f>'M1D'!C201</f>
        <v>Stefan Mijanović</v>
      </c>
      <c r="D206" s="143"/>
      <c r="E206" s="93"/>
      <c r="F206" s="93"/>
      <c r="G206" s="93"/>
      <c r="H206" s="93"/>
    </row>
    <row r="207" spans="1:8" ht="12.75" customHeight="1">
      <c r="A207" s="89">
        <f>'M1D'!A202</f>
        <v>200</v>
      </c>
      <c r="B207" s="90" t="str">
        <f>'M1D'!B202</f>
        <v>115/2012</v>
      </c>
      <c r="C207" s="142" t="str">
        <f>'M1D'!C202</f>
        <v>Pavle Praščević</v>
      </c>
      <c r="D207" s="143"/>
      <c r="E207" s="93"/>
      <c r="F207" s="93"/>
      <c r="G207" s="93"/>
      <c r="H207" s="93"/>
    </row>
    <row r="208" spans="1:8" ht="12.75" customHeight="1">
      <c r="A208" s="89">
        <f>'M1D'!A203</f>
        <v>201</v>
      </c>
      <c r="B208" s="90" t="str">
        <f>'M1D'!B203</f>
        <v>67/2011</v>
      </c>
      <c r="C208" s="142" t="str">
        <f>'M1D'!C203</f>
        <v>Nikola Vojinović</v>
      </c>
      <c r="D208" s="143"/>
      <c r="E208" s="93"/>
      <c r="F208" s="93"/>
      <c r="G208" s="93"/>
      <c r="H208" s="93"/>
    </row>
    <row r="209" spans="1:8" ht="12.75" customHeight="1">
      <c r="A209" s="89">
        <f>'M1D'!A204</f>
        <v>202</v>
      </c>
      <c r="B209" s="90" t="str">
        <f>'M1D'!B204</f>
        <v>105/2010</v>
      </c>
      <c r="C209" s="142" t="str">
        <f>'M1D'!C204</f>
        <v>Jelena Femić</v>
      </c>
      <c r="D209" s="143"/>
      <c r="E209" s="93"/>
      <c r="F209" s="93"/>
      <c r="G209" s="93"/>
      <c r="H209" s="93"/>
    </row>
    <row r="210" spans="1:8" ht="12.75" customHeight="1">
      <c r="A210" s="89">
        <f>'M1D'!A205</f>
        <v>203</v>
      </c>
      <c r="B210" s="90" t="str">
        <f>'M1D'!B205</f>
        <v>123/2010</v>
      </c>
      <c r="C210" s="142" t="str">
        <f>'M1D'!C205</f>
        <v>Caf Kućević</v>
      </c>
      <c r="D210" s="143"/>
      <c r="E210" s="93"/>
      <c r="F210" s="93"/>
      <c r="G210" s="93"/>
      <c r="H210" s="93"/>
    </row>
    <row r="211" spans="1:8" ht="12.75" customHeight="1">
      <c r="A211" s="89">
        <f>'M1D'!A206</f>
        <v>204</v>
      </c>
      <c r="B211" s="90" t="str">
        <f>'M1D'!B206</f>
        <v>109/2008</v>
      </c>
      <c r="C211" s="142" t="str">
        <f>'M1D'!C206</f>
        <v>Petar Radunović</v>
      </c>
      <c r="D211" s="143"/>
      <c r="E211" s="93"/>
      <c r="F211" s="93"/>
      <c r="G211" s="93"/>
      <c r="H211" s="93"/>
    </row>
  </sheetData>
  <sheetProtection selectLockedCells="1" selectUnlockedCells="1"/>
  <mergeCells count="218">
    <mergeCell ref="C208:D208"/>
    <mergeCell ref="C209:D209"/>
    <mergeCell ref="C210:D210"/>
    <mergeCell ref="C211:D211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47:D47"/>
    <mergeCell ref="C48:D48"/>
    <mergeCell ref="C41:D41"/>
    <mergeCell ref="C42:D42"/>
    <mergeCell ref="C43:D43"/>
    <mergeCell ref="C44:D44"/>
    <mergeCell ref="C45:D45"/>
    <mergeCell ref="C46:D46"/>
    <mergeCell ref="C90:D90"/>
    <mergeCell ref="C91:D91"/>
    <mergeCell ref="C92:D92"/>
    <mergeCell ref="C83:D83"/>
    <mergeCell ref="C73:D73"/>
    <mergeCell ref="C74:D74"/>
    <mergeCell ref="C75:D75"/>
    <mergeCell ref="C79:D79"/>
    <mergeCell ref="C80:D80"/>
    <mergeCell ref="C81:D81"/>
    <mergeCell ref="C61:D61"/>
    <mergeCell ref="C62:D62"/>
    <mergeCell ref="C72:D72"/>
    <mergeCell ref="C76:D76"/>
    <mergeCell ref="C77:D77"/>
    <mergeCell ref="C88:D88"/>
    <mergeCell ref="C70:D70"/>
    <mergeCell ref="C71:D71"/>
    <mergeCell ref="C67:D67"/>
    <mergeCell ref="C78:D78"/>
    <mergeCell ref="C55:D55"/>
    <mergeCell ref="C56:D56"/>
    <mergeCell ref="C57:D57"/>
    <mergeCell ref="C58:D58"/>
    <mergeCell ref="C59:D59"/>
    <mergeCell ref="C60:D60"/>
    <mergeCell ref="C38:D38"/>
    <mergeCell ref="C39:D39"/>
    <mergeCell ref="C40:D40"/>
    <mergeCell ref="C105:D105"/>
    <mergeCell ref="C49:D49"/>
    <mergeCell ref="C50:D50"/>
    <mergeCell ref="C51:D51"/>
    <mergeCell ref="C52:D52"/>
    <mergeCell ref="C53:D53"/>
    <mergeCell ref="C54:D54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H6:H7"/>
    <mergeCell ref="B5:D5"/>
    <mergeCell ref="E5:H5"/>
    <mergeCell ref="C23:D23"/>
    <mergeCell ref="C24:D24"/>
    <mergeCell ref="C25:D25"/>
    <mergeCell ref="C19:D19"/>
    <mergeCell ref="C20:D20"/>
    <mergeCell ref="C21:D21"/>
    <mergeCell ref="C22:D22"/>
    <mergeCell ref="A1:E1"/>
    <mergeCell ref="D3:H3"/>
    <mergeCell ref="E4:H4"/>
    <mergeCell ref="F1:H1"/>
    <mergeCell ref="A2:H2"/>
    <mergeCell ref="A3:C3"/>
    <mergeCell ref="A4:D4"/>
    <mergeCell ref="A6:A7"/>
    <mergeCell ref="E6:G6"/>
    <mergeCell ref="B6:B7"/>
    <mergeCell ref="C6:D7"/>
    <mergeCell ref="C13:D13"/>
    <mergeCell ref="C14:D14"/>
    <mergeCell ref="C68:D68"/>
    <mergeCell ref="C69:D69"/>
    <mergeCell ref="C63:D63"/>
    <mergeCell ref="C64:D64"/>
    <mergeCell ref="C65:D65"/>
    <mergeCell ref="C66:D66"/>
    <mergeCell ref="C82:D82"/>
    <mergeCell ref="C8:D8"/>
    <mergeCell ref="C9:D9"/>
    <mergeCell ref="C10:D10"/>
    <mergeCell ref="C11:D11"/>
    <mergeCell ref="C12:D12"/>
    <mergeCell ref="C15:D15"/>
    <mergeCell ref="C16:D16"/>
    <mergeCell ref="C17:D17"/>
    <mergeCell ref="C18:D18"/>
    <mergeCell ref="C93:D93"/>
    <mergeCell ref="C94:D94"/>
    <mergeCell ref="C95:D95"/>
    <mergeCell ref="C96:D96"/>
    <mergeCell ref="C97:D97"/>
    <mergeCell ref="C84:D84"/>
    <mergeCell ref="C85:D85"/>
    <mergeCell ref="C86:D86"/>
    <mergeCell ref="C87:D87"/>
    <mergeCell ref="C89:D89"/>
    <mergeCell ref="C104:D104"/>
    <mergeCell ref="C103:D103"/>
    <mergeCell ref="C98:D98"/>
    <mergeCell ref="C99:D99"/>
    <mergeCell ref="C100:D100"/>
    <mergeCell ref="C101:D101"/>
    <mergeCell ref="C102:D10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User</cp:lastModifiedBy>
  <cp:lastPrinted>2019-01-14T22:39:31Z</cp:lastPrinted>
  <dcterms:created xsi:type="dcterms:W3CDTF">2005-10-19T21:32:06Z</dcterms:created>
  <dcterms:modified xsi:type="dcterms:W3CDTF">2020-01-17T18:31:42Z</dcterms:modified>
  <cp:category/>
  <cp:version/>
  <cp:contentType/>
  <cp:contentStatus/>
  <cp:revision>20</cp:revision>
</cp:coreProperties>
</file>