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411" activeTab="2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<sst xmlns="http://schemas.openxmlformats.org/spreadsheetml/2006/main" count="482" uniqueCount="469">
  <si>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</si>
  <si>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</si>
  <si>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</si>
  <si>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</si>
  <si>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</si>
  <si>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</si>
  <si>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</si>
  <si>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</si>
  <si>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</si>
  <si>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</si>
  <si>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</si>
  <si>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</si>
  <si>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</si>
  <si>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</si>
  <si>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</si>
  <si>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</si>
  <si>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</si>
  <si>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</si>
  <si>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</si>
  <si>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</si>
  <si>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</si>
  <si>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</si>
  <si>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</si>
  <si>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</si>
  <si>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</si>
  <si>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</si>
  <si>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</si>
  <si>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</si>
  <si>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</si>
  <si>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</si>
  <si>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</si>
  <si>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</si>
  <si>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</si>
  <si>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</si>
  <si>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</si>
  <si>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</si>
  <si>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</si>
  <si>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</si>
  <si>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</si>
  <si>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</si>
  <si>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</si>
  <si>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</si>
  <si>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r>
      <rPr>
        <b/>
        <sz val="12"/>
        <color indexed="8"/>
        <rFont val="Arial"/>
        <family val="2"/>
      </rPr>
      <t>NASTAVNIK:</t>
    </r>
    <r>
      <rPr>
        <b/>
        <sz val="14"/>
        <color indexed="8"/>
        <rFont val="Arial"/>
        <family val="2"/>
      </rPr>
      <t xml:space="preserve"> Prof.dr Jela Šušić</t>
    </r>
  </si>
  <si>
    <r>
      <t>PREDMET:</t>
    </r>
    <r>
      <rPr>
        <b/>
        <sz val="12"/>
        <color indexed="8"/>
        <rFont val="Arial"/>
        <family val="2"/>
      </rPr>
      <t xml:space="preserve"> Matematika  I</t>
    </r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</si>
  <si>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</si>
  <si>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</si>
  <si>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PREDMET: </t>
    </r>
    <r>
      <rPr>
        <b/>
        <sz val="10"/>
        <rFont val="Arial"/>
        <family val="2"/>
      </rPr>
      <t>Matematika I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</si>
  <si>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</si>
  <si>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r>
      <rPr>
        <sz val="10"/>
        <rFont val="Arial"/>
        <family val="2"/>
      </rPr>
      <t>NASTAVNIK:</t>
    </r>
    <r>
      <rPr>
        <sz val="8"/>
        <rFont val="Arial"/>
        <family val="2"/>
      </rPr>
      <t xml:space="preserve"> </t>
    </r>
    <r>
      <rPr>
        <b/>
        <sz val="14"/>
        <rFont val="Arial"/>
        <family val="2"/>
      </rPr>
      <t>Prof.dr Jela Šušić</t>
    </r>
  </si>
  <si>
    <t>T1</t>
  </si>
  <si>
    <t>PT1</t>
  </si>
  <si>
    <t>T1D</t>
  </si>
  <si>
    <t>SARADNIK: mr Jelena Dakić; mr Milica Kankaraš</t>
  </si>
  <si>
    <t>STUDIJSKI PROGRAM: GRAĐEVINARSTVO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</si>
  <si>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</si>
  <si>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STUDIJSKI PROGRAM:</t>
    </r>
    <r>
      <rPr>
        <b/>
        <sz val="12"/>
        <color indexed="8"/>
        <rFont val="Arial"/>
        <family val="2"/>
      </rPr>
      <t xml:space="preserve"> Građevinarstvo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</si>
  <si>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</si>
  <si>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</si>
  <si>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</si>
  <si>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</si>
  <si>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</si>
  <si>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</si>
  <si>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</si>
  <si>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1/2019</t>
  </si>
  <si>
    <t>Danilo Plamenac</t>
  </si>
  <si>
    <t>2/2019</t>
  </si>
  <si>
    <t>Jelena Gačević</t>
  </si>
  <si>
    <t>3/2019</t>
  </si>
  <si>
    <t>Jelena Zogović</t>
  </si>
  <si>
    <t>4/2019</t>
  </si>
  <si>
    <t>Milica Popović</t>
  </si>
  <si>
    <t>5/2019</t>
  </si>
  <si>
    <t>Milena Šoškić</t>
  </si>
  <si>
    <t>6/2019</t>
  </si>
  <si>
    <t>Petar Brajović</t>
  </si>
  <si>
    <t>7/2019</t>
  </si>
  <si>
    <t>Eldin Mulabegović</t>
  </si>
  <si>
    <t>8/2019</t>
  </si>
  <si>
    <t>Mustafa Čikić</t>
  </si>
  <si>
    <t>9/2019</t>
  </si>
  <si>
    <t>Luka Bogavac</t>
  </si>
  <si>
    <t>10/2019</t>
  </si>
  <si>
    <t>Stefan Pejović</t>
  </si>
  <si>
    <t>11/2019</t>
  </si>
  <si>
    <t>Dimitrije Radusinović</t>
  </si>
  <si>
    <t>12/2019</t>
  </si>
  <si>
    <t>Vuk Đurović</t>
  </si>
  <si>
    <t>13/2019</t>
  </si>
  <si>
    <t>Nela Alispahić</t>
  </si>
  <si>
    <t>14/2019</t>
  </si>
  <si>
    <t>Ivan Mirotić</t>
  </si>
  <si>
    <t>15/2019</t>
  </si>
  <si>
    <t>Anđela Rešetar</t>
  </si>
  <si>
    <t>16/2019</t>
  </si>
  <si>
    <t>Nikola Nikić</t>
  </si>
  <si>
    <t>17/2019</t>
  </si>
  <si>
    <t>Aleksandra Pešić</t>
  </si>
  <si>
    <t>18/2019</t>
  </si>
  <si>
    <t>Veliša Rakčević</t>
  </si>
  <si>
    <t>19/2019</t>
  </si>
  <si>
    <t>Marko Radunović</t>
  </si>
  <si>
    <t>20/2019</t>
  </si>
  <si>
    <t>Marko Terzić</t>
  </si>
  <si>
    <t>21/2019</t>
  </si>
  <si>
    <t>Nikola Tadić</t>
  </si>
  <si>
    <t>22/2019</t>
  </si>
  <si>
    <t>Emir Striković</t>
  </si>
  <si>
    <t>23/2019</t>
  </si>
  <si>
    <t>Anđela Zejak</t>
  </si>
  <si>
    <t>24/2019</t>
  </si>
  <si>
    <t>Lazar Stožinić</t>
  </si>
  <si>
    <t>25/2019</t>
  </si>
  <si>
    <t>Minela Vukelj</t>
  </si>
  <si>
    <t>26/2019</t>
  </si>
  <si>
    <t>Sanida Alomerović</t>
  </si>
  <si>
    <t>27/2019</t>
  </si>
  <si>
    <t>Nikolina Brnović</t>
  </si>
  <si>
    <t>28/2019</t>
  </si>
  <si>
    <t>Jovana Bešović</t>
  </si>
  <si>
    <t>29/2019</t>
  </si>
  <si>
    <t>Leka Zeković</t>
  </si>
  <si>
    <t>30/2019</t>
  </si>
  <si>
    <t>Nijaz Murić</t>
  </si>
  <si>
    <t>31/2019</t>
  </si>
  <si>
    <t>Luka Stanišić</t>
  </si>
  <si>
    <t>32/2019</t>
  </si>
  <si>
    <t>Sofia Žugić</t>
  </si>
  <si>
    <t>33/2019</t>
  </si>
  <si>
    <t>Danka Kartal</t>
  </si>
  <si>
    <t>34/2019</t>
  </si>
  <si>
    <t>Anja Jovićević</t>
  </si>
  <si>
    <t>35/2019</t>
  </si>
  <si>
    <t>Lidija Zećirović</t>
  </si>
  <si>
    <t>36/2019</t>
  </si>
  <si>
    <t>Vojin Sekulić</t>
  </si>
  <si>
    <t>37/2019</t>
  </si>
  <si>
    <t>Tamara Drašković</t>
  </si>
  <si>
    <t>38/2019</t>
  </si>
  <si>
    <t>Tijana Đelević</t>
  </si>
  <si>
    <t>39/2019</t>
  </si>
  <si>
    <t>Milica Malidžan</t>
  </si>
  <si>
    <t>40/2019</t>
  </si>
  <si>
    <t>Nikoleta Marković</t>
  </si>
  <si>
    <t>41/2019</t>
  </si>
  <si>
    <t>Selmir Kuč</t>
  </si>
  <si>
    <t>42/2019</t>
  </si>
  <si>
    <t>Miomir Zečević</t>
  </si>
  <si>
    <t>43/2019</t>
  </si>
  <si>
    <t>Vasilije Šljivančanin</t>
  </si>
  <si>
    <t>44/2019</t>
  </si>
  <si>
    <t>Anastasija Stojović</t>
  </si>
  <si>
    <t>45/2019</t>
  </si>
  <si>
    <t>Mihailo Musić</t>
  </si>
  <si>
    <t>46/2019</t>
  </si>
  <si>
    <t>Lidija Zajović</t>
  </si>
  <si>
    <t>47/2019</t>
  </si>
  <si>
    <t>Đorđe Folić</t>
  </si>
  <si>
    <t>48/2019</t>
  </si>
  <si>
    <t>Ruždija Fetahović</t>
  </si>
  <si>
    <t>49/2019</t>
  </si>
  <si>
    <t>Vasko Stojanović</t>
  </si>
  <si>
    <t>50/2019</t>
  </si>
  <si>
    <t>Matija Simonović</t>
  </si>
  <si>
    <t>51/2019</t>
  </si>
  <si>
    <t>Jovana Furtula</t>
  </si>
  <si>
    <t>52/2019</t>
  </si>
  <si>
    <t>Dragana Lazarević</t>
  </si>
  <si>
    <t>53/2019</t>
  </si>
  <si>
    <t>Bogdan Kustudić</t>
  </si>
  <si>
    <t>54/2019</t>
  </si>
  <si>
    <t>Katarina Terzić</t>
  </si>
  <si>
    <t>55/2019</t>
  </si>
  <si>
    <t>Mladen Bujišić</t>
  </si>
  <si>
    <t>56/2019</t>
  </si>
  <si>
    <t>Marijana Vraneš</t>
  </si>
  <si>
    <t>57/2019</t>
  </si>
  <si>
    <t>Radenko Kljajević</t>
  </si>
  <si>
    <t>58/2019</t>
  </si>
  <si>
    <t>Strahinja Jelić</t>
  </si>
  <si>
    <t>59/2019</t>
  </si>
  <si>
    <t>Tijana Radonjić</t>
  </si>
  <si>
    <t>60/2019</t>
  </si>
  <si>
    <t>Ivan Đeković</t>
  </si>
  <si>
    <t>61/2019</t>
  </si>
  <si>
    <t>Nebojša Ralević</t>
  </si>
  <si>
    <t>62/2019</t>
  </si>
  <si>
    <t>Erna Destanović</t>
  </si>
  <si>
    <t>63/2019</t>
  </si>
  <si>
    <t>Anja Glogovac</t>
  </si>
  <si>
    <t>64/2019</t>
  </si>
  <si>
    <t>Miloš Ninković</t>
  </si>
  <si>
    <t>65/2019</t>
  </si>
  <si>
    <t>Kristina Miljanić</t>
  </si>
  <si>
    <t>66/2019</t>
  </si>
  <si>
    <t>Jovana Peruničić</t>
  </si>
  <si>
    <t>67/2019</t>
  </si>
  <si>
    <t>Pavle Jovanović</t>
  </si>
  <si>
    <t>69/2019</t>
  </si>
  <si>
    <t>Andrea Vučić</t>
  </si>
  <si>
    <t>70/2019</t>
  </si>
  <si>
    <t>Andrijana Nedović</t>
  </si>
  <si>
    <t>71/2019</t>
  </si>
  <si>
    <t>Luka Sekulović</t>
  </si>
  <si>
    <t>72/2019</t>
  </si>
  <si>
    <t>Nihad Zejnelović</t>
  </si>
  <si>
    <t>73/2019</t>
  </si>
  <si>
    <t>Jovana Šutović</t>
  </si>
  <si>
    <t>74/2019</t>
  </si>
  <si>
    <t>Marko Šorović</t>
  </si>
  <si>
    <t>75/2019</t>
  </si>
  <si>
    <t>Anja Bojović</t>
  </si>
  <si>
    <t>76/2019</t>
  </si>
  <si>
    <t>Ivan Lučić</t>
  </si>
  <si>
    <t>77/2019</t>
  </si>
  <si>
    <t>Ivona Petrić</t>
  </si>
  <si>
    <t>78/2019</t>
  </si>
  <si>
    <t>Benjamin Hadžisalihović</t>
  </si>
  <si>
    <t>79/2019</t>
  </si>
  <si>
    <t>Ivona Džaković</t>
  </si>
  <si>
    <t>80/2019</t>
  </si>
  <si>
    <t>Kristina Ćetković</t>
  </si>
  <si>
    <t>81/2019</t>
  </si>
  <si>
    <t>Sara Stanić</t>
  </si>
  <si>
    <t>82/2019</t>
  </si>
  <si>
    <t>Nikola Uskoković</t>
  </si>
  <si>
    <t>83/2019</t>
  </si>
  <si>
    <t>Novo Mojašević</t>
  </si>
  <si>
    <t>84/2019</t>
  </si>
  <si>
    <t>Filip Đurišić</t>
  </si>
  <si>
    <t>85/2019</t>
  </si>
  <si>
    <t>Vinka Tvrdišić</t>
  </si>
  <si>
    <t>86/2019</t>
  </si>
  <si>
    <t>Nikolaj Žarković</t>
  </si>
  <si>
    <t>87/2019</t>
  </si>
  <si>
    <t>Lazar Popović</t>
  </si>
  <si>
    <t>88/2019</t>
  </si>
  <si>
    <t>Martina Miković</t>
  </si>
  <si>
    <t>89/2019</t>
  </si>
  <si>
    <t>Dušan Jelić</t>
  </si>
  <si>
    <t>90/2019</t>
  </si>
  <si>
    <t>Nemanja Mentović</t>
  </si>
  <si>
    <t>91/2019</t>
  </si>
  <si>
    <t>Marija Samardžić</t>
  </si>
  <si>
    <t>92/2019</t>
  </si>
  <si>
    <t>Dragan Orbović</t>
  </si>
  <si>
    <t>93/2019</t>
  </si>
  <si>
    <t>Balša Bajović</t>
  </si>
  <si>
    <t>94/2019</t>
  </si>
  <si>
    <t>Minja Korać</t>
  </si>
  <si>
    <t>95/2019</t>
  </si>
  <si>
    <t>Ksenija Roganović</t>
  </si>
  <si>
    <t>96/2019</t>
  </si>
  <si>
    <t>Cano Krpuljević</t>
  </si>
  <si>
    <t>97/2019</t>
  </si>
  <si>
    <t>Mihaela Knez</t>
  </si>
  <si>
    <t>98/2019</t>
  </si>
  <si>
    <t>Vanja Ćirović</t>
  </si>
  <si>
    <t>99/2019</t>
  </si>
  <si>
    <t>Jovana Kostadinović</t>
  </si>
  <si>
    <t>100/2019</t>
  </si>
  <si>
    <t>Mila Radnjić</t>
  </si>
  <si>
    <t>101/2019</t>
  </si>
  <si>
    <t>Tatjana Vučetić</t>
  </si>
  <si>
    <t>102/2019</t>
  </si>
  <si>
    <t>Nikola Jovićević</t>
  </si>
  <si>
    <t>103/2019</t>
  </si>
  <si>
    <t>Emrah Kovačević</t>
  </si>
  <si>
    <t>104/2019</t>
  </si>
  <si>
    <t>Đorđe Jušković</t>
  </si>
  <si>
    <t>105/2019</t>
  </si>
  <si>
    <t>Milena Bojović</t>
  </si>
  <si>
    <t>106/2019</t>
  </si>
  <si>
    <t>Tamara Stanić</t>
  </si>
  <si>
    <t>107/2019</t>
  </si>
  <si>
    <t>Stefan Rajković</t>
  </si>
  <si>
    <t>108/2019</t>
  </si>
  <si>
    <t>Ivana Mitrović</t>
  </si>
  <si>
    <t>109/2019</t>
  </si>
  <si>
    <t>Aleksandra Stamatović</t>
  </si>
  <si>
    <t>110/2019</t>
  </si>
  <si>
    <t>Natalija Radulović</t>
  </si>
  <si>
    <t>3/2018</t>
  </si>
  <si>
    <t>Adis Džogović</t>
  </si>
  <si>
    <t>12/2018</t>
  </si>
  <si>
    <t>Đina Stojković</t>
  </si>
  <si>
    <t>16/2018</t>
  </si>
  <si>
    <t>Anđelko Fuštić</t>
  </si>
  <si>
    <t>20/2018</t>
  </si>
  <si>
    <t>Bogdan Konatar</t>
  </si>
  <si>
    <t>21/2018</t>
  </si>
  <si>
    <t>Edin Drpljanin</t>
  </si>
  <si>
    <t>25/2018</t>
  </si>
  <si>
    <t>Miloš Kovačević</t>
  </si>
  <si>
    <t>30/2018</t>
  </si>
  <si>
    <t>Denis Ećo</t>
  </si>
  <si>
    <t>32/2018</t>
  </si>
  <si>
    <t>Amel Sokolović</t>
  </si>
  <si>
    <t>33/2018</t>
  </si>
  <si>
    <t>Edita Kandić</t>
  </si>
  <si>
    <t>36/2018</t>
  </si>
  <si>
    <t>Andrej Blečić</t>
  </si>
  <si>
    <t>37/2018</t>
  </si>
  <si>
    <t>Nikola Đurović</t>
  </si>
  <si>
    <t>39/2018</t>
  </si>
  <si>
    <t>Anja Perišić</t>
  </si>
  <si>
    <t>44/2018</t>
  </si>
  <si>
    <t>Marko Novaković</t>
  </si>
  <si>
    <t>46/2018</t>
  </si>
  <si>
    <t>Damjan Traparić</t>
  </si>
  <si>
    <t>50/2018</t>
  </si>
  <si>
    <t>Nikola Domazet</t>
  </si>
  <si>
    <t>51/2018</t>
  </si>
  <si>
    <t>Ivan Đurović</t>
  </si>
  <si>
    <t>55/2018</t>
  </si>
  <si>
    <t>Bojana Laketić</t>
  </si>
  <si>
    <t>57/2018</t>
  </si>
  <si>
    <t>Boban Baošić</t>
  </si>
  <si>
    <t>62/2018</t>
  </si>
  <si>
    <t>Adis Demić</t>
  </si>
  <si>
    <t>68/2018</t>
  </si>
  <si>
    <t>Petar Šoć</t>
  </si>
  <si>
    <t>71/2018</t>
  </si>
  <si>
    <t>Gojko Drljača</t>
  </si>
  <si>
    <t>72/2018</t>
  </si>
  <si>
    <t>Jovana Vučurović</t>
  </si>
  <si>
    <t>73/2018</t>
  </si>
  <si>
    <t>Dražen Ralević</t>
  </si>
  <si>
    <t>75/2018</t>
  </si>
  <si>
    <t>Farid Bahor</t>
  </si>
  <si>
    <t>79/2018</t>
  </si>
  <si>
    <t>Bogdan Bubanja</t>
  </si>
  <si>
    <t>84/2018</t>
  </si>
  <si>
    <t>Vojislav Svičević</t>
  </si>
  <si>
    <t>85/2018</t>
  </si>
  <si>
    <t>Petar Svičević</t>
  </si>
  <si>
    <t>86/2018</t>
  </si>
  <si>
    <t>Aleksandra Beha</t>
  </si>
  <si>
    <t>87/2018</t>
  </si>
  <si>
    <t>Mirza Mulalić</t>
  </si>
  <si>
    <t>89/2018</t>
  </si>
  <si>
    <t>David Lončarević</t>
  </si>
  <si>
    <t>90/2018</t>
  </si>
  <si>
    <t>Pavle Vujović</t>
  </si>
  <si>
    <t>92/2018</t>
  </si>
  <si>
    <t>Ranko Vujisić</t>
  </si>
  <si>
    <t>93/2018</t>
  </si>
  <si>
    <t>Miloš Šarović</t>
  </si>
  <si>
    <t>95/2018</t>
  </si>
  <si>
    <t>Maša Jošović</t>
  </si>
  <si>
    <t>96/2018</t>
  </si>
  <si>
    <t>Novica Kusovac</t>
  </si>
  <si>
    <t>13/2017</t>
  </si>
  <si>
    <t>Esad Kasumović</t>
  </si>
  <si>
    <t>16/2017</t>
  </si>
  <si>
    <t>Jana Cimbaljević</t>
  </si>
  <si>
    <t>19/2017</t>
  </si>
  <si>
    <t>Adin Muzurović</t>
  </si>
  <si>
    <t>22/2017</t>
  </si>
  <si>
    <t>Duško Jakovljević</t>
  </si>
  <si>
    <t>28/2017</t>
  </si>
  <si>
    <t>Aleksandar Beljkaš</t>
  </si>
  <si>
    <t>29/2017</t>
  </si>
  <si>
    <t>Dimitrije Ćaćić</t>
  </si>
  <si>
    <t>32/2017</t>
  </si>
  <si>
    <t>Vasilije Golubović</t>
  </si>
  <si>
    <t>42/2017</t>
  </si>
  <si>
    <t>Danilo Mijović</t>
  </si>
  <si>
    <t>49/2017</t>
  </si>
  <si>
    <t>Marija Roganović</t>
  </si>
  <si>
    <t>50/2017</t>
  </si>
  <si>
    <t>Milena Krstović</t>
  </si>
  <si>
    <t>54/2017</t>
  </si>
  <si>
    <t>Elma Mehonjić</t>
  </si>
  <si>
    <t>61/2017</t>
  </si>
  <si>
    <t>Miloš Igić</t>
  </si>
  <si>
    <t>62/2017</t>
  </si>
  <si>
    <t>Alen Husović</t>
  </si>
  <si>
    <t>65/2017</t>
  </si>
  <si>
    <t>Ratko Konjević</t>
  </si>
  <si>
    <t>74/2017</t>
  </si>
  <si>
    <t>Katarina Karadžić</t>
  </si>
  <si>
    <t>83/2017</t>
  </si>
  <si>
    <t>Nikola Jevrić</t>
  </si>
  <si>
    <t>91/2017</t>
  </si>
  <si>
    <t>Milica Đurović</t>
  </si>
  <si>
    <t>92/2017</t>
  </si>
  <si>
    <t>Ilija Radović</t>
  </si>
  <si>
    <t>102/2017</t>
  </si>
  <si>
    <t>Stanko Todorović</t>
  </si>
  <si>
    <t>104/2017</t>
  </si>
  <si>
    <t>Aleksa Marićević</t>
  </si>
  <si>
    <t>108/2017</t>
  </si>
  <si>
    <t>Mladen Vučić</t>
  </si>
  <si>
    <t>114/2017</t>
  </si>
  <si>
    <t>Irena Miljanić</t>
  </si>
  <si>
    <t>118/2017</t>
  </si>
  <si>
    <t>Radovan Krnjević</t>
  </si>
  <si>
    <t>18/2016</t>
  </si>
  <si>
    <t>Miloš Gogić</t>
  </si>
  <si>
    <t>28/2016</t>
  </si>
  <si>
    <t>Janko Zečević</t>
  </si>
  <si>
    <t>47/2016</t>
  </si>
  <si>
    <t>Tamara Mračević</t>
  </si>
  <si>
    <t>48/2016</t>
  </si>
  <si>
    <t>Haris Džanković</t>
  </si>
  <si>
    <t>54/2016</t>
  </si>
  <si>
    <t>Afrudin Gredić</t>
  </si>
  <si>
    <t>70/2016</t>
  </si>
  <si>
    <t>Damir Muratović</t>
  </si>
  <si>
    <t>82/2016</t>
  </si>
  <si>
    <t>Vasilije Kasalica</t>
  </si>
  <si>
    <t>87/2016</t>
  </si>
  <si>
    <t>Goran Pavlović</t>
  </si>
  <si>
    <t>3/2015</t>
  </si>
  <si>
    <t>Željko Ivanović</t>
  </si>
  <si>
    <t>9/2015</t>
  </si>
  <si>
    <t>Andrija Popović</t>
  </si>
  <si>
    <t>16/2015</t>
  </si>
  <si>
    <t>Aleksandar Kljajić</t>
  </si>
  <si>
    <t>26/2015</t>
  </si>
  <si>
    <t>Nikoleta Ćetković</t>
  </si>
  <si>
    <t>94/2015</t>
  </si>
  <si>
    <t>Ljilja Đurković</t>
  </si>
  <si>
    <t>100/2015</t>
  </si>
  <si>
    <t>Miljan Ralević</t>
  </si>
  <si>
    <t>41/2014</t>
  </si>
  <si>
    <t>Marija Lončarević</t>
  </si>
  <si>
    <t>46/2014</t>
  </si>
  <si>
    <t>Monika Popović</t>
  </si>
  <si>
    <t>119/2014</t>
  </si>
  <si>
    <t>Anes Čolović</t>
  </si>
  <si>
    <t>120/2014</t>
  </si>
  <si>
    <t>Armin Čolović</t>
  </si>
  <si>
    <t>130/2014</t>
  </si>
  <si>
    <t>Amer Alilović</t>
  </si>
  <si>
    <t>132/2014</t>
  </si>
  <si>
    <t>Marko Kise</t>
  </si>
  <si>
    <t>138/2014</t>
  </si>
  <si>
    <t>Srđan Medojević</t>
  </si>
  <si>
    <t>143/2014</t>
  </si>
  <si>
    <t>Danilo Bubanja</t>
  </si>
  <si>
    <t>145/2014</t>
  </si>
  <si>
    <t>Tamara Jeftović</t>
  </si>
  <si>
    <t>50/2013</t>
  </si>
  <si>
    <t>Mladen Čvorović</t>
  </si>
  <si>
    <t>74/2013</t>
  </si>
  <si>
    <t>Arjan Kalač</t>
  </si>
  <si>
    <t>78/2013</t>
  </si>
  <si>
    <t>Ersan Pepić</t>
  </si>
  <si>
    <t>115/2013</t>
  </si>
  <si>
    <t>Vuk Gutović</t>
  </si>
  <si>
    <t>124/2013</t>
  </si>
  <si>
    <t>Aleksandra Marojević</t>
  </si>
  <si>
    <t>126/2013</t>
  </si>
  <si>
    <t>Milica Ivanović</t>
  </si>
  <si>
    <t>130/2013</t>
  </si>
  <si>
    <t>Aleksandar Krivokapić</t>
  </si>
  <si>
    <t>101/2012</t>
  </si>
  <si>
    <t>Stefan Mijanović</t>
  </si>
  <si>
    <t>115/2012</t>
  </si>
  <si>
    <t>Pavle Praščević</t>
  </si>
  <si>
    <t>67/2011</t>
  </si>
  <si>
    <t>Nikola Vojinović</t>
  </si>
  <si>
    <t>105/2010</t>
  </si>
  <si>
    <t>Jelena Femić</t>
  </si>
  <si>
    <t>123/2010</t>
  </si>
  <si>
    <t>Caf Kućević</t>
  </si>
  <si>
    <t>109/2008</t>
  </si>
  <si>
    <t>Petar Radunović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</si>
</sst>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/>
    </border>
    <border>
      <left style="thin"/>
      <right style="thin"/>
      <top/>
      <bottom/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/>
      <bottom style="thin">
        <color indexed="59"/>
      </bottom>
    </border>
    <border>
      <left>
        <color indexed="63"/>
      </left>
      <right style="thin"/>
      <top style="thin"/>
      <bottom/>
    </border>
    <border>
      <left style="thin">
        <color indexed="59"/>
      </left>
      <right/>
      <top style="thin">
        <color indexed="59"/>
      </top>
      <bottom>
        <color indexed="63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48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48" fillId="40" borderId="0" applyNumberFormat="0" applyBorder="0" applyAlignment="0" applyProtection="0"/>
    <xf numFmtId="0" fontId="2" fillId="30" borderId="0" applyNumberFormat="0" applyBorder="0" applyAlignment="0" applyProtection="0"/>
    <xf numFmtId="0" fontId="48" fillId="41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4" borderId="0" applyNumberFormat="0" applyBorder="0" applyAlignment="0" applyProtection="0"/>
    <xf numFmtId="0" fontId="49" fillId="44" borderId="0" applyNumberFormat="0" applyBorder="0" applyAlignment="0" applyProtection="0"/>
    <xf numFmtId="0" fontId="4" fillId="45" borderId="1" applyNumberFormat="0" applyAlignment="0" applyProtection="0"/>
    <xf numFmtId="0" fontId="50" fillId="46" borderId="2" applyNumberFormat="0" applyAlignment="0" applyProtection="0"/>
    <xf numFmtId="0" fontId="5" fillId="47" borderId="3" applyNumberFormat="0" applyAlignment="0" applyProtection="0"/>
    <xf numFmtId="0" fontId="5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3" fillId="49" borderId="0" applyNumberFormat="0" applyBorder="0" applyAlignment="0" applyProtection="0"/>
    <xf numFmtId="0" fontId="8" fillId="0" borderId="5" applyNumberFormat="0" applyFill="0" applyAlignment="0" applyProtection="0"/>
    <xf numFmtId="0" fontId="54" fillId="0" borderId="6" applyNumberFormat="0" applyFill="0" applyAlignment="0" applyProtection="0"/>
    <xf numFmtId="0" fontId="9" fillId="0" borderId="7" applyNumberFormat="0" applyFill="0" applyAlignment="0" applyProtection="0"/>
    <xf numFmtId="0" fontId="55" fillId="0" borderId="8" applyNumberFormat="0" applyFill="0" applyAlignment="0" applyProtection="0"/>
    <xf numFmtId="0" fontId="10" fillId="0" borderId="9" applyNumberFormat="0" applyFill="0" applyAlignment="0" applyProtection="0"/>
    <xf numFmtId="0" fontId="5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12" borderId="1" applyNumberFormat="0" applyAlignment="0" applyProtection="0"/>
    <xf numFmtId="0" fontId="57" fillId="50" borderId="2" applyNumberFormat="0" applyAlignment="0" applyProtection="0"/>
    <xf numFmtId="0" fontId="12" fillId="0" borderId="11" applyNumberFormat="0" applyFill="0" applyAlignment="0" applyProtection="0"/>
    <xf numFmtId="0" fontId="58" fillId="0" borderId="12" applyNumberFormat="0" applyFill="0" applyAlignment="0" applyProtection="0"/>
    <xf numFmtId="0" fontId="13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7" fillId="54" borderId="14" applyNumberFormat="0" applyFont="0" applyAlignment="0" applyProtection="0"/>
    <xf numFmtId="0" fontId="14" fillId="45" borderId="15" applyNumberFormat="0" applyAlignment="0" applyProtection="0"/>
    <xf numFmtId="0" fontId="60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left" vertical="center"/>
      <protection/>
    </xf>
    <xf numFmtId="0" fontId="0" fillId="0" borderId="0" xfId="96" applyAlignment="1">
      <alignment horizontal="center" vertical="center"/>
      <protection/>
    </xf>
    <xf numFmtId="0" fontId="30" fillId="0" borderId="22" xfId="96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7" fillId="0" borderId="23" xfId="0" applyNumberFormat="1" applyFont="1" applyFill="1" applyBorder="1" applyAlignment="1">
      <alignment horizontal="center"/>
    </xf>
    <xf numFmtId="0" fontId="30" fillId="0" borderId="20" xfId="96" applyFont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5" fillId="0" borderId="19" xfId="0" applyFont="1" applyBorder="1" applyAlignment="1" applyProtection="1">
      <alignment/>
      <protection hidden="1"/>
    </xf>
    <xf numFmtId="0" fontId="45" fillId="0" borderId="24" xfId="0" applyFont="1" applyBorder="1" applyAlignment="1" applyProtection="1">
      <alignment/>
      <protection hidden="1"/>
    </xf>
    <xf numFmtId="0" fontId="45" fillId="0" borderId="21" xfId="0" applyFont="1" applyFill="1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/>
      <protection locked="0"/>
    </xf>
    <xf numFmtId="0" fontId="45" fillId="0" borderId="0" xfId="0" applyFont="1" applyAlignment="1">
      <alignment/>
    </xf>
    <xf numFmtId="0" fontId="0" fillId="0" borderId="25" xfId="0" applyBorder="1" applyAlignment="1">
      <alignment/>
    </xf>
    <xf numFmtId="0" fontId="45" fillId="0" borderId="26" xfId="0" applyFont="1" applyBorder="1" applyAlignment="1" applyProtection="1">
      <alignment/>
      <protection hidden="1"/>
    </xf>
    <xf numFmtId="0" fontId="45" fillId="0" borderId="21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45" fillId="0" borderId="24" xfId="0" applyFont="1" applyFill="1" applyBorder="1" applyAlignment="1" applyProtection="1">
      <alignment/>
      <protection locked="0"/>
    </xf>
    <xf numFmtId="0" fontId="64" fillId="0" borderId="24" xfId="0" applyFont="1" applyBorder="1" applyAlignment="1">
      <alignment horizontal="right" wrapText="1"/>
    </xf>
    <xf numFmtId="0" fontId="64" fillId="0" borderId="24" xfId="0" applyFont="1" applyBorder="1" applyAlignment="1">
      <alignment horizontal="center" wrapText="1"/>
    </xf>
    <xf numFmtId="49" fontId="37" fillId="0" borderId="19" xfId="0" applyNumberFormat="1" applyFont="1" applyFill="1" applyBorder="1" applyAlignment="1">
      <alignment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37" fillId="0" borderId="29" xfId="0" applyNumberFormat="1" applyFont="1" applyFill="1" applyBorder="1" applyAlignment="1">
      <alignment horizontal="center"/>
    </xf>
    <xf numFmtId="0" fontId="0" fillId="0" borderId="30" xfId="0" applyNumberFormat="1" applyBorder="1" applyAlignment="1">
      <alignment/>
    </xf>
    <xf numFmtId="0" fontId="22" fillId="0" borderId="3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5" fillId="0" borderId="27" xfId="0" applyFont="1" applyFill="1" applyBorder="1" applyAlignment="1" applyProtection="1">
      <alignment/>
      <protection locked="0"/>
    </xf>
    <xf numFmtId="0" fontId="45" fillId="0" borderId="24" xfId="0" applyFont="1" applyBorder="1" applyAlignment="1">
      <alignment/>
    </xf>
    <xf numFmtId="0" fontId="45" fillId="0" borderId="26" xfId="0" applyFont="1" applyFill="1" applyBorder="1" applyAlignment="1" applyProtection="1">
      <alignment/>
      <protection locked="0"/>
    </xf>
    <xf numFmtId="0" fontId="45" fillId="0" borderId="32" xfId="0" applyFont="1" applyBorder="1" applyAlignment="1">
      <alignment/>
    </xf>
    <xf numFmtId="0" fontId="45" fillId="0" borderId="27" xfId="0" applyFont="1" applyBorder="1" applyAlignment="1" applyProtection="1">
      <alignment/>
      <protection hidden="1"/>
    </xf>
    <xf numFmtId="0" fontId="45" fillId="0" borderId="23" xfId="0" applyFont="1" applyBorder="1" applyAlignment="1">
      <alignment/>
    </xf>
    <xf numFmtId="0" fontId="64" fillId="0" borderId="32" xfId="0" applyFont="1" applyBorder="1" applyAlignment="1">
      <alignment horizontal="center" wrapText="1"/>
    </xf>
    <xf numFmtId="0" fontId="37" fillId="0" borderId="21" xfId="0" applyNumberFormat="1" applyFont="1" applyBorder="1" applyAlignment="1">
      <alignment horizontal="center"/>
    </xf>
    <xf numFmtId="0" fontId="37" fillId="0" borderId="21" xfId="0" applyNumberFormat="1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3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28" xfId="0" applyNumberFormat="1" applyFont="1" applyBorder="1" applyAlignment="1">
      <alignment horizontal="center"/>
    </xf>
    <xf numFmtId="0" fontId="37" fillId="0" borderId="28" xfId="0" applyNumberFormat="1" applyFont="1" applyBorder="1" applyAlignment="1">
      <alignment/>
    </xf>
    <xf numFmtId="0" fontId="37" fillId="0" borderId="29" xfId="0" applyNumberFormat="1" applyFont="1" applyBorder="1" applyAlignment="1">
      <alignment/>
    </xf>
    <xf numFmtId="49" fontId="20" fillId="0" borderId="33" xfId="0" applyNumberFormat="1" applyFont="1" applyFill="1" applyBorder="1" applyAlignment="1">
      <alignment/>
    </xf>
    <xf numFmtId="0" fontId="37" fillId="0" borderId="23" xfId="96" applyNumberFormat="1" applyFont="1" applyBorder="1" applyAlignment="1">
      <alignment horizontal="center"/>
      <protection/>
    </xf>
    <xf numFmtId="0" fontId="37" fillId="0" borderId="23" xfId="96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0" fontId="45" fillId="0" borderId="34" xfId="0" applyFont="1" applyFill="1" applyBorder="1" applyAlignment="1" applyProtection="1">
      <alignment/>
      <protection locked="0"/>
    </xf>
    <xf numFmtId="0" fontId="45" fillId="0" borderId="30" xfId="0" applyFont="1" applyBorder="1" applyAlignment="1" applyProtection="1">
      <alignment/>
      <protection hidden="1"/>
    </xf>
    <xf numFmtId="172" fontId="45" fillId="0" borderId="23" xfId="0" applyNumberFormat="1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horizontal="center"/>
      <protection hidden="1"/>
    </xf>
    <xf numFmtId="0" fontId="0" fillId="0" borderId="24" xfId="97" applyFont="1" applyBorder="1">
      <alignment/>
      <protection/>
    </xf>
    <xf numFmtId="0" fontId="0" fillId="0" borderId="24" xfId="97" applyFont="1" applyBorder="1" applyAlignment="1" applyProtection="1">
      <alignment horizontal="center"/>
      <protection hidden="1"/>
    </xf>
    <xf numFmtId="0" fontId="38" fillId="0" borderId="24" xfId="97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 applyProtection="1">
      <alignment/>
      <protection hidden="1"/>
    </xf>
    <xf numFmtId="0" fontId="47" fillId="0" borderId="0" xfId="92">
      <alignment/>
      <protection/>
    </xf>
    <xf numFmtId="0" fontId="64" fillId="0" borderId="25" xfId="0" applyFont="1" applyBorder="1" applyAlignment="1">
      <alignment horizontal="center" wrapText="1"/>
    </xf>
    <xf numFmtId="0" fontId="64" fillId="0" borderId="35" xfId="0" applyFont="1" applyBorder="1" applyAlignment="1">
      <alignment horizontal="center" wrapText="1"/>
    </xf>
    <xf numFmtId="0" fontId="45" fillId="0" borderId="25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47" fillId="0" borderId="24" xfId="93" applyBorder="1">
      <alignment/>
      <protection/>
    </xf>
    <xf numFmtId="0" fontId="0" fillId="0" borderId="32" xfId="0" applyBorder="1" applyAlignment="1">
      <alignment/>
    </xf>
    <xf numFmtId="49" fontId="37" fillId="0" borderId="27" xfId="0" applyNumberFormat="1" applyFont="1" applyFill="1" applyBorder="1" applyAlignment="1">
      <alignment/>
    </xf>
    <xf numFmtId="0" fontId="37" fillId="0" borderId="36" xfId="0" applyFont="1" applyFill="1" applyBorder="1" applyAlignment="1">
      <alignment/>
    </xf>
    <xf numFmtId="0" fontId="37" fillId="0" borderId="32" xfId="0" applyFont="1" applyBorder="1" applyAlignment="1">
      <alignment/>
    </xf>
    <xf numFmtId="49" fontId="37" fillId="0" borderId="27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center"/>
    </xf>
    <xf numFmtId="49" fontId="20" fillId="0" borderId="36" xfId="0" applyNumberFormat="1" applyFont="1" applyFill="1" applyBorder="1" applyAlignment="1">
      <alignment/>
    </xf>
    <xf numFmtId="0" fontId="0" fillId="0" borderId="24" xfId="96" applyBorder="1">
      <alignment/>
      <protection/>
    </xf>
    <xf numFmtId="2" fontId="64" fillId="0" borderId="25" xfId="0" applyNumberFormat="1" applyFont="1" applyBorder="1" applyAlignment="1">
      <alignment horizontal="center" wrapText="1"/>
    </xf>
    <xf numFmtId="172" fontId="64" fillId="0" borderId="25" xfId="0" applyNumberFormat="1" applyFont="1" applyBorder="1" applyAlignment="1">
      <alignment horizontal="center" wrapText="1"/>
    </xf>
    <xf numFmtId="172" fontId="45" fillId="0" borderId="24" xfId="0" applyNumberFormat="1" applyFont="1" applyBorder="1" applyAlignment="1">
      <alignment/>
    </xf>
    <xf numFmtId="0" fontId="45" fillId="0" borderId="29" xfId="0" applyFont="1" applyFill="1" applyBorder="1" applyAlignment="1">
      <alignment/>
    </xf>
    <xf numFmtId="0" fontId="21" fillId="0" borderId="19" xfId="0" applyFont="1" applyBorder="1" applyAlignment="1">
      <alignment horizontal="left" vertical="center"/>
    </xf>
    <xf numFmtId="0" fontId="0" fillId="6" borderId="33" xfId="0" applyFill="1" applyBorder="1" applyAlignment="1">
      <alignment wrapText="1"/>
    </xf>
    <xf numFmtId="0" fontId="0" fillId="6" borderId="37" xfId="0" applyFont="1" applyFill="1" applyBorder="1" applyAlignment="1">
      <alignment wrapText="1"/>
    </xf>
    <xf numFmtId="0" fontId="0" fillId="6" borderId="26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33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20" fillId="0" borderId="32" xfId="0" applyFont="1" applyFill="1" applyBorder="1" applyAlignment="1">
      <alignment/>
    </xf>
    <xf numFmtId="0" fontId="20" fillId="0" borderId="32" xfId="0" applyFont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30" fillId="0" borderId="20" xfId="96" applyFont="1" applyBorder="1" applyAlignment="1">
      <alignment horizontal="center" vertical="center" wrapText="1"/>
      <protection/>
    </xf>
    <xf numFmtId="0" fontId="19" fillId="0" borderId="38" xfId="96" applyFont="1" applyBorder="1" applyAlignment="1">
      <alignment wrapText="1"/>
      <protection/>
    </xf>
    <xf numFmtId="0" fontId="28" fillId="0" borderId="19" xfId="96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0" fillId="0" borderId="19" xfId="96" applyFont="1" applyBorder="1" applyAlignment="1">
      <alignment vertical="center" wrapText="1"/>
      <protection/>
    </xf>
    <xf numFmtId="0" fontId="31" fillId="0" borderId="19" xfId="96" applyFont="1" applyBorder="1" applyAlignment="1">
      <alignment vertical="center" wrapText="1"/>
      <protection/>
    </xf>
    <xf numFmtId="0" fontId="31" fillId="0" borderId="19" xfId="96" applyFont="1" applyBorder="1" applyAlignment="1">
      <alignment wrapText="1"/>
      <protection/>
    </xf>
    <xf numFmtId="0" fontId="34" fillId="55" borderId="19" xfId="96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96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96" applyFont="1" applyBorder="1" applyAlignment="1">
      <alignment horizontal="left" vertical="center" wrapText="1"/>
      <protection/>
    </xf>
    <xf numFmtId="0" fontId="31" fillId="0" borderId="19" xfId="96" applyFont="1" applyBorder="1" applyAlignment="1">
      <alignment horizontal="left" wrapText="1"/>
      <protection/>
    </xf>
    <xf numFmtId="0" fontId="0" fillId="0" borderId="27" xfId="96" applyFont="1" applyBorder="1" applyAlignment="1">
      <alignment horizontal="center" vertical="center" wrapText="1"/>
      <protection/>
    </xf>
    <xf numFmtId="0" fontId="0" fillId="0" borderId="28" xfId="96" applyBorder="1" applyAlignment="1">
      <alignment horizontal="center" vertical="center" wrapText="1"/>
      <protection/>
    </xf>
    <xf numFmtId="0" fontId="30" fillId="0" borderId="33" xfId="96" applyFont="1" applyBorder="1" applyAlignment="1">
      <alignment horizontal="center" vertical="center" wrapText="1"/>
      <protection/>
    </xf>
    <xf numFmtId="0" fontId="30" fillId="0" borderId="37" xfId="96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32" fillId="0" borderId="20" xfId="96" applyFont="1" applyBorder="1" applyAlignment="1">
      <alignment horizontal="center" vertical="center" wrapText="1"/>
      <protection/>
    </xf>
    <xf numFmtId="0" fontId="32" fillId="0" borderId="27" xfId="96" applyFont="1" applyBorder="1" applyAlignment="1">
      <alignment horizontal="center" vertical="center" wrapText="1"/>
      <protection/>
    </xf>
    <xf numFmtId="0" fontId="30" fillId="0" borderId="27" xfId="96" applyFont="1" applyBorder="1" applyAlignment="1">
      <alignment horizontal="center" vertical="center" wrapText="1"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3" xfId="94"/>
    <cellStyle name="Normal 4" xfId="95"/>
    <cellStyle name="Normal_OR1-2005-2006" xfId="96"/>
    <cellStyle name="Normal_Sheet1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9"/>
  <sheetViews>
    <sheetView zoomScale="110" zoomScaleNormal="110" zoomScalePageLayoutView="0" workbookViewId="0" topLeftCell="A1">
      <pane ySplit="2" topLeftCell="A38" activePane="bottomLeft" state="frozen"/>
      <selection pane="topLeft" activeCell="A1" sqref="A1"/>
      <selection pane="bottomLeft" activeCell="J49" sqref="J49"/>
    </sheetView>
  </sheetViews>
  <sheetFormatPr defaultColWidth="9.140625" defaultRowHeight="12.75"/>
  <cols>
    <col min="1" max="1" width="8.421875" style="0" customWidth="1"/>
    <col min="3" max="3" width="23.00390625" style="0" customWidth="1"/>
    <col min="4" max="5" width="5.140625" style="0" customWidth="1"/>
    <col min="6" max="9" width="5.8515625" style="0" customWidth="1"/>
    <col min="10" max="11" width="5.00390625" style="0" customWidth="1"/>
    <col min="12" max="12" width="5.28125" style="0" customWidth="1"/>
    <col min="13" max="13" width="5.140625" style="0" customWidth="1"/>
    <col min="14" max="16" width="5.28125" style="0" customWidth="1"/>
    <col min="17" max="17" width="8.7109375" style="0" customWidth="1"/>
  </cols>
  <sheetData>
    <row r="1" spans="1:1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4" ht="12.75" customHeight="1">
      <c r="A2" s="63" t="s">
        <v>0</v>
      </c>
      <c r="B2" s="64" t="s">
        <v>1</v>
      </c>
      <c r="C2" s="65" t="s">
        <v>2</v>
      </c>
      <c r="D2" s="66" t="s">
        <v>49</v>
      </c>
      <c r="E2" s="66" t="s">
        <v>50</v>
      </c>
      <c r="F2" s="66" t="s">
        <v>3</v>
      </c>
      <c r="G2" s="66" t="s">
        <v>4</v>
      </c>
      <c r="H2" s="66" t="s">
        <v>51</v>
      </c>
      <c r="I2" s="66" t="s">
        <v>38</v>
      </c>
      <c r="J2" s="67" t="s">
        <v>34</v>
      </c>
      <c r="K2" s="66" t="s">
        <v>35</v>
      </c>
      <c r="L2" s="66" t="s">
        <v>5</v>
      </c>
      <c r="M2" s="66" t="s">
        <v>36</v>
      </c>
      <c r="N2" s="66" t="s">
        <v>37</v>
      </c>
      <c r="O2" s="66" t="s">
        <v>6</v>
      </c>
      <c r="P2" s="66" t="s">
        <v>39</v>
      </c>
      <c r="Q2" s="58" t="s">
        <v>7</v>
      </c>
      <c r="R2" s="58" t="s">
        <v>8</v>
      </c>
      <c r="S2" s="58" t="s">
        <v>57</v>
      </c>
      <c r="T2" s="58" t="s">
        <v>58</v>
      </c>
      <c r="U2" s="58" t="s">
        <v>59</v>
      </c>
      <c r="V2" s="19" t="s">
        <v>62</v>
      </c>
      <c r="W2" s="69" t="s">
        <v>60</v>
      </c>
      <c r="X2" s="68" t="s">
        <v>61</v>
      </c>
    </row>
    <row r="3" spans="1:24" ht="15">
      <c r="A3" s="74">
        <v>1</v>
      </c>
      <c r="B3" s="75" t="s">
        <v>63</v>
      </c>
      <c r="C3" s="75" t="s">
        <v>64</v>
      </c>
      <c r="D3" s="71">
        <v>4</v>
      </c>
      <c r="E3" s="71"/>
      <c r="F3" s="31">
        <v>15</v>
      </c>
      <c r="G3" s="31">
        <v>4</v>
      </c>
      <c r="H3" s="21">
        <f aca="true" t="shared" si="0" ref="H3:H66">IF(D3="","",D3)</f>
        <v>4</v>
      </c>
      <c r="I3" s="28">
        <f>IF(AND(F3="",G3=""),"",IF(G3="",F3,G3))</f>
        <v>4</v>
      </c>
      <c r="J3" s="45"/>
      <c r="K3" s="59"/>
      <c r="L3" s="27">
        <f>IF(AND(J3="",K3=""),"",J3+K3)</f>
      </c>
      <c r="O3" s="60"/>
      <c r="P3" s="28"/>
      <c r="Q3" s="61">
        <f>IF(AND(D3="",I3="",P3=""),"",SUM(D3,I3,P3))</f>
        <v>8</v>
      </c>
      <c r="R3" s="62" t="str">
        <f>IF(AND(D3="",I3="",P3=""),"",IF(Q3&gt;89,"A",IF(Q3&gt;79,"B",IF(Q3&gt;69,"C",IF(Q3&gt;59,"D",IF(Q3&gt;49,"E","F"))))))</f>
        <v>F</v>
      </c>
      <c r="S3" s="41"/>
      <c r="T3" s="41"/>
      <c r="U3" s="41"/>
      <c r="V3" s="41"/>
      <c r="W3" s="41">
        <f>IF(AND(S3="",U3=""),"",IF(U3="",S3,U3))</f>
      </c>
      <c r="X3" s="41">
        <f>IF(AND(T3="",V3=""),"",IF(V3="",T3,V3))</f>
      </c>
    </row>
    <row r="4" spans="1:24" ht="15">
      <c r="A4" s="74">
        <v>2</v>
      </c>
      <c r="B4" s="75" t="s">
        <v>65</v>
      </c>
      <c r="C4" s="75" t="s">
        <v>66</v>
      </c>
      <c r="D4" s="71"/>
      <c r="E4" s="71"/>
      <c r="F4" s="31">
        <v>2.5</v>
      </c>
      <c r="G4" s="31">
        <v>15</v>
      </c>
      <c r="H4" s="21">
        <f t="shared" si="0"/>
      </c>
      <c r="I4" s="28">
        <f aca="true" t="shared" si="1" ref="I4:I19">IF(AND(F4="",G4=""),"",IF(G4="",F4,G4))</f>
        <v>15</v>
      </c>
      <c r="J4" s="41"/>
      <c r="K4" s="42"/>
      <c r="L4" s="27">
        <f aca="true" t="shared" si="2" ref="L4:L67">IF(AND(J4="",K4=""),"",J4+K4)</f>
      </c>
      <c r="M4" s="20"/>
      <c r="N4" s="20"/>
      <c r="O4" s="60">
        <f>IF(AND(M7="",N7=""),"",M7+N7)</f>
      </c>
      <c r="P4" s="28">
        <f aca="true" t="shared" si="3" ref="P4:P17">IF(AND(L4="",O4=""),"",IF(O4="",L4,O4))</f>
      </c>
      <c r="Q4" s="61">
        <f aca="true" t="shared" si="4" ref="Q4:Q67">IF(AND(D4="",I4="",P4=""),"",SUM(D4,I4,P4))</f>
        <v>15</v>
      </c>
      <c r="R4" s="62" t="str">
        <f aca="true" t="shared" si="5" ref="R4:R67">IF(AND(D4="",I4="",P4=""),"",IF(Q4&gt;89,"A",IF(Q4&gt;79,"B",IF(Q4&gt;69,"C",IF(Q4&gt;59,"D",IF(Q4&gt;49,"E","F"))))))</f>
        <v>F</v>
      </c>
      <c r="S4" s="41"/>
      <c r="T4" s="41"/>
      <c r="U4" s="41"/>
      <c r="V4" s="41"/>
      <c r="W4" s="41">
        <f aca="true" t="shared" si="6" ref="W4:W15">IF(AND(S4="",U4=""),"",IF(U4="",S4,U4))</f>
      </c>
      <c r="X4" s="41">
        <f aca="true" t="shared" si="7" ref="X4:X15">IF(AND(T4="",V4=""),"",IF(V4="",T4,V4))</f>
      </c>
    </row>
    <row r="5" spans="1:24" ht="15">
      <c r="A5" s="74">
        <v>3</v>
      </c>
      <c r="B5" s="75" t="s">
        <v>67</v>
      </c>
      <c r="C5" s="75" t="s">
        <v>68</v>
      </c>
      <c r="D5" s="71"/>
      <c r="E5" s="71"/>
      <c r="F5" s="31"/>
      <c r="G5" s="31">
        <v>3</v>
      </c>
      <c r="H5" s="21">
        <f t="shared" si="0"/>
      </c>
      <c r="I5" s="28">
        <f t="shared" si="1"/>
        <v>3</v>
      </c>
      <c r="J5" s="41"/>
      <c r="K5" s="29"/>
      <c r="L5" s="27">
        <f t="shared" si="2"/>
      </c>
      <c r="M5" s="26"/>
      <c r="N5" s="20"/>
      <c r="O5" s="60">
        <f>IF(AND(M8="",N8=""),"",M8+N8)</f>
      </c>
      <c r="P5" s="28">
        <f t="shared" si="3"/>
      </c>
      <c r="Q5" s="61">
        <f t="shared" si="4"/>
        <v>3</v>
      </c>
      <c r="R5" s="62" t="str">
        <f t="shared" si="5"/>
        <v>F</v>
      </c>
      <c r="S5" s="41"/>
      <c r="T5" s="41"/>
      <c r="U5" s="41"/>
      <c r="V5" s="41"/>
      <c r="W5" s="41">
        <f t="shared" si="6"/>
      </c>
      <c r="X5" s="41">
        <f t="shared" si="7"/>
      </c>
    </row>
    <row r="6" spans="1:24" ht="15">
      <c r="A6" s="74">
        <v>4</v>
      </c>
      <c r="B6" s="75" t="s">
        <v>69</v>
      </c>
      <c r="C6" s="75" t="s">
        <v>70</v>
      </c>
      <c r="D6" s="71">
        <v>2.5</v>
      </c>
      <c r="E6" s="71"/>
      <c r="F6" s="31">
        <v>15.5</v>
      </c>
      <c r="G6" s="31"/>
      <c r="H6" s="21">
        <f t="shared" si="0"/>
        <v>2.5</v>
      </c>
      <c r="I6" s="28">
        <f t="shared" si="1"/>
        <v>15.5</v>
      </c>
      <c r="J6" s="41"/>
      <c r="K6" s="29"/>
      <c r="L6" s="27">
        <f t="shared" si="2"/>
      </c>
      <c r="M6" s="27">
        <v>16</v>
      </c>
      <c r="N6" s="27">
        <v>10.5</v>
      </c>
      <c r="O6" s="60">
        <f>IF(AND(M6="",N6=""),"",M6+N6)</f>
        <v>26.5</v>
      </c>
      <c r="P6" s="28">
        <f t="shared" si="3"/>
        <v>26.5</v>
      </c>
      <c r="Q6" s="61">
        <f t="shared" si="4"/>
        <v>44.5</v>
      </c>
      <c r="R6" s="62" t="str">
        <f t="shared" si="5"/>
        <v>F</v>
      </c>
      <c r="S6" s="41"/>
      <c r="T6" s="41"/>
      <c r="U6" s="41"/>
      <c r="V6" s="41"/>
      <c r="W6" s="41"/>
      <c r="X6" s="41"/>
    </row>
    <row r="7" spans="1:24" ht="15">
      <c r="A7" s="74">
        <v>5</v>
      </c>
      <c r="B7" s="75" t="s">
        <v>71</v>
      </c>
      <c r="C7" s="75" t="s">
        <v>72</v>
      </c>
      <c r="D7" s="85">
        <v>4.5</v>
      </c>
      <c r="E7" s="85"/>
      <c r="F7" s="31">
        <v>6.5</v>
      </c>
      <c r="G7" s="31">
        <v>26</v>
      </c>
      <c r="H7" s="21">
        <f t="shared" si="0"/>
        <v>4.5</v>
      </c>
      <c r="I7" s="28">
        <f t="shared" si="1"/>
        <v>26</v>
      </c>
      <c r="J7" s="29">
        <v>14</v>
      </c>
      <c r="K7" s="21">
        <v>16</v>
      </c>
      <c r="L7" s="27">
        <f t="shared" si="2"/>
        <v>30</v>
      </c>
      <c r="M7" s="26"/>
      <c r="N7" s="20"/>
      <c r="O7" s="60">
        <f aca="true" t="shared" si="8" ref="O7:O70">IF(AND(M7="",N7=""),"",M7+N7)</f>
      </c>
      <c r="P7" s="28">
        <f t="shared" si="3"/>
        <v>30</v>
      </c>
      <c r="Q7" s="61">
        <f t="shared" si="4"/>
        <v>60.5</v>
      </c>
      <c r="R7" s="62" t="str">
        <f t="shared" si="5"/>
        <v>D</v>
      </c>
      <c r="S7" s="41"/>
      <c r="T7" s="41"/>
      <c r="U7" s="41"/>
      <c r="V7" s="41"/>
      <c r="W7" s="41">
        <f t="shared" si="6"/>
      </c>
      <c r="X7" s="41">
        <f t="shared" si="7"/>
      </c>
    </row>
    <row r="8" spans="1:24" ht="15">
      <c r="A8" s="74">
        <v>6</v>
      </c>
      <c r="B8" s="75" t="s">
        <v>73</v>
      </c>
      <c r="C8" s="75" t="s">
        <v>74</v>
      </c>
      <c r="D8" s="84">
        <v>3</v>
      </c>
      <c r="E8" s="84"/>
      <c r="F8" s="31">
        <v>6</v>
      </c>
      <c r="G8" s="31">
        <v>0</v>
      </c>
      <c r="H8" s="21">
        <f t="shared" si="0"/>
        <v>3</v>
      </c>
      <c r="I8" s="28">
        <f t="shared" si="1"/>
        <v>0</v>
      </c>
      <c r="J8" s="29"/>
      <c r="K8" s="21"/>
      <c r="L8" s="27">
        <f t="shared" si="2"/>
      </c>
      <c r="M8" s="26"/>
      <c r="N8" s="20"/>
      <c r="O8" s="60">
        <f t="shared" si="8"/>
      </c>
      <c r="P8" s="28">
        <f t="shared" si="3"/>
      </c>
      <c r="Q8" s="61">
        <f t="shared" si="4"/>
        <v>3</v>
      </c>
      <c r="R8" s="62" t="str">
        <f t="shared" si="5"/>
        <v>F</v>
      </c>
      <c r="S8" s="41"/>
      <c r="T8" s="41"/>
      <c r="U8" s="41"/>
      <c r="V8" s="41"/>
      <c r="W8" s="41">
        <f t="shared" si="6"/>
      </c>
      <c r="X8" s="41">
        <f t="shared" si="7"/>
      </c>
    </row>
    <row r="9" spans="1:24" ht="15">
      <c r="A9" s="74">
        <v>7</v>
      </c>
      <c r="B9" s="75" t="s">
        <v>75</v>
      </c>
      <c r="C9" s="75" t="s">
        <v>76</v>
      </c>
      <c r="D9" s="84"/>
      <c r="E9" s="84"/>
      <c r="F9" s="31">
        <v>6</v>
      </c>
      <c r="G9" s="31">
        <v>12.5</v>
      </c>
      <c r="H9" s="21">
        <f t="shared" si="0"/>
      </c>
      <c r="I9" s="28">
        <f t="shared" si="1"/>
        <v>12.5</v>
      </c>
      <c r="J9" s="29"/>
      <c r="K9" s="21"/>
      <c r="L9" s="27">
        <f t="shared" si="2"/>
      </c>
      <c r="M9" s="26">
        <v>6</v>
      </c>
      <c r="N9" s="20">
        <v>2</v>
      </c>
      <c r="O9" s="60">
        <f t="shared" si="8"/>
        <v>8</v>
      </c>
      <c r="P9" s="28">
        <f t="shared" si="3"/>
        <v>8</v>
      </c>
      <c r="Q9" s="61">
        <f t="shared" si="4"/>
        <v>20.5</v>
      </c>
      <c r="R9" s="62" t="str">
        <f t="shared" si="5"/>
        <v>F</v>
      </c>
      <c r="S9" s="41"/>
      <c r="T9" s="41"/>
      <c r="U9" s="41"/>
      <c r="V9" s="41"/>
      <c r="W9" s="41">
        <f t="shared" si="6"/>
      </c>
      <c r="X9" s="41">
        <f t="shared" si="7"/>
      </c>
    </row>
    <row r="10" spans="1:24" ht="15">
      <c r="A10" s="74">
        <v>8</v>
      </c>
      <c r="B10" s="75" t="s">
        <v>77</v>
      </c>
      <c r="C10" s="75" t="s">
        <v>78</v>
      </c>
      <c r="D10" s="84"/>
      <c r="E10" s="84"/>
      <c r="F10" s="31">
        <v>8</v>
      </c>
      <c r="G10" s="31">
        <v>2</v>
      </c>
      <c r="H10" s="21">
        <f t="shared" si="0"/>
      </c>
      <c r="I10" s="28">
        <f t="shared" si="1"/>
        <v>2</v>
      </c>
      <c r="J10" s="29"/>
      <c r="K10" s="21"/>
      <c r="L10" s="27">
        <f t="shared" si="2"/>
      </c>
      <c r="M10" s="26"/>
      <c r="N10" s="20"/>
      <c r="O10" s="60">
        <f t="shared" si="8"/>
      </c>
      <c r="P10" s="28">
        <f t="shared" si="3"/>
      </c>
      <c r="Q10" s="61">
        <f t="shared" si="4"/>
        <v>2</v>
      </c>
      <c r="R10" s="62" t="str">
        <f t="shared" si="5"/>
        <v>F</v>
      </c>
      <c r="S10" s="41"/>
      <c r="T10" s="41"/>
      <c r="U10" s="41"/>
      <c r="V10" s="41"/>
      <c r="W10" s="41">
        <f t="shared" si="6"/>
      </c>
      <c r="X10" s="41">
        <f t="shared" si="7"/>
      </c>
    </row>
    <row r="11" spans="1:24" ht="15">
      <c r="A11" s="74">
        <v>9</v>
      </c>
      <c r="B11" s="75" t="s">
        <v>79</v>
      </c>
      <c r="C11" s="75" t="s">
        <v>80</v>
      </c>
      <c r="D11" s="71">
        <v>10</v>
      </c>
      <c r="E11" s="71"/>
      <c r="F11" s="31">
        <v>1</v>
      </c>
      <c r="G11" s="31">
        <v>27</v>
      </c>
      <c r="H11" s="21">
        <f t="shared" si="0"/>
        <v>10</v>
      </c>
      <c r="I11" s="28">
        <f t="shared" si="1"/>
        <v>27</v>
      </c>
      <c r="J11" s="29">
        <v>15</v>
      </c>
      <c r="K11" s="21">
        <v>15.5</v>
      </c>
      <c r="L11" s="27">
        <f t="shared" si="2"/>
        <v>30.5</v>
      </c>
      <c r="M11" s="26"/>
      <c r="N11" s="20"/>
      <c r="O11" s="60">
        <f t="shared" si="8"/>
      </c>
      <c r="P11" s="28">
        <f t="shared" si="3"/>
        <v>30.5</v>
      </c>
      <c r="Q11" s="61">
        <f t="shared" si="4"/>
        <v>67.5</v>
      </c>
      <c r="R11" s="62" t="str">
        <f t="shared" si="5"/>
        <v>D</v>
      </c>
      <c r="S11" s="41"/>
      <c r="T11" s="41"/>
      <c r="U11" s="41"/>
      <c r="V11" s="41"/>
      <c r="W11" s="41">
        <f t="shared" si="6"/>
      </c>
      <c r="X11" s="41">
        <f t="shared" si="7"/>
      </c>
    </row>
    <row r="12" spans="1:24" ht="15">
      <c r="A12" s="74">
        <v>10</v>
      </c>
      <c r="B12" s="75" t="s">
        <v>81</v>
      </c>
      <c r="C12" s="75" t="s">
        <v>82</v>
      </c>
      <c r="D12" s="71">
        <v>6</v>
      </c>
      <c r="E12" s="71"/>
      <c r="F12" s="31">
        <v>16.5</v>
      </c>
      <c r="G12" s="31"/>
      <c r="H12" s="21">
        <f t="shared" si="0"/>
        <v>6</v>
      </c>
      <c r="I12" s="28">
        <f t="shared" si="1"/>
        <v>16.5</v>
      </c>
      <c r="J12" s="29">
        <v>15</v>
      </c>
      <c r="K12" s="21">
        <v>8.5</v>
      </c>
      <c r="L12" s="27">
        <f t="shared" si="2"/>
        <v>23.5</v>
      </c>
      <c r="M12" s="26">
        <v>17</v>
      </c>
      <c r="N12" s="20">
        <v>13</v>
      </c>
      <c r="O12" s="60">
        <f t="shared" si="8"/>
        <v>30</v>
      </c>
      <c r="P12" s="28">
        <f t="shared" si="3"/>
        <v>30</v>
      </c>
      <c r="Q12" s="61">
        <f>IF(AND(D12="",I12="",P12=""),"",SUM(D12,I12,P12))</f>
        <v>52.5</v>
      </c>
      <c r="R12" s="62" t="str">
        <f t="shared" si="5"/>
        <v>E</v>
      </c>
      <c r="S12" s="41"/>
      <c r="T12" s="41"/>
      <c r="U12" s="41"/>
      <c r="V12" s="41"/>
      <c r="W12" s="41">
        <f t="shared" si="6"/>
      </c>
      <c r="X12" s="41">
        <f t="shared" si="7"/>
      </c>
    </row>
    <row r="13" spans="1:24" ht="15">
      <c r="A13" s="74">
        <v>11</v>
      </c>
      <c r="B13" s="75" t="s">
        <v>83</v>
      </c>
      <c r="C13" s="75" t="s">
        <v>84</v>
      </c>
      <c r="D13" s="71"/>
      <c r="E13" s="71"/>
      <c r="F13" s="31"/>
      <c r="G13" s="31"/>
      <c r="H13" s="21">
        <f t="shared" si="0"/>
      </c>
      <c r="I13" s="28">
        <f t="shared" si="1"/>
      </c>
      <c r="J13" s="22"/>
      <c r="K13" s="27"/>
      <c r="L13" s="27">
        <f t="shared" si="2"/>
      </c>
      <c r="M13" s="20"/>
      <c r="N13" s="20"/>
      <c r="O13" s="60">
        <f t="shared" si="8"/>
      </c>
      <c r="P13" s="28">
        <f t="shared" si="3"/>
      </c>
      <c r="Q13" s="61">
        <f t="shared" si="4"/>
      </c>
      <c r="R13" s="62">
        <f t="shared" si="5"/>
      </c>
      <c r="S13" s="41"/>
      <c r="T13" s="41"/>
      <c r="U13" s="41"/>
      <c r="V13" s="41"/>
      <c r="W13" s="41">
        <f t="shared" si="6"/>
      </c>
      <c r="X13" s="41">
        <f t="shared" si="7"/>
      </c>
    </row>
    <row r="14" spans="1:24" ht="15">
      <c r="A14" s="74">
        <v>12</v>
      </c>
      <c r="B14" s="75" t="s">
        <v>85</v>
      </c>
      <c r="C14" s="75" t="s">
        <v>86</v>
      </c>
      <c r="D14" s="71">
        <v>6.5</v>
      </c>
      <c r="E14" s="71"/>
      <c r="F14" s="31">
        <v>7.5</v>
      </c>
      <c r="G14" s="31">
        <v>14</v>
      </c>
      <c r="H14" s="21">
        <f t="shared" si="0"/>
        <v>6.5</v>
      </c>
      <c r="I14" s="28">
        <f t="shared" si="1"/>
        <v>14</v>
      </c>
      <c r="J14" s="23">
        <v>13</v>
      </c>
      <c r="K14" s="20">
        <v>7.5</v>
      </c>
      <c r="L14" s="27">
        <f t="shared" si="2"/>
        <v>20.5</v>
      </c>
      <c r="M14" s="20"/>
      <c r="N14" s="20"/>
      <c r="O14" s="60">
        <f t="shared" si="8"/>
      </c>
      <c r="P14" s="28">
        <f t="shared" si="3"/>
        <v>20.5</v>
      </c>
      <c r="Q14" s="61">
        <f t="shared" si="4"/>
        <v>41</v>
      </c>
      <c r="R14" s="62" t="str">
        <f t="shared" si="5"/>
        <v>F</v>
      </c>
      <c r="S14" s="41"/>
      <c r="T14" s="41"/>
      <c r="U14" s="41"/>
      <c r="V14" s="41"/>
      <c r="W14" s="41">
        <f t="shared" si="6"/>
      </c>
      <c r="X14" s="41">
        <f t="shared" si="7"/>
      </c>
    </row>
    <row r="15" spans="1:24" ht="15">
      <c r="A15" s="74">
        <v>13</v>
      </c>
      <c r="B15" s="75" t="s">
        <v>87</v>
      </c>
      <c r="C15" s="75" t="s">
        <v>88</v>
      </c>
      <c r="D15" s="71">
        <v>7.5</v>
      </c>
      <c r="E15" s="71"/>
      <c r="F15" s="31">
        <v>19</v>
      </c>
      <c r="G15" s="31"/>
      <c r="H15" s="21">
        <f t="shared" si="0"/>
        <v>7.5</v>
      </c>
      <c r="I15" s="28">
        <f t="shared" si="1"/>
        <v>19</v>
      </c>
      <c r="J15" s="23">
        <v>13</v>
      </c>
      <c r="K15" s="24">
        <v>10.5</v>
      </c>
      <c r="L15" s="27">
        <f t="shared" si="2"/>
        <v>23.5</v>
      </c>
      <c r="M15" s="20"/>
      <c r="N15" s="20"/>
      <c r="O15" s="60">
        <f t="shared" si="8"/>
      </c>
      <c r="P15" s="28">
        <f t="shared" si="3"/>
        <v>23.5</v>
      </c>
      <c r="Q15" s="61">
        <f t="shared" si="4"/>
        <v>50</v>
      </c>
      <c r="R15" s="62" t="str">
        <f t="shared" si="5"/>
        <v>E</v>
      </c>
      <c r="S15" s="41"/>
      <c r="T15" s="41"/>
      <c r="U15" s="41"/>
      <c r="V15" s="41"/>
      <c r="W15" s="41">
        <f t="shared" si="6"/>
      </c>
      <c r="X15" s="41">
        <f t="shared" si="7"/>
      </c>
    </row>
    <row r="16" spans="1:24" ht="15">
      <c r="A16" s="74">
        <v>14</v>
      </c>
      <c r="B16" s="75" t="s">
        <v>89</v>
      </c>
      <c r="C16" s="75" t="s">
        <v>90</v>
      </c>
      <c r="D16" s="71">
        <v>0</v>
      </c>
      <c r="E16" s="71"/>
      <c r="F16" s="31">
        <v>0</v>
      </c>
      <c r="G16" s="31">
        <v>0</v>
      </c>
      <c r="H16" s="21">
        <f t="shared" si="0"/>
        <v>0</v>
      </c>
      <c r="I16" s="28">
        <f t="shared" si="1"/>
        <v>0</v>
      </c>
      <c r="J16" s="23"/>
      <c r="K16" s="20"/>
      <c r="L16" s="27">
        <f t="shared" si="2"/>
      </c>
      <c r="M16" s="20"/>
      <c r="N16" s="20"/>
      <c r="O16" s="60">
        <f t="shared" si="8"/>
      </c>
      <c r="P16" s="28">
        <f t="shared" si="3"/>
      </c>
      <c r="Q16" s="61">
        <f t="shared" si="4"/>
        <v>0</v>
      </c>
      <c r="R16" s="62" t="str">
        <f t="shared" si="5"/>
        <v>F</v>
      </c>
      <c r="S16" s="41"/>
      <c r="T16" s="41"/>
      <c r="U16" s="41"/>
      <c r="V16" s="41"/>
      <c r="W16" s="41"/>
      <c r="X16" s="41"/>
    </row>
    <row r="17" spans="1:24" ht="15">
      <c r="A17" s="74">
        <v>15</v>
      </c>
      <c r="B17" s="75" t="s">
        <v>91</v>
      </c>
      <c r="C17" s="75" t="s">
        <v>92</v>
      </c>
      <c r="D17" s="71">
        <v>0</v>
      </c>
      <c r="E17" s="71"/>
      <c r="F17" s="31">
        <v>0</v>
      </c>
      <c r="G17" s="31">
        <v>3</v>
      </c>
      <c r="H17" s="21">
        <f t="shared" si="0"/>
        <v>0</v>
      </c>
      <c r="I17" s="28">
        <f t="shared" si="1"/>
        <v>3</v>
      </c>
      <c r="J17" s="23"/>
      <c r="K17" s="20"/>
      <c r="L17" s="27">
        <f t="shared" si="2"/>
      </c>
      <c r="M17" s="20"/>
      <c r="N17" s="20"/>
      <c r="O17" s="60">
        <f t="shared" si="8"/>
      </c>
      <c r="P17" s="28">
        <f t="shared" si="3"/>
      </c>
      <c r="Q17" s="61">
        <f t="shared" si="4"/>
        <v>3</v>
      </c>
      <c r="R17" s="62" t="str">
        <f t="shared" si="5"/>
        <v>F</v>
      </c>
      <c r="S17" s="41"/>
      <c r="T17" s="41"/>
      <c r="U17" s="41"/>
      <c r="V17" s="41"/>
      <c r="W17" s="41"/>
      <c r="X17" s="41"/>
    </row>
    <row r="18" spans="1:24" ht="15">
      <c r="A18" s="74">
        <v>16</v>
      </c>
      <c r="B18" s="75" t="s">
        <v>93</v>
      </c>
      <c r="C18" s="75" t="s">
        <v>94</v>
      </c>
      <c r="D18" s="71"/>
      <c r="E18" s="71"/>
      <c r="F18" s="31">
        <v>2</v>
      </c>
      <c r="G18" s="31"/>
      <c r="H18" s="21">
        <f t="shared" si="0"/>
      </c>
      <c r="I18" s="28">
        <f t="shared" si="1"/>
        <v>2</v>
      </c>
      <c r="J18" s="23"/>
      <c r="K18" s="20"/>
      <c r="L18" s="27">
        <f t="shared" si="2"/>
      </c>
      <c r="M18" s="20"/>
      <c r="N18" s="20"/>
      <c r="O18" s="60">
        <f t="shared" si="8"/>
      </c>
      <c r="P18" s="28">
        <f aca="true" t="shared" si="9" ref="P4:P67">IF(AND(L18="",O18=""),"",IF(O18="",L18,O18))</f>
      </c>
      <c r="Q18" s="61">
        <f>IF(AND(D18="",I18="",P18=""),"",SUM(D18,I18,P18))</f>
        <v>2</v>
      </c>
      <c r="R18" s="62" t="str">
        <f t="shared" si="5"/>
        <v>F</v>
      </c>
      <c r="S18" s="41"/>
      <c r="T18" s="41"/>
      <c r="U18" s="41"/>
      <c r="V18" s="41"/>
      <c r="W18" s="41"/>
      <c r="X18" s="41"/>
    </row>
    <row r="19" spans="1:24" ht="15">
      <c r="A19" s="74">
        <v>17</v>
      </c>
      <c r="B19" s="75" t="s">
        <v>95</v>
      </c>
      <c r="C19" s="75" t="s">
        <v>96</v>
      </c>
      <c r="D19" s="71">
        <v>7.5</v>
      </c>
      <c r="E19" s="71"/>
      <c r="F19" s="31">
        <v>14.5</v>
      </c>
      <c r="G19" s="31">
        <v>18</v>
      </c>
      <c r="H19" s="21">
        <f t="shared" si="0"/>
        <v>7.5</v>
      </c>
      <c r="I19" s="28">
        <f t="shared" si="1"/>
        <v>18</v>
      </c>
      <c r="J19" s="23">
        <v>22</v>
      </c>
      <c r="K19" s="20">
        <v>9.5</v>
      </c>
      <c r="L19" s="27">
        <f t="shared" si="2"/>
        <v>31.5</v>
      </c>
      <c r="M19" s="20"/>
      <c r="N19" s="20"/>
      <c r="O19" s="60">
        <f t="shared" si="8"/>
      </c>
      <c r="P19" s="28">
        <f t="shared" si="9"/>
        <v>31.5</v>
      </c>
      <c r="Q19" s="61">
        <f t="shared" si="4"/>
        <v>57</v>
      </c>
      <c r="R19" s="62" t="str">
        <f t="shared" si="5"/>
        <v>E</v>
      </c>
      <c r="S19" s="41"/>
      <c r="T19" s="41"/>
      <c r="U19" s="41"/>
      <c r="V19" s="41"/>
      <c r="W19" s="41"/>
      <c r="X19" s="41"/>
    </row>
    <row r="20" spans="1:24" ht="15">
      <c r="A20" s="74">
        <v>18</v>
      </c>
      <c r="B20" s="75" t="s">
        <v>97</v>
      </c>
      <c r="C20" s="75" t="s">
        <v>98</v>
      </c>
      <c r="D20" s="71"/>
      <c r="E20" s="71"/>
      <c r="F20" s="31">
        <v>0</v>
      </c>
      <c r="G20" s="31">
        <v>0</v>
      </c>
      <c r="H20" s="21">
        <f t="shared" si="0"/>
      </c>
      <c r="I20" s="28">
        <f aca="true" t="shared" si="10" ref="I20:I51">IF(AND(F20="",G20=""),"",IF(G20="",F20,G20))</f>
        <v>0</v>
      </c>
      <c r="J20" s="23"/>
      <c r="K20" s="20"/>
      <c r="L20" s="27">
        <f t="shared" si="2"/>
      </c>
      <c r="M20" s="20">
        <v>0</v>
      </c>
      <c r="N20" s="20">
        <v>0</v>
      </c>
      <c r="O20" s="60">
        <f t="shared" si="8"/>
        <v>0</v>
      </c>
      <c r="P20" s="28">
        <f t="shared" si="9"/>
        <v>0</v>
      </c>
      <c r="Q20" s="61">
        <f t="shared" si="4"/>
        <v>0</v>
      </c>
      <c r="R20" s="62" t="str">
        <f t="shared" si="5"/>
        <v>F</v>
      </c>
      <c r="S20" s="41"/>
      <c r="T20" s="41"/>
      <c r="U20" s="41"/>
      <c r="V20" s="41"/>
      <c r="W20" s="41"/>
      <c r="X20" s="41"/>
    </row>
    <row r="21" spans="1:24" ht="15">
      <c r="A21" s="74">
        <v>19</v>
      </c>
      <c r="B21" s="75" t="s">
        <v>99</v>
      </c>
      <c r="C21" s="75" t="s">
        <v>100</v>
      </c>
      <c r="D21" s="71">
        <v>2.5</v>
      </c>
      <c r="E21" s="71"/>
      <c r="F21" s="31">
        <v>13.5</v>
      </c>
      <c r="G21" s="31">
        <v>10.5</v>
      </c>
      <c r="H21" s="21">
        <f t="shared" si="0"/>
        <v>2.5</v>
      </c>
      <c r="I21" s="28">
        <f t="shared" si="10"/>
        <v>10.5</v>
      </c>
      <c r="J21" s="40">
        <v>7.5</v>
      </c>
      <c r="K21" s="44">
        <v>3.5</v>
      </c>
      <c r="L21" s="27">
        <f t="shared" si="2"/>
        <v>11</v>
      </c>
      <c r="M21" s="44">
        <v>7</v>
      </c>
      <c r="N21" s="44">
        <v>1</v>
      </c>
      <c r="O21" s="60">
        <f t="shared" si="8"/>
        <v>8</v>
      </c>
      <c r="P21" s="28">
        <f>IF(AND(L21="",O21=""),"",IF(O21="",L21,O21))</f>
        <v>8</v>
      </c>
      <c r="Q21" s="61">
        <f t="shared" si="4"/>
        <v>21</v>
      </c>
      <c r="R21" s="62" t="str">
        <f t="shared" si="5"/>
        <v>F</v>
      </c>
      <c r="S21" s="41"/>
      <c r="T21" s="41"/>
      <c r="U21" s="41"/>
      <c r="V21" s="41"/>
      <c r="W21" s="41"/>
      <c r="X21" s="41"/>
    </row>
    <row r="22" spans="1:24" ht="15">
      <c r="A22" s="74">
        <v>20</v>
      </c>
      <c r="B22" s="75" t="s">
        <v>101</v>
      </c>
      <c r="C22" s="75" t="s">
        <v>102</v>
      </c>
      <c r="D22" s="71">
        <v>3</v>
      </c>
      <c r="E22" s="71"/>
      <c r="F22" s="31">
        <v>13</v>
      </c>
      <c r="G22" s="31">
        <v>16.5</v>
      </c>
      <c r="H22" s="21">
        <f t="shared" si="0"/>
        <v>3</v>
      </c>
      <c r="I22" s="28">
        <f t="shared" si="10"/>
        <v>16.5</v>
      </c>
      <c r="J22" s="29">
        <v>7</v>
      </c>
      <c r="K22" s="21">
        <v>7</v>
      </c>
      <c r="L22" s="27">
        <f t="shared" si="2"/>
        <v>14</v>
      </c>
      <c r="M22" s="21">
        <v>25.5</v>
      </c>
      <c r="N22" s="21">
        <v>11.5</v>
      </c>
      <c r="O22" s="60">
        <f t="shared" si="8"/>
        <v>37</v>
      </c>
      <c r="P22" s="28">
        <f t="shared" si="9"/>
        <v>37</v>
      </c>
      <c r="Q22" s="61">
        <f t="shared" si="4"/>
        <v>56.5</v>
      </c>
      <c r="R22" s="62" t="str">
        <f t="shared" si="5"/>
        <v>E</v>
      </c>
      <c r="S22" s="41"/>
      <c r="T22" s="41"/>
      <c r="U22" s="41"/>
      <c r="V22" s="41"/>
      <c r="W22" s="41"/>
      <c r="X22" s="41"/>
    </row>
    <row r="23" spans="1:24" ht="15">
      <c r="A23" s="74">
        <v>21</v>
      </c>
      <c r="B23" s="75" t="s">
        <v>103</v>
      </c>
      <c r="C23" s="75" t="s">
        <v>104</v>
      </c>
      <c r="D23" s="71">
        <v>5</v>
      </c>
      <c r="E23" s="71"/>
      <c r="F23" s="31">
        <v>11.5</v>
      </c>
      <c r="G23" s="31">
        <v>13</v>
      </c>
      <c r="H23" s="21">
        <f t="shared" si="0"/>
        <v>5</v>
      </c>
      <c r="I23" s="28">
        <f t="shared" si="10"/>
        <v>13</v>
      </c>
      <c r="J23" s="41">
        <v>3</v>
      </c>
      <c r="K23" s="41">
        <v>6.5</v>
      </c>
      <c r="L23" s="27">
        <f t="shared" si="2"/>
        <v>9.5</v>
      </c>
      <c r="M23" s="41"/>
      <c r="N23" s="41"/>
      <c r="O23" s="60">
        <f t="shared" si="8"/>
      </c>
      <c r="P23" s="28">
        <f t="shared" si="9"/>
        <v>9.5</v>
      </c>
      <c r="Q23" s="61">
        <f t="shared" si="4"/>
        <v>27.5</v>
      </c>
      <c r="R23" s="62" t="str">
        <f t="shared" si="5"/>
        <v>F</v>
      </c>
      <c r="S23" s="41"/>
      <c r="T23" s="41"/>
      <c r="U23" s="41"/>
      <c r="V23" s="41"/>
      <c r="W23" s="41"/>
      <c r="X23" s="41"/>
    </row>
    <row r="24" spans="1:24" ht="15">
      <c r="A24" s="74">
        <v>22</v>
      </c>
      <c r="B24" s="75" t="s">
        <v>105</v>
      </c>
      <c r="C24" s="75" t="s">
        <v>106</v>
      </c>
      <c r="D24" s="71"/>
      <c r="E24" s="71"/>
      <c r="F24" s="31">
        <v>9.5</v>
      </c>
      <c r="G24" s="31">
        <v>0</v>
      </c>
      <c r="H24" s="21">
        <f t="shared" si="0"/>
      </c>
      <c r="I24" s="28">
        <f t="shared" si="10"/>
        <v>0</v>
      </c>
      <c r="J24" s="41"/>
      <c r="K24" s="41"/>
      <c r="L24" s="27">
        <f t="shared" si="2"/>
      </c>
      <c r="M24" s="41"/>
      <c r="N24" s="41"/>
      <c r="O24" s="60">
        <f t="shared" si="8"/>
      </c>
      <c r="P24" s="28">
        <f t="shared" si="9"/>
      </c>
      <c r="Q24" s="61">
        <f t="shared" si="4"/>
        <v>0</v>
      </c>
      <c r="R24" s="62" t="str">
        <f t="shared" si="5"/>
        <v>F</v>
      </c>
      <c r="S24" s="41"/>
      <c r="T24" s="41"/>
      <c r="U24" s="41"/>
      <c r="V24" s="41"/>
      <c r="W24" s="41"/>
      <c r="X24" s="41"/>
    </row>
    <row r="25" spans="1:24" ht="15">
      <c r="A25" s="74">
        <v>23</v>
      </c>
      <c r="B25" s="75" t="s">
        <v>107</v>
      </c>
      <c r="C25" s="75" t="s">
        <v>108</v>
      </c>
      <c r="D25" s="71">
        <v>0.5</v>
      </c>
      <c r="E25" s="71"/>
      <c r="F25" s="31">
        <v>16</v>
      </c>
      <c r="G25" s="31">
        <v>13</v>
      </c>
      <c r="H25" s="21">
        <f t="shared" si="0"/>
        <v>0.5</v>
      </c>
      <c r="I25" s="28">
        <f t="shared" si="10"/>
        <v>13</v>
      </c>
      <c r="J25" s="41"/>
      <c r="K25" s="41"/>
      <c r="L25" s="27">
        <f t="shared" si="2"/>
      </c>
      <c r="M25" s="41"/>
      <c r="N25" s="41"/>
      <c r="O25" s="60">
        <f t="shared" si="8"/>
      </c>
      <c r="P25" s="28">
        <f t="shared" si="9"/>
      </c>
      <c r="Q25" s="61">
        <f t="shared" si="4"/>
        <v>13.5</v>
      </c>
      <c r="R25" s="62" t="str">
        <f t="shared" si="5"/>
        <v>F</v>
      </c>
      <c r="S25" s="41"/>
      <c r="T25" s="41"/>
      <c r="U25" s="41"/>
      <c r="V25" s="41"/>
      <c r="W25" s="41"/>
      <c r="X25" s="41"/>
    </row>
    <row r="26" spans="1:24" ht="15">
      <c r="A26" s="74">
        <v>24</v>
      </c>
      <c r="B26" s="75" t="s">
        <v>109</v>
      </c>
      <c r="C26" s="75" t="s">
        <v>110</v>
      </c>
      <c r="D26" s="71">
        <v>1.5</v>
      </c>
      <c r="E26" s="71"/>
      <c r="F26" s="31">
        <v>0</v>
      </c>
      <c r="G26" s="31">
        <v>13</v>
      </c>
      <c r="H26" s="21">
        <f t="shared" si="0"/>
        <v>1.5</v>
      </c>
      <c r="I26" s="28">
        <f t="shared" si="10"/>
        <v>13</v>
      </c>
      <c r="J26" s="41"/>
      <c r="K26" s="41"/>
      <c r="L26" s="27">
        <f t="shared" si="2"/>
      </c>
      <c r="M26" s="41"/>
      <c r="N26" s="41"/>
      <c r="O26" s="60">
        <f t="shared" si="8"/>
      </c>
      <c r="P26" s="28">
        <f t="shared" si="9"/>
      </c>
      <c r="Q26" s="61">
        <f t="shared" si="4"/>
        <v>14.5</v>
      </c>
      <c r="R26" s="62" t="str">
        <f t="shared" si="5"/>
        <v>F</v>
      </c>
      <c r="S26" s="41"/>
      <c r="T26" s="41"/>
      <c r="U26" s="41"/>
      <c r="V26" s="41"/>
      <c r="W26" s="41"/>
      <c r="X26" s="41"/>
    </row>
    <row r="27" spans="1:24" ht="15">
      <c r="A27" s="74">
        <v>25</v>
      </c>
      <c r="B27" s="75" t="s">
        <v>111</v>
      </c>
      <c r="C27" s="75" t="s">
        <v>112</v>
      </c>
      <c r="D27" s="71">
        <v>4.5</v>
      </c>
      <c r="E27" s="71"/>
      <c r="F27" s="31">
        <v>6</v>
      </c>
      <c r="G27" s="31">
        <v>16</v>
      </c>
      <c r="H27" s="21">
        <f t="shared" si="0"/>
        <v>4.5</v>
      </c>
      <c r="I27" s="28">
        <f t="shared" si="10"/>
        <v>16</v>
      </c>
      <c r="J27" s="41">
        <v>9</v>
      </c>
      <c r="K27" s="41">
        <v>9</v>
      </c>
      <c r="L27" s="27">
        <f t="shared" si="2"/>
        <v>18</v>
      </c>
      <c r="M27" s="41">
        <v>7</v>
      </c>
      <c r="N27" s="41">
        <v>15</v>
      </c>
      <c r="O27" s="60">
        <f t="shared" si="8"/>
        <v>22</v>
      </c>
      <c r="P27" s="28">
        <f t="shared" si="9"/>
        <v>22</v>
      </c>
      <c r="Q27" s="61">
        <f t="shared" si="4"/>
        <v>42.5</v>
      </c>
      <c r="R27" s="62" t="str">
        <f t="shared" si="5"/>
        <v>F</v>
      </c>
      <c r="S27" s="41"/>
      <c r="T27" s="41"/>
      <c r="U27" s="41"/>
      <c r="V27" s="41"/>
      <c r="W27" s="41"/>
      <c r="X27" s="41"/>
    </row>
    <row r="28" spans="1:24" ht="15">
      <c r="A28" s="74">
        <v>26</v>
      </c>
      <c r="B28" s="75" t="s">
        <v>113</v>
      </c>
      <c r="C28" s="75" t="s">
        <v>114</v>
      </c>
      <c r="D28" s="71">
        <v>0</v>
      </c>
      <c r="E28" s="71"/>
      <c r="F28" s="31">
        <v>12</v>
      </c>
      <c r="G28" s="31">
        <v>14</v>
      </c>
      <c r="H28" s="21">
        <f t="shared" si="0"/>
        <v>0</v>
      </c>
      <c r="I28" s="28">
        <f t="shared" si="10"/>
        <v>14</v>
      </c>
      <c r="J28" s="41">
        <v>4</v>
      </c>
      <c r="K28" s="41">
        <v>8</v>
      </c>
      <c r="L28" s="27">
        <f t="shared" si="2"/>
        <v>12</v>
      </c>
      <c r="M28" s="41">
        <v>11</v>
      </c>
      <c r="N28" s="41">
        <v>13</v>
      </c>
      <c r="O28" s="60">
        <f t="shared" si="8"/>
        <v>24</v>
      </c>
      <c r="P28" s="28">
        <f t="shared" si="9"/>
        <v>24</v>
      </c>
      <c r="Q28" s="61">
        <f t="shared" si="4"/>
        <v>38</v>
      </c>
      <c r="R28" s="62" t="str">
        <f t="shared" si="5"/>
        <v>F</v>
      </c>
      <c r="S28" s="41"/>
      <c r="T28" s="41"/>
      <c r="U28" s="41"/>
      <c r="V28" s="41"/>
      <c r="W28" s="41"/>
      <c r="X28" s="41"/>
    </row>
    <row r="29" spans="1:24" ht="15">
      <c r="A29" s="74">
        <v>27</v>
      </c>
      <c r="B29" s="75" t="s">
        <v>115</v>
      </c>
      <c r="C29" s="75" t="s">
        <v>116</v>
      </c>
      <c r="D29" s="71"/>
      <c r="E29" s="71"/>
      <c r="F29" s="31">
        <v>1</v>
      </c>
      <c r="G29" s="31"/>
      <c r="H29" s="21">
        <f t="shared" si="0"/>
      </c>
      <c r="I29" s="28">
        <f t="shared" si="10"/>
        <v>1</v>
      </c>
      <c r="J29" s="41"/>
      <c r="K29" s="41"/>
      <c r="L29" s="27">
        <f t="shared" si="2"/>
      </c>
      <c r="M29" s="41"/>
      <c r="N29" s="41"/>
      <c r="O29" s="60">
        <f t="shared" si="8"/>
      </c>
      <c r="P29" s="28">
        <f t="shared" si="9"/>
      </c>
      <c r="Q29" s="61">
        <f t="shared" si="4"/>
        <v>1</v>
      </c>
      <c r="R29" s="62" t="str">
        <f t="shared" si="5"/>
        <v>F</v>
      </c>
      <c r="S29" s="41"/>
      <c r="T29" s="41"/>
      <c r="U29" s="41"/>
      <c r="V29" s="41"/>
      <c r="W29" s="41"/>
      <c r="X29" s="41"/>
    </row>
    <row r="30" spans="1:24" ht="15">
      <c r="A30" s="74">
        <v>28</v>
      </c>
      <c r="B30" s="75" t="s">
        <v>117</v>
      </c>
      <c r="C30" s="75" t="s">
        <v>118</v>
      </c>
      <c r="D30" s="71">
        <v>7.5</v>
      </c>
      <c r="E30" s="71"/>
      <c r="F30" s="31">
        <v>19.5</v>
      </c>
      <c r="G30" s="31"/>
      <c r="H30" s="21">
        <f t="shared" si="0"/>
        <v>7.5</v>
      </c>
      <c r="I30" s="28">
        <f t="shared" si="10"/>
        <v>19.5</v>
      </c>
      <c r="J30" s="41">
        <v>21.5</v>
      </c>
      <c r="K30" s="41">
        <v>12.5</v>
      </c>
      <c r="L30" s="27">
        <f t="shared" si="2"/>
        <v>34</v>
      </c>
      <c r="M30" s="41"/>
      <c r="N30" s="41"/>
      <c r="O30" s="60">
        <f t="shared" si="8"/>
      </c>
      <c r="P30" s="28">
        <f t="shared" si="9"/>
        <v>34</v>
      </c>
      <c r="Q30" s="61">
        <f t="shared" si="4"/>
        <v>61</v>
      </c>
      <c r="R30" s="62" t="str">
        <f t="shared" si="5"/>
        <v>D</v>
      </c>
      <c r="S30" s="41"/>
      <c r="T30" s="41"/>
      <c r="U30" s="41"/>
      <c r="V30" s="41"/>
      <c r="W30" s="41"/>
      <c r="X30" s="41"/>
    </row>
    <row r="31" spans="1:24" ht="15">
      <c r="A31" s="74">
        <v>29</v>
      </c>
      <c r="B31" s="75" t="s">
        <v>119</v>
      </c>
      <c r="C31" s="75" t="s">
        <v>120</v>
      </c>
      <c r="D31" s="71">
        <v>3.5</v>
      </c>
      <c r="E31" s="71"/>
      <c r="F31" s="31">
        <v>10</v>
      </c>
      <c r="G31" s="31">
        <v>22</v>
      </c>
      <c r="H31" s="21">
        <f t="shared" si="0"/>
        <v>3.5</v>
      </c>
      <c r="I31" s="28">
        <f t="shared" si="10"/>
        <v>22</v>
      </c>
      <c r="J31" s="41">
        <v>17</v>
      </c>
      <c r="K31" s="41">
        <v>13.5</v>
      </c>
      <c r="L31" s="27">
        <f t="shared" si="2"/>
        <v>30.5</v>
      </c>
      <c r="M31" s="41"/>
      <c r="N31" s="41"/>
      <c r="O31" s="60">
        <f t="shared" si="8"/>
      </c>
      <c r="P31" s="28">
        <f t="shared" si="9"/>
        <v>30.5</v>
      </c>
      <c r="Q31" s="61">
        <f t="shared" si="4"/>
        <v>56</v>
      </c>
      <c r="R31" s="62" t="str">
        <f t="shared" si="5"/>
        <v>E</v>
      </c>
      <c r="S31" s="41"/>
      <c r="T31" s="41"/>
      <c r="U31" s="41"/>
      <c r="V31" s="41"/>
      <c r="W31" s="41"/>
      <c r="X31" s="41"/>
    </row>
    <row r="32" spans="1:24" ht="15">
      <c r="A32" s="74">
        <v>30</v>
      </c>
      <c r="B32" s="75" t="s">
        <v>121</v>
      </c>
      <c r="C32" s="75" t="s">
        <v>122</v>
      </c>
      <c r="D32" s="71">
        <v>0</v>
      </c>
      <c r="E32" s="71"/>
      <c r="F32" s="31">
        <v>0</v>
      </c>
      <c r="G32" s="31">
        <v>1</v>
      </c>
      <c r="H32" s="21">
        <f t="shared" si="0"/>
        <v>0</v>
      </c>
      <c r="I32" s="28">
        <f t="shared" si="10"/>
        <v>1</v>
      </c>
      <c r="J32" s="41"/>
      <c r="K32" s="41"/>
      <c r="L32" s="27">
        <f t="shared" si="2"/>
      </c>
      <c r="M32" s="41"/>
      <c r="N32" s="41"/>
      <c r="O32" s="60">
        <f t="shared" si="8"/>
      </c>
      <c r="P32" s="28">
        <f t="shared" si="9"/>
      </c>
      <c r="Q32" s="61">
        <f t="shared" si="4"/>
        <v>1</v>
      </c>
      <c r="R32" s="62" t="str">
        <f t="shared" si="5"/>
        <v>F</v>
      </c>
      <c r="S32" s="41"/>
      <c r="T32" s="41"/>
      <c r="U32" s="41"/>
      <c r="V32" s="41"/>
      <c r="W32" s="41"/>
      <c r="X32" s="41">
        <f aca="true" t="shared" si="11" ref="X32:X87">IF(AND(T32="",V32=""),"",IF(V32="",T32,V32))</f>
      </c>
    </row>
    <row r="33" spans="1:24" ht="15">
      <c r="A33" s="74">
        <v>31</v>
      </c>
      <c r="B33" s="75" t="s">
        <v>123</v>
      </c>
      <c r="C33" s="75" t="s">
        <v>124</v>
      </c>
      <c r="D33" s="71"/>
      <c r="E33" s="71"/>
      <c r="F33" s="31">
        <v>5</v>
      </c>
      <c r="G33" s="31"/>
      <c r="H33" s="21">
        <f t="shared" si="0"/>
      </c>
      <c r="I33" s="28">
        <f t="shared" si="10"/>
        <v>5</v>
      </c>
      <c r="J33" s="41"/>
      <c r="K33" s="41"/>
      <c r="L33" s="27">
        <f t="shared" si="2"/>
      </c>
      <c r="M33" s="41"/>
      <c r="N33" s="41"/>
      <c r="O33" s="60">
        <f t="shared" si="8"/>
      </c>
      <c r="P33" s="28">
        <f t="shared" si="9"/>
      </c>
      <c r="Q33" s="61">
        <f t="shared" si="4"/>
        <v>5</v>
      </c>
      <c r="R33" s="62" t="str">
        <f t="shared" si="5"/>
        <v>F</v>
      </c>
      <c r="S33" s="41"/>
      <c r="T33" s="41"/>
      <c r="U33" s="41"/>
      <c r="V33" s="41"/>
      <c r="W33" s="41"/>
      <c r="X33" s="41">
        <f t="shared" si="11"/>
      </c>
    </row>
    <row r="34" spans="1:24" ht="15">
      <c r="A34" s="74">
        <v>32</v>
      </c>
      <c r="B34" s="75" t="s">
        <v>125</v>
      </c>
      <c r="C34" s="75" t="s">
        <v>126</v>
      </c>
      <c r="D34" s="71">
        <v>8.5</v>
      </c>
      <c r="E34" s="71"/>
      <c r="F34" s="31">
        <v>14</v>
      </c>
      <c r="G34" s="31">
        <v>30</v>
      </c>
      <c r="H34" s="21">
        <f t="shared" si="0"/>
        <v>8.5</v>
      </c>
      <c r="I34" s="28">
        <f t="shared" si="10"/>
        <v>30</v>
      </c>
      <c r="J34" s="41">
        <v>23</v>
      </c>
      <c r="K34" s="41">
        <v>11.5</v>
      </c>
      <c r="L34" s="27">
        <f t="shared" si="2"/>
        <v>34.5</v>
      </c>
      <c r="M34" s="41"/>
      <c r="N34" s="41"/>
      <c r="O34" s="60">
        <f t="shared" si="8"/>
      </c>
      <c r="P34" s="28">
        <f t="shared" si="9"/>
        <v>34.5</v>
      </c>
      <c r="Q34" s="61">
        <f t="shared" si="4"/>
        <v>73</v>
      </c>
      <c r="R34" s="62" t="str">
        <f t="shared" si="5"/>
        <v>C</v>
      </c>
      <c r="S34" s="41"/>
      <c r="T34" s="41"/>
      <c r="U34" s="41"/>
      <c r="V34" s="41"/>
      <c r="W34" s="41"/>
      <c r="X34" s="41">
        <f t="shared" si="11"/>
      </c>
    </row>
    <row r="35" spans="1:24" ht="15">
      <c r="A35" s="74">
        <v>33</v>
      </c>
      <c r="B35" s="75" t="s">
        <v>127</v>
      </c>
      <c r="C35" s="75" t="s">
        <v>128</v>
      </c>
      <c r="D35" s="71">
        <v>0</v>
      </c>
      <c r="E35" s="71"/>
      <c r="F35" s="31">
        <v>0</v>
      </c>
      <c r="G35" s="31">
        <v>0.5</v>
      </c>
      <c r="H35" s="21">
        <f t="shared" si="0"/>
        <v>0</v>
      </c>
      <c r="I35" s="28">
        <f t="shared" si="10"/>
        <v>0.5</v>
      </c>
      <c r="J35" s="41"/>
      <c r="K35" s="41"/>
      <c r="L35" s="27">
        <f t="shared" si="2"/>
      </c>
      <c r="M35" s="41"/>
      <c r="N35" s="41"/>
      <c r="O35" s="60">
        <f t="shared" si="8"/>
      </c>
      <c r="P35" s="28">
        <f t="shared" si="9"/>
      </c>
      <c r="Q35" s="61">
        <f t="shared" si="4"/>
        <v>0.5</v>
      </c>
      <c r="R35" s="62" t="str">
        <f t="shared" si="5"/>
        <v>F</v>
      </c>
      <c r="S35" s="41"/>
      <c r="T35" s="41"/>
      <c r="U35" s="41"/>
      <c r="V35" s="41"/>
      <c r="W35" s="41"/>
      <c r="X35" s="41">
        <f t="shared" si="11"/>
      </c>
    </row>
    <row r="36" spans="1:24" ht="15">
      <c r="A36" s="74">
        <v>34</v>
      </c>
      <c r="B36" s="75" t="s">
        <v>129</v>
      </c>
      <c r="C36" s="75" t="s">
        <v>130</v>
      </c>
      <c r="D36" s="71">
        <v>0</v>
      </c>
      <c r="E36" s="71"/>
      <c r="F36" s="31">
        <v>0</v>
      </c>
      <c r="G36" s="31">
        <v>0</v>
      </c>
      <c r="H36" s="21">
        <f t="shared" si="0"/>
        <v>0</v>
      </c>
      <c r="I36" s="28">
        <f t="shared" si="10"/>
        <v>0</v>
      </c>
      <c r="J36" s="41"/>
      <c r="K36" s="41"/>
      <c r="L36" s="27">
        <f t="shared" si="2"/>
      </c>
      <c r="M36" s="41"/>
      <c r="N36" s="41"/>
      <c r="O36" s="60">
        <f t="shared" si="8"/>
      </c>
      <c r="P36" s="28">
        <f t="shared" si="9"/>
      </c>
      <c r="Q36" s="61">
        <f t="shared" si="4"/>
        <v>0</v>
      </c>
      <c r="R36" s="62" t="str">
        <f t="shared" si="5"/>
        <v>F</v>
      </c>
      <c r="S36" s="41"/>
      <c r="T36" s="41"/>
      <c r="U36" s="41"/>
      <c r="V36" s="41"/>
      <c r="W36" s="41"/>
      <c r="X36" s="41">
        <f t="shared" si="11"/>
      </c>
    </row>
    <row r="37" spans="1:24" ht="15">
      <c r="A37" s="74">
        <v>35</v>
      </c>
      <c r="B37" s="75" t="s">
        <v>131</v>
      </c>
      <c r="C37" s="75" t="s">
        <v>132</v>
      </c>
      <c r="D37" s="71"/>
      <c r="E37" s="71"/>
      <c r="F37" s="31"/>
      <c r="G37" s="31"/>
      <c r="H37" s="21">
        <f t="shared" si="0"/>
      </c>
      <c r="I37" s="28">
        <f t="shared" si="10"/>
      </c>
      <c r="J37" s="41"/>
      <c r="K37" s="41"/>
      <c r="L37" s="27">
        <f t="shared" si="2"/>
      </c>
      <c r="M37" s="41"/>
      <c r="N37" s="41"/>
      <c r="O37" s="60">
        <f t="shared" si="8"/>
      </c>
      <c r="P37" s="28">
        <f t="shared" si="9"/>
      </c>
      <c r="Q37" s="61">
        <f t="shared" si="4"/>
      </c>
      <c r="R37" s="62">
        <f t="shared" si="5"/>
      </c>
      <c r="S37" s="41"/>
      <c r="T37" s="41"/>
      <c r="U37" s="41"/>
      <c r="V37" s="41"/>
      <c r="W37" s="41"/>
      <c r="X37" s="41">
        <f t="shared" si="11"/>
      </c>
    </row>
    <row r="38" spans="1:24" ht="15">
      <c r="A38" s="74">
        <v>36</v>
      </c>
      <c r="B38" s="75" t="s">
        <v>133</v>
      </c>
      <c r="C38" s="75" t="s">
        <v>134</v>
      </c>
      <c r="D38" s="71"/>
      <c r="E38" s="71"/>
      <c r="F38" s="31"/>
      <c r="G38" s="31"/>
      <c r="H38" s="21">
        <f t="shared" si="0"/>
      </c>
      <c r="I38" s="28">
        <f t="shared" si="10"/>
      </c>
      <c r="J38" s="41"/>
      <c r="K38" s="41"/>
      <c r="L38" s="27">
        <f t="shared" si="2"/>
      </c>
      <c r="M38" s="41"/>
      <c r="N38" s="41"/>
      <c r="O38" s="60">
        <f t="shared" si="8"/>
      </c>
      <c r="P38" s="28">
        <f t="shared" si="9"/>
      </c>
      <c r="Q38" s="61">
        <f t="shared" si="4"/>
      </c>
      <c r="R38" s="62">
        <f t="shared" si="5"/>
      </c>
      <c r="S38" s="41"/>
      <c r="T38" s="41"/>
      <c r="U38" s="41"/>
      <c r="V38" s="41"/>
      <c r="W38" s="41"/>
      <c r="X38" s="41">
        <f t="shared" si="11"/>
      </c>
    </row>
    <row r="39" spans="1:24" ht="15">
      <c r="A39" s="74">
        <v>37</v>
      </c>
      <c r="B39" s="75" t="s">
        <v>135</v>
      </c>
      <c r="C39" s="75" t="s">
        <v>136</v>
      </c>
      <c r="D39" s="71"/>
      <c r="E39" s="71"/>
      <c r="F39" s="31">
        <v>0</v>
      </c>
      <c r="G39" s="31"/>
      <c r="H39" s="21">
        <f t="shared" si="0"/>
      </c>
      <c r="I39" s="28">
        <f t="shared" si="10"/>
        <v>0</v>
      </c>
      <c r="J39" s="41"/>
      <c r="K39" s="41"/>
      <c r="L39" s="27">
        <f t="shared" si="2"/>
      </c>
      <c r="M39" s="41"/>
      <c r="N39" s="41"/>
      <c r="O39" s="60">
        <f t="shared" si="8"/>
      </c>
      <c r="P39" s="28">
        <f t="shared" si="9"/>
      </c>
      <c r="Q39" s="61">
        <f t="shared" si="4"/>
        <v>0</v>
      </c>
      <c r="R39" s="62" t="str">
        <f t="shared" si="5"/>
        <v>F</v>
      </c>
      <c r="S39" s="41"/>
      <c r="T39" s="41"/>
      <c r="U39" s="41"/>
      <c r="V39" s="41"/>
      <c r="W39" s="41"/>
      <c r="X39" s="41">
        <f t="shared" si="11"/>
      </c>
    </row>
    <row r="40" spans="1:24" ht="15">
      <c r="A40" s="74">
        <v>38</v>
      </c>
      <c r="B40" s="75" t="s">
        <v>137</v>
      </c>
      <c r="C40" s="75" t="s">
        <v>138</v>
      </c>
      <c r="D40" s="71">
        <v>3</v>
      </c>
      <c r="E40" s="71"/>
      <c r="F40" s="31">
        <v>15.5</v>
      </c>
      <c r="G40" s="31"/>
      <c r="H40" s="21">
        <f t="shared" si="0"/>
        <v>3</v>
      </c>
      <c r="I40" s="28">
        <f t="shared" si="10"/>
        <v>15.5</v>
      </c>
      <c r="J40" s="41">
        <v>17</v>
      </c>
      <c r="K40" s="41">
        <v>16.5</v>
      </c>
      <c r="L40" s="27">
        <f t="shared" si="2"/>
        <v>33.5</v>
      </c>
      <c r="M40" s="41"/>
      <c r="N40" s="41"/>
      <c r="O40" s="60">
        <f t="shared" si="8"/>
      </c>
      <c r="P40" s="28">
        <f t="shared" si="9"/>
        <v>33.5</v>
      </c>
      <c r="Q40" s="61">
        <f t="shared" si="4"/>
        <v>52</v>
      </c>
      <c r="R40" s="62" t="str">
        <f t="shared" si="5"/>
        <v>E</v>
      </c>
      <c r="S40" s="41"/>
      <c r="T40" s="41"/>
      <c r="U40" s="41"/>
      <c r="V40" s="41"/>
      <c r="W40" s="41"/>
      <c r="X40" s="41">
        <f t="shared" si="11"/>
      </c>
    </row>
    <row r="41" spans="1:24" ht="15">
      <c r="A41" s="74">
        <v>39</v>
      </c>
      <c r="B41" s="75" t="s">
        <v>139</v>
      </c>
      <c r="C41" s="75" t="s">
        <v>140</v>
      </c>
      <c r="D41" s="71"/>
      <c r="E41" s="71"/>
      <c r="F41" s="31"/>
      <c r="G41" s="31"/>
      <c r="H41" s="21">
        <f t="shared" si="0"/>
      </c>
      <c r="I41" s="28">
        <f t="shared" si="10"/>
      </c>
      <c r="J41" s="41"/>
      <c r="K41" s="41"/>
      <c r="L41" s="27">
        <f t="shared" si="2"/>
      </c>
      <c r="M41" s="41"/>
      <c r="N41" s="41"/>
      <c r="O41" s="60">
        <f t="shared" si="8"/>
      </c>
      <c r="P41" s="28">
        <f t="shared" si="9"/>
      </c>
      <c r="Q41" s="61">
        <f t="shared" si="4"/>
      </c>
      <c r="R41" s="62">
        <f t="shared" si="5"/>
      </c>
      <c r="S41" s="41"/>
      <c r="T41" s="41"/>
      <c r="U41" s="41"/>
      <c r="V41" s="41"/>
      <c r="W41" s="41"/>
      <c r="X41" s="41">
        <f t="shared" si="11"/>
      </c>
    </row>
    <row r="42" spans="1:24" ht="15">
      <c r="A42" s="74">
        <v>40</v>
      </c>
      <c r="B42" s="75" t="s">
        <v>141</v>
      </c>
      <c r="C42" s="75" t="s">
        <v>142</v>
      </c>
      <c r="D42" s="71">
        <v>10</v>
      </c>
      <c r="E42" s="71"/>
      <c r="F42" s="31">
        <v>30</v>
      </c>
      <c r="G42" s="31"/>
      <c r="H42" s="21">
        <f t="shared" si="0"/>
        <v>10</v>
      </c>
      <c r="I42" s="28">
        <f t="shared" si="10"/>
        <v>30</v>
      </c>
      <c r="J42" s="41">
        <v>8</v>
      </c>
      <c r="K42" s="41">
        <v>17</v>
      </c>
      <c r="L42" s="27">
        <f t="shared" si="2"/>
        <v>25</v>
      </c>
      <c r="M42" s="41"/>
      <c r="N42" s="41"/>
      <c r="O42" s="60">
        <f t="shared" si="8"/>
      </c>
      <c r="P42" s="28">
        <f t="shared" si="9"/>
        <v>25</v>
      </c>
      <c r="Q42" s="61">
        <f t="shared" si="4"/>
        <v>65</v>
      </c>
      <c r="R42" s="62" t="str">
        <f t="shared" si="5"/>
        <v>D</v>
      </c>
      <c r="S42" s="41"/>
      <c r="T42" s="41"/>
      <c r="U42" s="41"/>
      <c r="V42" s="41"/>
      <c r="W42" s="41"/>
      <c r="X42" s="41">
        <f t="shared" si="11"/>
      </c>
    </row>
    <row r="43" spans="1:24" ht="15">
      <c r="A43" s="74">
        <v>41</v>
      </c>
      <c r="B43" s="75" t="s">
        <v>143</v>
      </c>
      <c r="C43" s="75" t="s">
        <v>144</v>
      </c>
      <c r="D43" s="71">
        <v>4</v>
      </c>
      <c r="E43" s="71"/>
      <c r="F43" s="31">
        <v>2</v>
      </c>
      <c r="G43" s="31">
        <v>5</v>
      </c>
      <c r="H43" s="21">
        <f t="shared" si="0"/>
        <v>4</v>
      </c>
      <c r="I43" s="28">
        <f t="shared" si="10"/>
        <v>5</v>
      </c>
      <c r="J43" s="41">
        <v>16</v>
      </c>
      <c r="K43" s="41">
        <v>11.5</v>
      </c>
      <c r="L43" s="27">
        <f t="shared" si="2"/>
        <v>27.5</v>
      </c>
      <c r="M43" s="41"/>
      <c r="N43" s="41"/>
      <c r="O43" s="60">
        <f t="shared" si="8"/>
      </c>
      <c r="P43" s="28">
        <f t="shared" si="9"/>
        <v>27.5</v>
      </c>
      <c r="Q43" s="61">
        <f t="shared" si="4"/>
        <v>36.5</v>
      </c>
      <c r="R43" s="62" t="str">
        <f t="shared" si="5"/>
        <v>F</v>
      </c>
      <c r="S43" s="41"/>
      <c r="T43" s="41"/>
      <c r="U43" s="41"/>
      <c r="V43" s="41"/>
      <c r="W43" s="41"/>
      <c r="X43" s="41">
        <f t="shared" si="11"/>
      </c>
    </row>
    <row r="44" spans="1:24" ht="15">
      <c r="A44" s="74">
        <v>42</v>
      </c>
      <c r="B44" s="75" t="s">
        <v>145</v>
      </c>
      <c r="C44" s="75" t="s">
        <v>146</v>
      </c>
      <c r="D44" s="71"/>
      <c r="E44" s="71"/>
      <c r="F44" s="31"/>
      <c r="G44" s="31"/>
      <c r="H44" s="21">
        <f t="shared" si="0"/>
      </c>
      <c r="I44" s="28">
        <f t="shared" si="10"/>
      </c>
      <c r="J44" s="41"/>
      <c r="K44" s="41"/>
      <c r="L44" s="27">
        <f t="shared" si="2"/>
      </c>
      <c r="M44" s="41"/>
      <c r="N44" s="41"/>
      <c r="O44" s="60">
        <f t="shared" si="8"/>
      </c>
      <c r="P44" s="28">
        <f t="shared" si="9"/>
      </c>
      <c r="Q44" s="61">
        <f t="shared" si="4"/>
      </c>
      <c r="R44" s="62">
        <f t="shared" si="5"/>
      </c>
      <c r="S44" s="41"/>
      <c r="T44" s="41"/>
      <c r="U44" s="41"/>
      <c r="V44" s="41"/>
      <c r="W44" s="41"/>
      <c r="X44" s="41">
        <f t="shared" si="11"/>
      </c>
    </row>
    <row r="45" spans="1:24" ht="15">
      <c r="A45" s="74">
        <v>43</v>
      </c>
      <c r="B45" s="75" t="s">
        <v>147</v>
      </c>
      <c r="C45" s="75" t="s">
        <v>148</v>
      </c>
      <c r="D45" s="71">
        <v>0</v>
      </c>
      <c r="E45" s="71"/>
      <c r="F45" s="31">
        <v>0</v>
      </c>
      <c r="G45" s="31"/>
      <c r="H45" s="21">
        <f t="shared" si="0"/>
        <v>0</v>
      </c>
      <c r="I45" s="28">
        <f t="shared" si="10"/>
        <v>0</v>
      </c>
      <c r="J45" s="41"/>
      <c r="K45" s="41"/>
      <c r="L45" s="27">
        <f t="shared" si="2"/>
      </c>
      <c r="M45" s="41"/>
      <c r="N45" s="41"/>
      <c r="O45" s="60">
        <f t="shared" si="8"/>
      </c>
      <c r="P45" s="28">
        <f t="shared" si="9"/>
      </c>
      <c r="Q45" s="61">
        <f t="shared" si="4"/>
        <v>0</v>
      </c>
      <c r="R45" s="62" t="str">
        <f t="shared" si="5"/>
        <v>F</v>
      </c>
      <c r="S45" s="41"/>
      <c r="T45" s="41"/>
      <c r="U45" s="41"/>
      <c r="V45" s="41"/>
      <c r="W45" s="41"/>
      <c r="X45" s="41">
        <f t="shared" si="11"/>
      </c>
    </row>
    <row r="46" spans="1:24" ht="15">
      <c r="A46" s="74">
        <v>44</v>
      </c>
      <c r="B46" s="75" t="s">
        <v>149</v>
      </c>
      <c r="C46" s="75" t="s">
        <v>150</v>
      </c>
      <c r="D46" s="71"/>
      <c r="E46" s="71"/>
      <c r="F46" s="31">
        <v>2</v>
      </c>
      <c r="G46" s="31">
        <v>0</v>
      </c>
      <c r="H46" s="21">
        <f t="shared" si="0"/>
      </c>
      <c r="I46" s="28">
        <f t="shared" si="10"/>
        <v>0</v>
      </c>
      <c r="J46" s="41"/>
      <c r="K46" s="41"/>
      <c r="L46" s="27">
        <f t="shared" si="2"/>
      </c>
      <c r="M46" s="41"/>
      <c r="N46" s="41"/>
      <c r="O46" s="60">
        <f t="shared" si="8"/>
      </c>
      <c r="P46" s="28">
        <f t="shared" si="9"/>
      </c>
      <c r="Q46" s="61">
        <f t="shared" si="4"/>
        <v>0</v>
      </c>
      <c r="R46" s="62" t="str">
        <f t="shared" si="5"/>
        <v>F</v>
      </c>
      <c r="S46" s="41"/>
      <c r="T46" s="41"/>
      <c r="U46" s="41"/>
      <c r="V46" s="41"/>
      <c r="W46" s="41"/>
      <c r="X46" s="41">
        <f t="shared" si="11"/>
      </c>
    </row>
    <row r="47" spans="1:24" ht="15">
      <c r="A47" s="74">
        <v>45</v>
      </c>
      <c r="B47" s="75" t="s">
        <v>151</v>
      </c>
      <c r="C47" s="75" t="s">
        <v>152</v>
      </c>
      <c r="D47" s="71">
        <v>0</v>
      </c>
      <c r="E47" s="71"/>
      <c r="F47" s="31">
        <v>1</v>
      </c>
      <c r="G47" s="31">
        <v>0</v>
      </c>
      <c r="H47" s="21">
        <f t="shared" si="0"/>
        <v>0</v>
      </c>
      <c r="I47" s="28">
        <f t="shared" si="10"/>
        <v>0</v>
      </c>
      <c r="J47" s="41"/>
      <c r="K47" s="41"/>
      <c r="L47" s="27">
        <f t="shared" si="2"/>
      </c>
      <c r="M47" s="41"/>
      <c r="N47" s="41"/>
      <c r="O47" s="60">
        <f t="shared" si="8"/>
      </c>
      <c r="P47" s="28">
        <f t="shared" si="9"/>
      </c>
      <c r="Q47" s="61">
        <f t="shared" si="4"/>
        <v>0</v>
      </c>
      <c r="R47" s="62" t="str">
        <f t="shared" si="5"/>
        <v>F</v>
      </c>
      <c r="S47" s="41"/>
      <c r="T47" s="41"/>
      <c r="U47" s="41"/>
      <c r="V47" s="41"/>
      <c r="W47" s="41"/>
      <c r="X47" s="41">
        <f t="shared" si="11"/>
      </c>
    </row>
    <row r="48" spans="1:24" ht="15">
      <c r="A48" s="74">
        <v>46</v>
      </c>
      <c r="B48" s="75" t="s">
        <v>153</v>
      </c>
      <c r="C48" s="75" t="s">
        <v>154</v>
      </c>
      <c r="D48" s="71">
        <v>9</v>
      </c>
      <c r="E48" s="71"/>
      <c r="F48" s="31">
        <v>23.5</v>
      </c>
      <c r="G48" s="31"/>
      <c r="H48" s="21">
        <f t="shared" si="0"/>
        <v>9</v>
      </c>
      <c r="I48" s="28">
        <f t="shared" si="10"/>
        <v>23.5</v>
      </c>
      <c r="J48" s="41">
        <v>19.5</v>
      </c>
      <c r="K48" s="41">
        <v>18</v>
      </c>
      <c r="L48" s="27">
        <f t="shared" si="2"/>
        <v>37.5</v>
      </c>
      <c r="M48" s="41"/>
      <c r="N48" s="41"/>
      <c r="O48" s="60">
        <f t="shared" si="8"/>
      </c>
      <c r="P48" s="28">
        <f t="shared" si="9"/>
        <v>37.5</v>
      </c>
      <c r="Q48" s="61">
        <f t="shared" si="4"/>
        <v>70</v>
      </c>
      <c r="R48" s="62" t="str">
        <f t="shared" si="5"/>
        <v>C</v>
      </c>
      <c r="S48" s="41"/>
      <c r="T48" s="41"/>
      <c r="U48" s="41"/>
      <c r="V48" s="41"/>
      <c r="W48" s="41"/>
      <c r="X48" s="41">
        <f t="shared" si="11"/>
      </c>
    </row>
    <row r="49" spans="1:24" ht="15">
      <c r="A49" s="74">
        <v>47</v>
      </c>
      <c r="B49" s="75" t="s">
        <v>155</v>
      </c>
      <c r="C49" s="75" t="s">
        <v>156</v>
      </c>
      <c r="D49" s="71">
        <v>5.5</v>
      </c>
      <c r="E49" s="71"/>
      <c r="F49" s="31">
        <v>16</v>
      </c>
      <c r="G49" s="31">
        <v>22</v>
      </c>
      <c r="H49" s="21">
        <f t="shared" si="0"/>
        <v>5.5</v>
      </c>
      <c r="I49" s="28">
        <f t="shared" si="10"/>
        <v>22</v>
      </c>
      <c r="J49" s="41">
        <v>12.5</v>
      </c>
      <c r="K49" s="41">
        <v>10</v>
      </c>
      <c r="L49" s="27">
        <f t="shared" si="2"/>
        <v>22.5</v>
      </c>
      <c r="M49" s="41"/>
      <c r="N49" s="41"/>
      <c r="O49" s="60">
        <f t="shared" si="8"/>
      </c>
      <c r="P49" s="28">
        <f t="shared" si="9"/>
        <v>22.5</v>
      </c>
      <c r="Q49" s="61">
        <f t="shared" si="4"/>
        <v>50</v>
      </c>
      <c r="R49" s="62" t="str">
        <f t="shared" si="5"/>
        <v>E</v>
      </c>
      <c r="S49" s="41"/>
      <c r="T49" s="41"/>
      <c r="U49" s="41"/>
      <c r="V49" s="41"/>
      <c r="W49" s="41"/>
      <c r="X49" s="41">
        <f t="shared" si="11"/>
      </c>
    </row>
    <row r="50" spans="1:24" ht="15">
      <c r="A50" s="74">
        <v>48</v>
      </c>
      <c r="B50" s="75" t="s">
        <v>157</v>
      </c>
      <c r="C50" s="75" t="s">
        <v>158</v>
      </c>
      <c r="D50" s="71">
        <v>0</v>
      </c>
      <c r="E50" s="71"/>
      <c r="F50" s="31">
        <v>10</v>
      </c>
      <c r="G50" s="31">
        <v>5.5</v>
      </c>
      <c r="H50" s="21">
        <f t="shared" si="0"/>
        <v>0</v>
      </c>
      <c r="I50" s="28">
        <f t="shared" si="10"/>
        <v>5.5</v>
      </c>
      <c r="J50" s="41"/>
      <c r="K50" s="41"/>
      <c r="L50" s="27">
        <f t="shared" si="2"/>
      </c>
      <c r="M50" s="41"/>
      <c r="N50" s="41"/>
      <c r="O50" s="60">
        <f t="shared" si="8"/>
      </c>
      <c r="P50" s="28">
        <f t="shared" si="9"/>
      </c>
      <c r="Q50" s="61">
        <f t="shared" si="4"/>
        <v>5.5</v>
      </c>
      <c r="R50" s="62" t="str">
        <f t="shared" si="5"/>
        <v>F</v>
      </c>
      <c r="S50" s="41"/>
      <c r="T50" s="41"/>
      <c r="U50" s="41"/>
      <c r="V50" s="41"/>
      <c r="W50" s="41">
        <f>IF(AND(S50="",U50=""),"",IF(U50="",S50,U50))</f>
      </c>
      <c r="X50" s="41">
        <f t="shared" si="11"/>
      </c>
    </row>
    <row r="51" spans="1:24" ht="15">
      <c r="A51" s="74">
        <v>49</v>
      </c>
      <c r="B51" s="75" t="s">
        <v>159</v>
      </c>
      <c r="C51" s="75" t="s">
        <v>160</v>
      </c>
      <c r="D51" s="71">
        <v>3.5</v>
      </c>
      <c r="E51" s="71"/>
      <c r="F51" s="31">
        <v>10.5</v>
      </c>
      <c r="G51" s="31">
        <v>2</v>
      </c>
      <c r="H51" s="21">
        <f t="shared" si="0"/>
        <v>3.5</v>
      </c>
      <c r="I51" s="28">
        <f t="shared" si="10"/>
        <v>2</v>
      </c>
      <c r="J51" s="41">
        <v>8</v>
      </c>
      <c r="K51" s="41">
        <v>4.5</v>
      </c>
      <c r="L51" s="27">
        <f t="shared" si="2"/>
        <v>12.5</v>
      </c>
      <c r="M51" s="41"/>
      <c r="N51" s="41"/>
      <c r="O51" s="60">
        <f t="shared" si="8"/>
      </c>
      <c r="P51" s="28">
        <f t="shared" si="9"/>
        <v>12.5</v>
      </c>
      <c r="Q51" s="61">
        <f t="shared" si="4"/>
        <v>18</v>
      </c>
      <c r="R51" s="62" t="str">
        <f t="shared" si="5"/>
        <v>F</v>
      </c>
      <c r="S51" s="41"/>
      <c r="T51" s="41"/>
      <c r="U51" s="41"/>
      <c r="V51" s="41"/>
      <c r="W51" s="41"/>
      <c r="X51" s="41"/>
    </row>
    <row r="52" spans="1:24" ht="15">
      <c r="A52" s="74">
        <v>50</v>
      </c>
      <c r="B52" s="75" t="s">
        <v>161</v>
      </c>
      <c r="C52" s="75" t="s">
        <v>162</v>
      </c>
      <c r="D52" s="71">
        <v>0</v>
      </c>
      <c r="E52" s="71"/>
      <c r="F52" s="31">
        <v>8</v>
      </c>
      <c r="G52" s="31">
        <v>9.5</v>
      </c>
      <c r="H52" s="21">
        <f t="shared" si="0"/>
        <v>0</v>
      </c>
      <c r="I52" s="28">
        <f aca="true" t="shared" si="12" ref="I52:I83">IF(AND(F52="",G52=""),"",IF(G52="",F52,G52))</f>
        <v>9.5</v>
      </c>
      <c r="J52" s="41"/>
      <c r="K52" s="41"/>
      <c r="L52" s="27">
        <f t="shared" si="2"/>
      </c>
      <c r="M52" s="41"/>
      <c r="N52" s="41"/>
      <c r="O52" s="60">
        <f t="shared" si="8"/>
      </c>
      <c r="P52" s="28">
        <f t="shared" si="9"/>
      </c>
      <c r="Q52" s="61">
        <f t="shared" si="4"/>
        <v>9.5</v>
      </c>
      <c r="R52" s="62" t="str">
        <f t="shared" si="5"/>
        <v>F</v>
      </c>
      <c r="S52" s="41"/>
      <c r="T52" s="41"/>
      <c r="U52" s="41"/>
      <c r="V52" s="41"/>
      <c r="W52" s="41"/>
      <c r="X52" s="41"/>
    </row>
    <row r="53" spans="1:24" ht="15">
      <c r="A53" s="74">
        <v>51</v>
      </c>
      <c r="B53" s="75" t="s">
        <v>163</v>
      </c>
      <c r="C53" s="75" t="s">
        <v>164</v>
      </c>
      <c r="D53" s="71">
        <v>1</v>
      </c>
      <c r="E53" s="71"/>
      <c r="F53" s="31">
        <v>8</v>
      </c>
      <c r="G53" s="31">
        <v>17</v>
      </c>
      <c r="H53" s="21">
        <f t="shared" si="0"/>
        <v>1</v>
      </c>
      <c r="I53" s="28">
        <f t="shared" si="12"/>
        <v>17</v>
      </c>
      <c r="J53" s="41"/>
      <c r="K53" s="41"/>
      <c r="L53" s="27">
        <f t="shared" si="2"/>
      </c>
      <c r="M53" s="41">
        <v>18</v>
      </c>
      <c r="N53" s="41">
        <v>14.5</v>
      </c>
      <c r="O53" s="60">
        <f t="shared" si="8"/>
        <v>32.5</v>
      </c>
      <c r="P53" s="28">
        <f t="shared" si="9"/>
        <v>32.5</v>
      </c>
      <c r="Q53" s="61">
        <f t="shared" si="4"/>
        <v>50.5</v>
      </c>
      <c r="R53" s="62" t="str">
        <f t="shared" si="5"/>
        <v>E</v>
      </c>
      <c r="S53" s="41"/>
      <c r="T53" s="41"/>
      <c r="U53" s="41"/>
      <c r="V53" s="41"/>
      <c r="W53" s="41"/>
      <c r="X53" s="41"/>
    </row>
    <row r="54" spans="1:24" ht="15">
      <c r="A54" s="74">
        <v>52</v>
      </c>
      <c r="B54" s="75" t="s">
        <v>165</v>
      </c>
      <c r="C54" s="75" t="s">
        <v>166</v>
      </c>
      <c r="D54" s="71">
        <v>3</v>
      </c>
      <c r="E54" s="71"/>
      <c r="F54" s="31">
        <v>4</v>
      </c>
      <c r="G54" s="31">
        <v>5.5</v>
      </c>
      <c r="H54" s="21">
        <f t="shared" si="0"/>
        <v>3</v>
      </c>
      <c r="I54" s="28">
        <f t="shared" si="12"/>
        <v>5.5</v>
      </c>
      <c r="J54" s="41"/>
      <c r="K54" s="41"/>
      <c r="L54" s="27">
        <f t="shared" si="2"/>
      </c>
      <c r="M54" s="41"/>
      <c r="N54" s="41"/>
      <c r="O54" s="60">
        <f t="shared" si="8"/>
      </c>
      <c r="P54" s="28">
        <f t="shared" si="9"/>
      </c>
      <c r="Q54" s="61">
        <f t="shared" si="4"/>
        <v>8.5</v>
      </c>
      <c r="R54" s="62" t="str">
        <f t="shared" si="5"/>
        <v>F</v>
      </c>
      <c r="S54" s="41"/>
      <c r="T54" s="41"/>
      <c r="U54" s="41"/>
      <c r="V54" s="41"/>
      <c r="W54" s="41"/>
      <c r="X54" s="41"/>
    </row>
    <row r="55" spans="1:24" ht="15">
      <c r="A55" s="74">
        <v>53</v>
      </c>
      <c r="B55" s="75" t="s">
        <v>167</v>
      </c>
      <c r="C55" s="75" t="s">
        <v>168</v>
      </c>
      <c r="D55" s="71">
        <v>5.5</v>
      </c>
      <c r="E55" s="71"/>
      <c r="F55" s="31">
        <v>0</v>
      </c>
      <c r="G55" s="31">
        <v>14</v>
      </c>
      <c r="H55" s="21">
        <f t="shared" si="0"/>
        <v>5.5</v>
      </c>
      <c r="I55" s="28">
        <f t="shared" si="12"/>
        <v>14</v>
      </c>
      <c r="J55" s="45"/>
      <c r="K55" s="45"/>
      <c r="L55" s="27">
        <f t="shared" si="2"/>
      </c>
      <c r="M55" s="45">
        <v>12.5</v>
      </c>
      <c r="N55" s="45">
        <v>8.5</v>
      </c>
      <c r="O55" s="60">
        <f t="shared" si="8"/>
        <v>21</v>
      </c>
      <c r="P55" s="28">
        <f t="shared" si="9"/>
        <v>21</v>
      </c>
      <c r="Q55" s="61">
        <f t="shared" si="4"/>
        <v>40.5</v>
      </c>
      <c r="R55" s="62" t="str">
        <f t="shared" si="5"/>
        <v>F</v>
      </c>
      <c r="S55" s="41"/>
      <c r="T55" s="41"/>
      <c r="U55" s="41"/>
      <c r="V55" s="41"/>
      <c r="W55" s="41"/>
      <c r="X55" s="41"/>
    </row>
    <row r="56" spans="1:24" ht="15">
      <c r="A56" s="74">
        <v>54</v>
      </c>
      <c r="B56" s="75" t="s">
        <v>169</v>
      </c>
      <c r="C56" s="75" t="s">
        <v>170</v>
      </c>
      <c r="D56" s="71">
        <v>3</v>
      </c>
      <c r="E56" s="71"/>
      <c r="F56" s="31">
        <v>20</v>
      </c>
      <c r="G56" s="30"/>
      <c r="H56" s="21">
        <f t="shared" si="0"/>
        <v>3</v>
      </c>
      <c r="I56" s="28">
        <f t="shared" si="12"/>
        <v>20</v>
      </c>
      <c r="J56" s="41">
        <v>21.5</v>
      </c>
      <c r="K56" s="41">
        <v>11.5</v>
      </c>
      <c r="L56" s="27">
        <f t="shared" si="2"/>
        <v>33</v>
      </c>
      <c r="M56" s="41"/>
      <c r="N56" s="41"/>
      <c r="O56" s="60">
        <f t="shared" si="8"/>
      </c>
      <c r="P56" s="28">
        <f t="shared" si="9"/>
        <v>33</v>
      </c>
      <c r="Q56" s="61">
        <f t="shared" si="4"/>
        <v>56</v>
      </c>
      <c r="R56" s="62" t="str">
        <f t="shared" si="5"/>
        <v>E</v>
      </c>
      <c r="S56" s="41"/>
      <c r="T56" s="41"/>
      <c r="U56" s="41"/>
      <c r="V56" s="41"/>
      <c r="W56" s="41"/>
      <c r="X56" s="41"/>
    </row>
    <row r="57" spans="1:24" ht="15">
      <c r="A57" s="74">
        <v>55</v>
      </c>
      <c r="B57" s="75" t="s">
        <v>171</v>
      </c>
      <c r="C57" s="75" t="s">
        <v>172</v>
      </c>
      <c r="D57" s="71">
        <v>0</v>
      </c>
      <c r="E57" s="71"/>
      <c r="F57" s="31">
        <v>20</v>
      </c>
      <c r="G57" s="30"/>
      <c r="H57" s="21">
        <f t="shared" si="0"/>
        <v>0</v>
      </c>
      <c r="I57" s="28">
        <f t="shared" si="12"/>
        <v>20</v>
      </c>
      <c r="J57" s="41">
        <v>10</v>
      </c>
      <c r="K57" s="41">
        <v>10.5</v>
      </c>
      <c r="L57" s="27">
        <f t="shared" si="2"/>
        <v>20.5</v>
      </c>
      <c r="M57" s="41">
        <v>9.5</v>
      </c>
      <c r="N57" s="41">
        <v>0</v>
      </c>
      <c r="O57" s="60">
        <f t="shared" si="8"/>
        <v>9.5</v>
      </c>
      <c r="P57" s="28">
        <f t="shared" si="9"/>
        <v>9.5</v>
      </c>
      <c r="Q57" s="61">
        <f t="shared" si="4"/>
        <v>29.5</v>
      </c>
      <c r="R57" s="62" t="str">
        <f t="shared" si="5"/>
        <v>F</v>
      </c>
      <c r="S57" s="41"/>
      <c r="T57" s="41"/>
      <c r="U57" s="41"/>
      <c r="V57" s="41"/>
      <c r="W57" s="41"/>
      <c r="X57" s="41"/>
    </row>
    <row r="58" spans="1:24" ht="15">
      <c r="A58" s="74">
        <v>56</v>
      </c>
      <c r="B58" s="75" t="s">
        <v>173</v>
      </c>
      <c r="C58" s="75" t="s">
        <v>174</v>
      </c>
      <c r="D58" s="71"/>
      <c r="E58" s="71"/>
      <c r="F58" s="31">
        <v>8</v>
      </c>
      <c r="G58" s="31"/>
      <c r="H58" s="21">
        <f t="shared" si="0"/>
      </c>
      <c r="I58" s="28">
        <f t="shared" si="12"/>
        <v>8</v>
      </c>
      <c r="J58" s="41"/>
      <c r="K58" s="41"/>
      <c r="L58" s="27">
        <f t="shared" si="2"/>
      </c>
      <c r="M58" s="41"/>
      <c r="N58" s="41"/>
      <c r="O58" s="60">
        <f t="shared" si="8"/>
      </c>
      <c r="P58" s="28">
        <f t="shared" si="9"/>
      </c>
      <c r="Q58" s="61">
        <f t="shared" si="4"/>
        <v>8</v>
      </c>
      <c r="R58" s="62" t="str">
        <f t="shared" si="5"/>
        <v>F</v>
      </c>
      <c r="S58" s="41"/>
      <c r="T58" s="41"/>
      <c r="U58" s="41"/>
      <c r="V58" s="41"/>
      <c r="W58" s="41"/>
      <c r="X58" s="41"/>
    </row>
    <row r="59" spans="1:24" ht="15">
      <c r="A59" s="74">
        <v>57</v>
      </c>
      <c r="B59" s="75" t="s">
        <v>175</v>
      </c>
      <c r="C59" s="75" t="s">
        <v>176</v>
      </c>
      <c r="D59" s="71"/>
      <c r="E59" s="71"/>
      <c r="F59" s="31">
        <v>1</v>
      </c>
      <c r="G59" s="31"/>
      <c r="H59" s="21">
        <f t="shared" si="0"/>
      </c>
      <c r="I59" s="28">
        <f t="shared" si="12"/>
        <v>1</v>
      </c>
      <c r="J59" s="41"/>
      <c r="K59" s="41"/>
      <c r="L59" s="27">
        <f t="shared" si="2"/>
      </c>
      <c r="M59" s="41"/>
      <c r="N59" s="41"/>
      <c r="O59" s="60">
        <f t="shared" si="8"/>
      </c>
      <c r="P59" s="28">
        <f t="shared" si="9"/>
      </c>
      <c r="Q59" s="61">
        <f t="shared" si="4"/>
        <v>1</v>
      </c>
      <c r="R59" s="62" t="str">
        <f t="shared" si="5"/>
        <v>F</v>
      </c>
      <c r="S59" s="41"/>
      <c r="T59" s="41"/>
      <c r="U59" s="41"/>
      <c r="V59" s="41"/>
      <c r="W59" s="41"/>
      <c r="X59" s="41"/>
    </row>
    <row r="60" spans="1:24" ht="15">
      <c r="A60" s="74">
        <v>58</v>
      </c>
      <c r="B60" s="75" t="s">
        <v>177</v>
      </c>
      <c r="C60" s="75" t="s">
        <v>178</v>
      </c>
      <c r="D60" s="71"/>
      <c r="E60" s="71"/>
      <c r="F60" s="31"/>
      <c r="G60" s="31"/>
      <c r="H60" s="21">
        <f t="shared" si="0"/>
      </c>
      <c r="I60" s="28">
        <f t="shared" si="12"/>
      </c>
      <c r="J60" s="41"/>
      <c r="K60" s="41"/>
      <c r="L60" s="27">
        <f t="shared" si="2"/>
      </c>
      <c r="M60" s="41"/>
      <c r="N60" s="41"/>
      <c r="O60" s="60">
        <f t="shared" si="8"/>
      </c>
      <c r="P60" s="28">
        <f t="shared" si="9"/>
      </c>
      <c r="Q60" s="61">
        <f t="shared" si="4"/>
      </c>
      <c r="R60" s="62">
        <f t="shared" si="5"/>
      </c>
      <c r="S60" s="41"/>
      <c r="T60" s="41"/>
      <c r="U60" s="41"/>
      <c r="V60" s="41"/>
      <c r="W60" s="41"/>
      <c r="X60" s="41"/>
    </row>
    <row r="61" spans="1:24" ht="15">
      <c r="A61" s="74">
        <v>59</v>
      </c>
      <c r="B61" s="75" t="s">
        <v>179</v>
      </c>
      <c r="C61" s="75" t="s">
        <v>180</v>
      </c>
      <c r="D61" s="71">
        <v>4.5</v>
      </c>
      <c r="E61" s="71"/>
      <c r="F61" s="31">
        <v>16</v>
      </c>
      <c r="G61" s="31">
        <v>0</v>
      </c>
      <c r="H61" s="21">
        <f t="shared" si="0"/>
        <v>4.5</v>
      </c>
      <c r="I61" s="28">
        <f t="shared" si="12"/>
        <v>0</v>
      </c>
      <c r="J61" s="41"/>
      <c r="K61" s="41"/>
      <c r="L61" s="27">
        <f t="shared" si="2"/>
      </c>
      <c r="M61" s="41"/>
      <c r="N61" s="41"/>
      <c r="O61" s="60">
        <f t="shared" si="8"/>
      </c>
      <c r="P61" s="28">
        <f t="shared" si="9"/>
      </c>
      <c r="Q61" s="61">
        <f t="shared" si="4"/>
        <v>4.5</v>
      </c>
      <c r="R61" s="62" t="str">
        <f t="shared" si="5"/>
        <v>F</v>
      </c>
      <c r="S61" s="41"/>
      <c r="T61" s="41"/>
      <c r="U61" s="41"/>
      <c r="V61" s="41"/>
      <c r="W61" s="41"/>
      <c r="X61" s="41"/>
    </row>
    <row r="62" spans="1:24" ht="15">
      <c r="A62" s="74">
        <v>60</v>
      </c>
      <c r="B62" s="75" t="s">
        <v>181</v>
      </c>
      <c r="C62" s="75" t="s">
        <v>182</v>
      </c>
      <c r="D62" s="71"/>
      <c r="E62" s="71"/>
      <c r="F62" s="31">
        <v>9</v>
      </c>
      <c r="G62" s="31">
        <v>11.5</v>
      </c>
      <c r="H62" s="21">
        <f t="shared" si="0"/>
      </c>
      <c r="I62" s="28">
        <f t="shared" si="12"/>
        <v>11.5</v>
      </c>
      <c r="J62" s="41"/>
      <c r="K62" s="41"/>
      <c r="L62" s="27">
        <f t="shared" si="2"/>
      </c>
      <c r="M62" s="41"/>
      <c r="N62" s="41"/>
      <c r="O62" s="60">
        <f t="shared" si="8"/>
      </c>
      <c r="P62" s="28">
        <f t="shared" si="9"/>
      </c>
      <c r="Q62" s="61">
        <f t="shared" si="4"/>
        <v>11.5</v>
      </c>
      <c r="R62" s="62" t="str">
        <f t="shared" si="5"/>
        <v>F</v>
      </c>
      <c r="S62" s="41"/>
      <c r="T62" s="41"/>
      <c r="U62" s="41"/>
      <c r="V62" s="41"/>
      <c r="W62" s="41"/>
      <c r="X62" s="41"/>
    </row>
    <row r="63" spans="1:24" ht="18.75" customHeight="1">
      <c r="A63" s="74">
        <v>61</v>
      </c>
      <c r="B63" s="75" t="s">
        <v>183</v>
      </c>
      <c r="C63" s="75" t="s">
        <v>184</v>
      </c>
      <c r="D63" s="72">
        <v>5</v>
      </c>
      <c r="E63" s="72"/>
      <c r="F63" s="46">
        <v>20.5</v>
      </c>
      <c r="G63" s="46"/>
      <c r="H63" s="21">
        <f t="shared" si="0"/>
        <v>5</v>
      </c>
      <c r="I63" s="28">
        <f t="shared" si="12"/>
        <v>20.5</v>
      </c>
      <c r="J63" s="43">
        <v>6</v>
      </c>
      <c r="K63" s="43">
        <v>4.5</v>
      </c>
      <c r="L63" s="27">
        <f t="shared" si="2"/>
        <v>10.5</v>
      </c>
      <c r="M63" s="43">
        <v>17.5</v>
      </c>
      <c r="N63" s="43">
        <v>11</v>
      </c>
      <c r="O63" s="60">
        <f t="shared" si="8"/>
        <v>28.5</v>
      </c>
      <c r="P63" s="28">
        <f t="shared" si="9"/>
        <v>28.5</v>
      </c>
      <c r="Q63" s="61">
        <f t="shared" si="4"/>
        <v>54</v>
      </c>
      <c r="R63" s="62" t="str">
        <f t="shared" si="5"/>
        <v>E</v>
      </c>
      <c r="S63" s="41"/>
      <c r="T63" s="43"/>
      <c r="U63" s="43"/>
      <c r="V63" s="43"/>
      <c r="W63" s="43"/>
      <c r="X63" s="41"/>
    </row>
    <row r="64" spans="1:24" ht="15">
      <c r="A64" s="74">
        <v>62</v>
      </c>
      <c r="B64" s="75" t="s">
        <v>185</v>
      </c>
      <c r="C64" s="75" t="s">
        <v>186</v>
      </c>
      <c r="D64" s="31">
        <v>9</v>
      </c>
      <c r="E64" s="31"/>
      <c r="F64" s="31">
        <v>20.5</v>
      </c>
      <c r="G64" s="31"/>
      <c r="H64" s="21">
        <f t="shared" si="0"/>
        <v>9</v>
      </c>
      <c r="I64" s="28">
        <f t="shared" si="12"/>
        <v>20.5</v>
      </c>
      <c r="J64" s="41">
        <v>6.5</v>
      </c>
      <c r="K64" s="41">
        <v>10.5</v>
      </c>
      <c r="L64" s="27">
        <f t="shared" si="2"/>
        <v>17</v>
      </c>
      <c r="M64" s="41">
        <v>19</v>
      </c>
      <c r="N64" s="41">
        <v>13</v>
      </c>
      <c r="O64" s="60">
        <f t="shared" si="8"/>
        <v>32</v>
      </c>
      <c r="P64" s="28">
        <f t="shared" si="9"/>
        <v>32</v>
      </c>
      <c r="Q64" s="61">
        <f t="shared" si="4"/>
        <v>61.5</v>
      </c>
      <c r="R64" s="62" t="str">
        <f t="shared" si="5"/>
        <v>D</v>
      </c>
      <c r="S64" s="41"/>
      <c r="T64" s="41"/>
      <c r="U64" s="41"/>
      <c r="V64" s="41"/>
      <c r="W64" s="41"/>
      <c r="X64" s="73">
        <f t="shared" si="11"/>
      </c>
    </row>
    <row r="65" spans="1:24" ht="15">
      <c r="A65" s="74">
        <v>63</v>
      </c>
      <c r="B65" s="75" t="s">
        <v>187</v>
      </c>
      <c r="C65" s="75" t="s">
        <v>188</v>
      </c>
      <c r="D65" s="31">
        <v>10</v>
      </c>
      <c r="E65" s="31"/>
      <c r="F65" s="31">
        <v>26</v>
      </c>
      <c r="G65" s="31"/>
      <c r="H65" s="21">
        <f t="shared" si="0"/>
        <v>10</v>
      </c>
      <c r="I65" s="28">
        <f t="shared" si="12"/>
        <v>26</v>
      </c>
      <c r="J65" s="41">
        <v>22</v>
      </c>
      <c r="K65" s="41">
        <v>13.5</v>
      </c>
      <c r="L65" s="27">
        <f t="shared" si="2"/>
        <v>35.5</v>
      </c>
      <c r="M65" s="41"/>
      <c r="N65" s="41"/>
      <c r="O65" s="60">
        <f t="shared" si="8"/>
      </c>
      <c r="P65" s="28">
        <f t="shared" si="9"/>
        <v>35.5</v>
      </c>
      <c r="Q65" s="61">
        <f t="shared" si="4"/>
        <v>71.5</v>
      </c>
      <c r="R65" s="62" t="str">
        <f t="shared" si="5"/>
        <v>C</v>
      </c>
      <c r="S65" s="41"/>
      <c r="T65" s="41"/>
      <c r="U65" s="41"/>
      <c r="V65" s="41"/>
      <c r="W65" s="41"/>
      <c r="X65" s="73">
        <f t="shared" si="11"/>
      </c>
    </row>
    <row r="66" spans="1:24" ht="15">
      <c r="A66" s="74">
        <v>64</v>
      </c>
      <c r="B66" s="75" t="s">
        <v>189</v>
      </c>
      <c r="C66" s="75" t="s">
        <v>190</v>
      </c>
      <c r="D66" s="31">
        <v>8.5</v>
      </c>
      <c r="E66" s="31"/>
      <c r="F66" s="31">
        <v>19.5</v>
      </c>
      <c r="G66" s="31"/>
      <c r="H66" s="21">
        <f t="shared" si="0"/>
        <v>8.5</v>
      </c>
      <c r="I66" s="28">
        <f t="shared" si="12"/>
        <v>19.5</v>
      </c>
      <c r="J66" s="41">
        <v>6.5</v>
      </c>
      <c r="K66" s="41">
        <v>12</v>
      </c>
      <c r="L66" s="27">
        <f t="shared" si="2"/>
        <v>18.5</v>
      </c>
      <c r="M66" s="41">
        <v>18</v>
      </c>
      <c r="N66" s="41">
        <v>9.5</v>
      </c>
      <c r="O66" s="60">
        <f t="shared" si="8"/>
        <v>27.5</v>
      </c>
      <c r="P66" s="28">
        <f t="shared" si="9"/>
        <v>27.5</v>
      </c>
      <c r="Q66" s="61">
        <f t="shared" si="4"/>
        <v>55.5</v>
      </c>
      <c r="R66" s="62" t="str">
        <f t="shared" si="5"/>
        <v>E</v>
      </c>
      <c r="S66" s="41"/>
      <c r="T66" s="41"/>
      <c r="U66" s="41"/>
      <c r="V66" s="41"/>
      <c r="W66" s="41"/>
      <c r="X66" s="73">
        <f t="shared" si="11"/>
      </c>
    </row>
    <row r="67" spans="1:24" ht="15">
      <c r="A67" s="74">
        <v>65</v>
      </c>
      <c r="B67" s="75" t="s">
        <v>191</v>
      </c>
      <c r="C67" s="75" t="s">
        <v>192</v>
      </c>
      <c r="D67" s="31">
        <v>2.5</v>
      </c>
      <c r="E67" s="31"/>
      <c r="F67" s="31">
        <v>5.5</v>
      </c>
      <c r="G67" s="31"/>
      <c r="H67" s="21">
        <f aca="true" t="shared" si="13" ref="H67:H130">IF(D67="","",D67)</f>
        <v>2.5</v>
      </c>
      <c r="I67" s="28">
        <f t="shared" si="12"/>
        <v>5.5</v>
      </c>
      <c r="J67" s="41">
        <v>9</v>
      </c>
      <c r="K67" s="41">
        <v>5.5</v>
      </c>
      <c r="L67" s="27">
        <f t="shared" si="2"/>
        <v>14.5</v>
      </c>
      <c r="M67" s="41"/>
      <c r="N67" s="41"/>
      <c r="O67" s="60">
        <f t="shared" si="8"/>
      </c>
      <c r="P67" s="28">
        <f t="shared" si="9"/>
        <v>14.5</v>
      </c>
      <c r="Q67" s="61">
        <f t="shared" si="4"/>
        <v>22.5</v>
      </c>
      <c r="R67" s="62" t="str">
        <f t="shared" si="5"/>
        <v>F</v>
      </c>
      <c r="S67" s="41"/>
      <c r="T67" s="41"/>
      <c r="U67" s="41"/>
      <c r="V67" s="41"/>
      <c r="W67" s="41"/>
      <c r="X67" s="73">
        <f t="shared" si="11"/>
      </c>
    </row>
    <row r="68" spans="1:24" ht="15">
      <c r="A68" s="74">
        <v>66</v>
      </c>
      <c r="B68" s="75" t="s">
        <v>193</v>
      </c>
      <c r="C68" s="75" t="s">
        <v>194</v>
      </c>
      <c r="D68" s="31">
        <v>3.5</v>
      </c>
      <c r="E68" s="31"/>
      <c r="F68" s="31">
        <v>14</v>
      </c>
      <c r="G68" s="31">
        <v>10.5</v>
      </c>
      <c r="H68" s="21">
        <f t="shared" si="13"/>
        <v>3.5</v>
      </c>
      <c r="I68" s="28">
        <f t="shared" si="12"/>
        <v>10.5</v>
      </c>
      <c r="J68" s="41">
        <v>11.5</v>
      </c>
      <c r="K68" s="41">
        <v>10.5</v>
      </c>
      <c r="L68" s="27">
        <f aca="true" t="shared" si="14" ref="L68:L131">IF(AND(J68="",K68=""),"",J68+K68)</f>
        <v>22</v>
      </c>
      <c r="M68" s="41"/>
      <c r="N68" s="41"/>
      <c r="O68" s="60">
        <f t="shared" si="8"/>
      </c>
      <c r="P68" s="28">
        <f aca="true" t="shared" si="15" ref="P68:P131">IF(AND(L68="",O68=""),"",IF(O68="",L68,O68))</f>
        <v>22</v>
      </c>
      <c r="Q68" s="61">
        <f aca="true" t="shared" si="16" ref="Q68:Q131">IF(AND(D68="",I68="",P68=""),"",SUM(D68,I68,P68))</f>
        <v>36</v>
      </c>
      <c r="R68" s="62" t="str">
        <f aca="true" t="shared" si="17" ref="R68:R131">IF(AND(D68="",I68="",P68=""),"",IF(Q68&gt;89,"A",IF(Q68&gt;79,"B",IF(Q68&gt;69,"C",IF(Q68&gt;59,"D",IF(Q68&gt;49,"E","F"))))))</f>
        <v>F</v>
      </c>
      <c r="S68" s="41"/>
      <c r="T68" s="41"/>
      <c r="U68" s="41"/>
      <c r="V68" s="41"/>
      <c r="W68" s="41"/>
      <c r="X68" s="73">
        <f t="shared" si="11"/>
      </c>
    </row>
    <row r="69" spans="1:24" ht="15">
      <c r="A69" s="74">
        <v>67</v>
      </c>
      <c r="B69" s="75" t="s">
        <v>195</v>
      </c>
      <c r="C69" s="75" t="s">
        <v>196</v>
      </c>
      <c r="D69" s="31">
        <v>7</v>
      </c>
      <c r="E69" s="31"/>
      <c r="F69" s="31">
        <v>6.5</v>
      </c>
      <c r="G69" s="31">
        <v>13.5</v>
      </c>
      <c r="H69" s="21">
        <f t="shared" si="13"/>
        <v>7</v>
      </c>
      <c r="I69" s="28">
        <f t="shared" si="12"/>
        <v>13.5</v>
      </c>
      <c r="J69" s="41">
        <v>15</v>
      </c>
      <c r="K69" s="41">
        <v>8.5</v>
      </c>
      <c r="L69" s="27">
        <f t="shared" si="14"/>
        <v>23.5</v>
      </c>
      <c r="M69" s="41">
        <v>17.5</v>
      </c>
      <c r="N69" s="41">
        <v>8</v>
      </c>
      <c r="O69" s="60">
        <f t="shared" si="8"/>
        <v>25.5</v>
      </c>
      <c r="P69" s="28">
        <f t="shared" si="15"/>
        <v>25.5</v>
      </c>
      <c r="Q69" s="61">
        <f t="shared" si="16"/>
        <v>46</v>
      </c>
      <c r="R69" s="62" t="str">
        <f t="shared" si="17"/>
        <v>F</v>
      </c>
      <c r="S69" s="41"/>
      <c r="T69" s="41"/>
      <c r="U69" s="41"/>
      <c r="V69" s="41"/>
      <c r="W69" s="41"/>
      <c r="X69" s="73">
        <f t="shared" si="11"/>
      </c>
    </row>
    <row r="70" spans="1:24" ht="15">
      <c r="A70" s="74">
        <v>68</v>
      </c>
      <c r="B70" s="75" t="s">
        <v>197</v>
      </c>
      <c r="C70" s="75" t="s">
        <v>198</v>
      </c>
      <c r="D70" s="31">
        <v>2</v>
      </c>
      <c r="E70" s="31"/>
      <c r="F70" s="31">
        <v>3</v>
      </c>
      <c r="G70" s="31">
        <v>2</v>
      </c>
      <c r="H70" s="21">
        <f t="shared" si="13"/>
        <v>2</v>
      </c>
      <c r="I70" s="28">
        <f t="shared" si="12"/>
        <v>2</v>
      </c>
      <c r="J70" s="41"/>
      <c r="K70" s="41"/>
      <c r="L70" s="27">
        <f t="shared" si="14"/>
      </c>
      <c r="M70" s="41"/>
      <c r="N70" s="41"/>
      <c r="O70" s="60">
        <f t="shared" si="8"/>
      </c>
      <c r="P70" s="28">
        <f t="shared" si="15"/>
      </c>
      <c r="Q70" s="61">
        <f t="shared" si="16"/>
        <v>4</v>
      </c>
      <c r="R70" s="62" t="str">
        <f t="shared" si="17"/>
        <v>F</v>
      </c>
      <c r="S70" s="41"/>
      <c r="T70" s="41"/>
      <c r="U70" s="41"/>
      <c r="V70" s="41"/>
      <c r="W70" s="41"/>
      <c r="X70" s="73">
        <f t="shared" si="11"/>
      </c>
    </row>
    <row r="71" spans="1:24" ht="15">
      <c r="A71" s="74">
        <v>69</v>
      </c>
      <c r="B71" s="75" t="s">
        <v>199</v>
      </c>
      <c r="C71" s="75" t="s">
        <v>200</v>
      </c>
      <c r="D71" s="41">
        <v>0</v>
      </c>
      <c r="E71" s="41"/>
      <c r="F71" s="41">
        <v>2</v>
      </c>
      <c r="G71" s="41">
        <v>7</v>
      </c>
      <c r="H71" s="21">
        <f t="shared" si="13"/>
        <v>0</v>
      </c>
      <c r="I71" s="28">
        <f t="shared" si="12"/>
        <v>7</v>
      </c>
      <c r="J71" s="41"/>
      <c r="K71" s="41"/>
      <c r="L71" s="27">
        <f t="shared" si="14"/>
      </c>
      <c r="M71" s="41"/>
      <c r="N71" s="41"/>
      <c r="O71" s="60">
        <f aca="true" t="shared" si="18" ref="O71:O91">IF(AND(M71="",N71=""),"",M71+N71)</f>
      </c>
      <c r="P71" s="28">
        <f t="shared" si="15"/>
      </c>
      <c r="Q71" s="61">
        <f t="shared" si="16"/>
        <v>7</v>
      </c>
      <c r="R71" s="62" t="str">
        <f t="shared" si="17"/>
        <v>F</v>
      </c>
      <c r="S71" s="41"/>
      <c r="T71" s="41"/>
      <c r="U71" s="41"/>
      <c r="V71" s="41"/>
      <c r="W71" s="41"/>
      <c r="X71" s="73">
        <f t="shared" si="11"/>
      </c>
    </row>
    <row r="72" spans="1:24" ht="15">
      <c r="A72" s="74">
        <v>70</v>
      </c>
      <c r="B72" s="75" t="s">
        <v>201</v>
      </c>
      <c r="C72" s="75" t="s">
        <v>202</v>
      </c>
      <c r="D72" s="41">
        <v>2.5</v>
      </c>
      <c r="E72" s="41"/>
      <c r="F72" s="31">
        <v>16</v>
      </c>
      <c r="G72" s="31"/>
      <c r="H72" s="21">
        <f t="shared" si="13"/>
        <v>2.5</v>
      </c>
      <c r="I72" s="28">
        <f t="shared" si="12"/>
        <v>16</v>
      </c>
      <c r="J72" s="41">
        <v>19</v>
      </c>
      <c r="K72" s="41">
        <v>5</v>
      </c>
      <c r="L72" s="27">
        <f t="shared" si="14"/>
        <v>24</v>
      </c>
      <c r="M72" s="41"/>
      <c r="N72" s="41"/>
      <c r="O72" s="60">
        <f t="shared" si="18"/>
      </c>
      <c r="P72" s="28">
        <f t="shared" si="15"/>
        <v>24</v>
      </c>
      <c r="Q72" s="61">
        <f t="shared" si="16"/>
        <v>42.5</v>
      </c>
      <c r="R72" s="62" t="str">
        <f t="shared" si="17"/>
        <v>F</v>
      </c>
      <c r="S72" s="41"/>
      <c r="T72" s="41"/>
      <c r="U72" s="41"/>
      <c r="V72" s="41"/>
      <c r="W72" s="41"/>
      <c r="X72" s="73">
        <f t="shared" si="11"/>
      </c>
    </row>
    <row r="73" spans="1:24" ht="15">
      <c r="A73" s="74">
        <v>71</v>
      </c>
      <c r="B73" s="75" t="s">
        <v>203</v>
      </c>
      <c r="C73" s="75" t="s">
        <v>204</v>
      </c>
      <c r="D73" s="41"/>
      <c r="E73" s="41"/>
      <c r="F73" s="31"/>
      <c r="G73" s="31"/>
      <c r="H73" s="21">
        <f t="shared" si="13"/>
      </c>
      <c r="I73" s="28">
        <f t="shared" si="12"/>
      </c>
      <c r="J73" s="41"/>
      <c r="K73" s="41"/>
      <c r="L73" s="27">
        <f t="shared" si="14"/>
      </c>
      <c r="M73" s="41"/>
      <c r="N73" s="41"/>
      <c r="O73" s="60">
        <f t="shared" si="18"/>
      </c>
      <c r="P73" s="28">
        <f t="shared" si="15"/>
      </c>
      <c r="Q73" s="61">
        <f t="shared" si="16"/>
      </c>
      <c r="R73" s="62">
        <f t="shared" si="17"/>
      </c>
      <c r="S73" s="41"/>
      <c r="T73" s="41"/>
      <c r="U73" s="41"/>
      <c r="V73" s="41"/>
      <c r="W73" s="41"/>
      <c r="X73" s="73">
        <f t="shared" si="11"/>
      </c>
    </row>
    <row r="74" spans="1:24" ht="15">
      <c r="A74" s="74">
        <v>72</v>
      </c>
      <c r="B74" s="75" t="s">
        <v>205</v>
      </c>
      <c r="C74" s="75" t="s">
        <v>206</v>
      </c>
      <c r="D74" s="31">
        <v>2.5</v>
      </c>
      <c r="E74" s="31"/>
      <c r="F74" s="31">
        <v>7</v>
      </c>
      <c r="G74" s="31">
        <v>8</v>
      </c>
      <c r="H74" s="21">
        <f t="shared" si="13"/>
        <v>2.5</v>
      </c>
      <c r="I74" s="28">
        <f t="shared" si="12"/>
        <v>8</v>
      </c>
      <c r="J74" s="41"/>
      <c r="K74" s="41"/>
      <c r="L74" s="27">
        <f t="shared" si="14"/>
      </c>
      <c r="M74" s="41"/>
      <c r="N74" s="41"/>
      <c r="O74" s="60">
        <f t="shared" si="18"/>
      </c>
      <c r="P74" s="28">
        <f t="shared" si="15"/>
      </c>
      <c r="Q74" s="61">
        <f t="shared" si="16"/>
        <v>10.5</v>
      </c>
      <c r="R74" s="62" t="str">
        <f t="shared" si="17"/>
        <v>F</v>
      </c>
      <c r="S74" s="41"/>
      <c r="T74" s="41"/>
      <c r="U74" s="41"/>
      <c r="V74" s="41"/>
      <c r="W74" s="41"/>
      <c r="X74" s="73">
        <f t="shared" si="11"/>
      </c>
    </row>
    <row r="75" spans="1:24" ht="15">
      <c r="A75" s="74">
        <v>73</v>
      </c>
      <c r="B75" s="75" t="s">
        <v>207</v>
      </c>
      <c r="C75" s="75" t="s">
        <v>208</v>
      </c>
      <c r="D75" s="31"/>
      <c r="E75" s="31"/>
      <c r="F75" s="31">
        <v>0</v>
      </c>
      <c r="G75" s="31"/>
      <c r="H75" s="21">
        <f t="shared" si="13"/>
      </c>
      <c r="I75" s="28">
        <f t="shared" si="12"/>
        <v>0</v>
      </c>
      <c r="J75" s="41"/>
      <c r="K75" s="41"/>
      <c r="L75" s="27">
        <f t="shared" si="14"/>
      </c>
      <c r="M75" s="41"/>
      <c r="N75" s="41"/>
      <c r="O75" s="60">
        <f t="shared" si="18"/>
      </c>
      <c r="P75" s="28">
        <f t="shared" si="15"/>
      </c>
      <c r="Q75" s="61">
        <f t="shared" si="16"/>
        <v>0</v>
      </c>
      <c r="R75" s="62" t="str">
        <f t="shared" si="17"/>
        <v>F</v>
      </c>
      <c r="S75" s="41"/>
      <c r="T75" s="41"/>
      <c r="U75" s="41"/>
      <c r="V75" s="41"/>
      <c r="W75" s="41"/>
      <c r="X75" s="73">
        <f t="shared" si="11"/>
      </c>
    </row>
    <row r="76" spans="1:24" ht="15">
      <c r="A76" s="74">
        <v>74</v>
      </c>
      <c r="B76" s="75" t="s">
        <v>209</v>
      </c>
      <c r="C76" s="75" t="s">
        <v>210</v>
      </c>
      <c r="D76" s="31"/>
      <c r="E76" s="31"/>
      <c r="F76" s="31">
        <v>1</v>
      </c>
      <c r="G76" s="31"/>
      <c r="H76" s="21">
        <f t="shared" si="13"/>
      </c>
      <c r="I76" s="28">
        <f t="shared" si="12"/>
        <v>1</v>
      </c>
      <c r="J76" s="41"/>
      <c r="K76" s="41"/>
      <c r="L76" s="27">
        <f t="shared" si="14"/>
      </c>
      <c r="M76" s="41"/>
      <c r="N76" s="41"/>
      <c r="O76" s="60">
        <f t="shared" si="18"/>
      </c>
      <c r="P76" s="28">
        <f t="shared" si="15"/>
      </c>
      <c r="Q76" s="61">
        <f t="shared" si="16"/>
        <v>1</v>
      </c>
      <c r="R76" s="62" t="str">
        <f t="shared" si="17"/>
        <v>F</v>
      </c>
      <c r="S76" s="41"/>
      <c r="T76" s="41"/>
      <c r="U76" s="41"/>
      <c r="V76" s="41"/>
      <c r="W76" s="41"/>
      <c r="X76" s="73">
        <f t="shared" si="11"/>
      </c>
    </row>
    <row r="77" spans="1:24" ht="15">
      <c r="A77" s="74">
        <v>75</v>
      </c>
      <c r="B77" s="75" t="s">
        <v>211</v>
      </c>
      <c r="C77" s="75" t="s">
        <v>212</v>
      </c>
      <c r="D77" s="31">
        <v>1</v>
      </c>
      <c r="E77" s="31"/>
      <c r="F77" s="31">
        <v>10</v>
      </c>
      <c r="G77" s="31">
        <v>7</v>
      </c>
      <c r="H77" s="21">
        <f t="shared" si="13"/>
        <v>1</v>
      </c>
      <c r="I77" s="28">
        <f t="shared" si="12"/>
        <v>7</v>
      </c>
      <c r="J77" s="41">
        <v>7</v>
      </c>
      <c r="K77" s="41">
        <v>2.5</v>
      </c>
      <c r="L77" s="27">
        <f t="shared" si="14"/>
        <v>9.5</v>
      </c>
      <c r="M77" s="41"/>
      <c r="N77" s="41"/>
      <c r="O77" s="60">
        <f t="shared" si="18"/>
      </c>
      <c r="P77" s="28">
        <f t="shared" si="15"/>
        <v>9.5</v>
      </c>
      <c r="Q77" s="61">
        <f t="shared" si="16"/>
        <v>17.5</v>
      </c>
      <c r="R77" s="62" t="str">
        <f t="shared" si="17"/>
        <v>F</v>
      </c>
      <c r="S77" s="41"/>
      <c r="T77" s="41"/>
      <c r="U77" s="41"/>
      <c r="V77" s="41"/>
      <c r="W77" s="41"/>
      <c r="X77" s="73">
        <f t="shared" si="11"/>
      </c>
    </row>
    <row r="78" spans="1:24" ht="15">
      <c r="A78" s="74">
        <v>76</v>
      </c>
      <c r="B78" s="75" t="s">
        <v>213</v>
      </c>
      <c r="C78" s="75" t="s">
        <v>214</v>
      </c>
      <c r="D78" s="31">
        <v>0</v>
      </c>
      <c r="E78" s="31"/>
      <c r="F78" s="31">
        <v>0</v>
      </c>
      <c r="G78" s="41">
        <v>8</v>
      </c>
      <c r="H78" s="21">
        <f t="shared" si="13"/>
        <v>0</v>
      </c>
      <c r="I78" s="28">
        <f t="shared" si="12"/>
        <v>8</v>
      </c>
      <c r="J78" s="41">
        <v>1</v>
      </c>
      <c r="K78" s="41">
        <v>2</v>
      </c>
      <c r="L78" s="27">
        <f t="shared" si="14"/>
        <v>3</v>
      </c>
      <c r="M78" s="41"/>
      <c r="N78" s="41"/>
      <c r="O78" s="60">
        <f t="shared" si="18"/>
      </c>
      <c r="P78" s="28">
        <f t="shared" si="15"/>
        <v>3</v>
      </c>
      <c r="Q78" s="61">
        <f t="shared" si="16"/>
        <v>11</v>
      </c>
      <c r="R78" s="62" t="str">
        <f t="shared" si="17"/>
        <v>F</v>
      </c>
      <c r="S78" s="41"/>
      <c r="T78" s="41"/>
      <c r="U78" s="41"/>
      <c r="V78" s="41"/>
      <c r="W78" s="41"/>
      <c r="X78" s="73">
        <f t="shared" si="11"/>
      </c>
    </row>
    <row r="79" spans="1:24" ht="15">
      <c r="A79" s="74">
        <v>77</v>
      </c>
      <c r="B79" s="75" t="s">
        <v>215</v>
      </c>
      <c r="C79" s="75" t="s">
        <v>216</v>
      </c>
      <c r="D79" s="41"/>
      <c r="E79" s="41"/>
      <c r="F79" s="31">
        <v>0</v>
      </c>
      <c r="G79" s="41"/>
      <c r="H79" s="21">
        <f t="shared" si="13"/>
      </c>
      <c r="I79" s="28">
        <f t="shared" si="12"/>
        <v>0</v>
      </c>
      <c r="J79" s="41"/>
      <c r="K79" s="41"/>
      <c r="L79" s="27">
        <f t="shared" si="14"/>
      </c>
      <c r="M79" s="41"/>
      <c r="N79" s="41"/>
      <c r="O79" s="60">
        <f t="shared" si="18"/>
      </c>
      <c r="P79" s="28">
        <f t="shared" si="15"/>
      </c>
      <c r="Q79" s="61">
        <f t="shared" si="16"/>
        <v>0</v>
      </c>
      <c r="R79" s="62" t="str">
        <f t="shared" si="17"/>
        <v>F</v>
      </c>
      <c r="S79" s="41"/>
      <c r="T79" s="41"/>
      <c r="U79" s="41"/>
      <c r="V79" s="41"/>
      <c r="W79" s="41"/>
      <c r="X79" s="73">
        <f t="shared" si="11"/>
      </c>
    </row>
    <row r="80" spans="1:24" ht="15">
      <c r="A80" s="74">
        <v>78</v>
      </c>
      <c r="B80" s="75" t="s">
        <v>217</v>
      </c>
      <c r="C80" s="75" t="s">
        <v>218</v>
      </c>
      <c r="D80" s="41"/>
      <c r="E80" s="41"/>
      <c r="F80" s="31">
        <v>8</v>
      </c>
      <c r="G80" s="41"/>
      <c r="H80" s="21">
        <f t="shared" si="13"/>
      </c>
      <c r="I80" s="28">
        <f t="shared" si="12"/>
        <v>8</v>
      </c>
      <c r="J80" s="41"/>
      <c r="K80" s="41"/>
      <c r="L80" s="27">
        <f t="shared" si="14"/>
      </c>
      <c r="M80" s="41"/>
      <c r="N80" s="41"/>
      <c r="O80" s="60">
        <f t="shared" si="18"/>
      </c>
      <c r="P80" s="28">
        <f t="shared" si="15"/>
      </c>
      <c r="Q80" s="61">
        <f t="shared" si="16"/>
        <v>8</v>
      </c>
      <c r="R80" s="62" t="str">
        <f t="shared" si="17"/>
        <v>F</v>
      </c>
      <c r="S80" s="41"/>
      <c r="T80" s="41"/>
      <c r="U80" s="41"/>
      <c r="V80" s="41"/>
      <c r="W80" s="41"/>
      <c r="X80" s="73">
        <f t="shared" si="11"/>
      </c>
    </row>
    <row r="81" spans="1:24" ht="15">
      <c r="A81" s="74">
        <v>79</v>
      </c>
      <c r="B81" s="75" t="s">
        <v>219</v>
      </c>
      <c r="C81" s="75" t="s">
        <v>220</v>
      </c>
      <c r="D81" s="41"/>
      <c r="E81" s="41"/>
      <c r="F81" s="31">
        <v>13</v>
      </c>
      <c r="G81" s="41"/>
      <c r="H81" s="21">
        <f t="shared" si="13"/>
      </c>
      <c r="I81" s="28">
        <f t="shared" si="12"/>
        <v>13</v>
      </c>
      <c r="J81" s="41"/>
      <c r="K81" s="41"/>
      <c r="L81" s="27">
        <f t="shared" si="14"/>
      </c>
      <c r="M81" s="41"/>
      <c r="N81" s="41"/>
      <c r="O81" s="60">
        <f t="shared" si="18"/>
      </c>
      <c r="P81" s="28">
        <f t="shared" si="15"/>
      </c>
      <c r="Q81" s="61">
        <f t="shared" si="16"/>
        <v>13</v>
      </c>
      <c r="R81" s="62" t="str">
        <f t="shared" si="17"/>
        <v>F</v>
      </c>
      <c r="S81" s="41"/>
      <c r="T81" s="41"/>
      <c r="U81" s="41"/>
      <c r="V81" s="41"/>
      <c r="W81" s="41"/>
      <c r="X81" s="73">
        <f t="shared" si="11"/>
      </c>
    </row>
    <row r="82" spans="1:24" ht="15">
      <c r="A82" s="74">
        <v>80</v>
      </c>
      <c r="B82" s="75" t="s">
        <v>221</v>
      </c>
      <c r="C82" s="75" t="s">
        <v>222</v>
      </c>
      <c r="D82" s="41">
        <v>1.5</v>
      </c>
      <c r="E82" s="41"/>
      <c r="F82" s="31">
        <v>4</v>
      </c>
      <c r="G82" s="41">
        <v>1</v>
      </c>
      <c r="H82" s="21">
        <f t="shared" si="13"/>
        <v>1.5</v>
      </c>
      <c r="I82" s="28">
        <f t="shared" si="12"/>
        <v>1</v>
      </c>
      <c r="J82" s="41">
        <v>6</v>
      </c>
      <c r="K82" s="41">
        <v>1</v>
      </c>
      <c r="L82" s="27">
        <f t="shared" si="14"/>
        <v>7</v>
      </c>
      <c r="M82" s="41"/>
      <c r="N82" s="41"/>
      <c r="O82" s="60">
        <f t="shared" si="18"/>
      </c>
      <c r="P82" s="28">
        <f t="shared" si="15"/>
        <v>7</v>
      </c>
      <c r="Q82" s="61">
        <f t="shared" si="16"/>
        <v>9.5</v>
      </c>
      <c r="R82" s="62" t="str">
        <f t="shared" si="17"/>
        <v>F</v>
      </c>
      <c r="S82" s="41"/>
      <c r="T82" s="41"/>
      <c r="U82" s="41"/>
      <c r="V82" s="41"/>
      <c r="W82" s="41"/>
      <c r="X82" s="73">
        <f t="shared" si="11"/>
      </c>
    </row>
    <row r="83" spans="1:24" ht="15">
      <c r="A83" s="74">
        <v>81</v>
      </c>
      <c r="B83" s="75" t="s">
        <v>223</v>
      </c>
      <c r="C83" s="75" t="s">
        <v>224</v>
      </c>
      <c r="D83" s="41">
        <v>3</v>
      </c>
      <c r="E83" s="41"/>
      <c r="F83" s="31">
        <v>15</v>
      </c>
      <c r="G83" s="41"/>
      <c r="H83" s="21">
        <f t="shared" si="13"/>
        <v>3</v>
      </c>
      <c r="I83" s="28">
        <f t="shared" si="12"/>
        <v>15</v>
      </c>
      <c r="J83" s="41"/>
      <c r="K83" s="41"/>
      <c r="L83" s="27">
        <f t="shared" si="14"/>
      </c>
      <c r="M83" s="41"/>
      <c r="N83" s="41"/>
      <c r="O83" s="60">
        <f t="shared" si="18"/>
      </c>
      <c r="P83" s="28">
        <f t="shared" si="15"/>
      </c>
      <c r="Q83" s="61">
        <f t="shared" si="16"/>
        <v>18</v>
      </c>
      <c r="R83" s="62" t="str">
        <f t="shared" si="17"/>
        <v>F</v>
      </c>
      <c r="S83" s="41"/>
      <c r="T83" s="41"/>
      <c r="U83" s="41"/>
      <c r="V83" s="41"/>
      <c r="W83" s="41"/>
      <c r="X83" s="73">
        <f t="shared" si="11"/>
      </c>
    </row>
    <row r="84" spans="1:24" ht="15">
      <c r="A84" s="74">
        <v>82</v>
      </c>
      <c r="B84" s="75" t="s">
        <v>225</v>
      </c>
      <c r="C84" s="75" t="s">
        <v>226</v>
      </c>
      <c r="D84" s="41">
        <v>0</v>
      </c>
      <c r="E84" s="41"/>
      <c r="F84" s="31">
        <v>10</v>
      </c>
      <c r="G84" s="41">
        <v>0</v>
      </c>
      <c r="H84" s="21">
        <f t="shared" si="13"/>
        <v>0</v>
      </c>
      <c r="I84" s="28">
        <f aca="true" t="shared" si="19" ref="I84:I115">IF(AND(F84="",G84=""),"",IF(G84="",F84,G84))</f>
        <v>0</v>
      </c>
      <c r="J84" s="41">
        <v>0</v>
      </c>
      <c r="K84" s="41">
        <v>2.5</v>
      </c>
      <c r="L84" s="27">
        <f t="shared" si="14"/>
        <v>2.5</v>
      </c>
      <c r="M84" s="41"/>
      <c r="N84" s="41"/>
      <c r="O84" s="60">
        <f t="shared" si="18"/>
      </c>
      <c r="P84" s="28">
        <f t="shared" si="15"/>
        <v>2.5</v>
      </c>
      <c r="Q84" s="61">
        <f t="shared" si="16"/>
        <v>2.5</v>
      </c>
      <c r="R84" s="62" t="str">
        <f t="shared" si="17"/>
        <v>F</v>
      </c>
      <c r="S84" s="41"/>
      <c r="T84" s="41"/>
      <c r="U84" s="41"/>
      <c r="V84" s="41"/>
      <c r="W84" s="41"/>
      <c r="X84" s="73">
        <f t="shared" si="11"/>
      </c>
    </row>
    <row r="85" spans="1:24" ht="15">
      <c r="A85" s="74">
        <v>83</v>
      </c>
      <c r="B85" s="75" t="s">
        <v>227</v>
      </c>
      <c r="C85" s="75" t="s">
        <v>228</v>
      </c>
      <c r="D85" s="31">
        <v>9</v>
      </c>
      <c r="E85" s="31"/>
      <c r="F85" s="31">
        <v>20</v>
      </c>
      <c r="G85" s="41"/>
      <c r="H85" s="21">
        <f t="shared" si="13"/>
        <v>9</v>
      </c>
      <c r="I85" s="28">
        <f t="shared" si="19"/>
        <v>20</v>
      </c>
      <c r="J85" s="41">
        <v>17</v>
      </c>
      <c r="K85" s="41">
        <v>8.5</v>
      </c>
      <c r="L85" s="27">
        <f t="shared" si="14"/>
        <v>25.5</v>
      </c>
      <c r="M85" s="41"/>
      <c r="N85" s="41"/>
      <c r="O85" s="60">
        <f t="shared" si="18"/>
      </c>
      <c r="P85" s="28">
        <f t="shared" si="15"/>
        <v>25.5</v>
      </c>
      <c r="Q85" s="61">
        <f t="shared" si="16"/>
        <v>54.5</v>
      </c>
      <c r="R85" s="62" t="str">
        <f t="shared" si="17"/>
        <v>E</v>
      </c>
      <c r="S85" s="41"/>
      <c r="T85" s="41"/>
      <c r="U85" s="41"/>
      <c r="V85" s="41"/>
      <c r="W85" s="41"/>
      <c r="X85" s="73">
        <f t="shared" si="11"/>
      </c>
    </row>
    <row r="86" spans="1:24" ht="15">
      <c r="A86" s="74">
        <v>84</v>
      </c>
      <c r="B86" s="75" t="s">
        <v>229</v>
      </c>
      <c r="C86" s="75" t="s">
        <v>230</v>
      </c>
      <c r="D86" s="31">
        <v>1.5</v>
      </c>
      <c r="E86" s="31"/>
      <c r="F86" s="31">
        <v>2</v>
      </c>
      <c r="G86" s="41">
        <v>0</v>
      </c>
      <c r="H86" s="21">
        <f t="shared" si="13"/>
        <v>1.5</v>
      </c>
      <c r="I86" s="28">
        <f t="shared" si="19"/>
        <v>0</v>
      </c>
      <c r="J86" s="41"/>
      <c r="K86" s="41"/>
      <c r="L86" s="27">
        <f t="shared" si="14"/>
      </c>
      <c r="M86" s="41"/>
      <c r="N86" s="41"/>
      <c r="O86" s="60">
        <f t="shared" si="18"/>
      </c>
      <c r="P86" s="28">
        <f t="shared" si="15"/>
      </c>
      <c r="Q86" s="61">
        <f t="shared" si="16"/>
        <v>1.5</v>
      </c>
      <c r="R86" s="62" t="str">
        <f t="shared" si="17"/>
        <v>F</v>
      </c>
      <c r="S86" s="41"/>
      <c r="T86" s="41"/>
      <c r="U86" s="41"/>
      <c r="V86" s="41"/>
      <c r="W86" s="41"/>
      <c r="X86" s="73">
        <f t="shared" si="11"/>
      </c>
    </row>
    <row r="87" spans="1:24" ht="15">
      <c r="A87" s="74">
        <v>85</v>
      </c>
      <c r="B87" s="75" t="s">
        <v>231</v>
      </c>
      <c r="C87" s="75" t="s">
        <v>232</v>
      </c>
      <c r="D87" s="31"/>
      <c r="E87" s="31"/>
      <c r="F87" s="31">
        <v>20</v>
      </c>
      <c r="G87" s="41"/>
      <c r="H87" s="21">
        <f t="shared" si="13"/>
      </c>
      <c r="I87" s="28">
        <f t="shared" si="19"/>
        <v>20</v>
      </c>
      <c r="J87" s="41">
        <v>12</v>
      </c>
      <c r="K87" s="41">
        <v>9</v>
      </c>
      <c r="L87" s="27">
        <f t="shared" si="14"/>
        <v>21</v>
      </c>
      <c r="M87" s="41">
        <v>27</v>
      </c>
      <c r="N87" s="41">
        <v>13.5</v>
      </c>
      <c r="O87" s="60">
        <f t="shared" si="18"/>
        <v>40.5</v>
      </c>
      <c r="P87" s="28">
        <f t="shared" si="15"/>
        <v>40.5</v>
      </c>
      <c r="Q87" s="61">
        <f t="shared" si="16"/>
        <v>60.5</v>
      </c>
      <c r="R87" s="62" t="str">
        <f t="shared" si="17"/>
        <v>D</v>
      </c>
      <c r="S87" s="41"/>
      <c r="T87" s="41"/>
      <c r="U87" s="41"/>
      <c r="V87" s="41"/>
      <c r="W87" s="41"/>
      <c r="X87" s="73">
        <f t="shared" si="11"/>
      </c>
    </row>
    <row r="88" spans="1:24" ht="15">
      <c r="A88" s="74">
        <v>86</v>
      </c>
      <c r="B88" s="75" t="s">
        <v>233</v>
      </c>
      <c r="C88" s="75" t="s">
        <v>234</v>
      </c>
      <c r="D88" s="31">
        <v>5.5</v>
      </c>
      <c r="E88" s="31"/>
      <c r="F88" s="31">
        <v>12.5</v>
      </c>
      <c r="G88" s="41">
        <v>14</v>
      </c>
      <c r="H88" s="21">
        <f t="shared" si="13"/>
        <v>5.5</v>
      </c>
      <c r="I88" s="28">
        <f t="shared" si="19"/>
        <v>14</v>
      </c>
      <c r="J88" s="41">
        <v>8</v>
      </c>
      <c r="K88" s="41">
        <v>13</v>
      </c>
      <c r="L88" s="27">
        <f t="shared" si="14"/>
        <v>21</v>
      </c>
      <c r="M88" s="41">
        <v>20</v>
      </c>
      <c r="N88" s="41">
        <v>16</v>
      </c>
      <c r="O88" s="60">
        <f t="shared" si="18"/>
        <v>36</v>
      </c>
      <c r="P88" s="28">
        <f t="shared" si="15"/>
        <v>36</v>
      </c>
      <c r="Q88" s="61">
        <f t="shared" si="16"/>
        <v>55.5</v>
      </c>
      <c r="R88" s="62" t="str">
        <f t="shared" si="17"/>
        <v>E</v>
      </c>
      <c r="S88" s="41"/>
      <c r="T88" s="41"/>
      <c r="U88" s="41"/>
      <c r="V88" s="41"/>
      <c r="W88" s="41"/>
      <c r="X88" s="73">
        <f aca="true" t="shared" si="20" ref="X88:X100">IF(AND(T88="",V88=""),"",IF(V88="",T88,V88))</f>
      </c>
    </row>
    <row r="89" spans="1:24" ht="15">
      <c r="A89" s="74">
        <v>87</v>
      </c>
      <c r="B89" s="75" t="s">
        <v>235</v>
      </c>
      <c r="C89" s="75" t="s">
        <v>236</v>
      </c>
      <c r="D89" s="41">
        <v>7</v>
      </c>
      <c r="E89" s="41"/>
      <c r="F89" s="41">
        <v>33</v>
      </c>
      <c r="G89" s="41"/>
      <c r="H89" s="21">
        <f t="shared" si="13"/>
        <v>7</v>
      </c>
      <c r="I89" s="28">
        <f t="shared" si="19"/>
        <v>33</v>
      </c>
      <c r="J89" s="41">
        <v>18</v>
      </c>
      <c r="K89" s="41">
        <v>13</v>
      </c>
      <c r="L89" s="27">
        <f t="shared" si="14"/>
        <v>31</v>
      </c>
      <c r="M89" s="41"/>
      <c r="N89" s="41"/>
      <c r="O89" s="60">
        <f t="shared" si="18"/>
      </c>
      <c r="P89" s="28">
        <f t="shared" si="15"/>
        <v>31</v>
      </c>
      <c r="Q89" s="61">
        <f t="shared" si="16"/>
        <v>71</v>
      </c>
      <c r="R89" s="62" t="str">
        <f t="shared" si="17"/>
        <v>C</v>
      </c>
      <c r="S89" s="41"/>
      <c r="T89" s="41"/>
      <c r="U89" s="41"/>
      <c r="V89" s="41"/>
      <c r="W89" s="41"/>
      <c r="X89" s="73">
        <f t="shared" si="20"/>
      </c>
    </row>
    <row r="90" spans="1:24" ht="15" customHeight="1">
      <c r="A90" s="74">
        <v>88</v>
      </c>
      <c r="B90" s="75" t="s">
        <v>237</v>
      </c>
      <c r="C90" s="75" t="s">
        <v>238</v>
      </c>
      <c r="D90" s="41"/>
      <c r="E90" s="41"/>
      <c r="F90" s="41"/>
      <c r="G90" s="41">
        <v>1</v>
      </c>
      <c r="H90" s="21">
        <f t="shared" si="13"/>
      </c>
      <c r="I90" s="28">
        <f t="shared" si="19"/>
        <v>1</v>
      </c>
      <c r="J90" s="41"/>
      <c r="K90" s="41"/>
      <c r="L90" s="27">
        <f t="shared" si="14"/>
      </c>
      <c r="M90" s="41"/>
      <c r="N90" s="41"/>
      <c r="O90" s="60">
        <f t="shared" si="18"/>
      </c>
      <c r="P90" s="28">
        <f t="shared" si="15"/>
      </c>
      <c r="Q90" s="61">
        <f t="shared" si="16"/>
        <v>1</v>
      </c>
      <c r="R90" s="62" t="str">
        <f t="shared" si="17"/>
        <v>F</v>
      </c>
      <c r="S90" s="41"/>
      <c r="T90" s="41"/>
      <c r="U90" s="41"/>
      <c r="V90" s="41"/>
      <c r="W90" s="41"/>
      <c r="X90" s="73">
        <f t="shared" si="20"/>
      </c>
    </row>
    <row r="91" spans="1:24" ht="15" customHeight="1">
      <c r="A91" s="74">
        <v>89</v>
      </c>
      <c r="B91" s="75" t="s">
        <v>239</v>
      </c>
      <c r="C91" s="75" t="s">
        <v>240</v>
      </c>
      <c r="D91" s="41"/>
      <c r="E91" s="41"/>
      <c r="F91" s="30"/>
      <c r="G91" s="41"/>
      <c r="H91" s="21">
        <f t="shared" si="13"/>
      </c>
      <c r="I91" s="28">
        <f t="shared" si="19"/>
      </c>
      <c r="J91" s="41"/>
      <c r="K91" s="41"/>
      <c r="L91" s="27">
        <f t="shared" si="14"/>
      </c>
      <c r="M91" s="41"/>
      <c r="N91" s="41"/>
      <c r="O91" s="60">
        <f t="shared" si="18"/>
      </c>
      <c r="P91" s="28">
        <f t="shared" si="15"/>
      </c>
      <c r="Q91" s="61">
        <f t="shared" si="16"/>
      </c>
      <c r="R91" s="62">
        <f t="shared" si="17"/>
      </c>
      <c r="S91" s="41"/>
      <c r="T91" s="41"/>
      <c r="U91" s="41"/>
      <c r="V91" s="41"/>
      <c r="W91" s="41"/>
      <c r="X91" s="73">
        <f t="shared" si="20"/>
      </c>
    </row>
    <row r="92" spans="1:24" ht="16.5" customHeight="1">
      <c r="A92" s="74">
        <v>90</v>
      </c>
      <c r="B92" s="75" t="s">
        <v>241</v>
      </c>
      <c r="C92" s="75" t="s">
        <v>242</v>
      </c>
      <c r="D92" s="41"/>
      <c r="E92" s="41"/>
      <c r="F92" s="30"/>
      <c r="G92" s="41"/>
      <c r="H92" s="21">
        <f t="shared" si="13"/>
      </c>
      <c r="I92" s="28">
        <f t="shared" si="19"/>
      </c>
      <c r="J92" s="41"/>
      <c r="K92" s="41"/>
      <c r="L92" s="27">
        <f t="shared" si="14"/>
      </c>
      <c r="M92" s="41"/>
      <c r="N92" s="41"/>
      <c r="O92" s="60">
        <f>IF(AND(M92="",N92=""),"",M92+N92)</f>
      </c>
      <c r="P92" s="28">
        <f t="shared" si="15"/>
      </c>
      <c r="Q92" s="61">
        <f t="shared" si="16"/>
      </c>
      <c r="R92" s="62">
        <f t="shared" si="17"/>
      </c>
      <c r="S92" s="41"/>
      <c r="T92" s="41"/>
      <c r="U92" s="41"/>
      <c r="V92" s="41"/>
      <c r="W92" s="41"/>
      <c r="X92" s="73">
        <f t="shared" si="20"/>
      </c>
    </row>
    <row r="93" spans="1:24" ht="14.25" customHeight="1">
      <c r="A93" s="74">
        <v>91</v>
      </c>
      <c r="B93" s="75" t="s">
        <v>243</v>
      </c>
      <c r="C93" s="75" t="s">
        <v>244</v>
      </c>
      <c r="D93" s="41">
        <v>6</v>
      </c>
      <c r="E93" s="41"/>
      <c r="F93" s="30">
        <v>14</v>
      </c>
      <c r="G93" s="41">
        <v>14</v>
      </c>
      <c r="H93" s="21">
        <f t="shared" si="13"/>
        <v>6</v>
      </c>
      <c r="I93" s="28">
        <f t="shared" si="19"/>
        <v>14</v>
      </c>
      <c r="J93" s="41">
        <v>14</v>
      </c>
      <c r="K93" s="41">
        <v>4</v>
      </c>
      <c r="L93" s="27">
        <f t="shared" si="14"/>
        <v>18</v>
      </c>
      <c r="M93" s="41">
        <v>6</v>
      </c>
      <c r="N93" s="41">
        <v>4.5</v>
      </c>
      <c r="O93" s="60">
        <f aca="true" t="shared" si="21" ref="O93:O111">IF(AND(M93="",N93=""),"",M93+N93)</f>
        <v>10.5</v>
      </c>
      <c r="P93" s="28">
        <f t="shared" si="15"/>
        <v>10.5</v>
      </c>
      <c r="Q93" s="61">
        <f t="shared" si="16"/>
        <v>30.5</v>
      </c>
      <c r="R93" s="62" t="str">
        <f t="shared" si="17"/>
        <v>F</v>
      </c>
      <c r="S93" s="41"/>
      <c r="T93" s="41"/>
      <c r="U93" s="41"/>
      <c r="V93" s="41"/>
      <c r="W93" s="41"/>
      <c r="X93" s="73">
        <f t="shared" si="20"/>
      </c>
    </row>
    <row r="94" spans="1:24" ht="15.75" customHeight="1">
      <c r="A94" s="74">
        <v>92</v>
      </c>
      <c r="B94" s="75" t="s">
        <v>245</v>
      </c>
      <c r="C94" s="75" t="s">
        <v>246</v>
      </c>
      <c r="D94" s="41">
        <v>6</v>
      </c>
      <c r="E94" s="41"/>
      <c r="F94" s="30">
        <v>18.5</v>
      </c>
      <c r="G94" s="41">
        <v>21.5</v>
      </c>
      <c r="H94" s="21">
        <f t="shared" si="13"/>
        <v>6</v>
      </c>
      <c r="I94" s="28">
        <f t="shared" si="19"/>
        <v>21.5</v>
      </c>
      <c r="J94" s="41">
        <v>19.5</v>
      </c>
      <c r="K94" s="41">
        <v>5.5</v>
      </c>
      <c r="L94" s="27">
        <f t="shared" si="14"/>
        <v>25</v>
      </c>
      <c r="M94" s="41"/>
      <c r="N94" s="41"/>
      <c r="O94" s="60">
        <f t="shared" si="21"/>
      </c>
      <c r="P94" s="28">
        <f t="shared" si="15"/>
        <v>25</v>
      </c>
      <c r="Q94" s="61">
        <f t="shared" si="16"/>
        <v>52.5</v>
      </c>
      <c r="R94" s="62" t="str">
        <f t="shared" si="17"/>
        <v>E</v>
      </c>
      <c r="S94" s="41"/>
      <c r="T94" s="41"/>
      <c r="U94" s="41"/>
      <c r="V94" s="41"/>
      <c r="W94" s="41"/>
      <c r="X94" s="73">
        <f t="shared" si="20"/>
      </c>
    </row>
    <row r="95" spans="1:24" ht="15.75" customHeight="1">
      <c r="A95" s="74">
        <v>93</v>
      </c>
      <c r="B95" s="75" t="s">
        <v>247</v>
      </c>
      <c r="C95" s="75" t="s">
        <v>248</v>
      </c>
      <c r="D95" s="31"/>
      <c r="E95" s="31"/>
      <c r="F95" s="30"/>
      <c r="G95" s="41"/>
      <c r="H95" s="21">
        <f t="shared" si="13"/>
      </c>
      <c r="I95" s="28">
        <f t="shared" si="19"/>
      </c>
      <c r="J95" s="41"/>
      <c r="K95" s="41"/>
      <c r="L95" s="27">
        <f t="shared" si="14"/>
      </c>
      <c r="M95" s="41"/>
      <c r="N95" s="41"/>
      <c r="O95" s="60">
        <f t="shared" si="21"/>
      </c>
      <c r="P95" s="28">
        <f t="shared" si="15"/>
      </c>
      <c r="Q95" s="61">
        <f t="shared" si="16"/>
      </c>
      <c r="R95" s="62">
        <f t="shared" si="17"/>
      </c>
      <c r="S95" s="41"/>
      <c r="T95" s="41"/>
      <c r="U95" s="41"/>
      <c r="V95" s="41"/>
      <c r="W95" s="41"/>
      <c r="X95" s="73">
        <f t="shared" si="20"/>
      </c>
    </row>
    <row r="96" spans="1:24" ht="15.75" customHeight="1">
      <c r="A96" s="74">
        <v>94</v>
      </c>
      <c r="B96" s="75" t="s">
        <v>249</v>
      </c>
      <c r="C96" s="75" t="s">
        <v>250</v>
      </c>
      <c r="D96" s="31"/>
      <c r="E96" s="31"/>
      <c r="F96" s="30"/>
      <c r="G96" s="41"/>
      <c r="H96" s="21">
        <f t="shared" si="13"/>
      </c>
      <c r="I96" s="28">
        <f t="shared" si="19"/>
      </c>
      <c r="J96" s="41"/>
      <c r="K96" s="41"/>
      <c r="L96" s="27">
        <f t="shared" si="14"/>
      </c>
      <c r="M96" s="41"/>
      <c r="N96" s="41"/>
      <c r="O96" s="60">
        <f t="shared" si="21"/>
      </c>
      <c r="P96" s="28">
        <f t="shared" si="15"/>
      </c>
      <c r="Q96" s="61">
        <f t="shared" si="16"/>
      </c>
      <c r="R96" s="62">
        <f t="shared" si="17"/>
      </c>
      <c r="S96" s="41"/>
      <c r="T96" s="41"/>
      <c r="U96" s="41"/>
      <c r="V96" s="41"/>
      <c r="W96" s="41"/>
      <c r="X96" s="73">
        <f t="shared" si="20"/>
      </c>
    </row>
    <row r="97" spans="1:24" ht="15.75" customHeight="1">
      <c r="A97" s="74">
        <v>95</v>
      </c>
      <c r="B97" s="75" t="s">
        <v>251</v>
      </c>
      <c r="C97" s="75" t="s">
        <v>252</v>
      </c>
      <c r="D97" s="31"/>
      <c r="E97" s="31"/>
      <c r="F97" s="31">
        <v>6.5</v>
      </c>
      <c r="G97" s="41">
        <v>0</v>
      </c>
      <c r="H97" s="21">
        <f t="shared" si="13"/>
      </c>
      <c r="I97" s="28">
        <f t="shared" si="19"/>
        <v>0</v>
      </c>
      <c r="J97" s="41"/>
      <c r="K97" s="41"/>
      <c r="L97" s="27">
        <f t="shared" si="14"/>
      </c>
      <c r="M97" s="41"/>
      <c r="N97" s="41"/>
      <c r="O97" s="60">
        <f t="shared" si="21"/>
      </c>
      <c r="P97" s="28">
        <f t="shared" si="15"/>
      </c>
      <c r="Q97" s="61">
        <f t="shared" si="16"/>
        <v>0</v>
      </c>
      <c r="R97" s="62" t="str">
        <f t="shared" si="17"/>
        <v>F</v>
      </c>
      <c r="S97" s="41"/>
      <c r="T97" s="41"/>
      <c r="U97" s="41"/>
      <c r="V97" s="41"/>
      <c r="W97" s="41"/>
      <c r="X97" s="73">
        <f t="shared" si="20"/>
      </c>
    </row>
    <row r="98" spans="1:24" ht="15.75" customHeight="1">
      <c r="A98" s="74">
        <v>96</v>
      </c>
      <c r="B98" s="75" t="s">
        <v>253</v>
      </c>
      <c r="C98" s="75" t="s">
        <v>254</v>
      </c>
      <c r="D98" s="31"/>
      <c r="E98" s="31"/>
      <c r="F98" s="31">
        <v>3</v>
      </c>
      <c r="G98" s="41">
        <v>0</v>
      </c>
      <c r="H98" s="21">
        <f t="shared" si="13"/>
      </c>
      <c r="I98" s="28">
        <f t="shared" si="19"/>
        <v>0</v>
      </c>
      <c r="J98" s="41"/>
      <c r="K98" s="41"/>
      <c r="L98" s="27">
        <f t="shared" si="14"/>
      </c>
      <c r="M98" s="41"/>
      <c r="N98" s="41"/>
      <c r="O98" s="60">
        <f t="shared" si="21"/>
      </c>
      <c r="P98" s="28">
        <f t="shared" si="15"/>
      </c>
      <c r="Q98" s="61">
        <f t="shared" si="16"/>
        <v>0</v>
      </c>
      <c r="R98" s="62" t="str">
        <f t="shared" si="17"/>
        <v>F</v>
      </c>
      <c r="S98" s="41"/>
      <c r="T98" s="41"/>
      <c r="U98" s="41"/>
      <c r="V98" s="41"/>
      <c r="W98" s="41"/>
      <c r="X98" s="73">
        <f t="shared" si="20"/>
      </c>
    </row>
    <row r="99" spans="1:24" ht="15.75" customHeight="1">
      <c r="A99" s="74">
        <v>97</v>
      </c>
      <c r="B99" s="75" t="s">
        <v>255</v>
      </c>
      <c r="C99" s="75" t="s">
        <v>256</v>
      </c>
      <c r="D99" s="31"/>
      <c r="E99" s="31"/>
      <c r="F99" s="31">
        <v>13</v>
      </c>
      <c r="G99" s="31">
        <v>12</v>
      </c>
      <c r="H99" s="21">
        <f t="shared" si="13"/>
      </c>
      <c r="I99" s="28">
        <f t="shared" si="19"/>
        <v>12</v>
      </c>
      <c r="J99" s="41">
        <v>4</v>
      </c>
      <c r="K99" s="41">
        <v>0</v>
      </c>
      <c r="L99" s="27">
        <f t="shared" si="14"/>
        <v>4</v>
      </c>
      <c r="M99" s="41"/>
      <c r="N99" s="41"/>
      <c r="O99" s="60">
        <f t="shared" si="21"/>
      </c>
      <c r="P99" s="28">
        <f t="shared" si="15"/>
        <v>4</v>
      </c>
      <c r="Q99" s="61">
        <f t="shared" si="16"/>
        <v>16</v>
      </c>
      <c r="R99" s="62" t="str">
        <f t="shared" si="17"/>
        <v>F</v>
      </c>
      <c r="S99" s="41"/>
      <c r="T99" s="41"/>
      <c r="U99" s="41"/>
      <c r="V99" s="41"/>
      <c r="W99" s="41"/>
      <c r="X99" s="73">
        <f t="shared" si="20"/>
      </c>
    </row>
    <row r="100" spans="1:24" ht="15.75" customHeight="1">
      <c r="A100" s="74">
        <v>98</v>
      </c>
      <c r="B100" s="75" t="s">
        <v>257</v>
      </c>
      <c r="C100" s="75" t="s">
        <v>258</v>
      </c>
      <c r="D100" s="31"/>
      <c r="E100" s="31"/>
      <c r="F100" s="31"/>
      <c r="G100" s="31"/>
      <c r="H100" s="21">
        <f t="shared" si="13"/>
      </c>
      <c r="I100" s="28">
        <f t="shared" si="19"/>
      </c>
      <c r="J100" s="41"/>
      <c r="K100" s="41"/>
      <c r="L100" s="27">
        <f t="shared" si="14"/>
      </c>
      <c r="M100" s="41"/>
      <c r="N100" s="41"/>
      <c r="O100" s="60">
        <f t="shared" si="21"/>
      </c>
      <c r="P100" s="28">
        <f t="shared" si="15"/>
      </c>
      <c r="Q100" s="61">
        <f t="shared" si="16"/>
      </c>
      <c r="R100" s="62">
        <f t="shared" si="17"/>
      </c>
      <c r="S100" s="41"/>
      <c r="T100" s="41"/>
      <c r="U100" s="41"/>
      <c r="V100" s="41"/>
      <c r="W100" s="41"/>
      <c r="X100" s="41">
        <f t="shared" si="20"/>
      </c>
    </row>
    <row r="101" spans="1:24" ht="15">
      <c r="A101" s="74">
        <v>99</v>
      </c>
      <c r="B101" s="75" t="s">
        <v>259</v>
      </c>
      <c r="C101" s="75" t="s">
        <v>260</v>
      </c>
      <c r="D101" s="41">
        <v>2.5</v>
      </c>
      <c r="E101" s="41"/>
      <c r="F101" s="41">
        <v>16</v>
      </c>
      <c r="G101" s="41"/>
      <c r="H101" s="21">
        <f t="shared" si="13"/>
        <v>2.5</v>
      </c>
      <c r="I101" s="28">
        <f t="shared" si="19"/>
        <v>16</v>
      </c>
      <c r="J101" s="41">
        <v>2</v>
      </c>
      <c r="K101" s="41">
        <v>0</v>
      </c>
      <c r="L101" s="27">
        <f t="shared" si="14"/>
        <v>2</v>
      </c>
      <c r="M101" s="41"/>
      <c r="N101" s="41"/>
      <c r="O101" s="60">
        <f t="shared" si="21"/>
      </c>
      <c r="P101" s="28">
        <f t="shared" si="15"/>
        <v>2</v>
      </c>
      <c r="Q101" s="61">
        <f t="shared" si="16"/>
        <v>20.5</v>
      </c>
      <c r="R101" s="62" t="str">
        <f t="shared" si="17"/>
        <v>F</v>
      </c>
      <c r="S101" s="41"/>
      <c r="T101" s="41"/>
      <c r="U101" s="41"/>
      <c r="V101" s="41"/>
      <c r="W101" s="41"/>
      <c r="X101" s="41"/>
    </row>
    <row r="102" spans="1:24" ht="15">
      <c r="A102" s="74">
        <v>100</v>
      </c>
      <c r="B102" s="75" t="s">
        <v>261</v>
      </c>
      <c r="C102" s="75" t="s">
        <v>262</v>
      </c>
      <c r="D102" s="41"/>
      <c r="E102" s="41"/>
      <c r="F102" s="41"/>
      <c r="G102" s="41"/>
      <c r="H102" s="21">
        <f t="shared" si="13"/>
      </c>
      <c r="I102" s="28">
        <f t="shared" si="19"/>
      </c>
      <c r="J102" s="41"/>
      <c r="K102" s="41"/>
      <c r="L102" s="27">
        <f t="shared" si="14"/>
      </c>
      <c r="M102" s="41"/>
      <c r="N102" s="41"/>
      <c r="O102" s="60">
        <f t="shared" si="21"/>
      </c>
      <c r="P102" s="28">
        <f t="shared" si="15"/>
      </c>
      <c r="Q102" s="61">
        <f t="shared" si="16"/>
      </c>
      <c r="R102" s="62">
        <f t="shared" si="17"/>
      </c>
      <c r="S102" s="41"/>
      <c r="T102" s="19"/>
      <c r="U102" s="19"/>
      <c r="V102" s="19"/>
      <c r="W102" s="19"/>
      <c r="X102" s="19"/>
    </row>
    <row r="103" spans="1:24" ht="15">
      <c r="A103" s="74">
        <v>101</v>
      </c>
      <c r="B103" s="75" t="s">
        <v>263</v>
      </c>
      <c r="C103" s="75" t="s">
        <v>264</v>
      </c>
      <c r="D103" s="41"/>
      <c r="E103" s="41"/>
      <c r="F103" s="41">
        <v>0</v>
      </c>
      <c r="G103" s="41"/>
      <c r="H103" s="21">
        <f t="shared" si="13"/>
      </c>
      <c r="I103" s="28">
        <f t="shared" si="19"/>
        <v>0</v>
      </c>
      <c r="J103" s="41"/>
      <c r="K103" s="41"/>
      <c r="L103" s="27">
        <f t="shared" si="14"/>
      </c>
      <c r="M103" s="41"/>
      <c r="N103" s="41"/>
      <c r="O103" s="60">
        <f t="shared" si="21"/>
      </c>
      <c r="P103" s="28">
        <f t="shared" si="15"/>
      </c>
      <c r="Q103" s="61">
        <f t="shared" si="16"/>
        <v>0</v>
      </c>
      <c r="R103" s="62" t="str">
        <f t="shared" si="17"/>
        <v>F</v>
      </c>
      <c r="S103" s="41"/>
      <c r="T103" s="19"/>
      <c r="U103" s="19"/>
      <c r="V103" s="19"/>
      <c r="W103" s="19"/>
      <c r="X103" s="19"/>
    </row>
    <row r="104" spans="1:24" ht="15">
      <c r="A104" s="74">
        <v>102</v>
      </c>
      <c r="B104" s="75" t="s">
        <v>265</v>
      </c>
      <c r="C104" s="75" t="s">
        <v>266</v>
      </c>
      <c r="D104" s="41">
        <v>1</v>
      </c>
      <c r="E104" s="41"/>
      <c r="F104" s="41">
        <v>0</v>
      </c>
      <c r="G104" s="41">
        <v>0</v>
      </c>
      <c r="H104" s="21">
        <f t="shared" si="13"/>
        <v>1</v>
      </c>
      <c r="I104" s="28">
        <f t="shared" si="19"/>
        <v>0</v>
      </c>
      <c r="J104" s="41"/>
      <c r="K104" s="41"/>
      <c r="L104" s="27">
        <f t="shared" si="14"/>
      </c>
      <c r="M104" s="41"/>
      <c r="N104" s="41"/>
      <c r="O104" s="60">
        <f t="shared" si="21"/>
      </c>
      <c r="P104" s="28">
        <f t="shared" si="15"/>
      </c>
      <c r="Q104" s="61">
        <f t="shared" si="16"/>
        <v>1</v>
      </c>
      <c r="R104" s="62" t="str">
        <f t="shared" si="17"/>
        <v>F</v>
      </c>
      <c r="S104" s="41"/>
      <c r="T104" s="19"/>
      <c r="U104" s="19"/>
      <c r="V104" s="19"/>
      <c r="W104" s="19"/>
      <c r="X104" s="19"/>
    </row>
    <row r="105" spans="1:24" ht="15">
      <c r="A105" s="74">
        <v>103</v>
      </c>
      <c r="B105" s="75" t="s">
        <v>267</v>
      </c>
      <c r="C105" s="75" t="s">
        <v>268</v>
      </c>
      <c r="D105" s="41">
        <v>0</v>
      </c>
      <c r="E105" s="41"/>
      <c r="F105" s="41">
        <v>0</v>
      </c>
      <c r="G105" s="41">
        <v>0</v>
      </c>
      <c r="H105" s="21">
        <f t="shared" si="13"/>
        <v>0</v>
      </c>
      <c r="I105" s="28">
        <f t="shared" si="19"/>
        <v>0</v>
      </c>
      <c r="J105" s="41"/>
      <c r="K105" s="41"/>
      <c r="L105" s="27">
        <f t="shared" si="14"/>
      </c>
      <c r="M105" s="41"/>
      <c r="N105" s="41"/>
      <c r="O105" s="60">
        <f t="shared" si="21"/>
      </c>
      <c r="P105" s="28">
        <f t="shared" si="15"/>
      </c>
      <c r="Q105" s="61">
        <f t="shared" si="16"/>
        <v>0</v>
      </c>
      <c r="R105" s="62" t="str">
        <f t="shared" si="17"/>
        <v>F</v>
      </c>
      <c r="S105" s="41"/>
      <c r="T105" s="19"/>
      <c r="U105" s="19"/>
      <c r="V105" s="19"/>
      <c r="W105" s="19"/>
      <c r="X105" s="19"/>
    </row>
    <row r="106" spans="1:24" ht="15">
      <c r="A106" s="74">
        <v>104</v>
      </c>
      <c r="B106" s="75" t="s">
        <v>269</v>
      </c>
      <c r="C106" s="75" t="s">
        <v>270</v>
      </c>
      <c r="D106" s="41">
        <v>0.5</v>
      </c>
      <c r="E106" s="41"/>
      <c r="F106" s="41">
        <v>2</v>
      </c>
      <c r="G106" s="41"/>
      <c r="H106" s="21">
        <f t="shared" si="13"/>
        <v>0.5</v>
      </c>
      <c r="I106" s="28">
        <f t="shared" si="19"/>
        <v>2</v>
      </c>
      <c r="J106" s="41"/>
      <c r="K106" s="41"/>
      <c r="L106" s="27">
        <f t="shared" si="14"/>
      </c>
      <c r="M106" s="41"/>
      <c r="N106" s="41"/>
      <c r="O106" s="60">
        <f t="shared" si="21"/>
      </c>
      <c r="P106" s="28">
        <f t="shared" si="15"/>
      </c>
      <c r="Q106" s="61">
        <f t="shared" si="16"/>
        <v>2.5</v>
      </c>
      <c r="R106" s="62" t="str">
        <f t="shared" si="17"/>
        <v>F</v>
      </c>
      <c r="S106" s="41"/>
      <c r="T106" s="19"/>
      <c r="U106" s="19"/>
      <c r="V106" s="19"/>
      <c r="W106" s="19"/>
      <c r="X106" s="19"/>
    </row>
    <row r="107" spans="1:24" ht="15">
      <c r="A107" s="74">
        <v>105</v>
      </c>
      <c r="B107" s="75" t="s">
        <v>271</v>
      </c>
      <c r="C107" s="75" t="s">
        <v>272</v>
      </c>
      <c r="D107" s="41"/>
      <c r="E107" s="41"/>
      <c r="F107" s="41">
        <v>0</v>
      </c>
      <c r="G107" s="41"/>
      <c r="H107" s="21">
        <f t="shared" si="13"/>
      </c>
      <c r="I107" s="28">
        <f t="shared" si="19"/>
        <v>0</v>
      </c>
      <c r="J107" s="41"/>
      <c r="K107" s="41"/>
      <c r="L107" s="27">
        <f t="shared" si="14"/>
      </c>
      <c r="M107" s="41"/>
      <c r="N107" s="41"/>
      <c r="O107" s="60">
        <f t="shared" si="21"/>
      </c>
      <c r="P107" s="28">
        <f t="shared" si="15"/>
      </c>
      <c r="Q107" s="61">
        <f t="shared" si="16"/>
        <v>0</v>
      </c>
      <c r="R107" s="62" t="str">
        <f t="shared" si="17"/>
        <v>F</v>
      </c>
      <c r="S107" s="41"/>
      <c r="T107" s="19"/>
      <c r="U107" s="19"/>
      <c r="V107" s="19"/>
      <c r="W107" s="19"/>
      <c r="X107" s="19"/>
    </row>
    <row r="108" spans="1:24" ht="15">
      <c r="A108" s="74">
        <v>106</v>
      </c>
      <c r="B108" s="75" t="s">
        <v>273</v>
      </c>
      <c r="C108" s="75" t="s">
        <v>274</v>
      </c>
      <c r="D108" s="41">
        <v>4.5</v>
      </c>
      <c r="E108" s="41"/>
      <c r="F108" s="41">
        <v>0</v>
      </c>
      <c r="G108" s="41">
        <v>16</v>
      </c>
      <c r="H108" s="21">
        <f t="shared" si="13"/>
        <v>4.5</v>
      </c>
      <c r="I108" s="28">
        <f t="shared" si="19"/>
        <v>16</v>
      </c>
      <c r="J108" s="41">
        <v>8</v>
      </c>
      <c r="K108" s="41">
        <v>2</v>
      </c>
      <c r="L108" s="27">
        <f t="shared" si="14"/>
        <v>10</v>
      </c>
      <c r="M108" s="41">
        <v>0</v>
      </c>
      <c r="N108" s="41">
        <v>0</v>
      </c>
      <c r="O108" s="60">
        <f t="shared" si="21"/>
        <v>0</v>
      </c>
      <c r="P108" s="28">
        <f t="shared" si="15"/>
        <v>0</v>
      </c>
      <c r="Q108" s="61">
        <f t="shared" si="16"/>
        <v>20.5</v>
      </c>
      <c r="R108" s="62" t="str">
        <f t="shared" si="17"/>
        <v>F</v>
      </c>
      <c r="S108" s="41"/>
      <c r="T108" s="19"/>
      <c r="U108" s="19"/>
      <c r="V108" s="19"/>
      <c r="W108" s="19"/>
      <c r="X108" s="19"/>
    </row>
    <row r="109" spans="1:24" ht="15">
      <c r="A109" s="74">
        <v>107</v>
      </c>
      <c r="B109" s="75" t="s">
        <v>275</v>
      </c>
      <c r="C109" s="75" t="s">
        <v>276</v>
      </c>
      <c r="D109" s="41">
        <v>0.5</v>
      </c>
      <c r="E109" s="41"/>
      <c r="F109" s="41">
        <v>0</v>
      </c>
      <c r="G109" s="41">
        <v>0</v>
      </c>
      <c r="H109" s="21">
        <f t="shared" si="13"/>
        <v>0.5</v>
      </c>
      <c r="I109" s="28">
        <f t="shared" si="19"/>
        <v>0</v>
      </c>
      <c r="J109" s="41"/>
      <c r="K109" s="41"/>
      <c r="L109" s="27">
        <f t="shared" si="14"/>
      </c>
      <c r="M109" s="41"/>
      <c r="N109" s="41"/>
      <c r="O109" s="60">
        <f t="shared" si="21"/>
      </c>
      <c r="P109" s="28">
        <f t="shared" si="15"/>
      </c>
      <c r="Q109" s="61">
        <f t="shared" si="16"/>
        <v>0.5</v>
      </c>
      <c r="R109" s="62" t="str">
        <f t="shared" si="17"/>
        <v>F</v>
      </c>
      <c r="S109" s="41"/>
      <c r="T109" s="19"/>
      <c r="U109" s="19"/>
      <c r="V109" s="19"/>
      <c r="W109" s="19"/>
      <c r="X109" s="19"/>
    </row>
    <row r="110" spans="1:24" ht="15">
      <c r="A110" s="74">
        <v>108</v>
      </c>
      <c r="B110" s="75" t="s">
        <v>277</v>
      </c>
      <c r="C110" s="75" t="s">
        <v>278</v>
      </c>
      <c r="D110" s="86">
        <v>2.5</v>
      </c>
      <c r="E110" s="86"/>
      <c r="F110" s="41">
        <v>8.5</v>
      </c>
      <c r="G110" s="41">
        <v>12</v>
      </c>
      <c r="H110" s="21">
        <f t="shared" si="13"/>
        <v>2.5</v>
      </c>
      <c r="I110" s="28">
        <f t="shared" si="19"/>
        <v>12</v>
      </c>
      <c r="J110" s="41">
        <v>12</v>
      </c>
      <c r="K110" s="41">
        <v>12</v>
      </c>
      <c r="L110" s="27">
        <f t="shared" si="14"/>
        <v>24</v>
      </c>
      <c r="M110" s="41"/>
      <c r="N110" s="41"/>
      <c r="O110" s="60">
        <f t="shared" si="21"/>
      </c>
      <c r="P110" s="28">
        <f t="shared" si="15"/>
        <v>24</v>
      </c>
      <c r="Q110" s="61">
        <f t="shared" si="16"/>
        <v>38.5</v>
      </c>
      <c r="R110" s="62" t="str">
        <f t="shared" si="17"/>
        <v>F</v>
      </c>
      <c r="S110" s="41"/>
      <c r="T110" s="19"/>
      <c r="U110" s="19"/>
      <c r="V110" s="19"/>
      <c r="W110" s="19"/>
      <c r="X110" s="19"/>
    </row>
    <row r="111" spans="1:24" ht="15">
      <c r="A111" s="74">
        <v>109</v>
      </c>
      <c r="B111" s="75" t="s">
        <v>279</v>
      </c>
      <c r="C111" s="75" t="s">
        <v>280</v>
      </c>
      <c r="D111" s="41"/>
      <c r="E111" s="41"/>
      <c r="F111" s="41">
        <v>0</v>
      </c>
      <c r="G111" s="41"/>
      <c r="H111" s="21">
        <f t="shared" si="13"/>
      </c>
      <c r="I111" s="28">
        <f t="shared" si="19"/>
        <v>0</v>
      </c>
      <c r="J111" s="41"/>
      <c r="K111" s="41"/>
      <c r="L111" s="27">
        <f t="shared" si="14"/>
      </c>
      <c r="M111" s="41"/>
      <c r="N111" s="41"/>
      <c r="O111" s="60">
        <f t="shared" si="21"/>
      </c>
      <c r="P111" s="28">
        <f t="shared" si="15"/>
      </c>
      <c r="Q111" s="61">
        <f t="shared" si="16"/>
        <v>0</v>
      </c>
      <c r="R111" s="62" t="str">
        <f t="shared" si="17"/>
        <v>F</v>
      </c>
      <c r="S111" s="41"/>
      <c r="T111" s="19"/>
      <c r="U111" s="19"/>
      <c r="V111" s="19"/>
      <c r="W111" s="19"/>
      <c r="X111" s="19"/>
    </row>
    <row r="112" spans="1:24" ht="15">
      <c r="A112" s="74">
        <v>110</v>
      </c>
      <c r="B112" s="75" t="s">
        <v>281</v>
      </c>
      <c r="C112" s="75" t="s">
        <v>282</v>
      </c>
      <c r="D112" s="41">
        <v>0</v>
      </c>
      <c r="E112" s="41"/>
      <c r="F112" s="41">
        <v>0</v>
      </c>
      <c r="G112" s="41">
        <v>9.5</v>
      </c>
      <c r="H112" s="21">
        <f t="shared" si="13"/>
        <v>0</v>
      </c>
      <c r="I112" s="28">
        <f t="shared" si="19"/>
        <v>9.5</v>
      </c>
      <c r="J112" s="41"/>
      <c r="K112" s="41"/>
      <c r="L112" s="27">
        <f t="shared" si="14"/>
      </c>
      <c r="M112" s="41"/>
      <c r="N112" s="41"/>
      <c r="O112" s="60">
        <f>IF(AND(M112="",N112=""),"",M112+N112)</f>
      </c>
      <c r="P112" s="28">
        <f t="shared" si="15"/>
      </c>
      <c r="Q112" s="61">
        <f t="shared" si="16"/>
        <v>9.5</v>
      </c>
      <c r="R112" s="62" t="str">
        <f t="shared" si="17"/>
        <v>F</v>
      </c>
      <c r="S112" s="41"/>
      <c r="T112" s="19"/>
      <c r="U112" s="19"/>
      <c r="V112" s="19"/>
      <c r="W112" s="19"/>
      <c r="X112" s="19"/>
    </row>
    <row r="113" spans="1:24" ht="15">
      <c r="A113" s="74">
        <v>111</v>
      </c>
      <c r="B113" s="75" t="s">
        <v>283</v>
      </c>
      <c r="C113" s="75" t="s">
        <v>284</v>
      </c>
      <c r="D113" s="41"/>
      <c r="E113" s="41"/>
      <c r="F113" s="41"/>
      <c r="G113" s="41">
        <v>0</v>
      </c>
      <c r="H113" s="21">
        <f t="shared" si="13"/>
      </c>
      <c r="I113" s="28">
        <f t="shared" si="19"/>
        <v>0</v>
      </c>
      <c r="J113" s="41"/>
      <c r="K113" s="41"/>
      <c r="L113" s="27">
        <f t="shared" si="14"/>
      </c>
      <c r="M113" s="41"/>
      <c r="N113" s="41"/>
      <c r="O113" s="60">
        <f aca="true" t="shared" si="22" ref="O113:O132">IF(AND(M113="",N113=""),"",M113+N113)</f>
      </c>
      <c r="P113" s="28">
        <f t="shared" si="15"/>
      </c>
      <c r="Q113" s="61">
        <f t="shared" si="16"/>
        <v>0</v>
      </c>
      <c r="R113" s="62" t="str">
        <f t="shared" si="17"/>
        <v>F</v>
      </c>
      <c r="S113" s="41"/>
      <c r="T113" s="19"/>
      <c r="U113" s="19"/>
      <c r="V113" s="19"/>
      <c r="W113" s="19"/>
      <c r="X113" s="19"/>
    </row>
    <row r="114" spans="1:24" ht="15">
      <c r="A114" s="74">
        <v>112</v>
      </c>
      <c r="B114" s="75" t="s">
        <v>285</v>
      </c>
      <c r="C114" s="75" t="s">
        <v>286</v>
      </c>
      <c r="D114" s="41"/>
      <c r="E114" s="41"/>
      <c r="F114" s="41">
        <v>0</v>
      </c>
      <c r="G114" s="41"/>
      <c r="H114" s="21">
        <f t="shared" si="13"/>
      </c>
      <c r="I114" s="28">
        <f t="shared" si="19"/>
        <v>0</v>
      </c>
      <c r="J114" s="41"/>
      <c r="K114" s="41"/>
      <c r="L114" s="27">
        <f t="shared" si="14"/>
      </c>
      <c r="M114" s="41"/>
      <c r="N114" s="41"/>
      <c r="O114" s="60">
        <f t="shared" si="22"/>
      </c>
      <c r="P114" s="28">
        <f t="shared" si="15"/>
      </c>
      <c r="Q114" s="61">
        <f t="shared" si="16"/>
        <v>0</v>
      </c>
      <c r="R114" s="62" t="str">
        <f t="shared" si="17"/>
        <v>F</v>
      </c>
      <c r="S114" s="41"/>
      <c r="T114" s="19"/>
      <c r="U114" s="19"/>
      <c r="V114" s="19"/>
      <c r="W114" s="19"/>
      <c r="X114" s="19"/>
    </row>
    <row r="115" spans="1:24" ht="15">
      <c r="A115" s="74">
        <v>113</v>
      </c>
      <c r="B115" s="75" t="s">
        <v>287</v>
      </c>
      <c r="C115" s="75" t="s">
        <v>288</v>
      </c>
      <c r="D115" s="41">
        <v>3.5</v>
      </c>
      <c r="E115" s="41"/>
      <c r="F115" s="41">
        <v>13.5</v>
      </c>
      <c r="G115" s="41"/>
      <c r="H115" s="21">
        <f t="shared" si="13"/>
        <v>3.5</v>
      </c>
      <c r="I115" s="28">
        <f t="shared" si="19"/>
        <v>13.5</v>
      </c>
      <c r="J115" s="41">
        <v>8</v>
      </c>
      <c r="K115" s="41">
        <v>7.5</v>
      </c>
      <c r="L115" s="27">
        <f t="shared" si="14"/>
        <v>15.5</v>
      </c>
      <c r="M115" s="41">
        <v>17</v>
      </c>
      <c r="N115" s="41">
        <v>5</v>
      </c>
      <c r="O115" s="60">
        <f t="shared" si="22"/>
        <v>22</v>
      </c>
      <c r="P115" s="28">
        <f t="shared" si="15"/>
        <v>22</v>
      </c>
      <c r="Q115" s="61">
        <f t="shared" si="16"/>
        <v>39</v>
      </c>
      <c r="R115" s="62" t="str">
        <f t="shared" si="17"/>
        <v>F</v>
      </c>
      <c r="S115" s="41"/>
      <c r="T115" s="19"/>
      <c r="U115" s="19"/>
      <c r="V115" s="19"/>
      <c r="W115" s="19"/>
      <c r="X115" s="19"/>
    </row>
    <row r="116" spans="1:24" ht="15">
      <c r="A116" s="74">
        <v>114</v>
      </c>
      <c r="B116" s="75" t="s">
        <v>289</v>
      </c>
      <c r="C116" s="75" t="s">
        <v>290</v>
      </c>
      <c r="D116" s="41">
        <v>0</v>
      </c>
      <c r="E116" s="41"/>
      <c r="F116" s="41">
        <v>5</v>
      </c>
      <c r="G116" s="41">
        <v>4</v>
      </c>
      <c r="H116" s="21">
        <f t="shared" si="13"/>
        <v>0</v>
      </c>
      <c r="I116" s="28">
        <f aca="true" t="shared" si="23" ref="I116:I147">IF(AND(F116="",G116=""),"",IF(G116="",F116,G116))</f>
        <v>4</v>
      </c>
      <c r="J116" s="41"/>
      <c r="K116" s="41"/>
      <c r="L116" s="27">
        <f t="shared" si="14"/>
      </c>
      <c r="M116" s="41"/>
      <c r="N116" s="41"/>
      <c r="O116" s="60">
        <f t="shared" si="22"/>
      </c>
      <c r="P116" s="28">
        <f t="shared" si="15"/>
      </c>
      <c r="Q116" s="61">
        <f t="shared" si="16"/>
        <v>4</v>
      </c>
      <c r="R116" s="62" t="str">
        <f t="shared" si="17"/>
        <v>F</v>
      </c>
      <c r="S116" s="41"/>
      <c r="T116" s="19"/>
      <c r="U116" s="19"/>
      <c r="V116" s="19"/>
      <c r="W116" s="19"/>
      <c r="X116" s="19"/>
    </row>
    <row r="117" spans="1:24" ht="15">
      <c r="A117" s="74">
        <v>115</v>
      </c>
      <c r="B117" s="75" t="s">
        <v>291</v>
      </c>
      <c r="C117" s="75" t="s">
        <v>292</v>
      </c>
      <c r="D117" s="41"/>
      <c r="E117" s="41"/>
      <c r="F117" s="41">
        <v>11</v>
      </c>
      <c r="G117" s="41">
        <v>7</v>
      </c>
      <c r="H117" s="21">
        <f t="shared" si="13"/>
      </c>
      <c r="I117" s="28">
        <f t="shared" si="23"/>
        <v>7</v>
      </c>
      <c r="J117" s="41"/>
      <c r="K117" s="41"/>
      <c r="L117" s="27">
        <f t="shared" si="14"/>
      </c>
      <c r="M117" s="41"/>
      <c r="N117" s="41"/>
      <c r="O117" s="60">
        <f t="shared" si="22"/>
      </c>
      <c r="P117" s="28">
        <f t="shared" si="15"/>
      </c>
      <c r="Q117" s="61">
        <f t="shared" si="16"/>
        <v>7</v>
      </c>
      <c r="R117" s="62" t="str">
        <f t="shared" si="17"/>
        <v>F</v>
      </c>
      <c r="S117" s="41"/>
      <c r="T117" s="19"/>
      <c r="U117" s="19"/>
      <c r="V117" s="19"/>
      <c r="W117" s="19"/>
      <c r="X117" s="19"/>
    </row>
    <row r="118" spans="1:24" ht="15">
      <c r="A118" s="74">
        <v>116</v>
      </c>
      <c r="B118" s="75" t="s">
        <v>293</v>
      </c>
      <c r="C118" s="75" t="s">
        <v>294</v>
      </c>
      <c r="D118" s="41">
        <v>3.5</v>
      </c>
      <c r="E118" s="41"/>
      <c r="F118" s="41">
        <v>17</v>
      </c>
      <c r="G118" s="41"/>
      <c r="H118" s="21">
        <f t="shared" si="13"/>
        <v>3.5</v>
      </c>
      <c r="I118" s="28">
        <f t="shared" si="23"/>
        <v>17</v>
      </c>
      <c r="J118" s="41">
        <v>7</v>
      </c>
      <c r="K118" s="41">
        <v>10</v>
      </c>
      <c r="L118" s="27">
        <f t="shared" si="14"/>
        <v>17</v>
      </c>
      <c r="M118" s="41"/>
      <c r="N118" s="41"/>
      <c r="O118" s="60">
        <f t="shared" si="22"/>
      </c>
      <c r="P118" s="28">
        <f t="shared" si="15"/>
        <v>17</v>
      </c>
      <c r="Q118" s="61">
        <f t="shared" si="16"/>
        <v>37.5</v>
      </c>
      <c r="R118" s="62" t="str">
        <f t="shared" si="17"/>
        <v>F</v>
      </c>
      <c r="S118" s="41"/>
      <c r="T118" s="19"/>
      <c r="U118" s="19"/>
      <c r="V118" s="19"/>
      <c r="W118" s="19"/>
      <c r="X118" s="19"/>
    </row>
    <row r="119" spans="1:24" ht="15">
      <c r="A119" s="74">
        <v>117</v>
      </c>
      <c r="B119" s="75" t="s">
        <v>295</v>
      </c>
      <c r="C119" s="75" t="s">
        <v>296</v>
      </c>
      <c r="D119" s="41">
        <v>3</v>
      </c>
      <c r="E119" s="41"/>
      <c r="F119" s="41">
        <v>17</v>
      </c>
      <c r="G119" s="41"/>
      <c r="H119" s="21">
        <f t="shared" si="13"/>
        <v>3</v>
      </c>
      <c r="I119" s="28">
        <f t="shared" si="23"/>
        <v>17</v>
      </c>
      <c r="J119" s="41"/>
      <c r="K119" s="41"/>
      <c r="L119" s="27">
        <f t="shared" si="14"/>
      </c>
      <c r="M119" s="41"/>
      <c r="N119" s="41"/>
      <c r="O119" s="60">
        <f t="shared" si="22"/>
      </c>
      <c r="P119" s="28">
        <f t="shared" si="15"/>
      </c>
      <c r="Q119" s="61">
        <f t="shared" si="16"/>
        <v>20</v>
      </c>
      <c r="R119" s="62" t="str">
        <f t="shared" si="17"/>
        <v>F</v>
      </c>
      <c r="S119" s="41"/>
      <c r="T119" s="19"/>
      <c r="U119" s="19"/>
      <c r="V119" s="19"/>
      <c r="W119" s="19"/>
      <c r="X119" s="19"/>
    </row>
    <row r="120" spans="1:24" ht="15">
      <c r="A120" s="74">
        <v>118</v>
      </c>
      <c r="B120" s="75" t="s">
        <v>297</v>
      </c>
      <c r="C120" s="75" t="s">
        <v>298</v>
      </c>
      <c r="D120" s="41">
        <v>1</v>
      </c>
      <c r="E120" s="41"/>
      <c r="F120" s="41">
        <v>9.5</v>
      </c>
      <c r="G120" s="41">
        <v>12.5</v>
      </c>
      <c r="H120" s="21">
        <f t="shared" si="13"/>
        <v>1</v>
      </c>
      <c r="I120" s="28">
        <f t="shared" si="23"/>
        <v>12.5</v>
      </c>
      <c r="J120" s="41">
        <v>6.5</v>
      </c>
      <c r="K120" s="41">
        <v>6</v>
      </c>
      <c r="L120" s="27">
        <f t="shared" si="14"/>
        <v>12.5</v>
      </c>
      <c r="M120" s="41">
        <v>7.5</v>
      </c>
      <c r="N120" s="41">
        <v>4</v>
      </c>
      <c r="O120" s="60">
        <f t="shared" si="22"/>
        <v>11.5</v>
      </c>
      <c r="P120" s="28">
        <f t="shared" si="15"/>
        <v>11.5</v>
      </c>
      <c r="Q120" s="61">
        <f t="shared" si="16"/>
        <v>25</v>
      </c>
      <c r="R120" s="62" t="str">
        <f t="shared" si="17"/>
        <v>F</v>
      </c>
      <c r="S120" s="41"/>
      <c r="T120" s="19"/>
      <c r="U120" s="19"/>
      <c r="V120" s="19"/>
      <c r="W120" s="19"/>
      <c r="X120" s="19"/>
    </row>
    <row r="121" spans="1:24" ht="15">
      <c r="A121" s="74">
        <v>119</v>
      </c>
      <c r="B121" s="75" t="s">
        <v>299</v>
      </c>
      <c r="C121" s="75" t="s">
        <v>300</v>
      </c>
      <c r="D121" s="43"/>
      <c r="E121" s="43"/>
      <c r="F121" s="43"/>
      <c r="G121" s="43">
        <v>4</v>
      </c>
      <c r="H121" s="21">
        <f t="shared" si="13"/>
      </c>
      <c r="I121" s="28">
        <f t="shared" si="23"/>
        <v>4</v>
      </c>
      <c r="J121" s="43"/>
      <c r="K121" s="43"/>
      <c r="L121" s="27">
        <f t="shared" si="14"/>
      </c>
      <c r="M121" s="43"/>
      <c r="N121" s="43"/>
      <c r="O121" s="60">
        <f t="shared" si="22"/>
      </c>
      <c r="P121" s="28">
        <f t="shared" si="15"/>
      </c>
      <c r="Q121" s="61">
        <f t="shared" si="16"/>
        <v>4</v>
      </c>
      <c r="R121" s="62" t="str">
        <f t="shared" si="17"/>
        <v>F</v>
      </c>
      <c r="S121" s="41"/>
      <c r="T121" s="76"/>
      <c r="U121" s="76"/>
      <c r="V121" s="76"/>
      <c r="W121" s="76"/>
      <c r="X121" s="19"/>
    </row>
    <row r="122" spans="1:24" ht="15">
      <c r="A122" s="74">
        <v>120</v>
      </c>
      <c r="B122" s="75" t="s">
        <v>301</v>
      </c>
      <c r="C122" s="75" t="s">
        <v>302</v>
      </c>
      <c r="D122" s="41"/>
      <c r="E122" s="41"/>
      <c r="F122" s="41"/>
      <c r="G122" s="41"/>
      <c r="H122" s="21">
        <f t="shared" si="13"/>
      </c>
      <c r="I122" s="28">
        <f t="shared" si="23"/>
      </c>
      <c r="J122" s="41"/>
      <c r="K122" s="41"/>
      <c r="L122" s="27">
        <f t="shared" si="14"/>
      </c>
      <c r="M122" s="41"/>
      <c r="N122" s="41"/>
      <c r="O122" s="60">
        <f t="shared" si="22"/>
      </c>
      <c r="P122" s="28">
        <f t="shared" si="15"/>
      </c>
      <c r="Q122" s="61">
        <f t="shared" si="16"/>
      </c>
      <c r="R122" s="62">
        <f t="shared" si="17"/>
      </c>
      <c r="S122" s="41"/>
      <c r="T122" s="19"/>
      <c r="U122" s="19"/>
      <c r="V122" s="19"/>
      <c r="W122" s="19"/>
      <c r="X122" s="19"/>
    </row>
    <row r="123" spans="1:24" ht="15">
      <c r="A123" s="74">
        <v>121</v>
      </c>
      <c r="B123" s="75" t="s">
        <v>303</v>
      </c>
      <c r="C123" s="75" t="s">
        <v>304</v>
      </c>
      <c r="D123" s="41"/>
      <c r="E123" s="41"/>
      <c r="F123" s="41"/>
      <c r="G123" s="41">
        <v>0</v>
      </c>
      <c r="H123" s="21">
        <f t="shared" si="13"/>
      </c>
      <c r="I123" s="28">
        <f t="shared" si="23"/>
        <v>0</v>
      </c>
      <c r="J123" s="41"/>
      <c r="K123" s="41"/>
      <c r="L123" s="27">
        <f t="shared" si="14"/>
      </c>
      <c r="M123" s="41"/>
      <c r="N123" s="41"/>
      <c r="O123" s="60">
        <f t="shared" si="22"/>
      </c>
      <c r="P123" s="28">
        <f t="shared" si="15"/>
      </c>
      <c r="Q123" s="61">
        <f t="shared" si="16"/>
        <v>0</v>
      </c>
      <c r="R123" s="62" t="str">
        <f t="shared" si="17"/>
        <v>F</v>
      </c>
      <c r="S123" s="41"/>
      <c r="T123" s="19"/>
      <c r="U123" s="19"/>
      <c r="V123" s="19"/>
      <c r="W123" s="19"/>
      <c r="X123" s="19"/>
    </row>
    <row r="124" spans="1:24" ht="15">
      <c r="A124" s="74">
        <v>122</v>
      </c>
      <c r="B124" s="75" t="s">
        <v>305</v>
      </c>
      <c r="C124" s="75" t="s">
        <v>306</v>
      </c>
      <c r="D124" s="41"/>
      <c r="E124" s="41"/>
      <c r="F124" s="41"/>
      <c r="G124" s="41"/>
      <c r="H124" s="21">
        <f t="shared" si="13"/>
      </c>
      <c r="I124" s="28">
        <f t="shared" si="23"/>
      </c>
      <c r="J124" s="41"/>
      <c r="K124" s="41"/>
      <c r="L124" s="27">
        <f t="shared" si="14"/>
      </c>
      <c r="M124" s="41"/>
      <c r="N124" s="41"/>
      <c r="O124" s="60">
        <f t="shared" si="22"/>
      </c>
      <c r="P124" s="28">
        <f t="shared" si="15"/>
      </c>
      <c r="Q124" s="61">
        <f t="shared" si="16"/>
      </c>
      <c r="R124" s="62">
        <f t="shared" si="17"/>
      </c>
      <c r="S124" s="41"/>
      <c r="T124" s="19"/>
      <c r="U124" s="19"/>
      <c r="V124" s="19"/>
      <c r="W124" s="19"/>
      <c r="X124" s="19"/>
    </row>
    <row r="125" spans="1:24" ht="15">
      <c r="A125" s="74">
        <v>123</v>
      </c>
      <c r="B125" s="75" t="s">
        <v>307</v>
      </c>
      <c r="C125" s="75" t="s">
        <v>308</v>
      </c>
      <c r="D125" s="41"/>
      <c r="E125" s="41"/>
      <c r="F125" s="41">
        <v>3</v>
      </c>
      <c r="G125" s="41"/>
      <c r="H125" s="21">
        <f t="shared" si="13"/>
      </c>
      <c r="I125" s="28">
        <f t="shared" si="23"/>
        <v>3</v>
      </c>
      <c r="J125" s="41"/>
      <c r="K125" s="41"/>
      <c r="L125" s="27">
        <f t="shared" si="14"/>
      </c>
      <c r="M125" s="41"/>
      <c r="N125" s="41"/>
      <c r="O125" s="60">
        <f t="shared" si="22"/>
      </c>
      <c r="P125" s="28">
        <f t="shared" si="15"/>
      </c>
      <c r="Q125" s="61">
        <f t="shared" si="16"/>
        <v>3</v>
      </c>
      <c r="R125" s="62" t="str">
        <f t="shared" si="17"/>
        <v>F</v>
      </c>
      <c r="S125" s="41"/>
      <c r="T125" s="19"/>
      <c r="U125" s="19"/>
      <c r="V125" s="19"/>
      <c r="W125" s="19"/>
      <c r="X125" s="19"/>
    </row>
    <row r="126" spans="1:24" ht="15">
      <c r="A126" s="74">
        <v>124</v>
      </c>
      <c r="B126" s="75" t="s">
        <v>309</v>
      </c>
      <c r="C126" s="75" t="s">
        <v>310</v>
      </c>
      <c r="D126" s="41">
        <v>0</v>
      </c>
      <c r="E126" s="41"/>
      <c r="F126" s="41">
        <v>18</v>
      </c>
      <c r="G126" s="41"/>
      <c r="H126" s="21">
        <f t="shared" si="13"/>
        <v>0</v>
      </c>
      <c r="I126" s="28">
        <f t="shared" si="23"/>
        <v>18</v>
      </c>
      <c r="J126" s="41">
        <v>6</v>
      </c>
      <c r="K126" s="41">
        <v>4.5</v>
      </c>
      <c r="L126" s="27">
        <f t="shared" si="14"/>
        <v>10.5</v>
      </c>
      <c r="M126" s="41">
        <v>14.5</v>
      </c>
      <c r="N126" s="41">
        <v>6.5</v>
      </c>
      <c r="O126" s="60">
        <f t="shared" si="22"/>
        <v>21</v>
      </c>
      <c r="P126" s="28">
        <f t="shared" si="15"/>
        <v>21</v>
      </c>
      <c r="Q126" s="61">
        <f t="shared" si="16"/>
        <v>39</v>
      </c>
      <c r="R126" s="62" t="str">
        <f t="shared" si="17"/>
        <v>F</v>
      </c>
      <c r="S126" s="41"/>
      <c r="T126" s="19"/>
      <c r="U126" s="19"/>
      <c r="V126" s="19"/>
      <c r="W126" s="19"/>
      <c r="X126" s="19"/>
    </row>
    <row r="127" spans="1:24" ht="15">
      <c r="A127" s="74">
        <v>125</v>
      </c>
      <c r="B127" s="75" t="s">
        <v>311</v>
      </c>
      <c r="C127" s="75" t="s">
        <v>312</v>
      </c>
      <c r="D127" s="41"/>
      <c r="E127" s="41"/>
      <c r="F127" s="41"/>
      <c r="G127" s="41">
        <v>13</v>
      </c>
      <c r="H127" s="21">
        <f t="shared" si="13"/>
      </c>
      <c r="I127" s="28">
        <f t="shared" si="23"/>
        <v>13</v>
      </c>
      <c r="J127" s="41">
        <v>2</v>
      </c>
      <c r="K127" s="41">
        <v>3</v>
      </c>
      <c r="L127" s="27">
        <f t="shared" si="14"/>
        <v>5</v>
      </c>
      <c r="M127" s="41"/>
      <c r="N127" s="41"/>
      <c r="O127" s="60">
        <f t="shared" si="22"/>
      </c>
      <c r="P127" s="28">
        <f t="shared" si="15"/>
        <v>5</v>
      </c>
      <c r="Q127" s="61">
        <f t="shared" si="16"/>
        <v>18</v>
      </c>
      <c r="R127" s="62" t="str">
        <f t="shared" si="17"/>
        <v>F</v>
      </c>
      <c r="S127" s="41"/>
      <c r="T127" s="19"/>
      <c r="U127" s="19"/>
      <c r="V127" s="19"/>
      <c r="W127" s="19"/>
      <c r="X127" s="19"/>
    </row>
    <row r="128" spans="1:24" ht="15">
      <c r="A128" s="74">
        <v>126</v>
      </c>
      <c r="B128" s="75" t="s">
        <v>313</v>
      </c>
      <c r="C128" s="75" t="s">
        <v>314</v>
      </c>
      <c r="D128" s="41"/>
      <c r="E128" s="41"/>
      <c r="F128" s="41">
        <v>8</v>
      </c>
      <c r="G128" s="41">
        <v>11.5</v>
      </c>
      <c r="H128" s="21">
        <f t="shared" si="13"/>
      </c>
      <c r="I128" s="28">
        <f t="shared" si="23"/>
        <v>11.5</v>
      </c>
      <c r="J128" s="41"/>
      <c r="K128" s="41"/>
      <c r="L128" s="27">
        <f t="shared" si="14"/>
      </c>
      <c r="M128" s="41"/>
      <c r="N128" s="41"/>
      <c r="O128" s="60">
        <f t="shared" si="22"/>
      </c>
      <c r="P128" s="28">
        <f t="shared" si="15"/>
      </c>
      <c r="Q128" s="61">
        <f t="shared" si="16"/>
        <v>11.5</v>
      </c>
      <c r="R128" s="62" t="str">
        <f t="shared" si="17"/>
        <v>F</v>
      </c>
      <c r="S128" s="41"/>
      <c r="T128" s="19"/>
      <c r="U128" s="19"/>
      <c r="V128" s="19"/>
      <c r="W128" s="19"/>
      <c r="X128" s="19"/>
    </row>
    <row r="129" spans="1:24" ht="15">
      <c r="A129" s="74">
        <v>127</v>
      </c>
      <c r="B129" s="75" t="s">
        <v>315</v>
      </c>
      <c r="C129" s="75" t="s">
        <v>316</v>
      </c>
      <c r="D129" s="41">
        <v>1</v>
      </c>
      <c r="E129" s="41"/>
      <c r="F129" s="41">
        <v>17</v>
      </c>
      <c r="G129" s="41"/>
      <c r="H129" s="21">
        <f t="shared" si="13"/>
        <v>1</v>
      </c>
      <c r="I129" s="28">
        <f t="shared" si="23"/>
        <v>17</v>
      </c>
      <c r="J129" s="41">
        <v>9</v>
      </c>
      <c r="K129" s="41">
        <v>8</v>
      </c>
      <c r="L129" s="27">
        <f t="shared" si="14"/>
        <v>17</v>
      </c>
      <c r="M129" s="41">
        <v>17.5</v>
      </c>
      <c r="N129" s="41">
        <v>6.5</v>
      </c>
      <c r="O129" s="60">
        <f t="shared" si="22"/>
        <v>24</v>
      </c>
      <c r="P129" s="28">
        <f t="shared" si="15"/>
        <v>24</v>
      </c>
      <c r="Q129" s="61">
        <f t="shared" si="16"/>
        <v>42</v>
      </c>
      <c r="R129" s="62" t="str">
        <f t="shared" si="17"/>
        <v>F</v>
      </c>
      <c r="S129" s="41"/>
      <c r="T129" s="19"/>
      <c r="U129" s="19"/>
      <c r="V129" s="19"/>
      <c r="W129" s="19"/>
      <c r="X129" s="19"/>
    </row>
    <row r="130" spans="1:24" ht="15">
      <c r="A130" s="74">
        <v>128</v>
      </c>
      <c r="B130" s="75" t="s">
        <v>317</v>
      </c>
      <c r="C130" s="75" t="s">
        <v>318</v>
      </c>
      <c r="D130" s="41">
        <v>0</v>
      </c>
      <c r="E130" s="41"/>
      <c r="F130" s="41"/>
      <c r="G130" s="41">
        <v>0</v>
      </c>
      <c r="H130" s="21">
        <f t="shared" si="13"/>
        <v>0</v>
      </c>
      <c r="I130" s="28">
        <f t="shared" si="23"/>
        <v>0</v>
      </c>
      <c r="J130" s="41"/>
      <c r="K130" s="41"/>
      <c r="L130" s="27">
        <f t="shared" si="14"/>
      </c>
      <c r="M130" s="41"/>
      <c r="N130" s="41"/>
      <c r="O130" s="60">
        <f t="shared" si="22"/>
      </c>
      <c r="P130" s="28">
        <f t="shared" si="15"/>
      </c>
      <c r="Q130" s="61">
        <f t="shared" si="16"/>
        <v>0</v>
      </c>
      <c r="R130" s="62" t="str">
        <f t="shared" si="17"/>
        <v>F</v>
      </c>
      <c r="S130" s="41"/>
      <c r="T130" s="19"/>
      <c r="U130" s="19"/>
      <c r="V130" s="19"/>
      <c r="W130" s="19"/>
      <c r="X130" s="19"/>
    </row>
    <row r="131" spans="1:24" ht="15">
      <c r="A131" s="74">
        <v>129</v>
      </c>
      <c r="B131" s="75" t="s">
        <v>319</v>
      </c>
      <c r="C131" s="75" t="s">
        <v>320</v>
      </c>
      <c r="D131" s="41"/>
      <c r="E131" s="41"/>
      <c r="F131" s="41">
        <v>4</v>
      </c>
      <c r="G131" s="41">
        <v>22</v>
      </c>
      <c r="H131" s="21">
        <f aca="true" t="shared" si="24" ref="H131:H194">IF(D131="","",D131)</f>
      </c>
      <c r="I131" s="28">
        <f t="shared" si="23"/>
        <v>22</v>
      </c>
      <c r="J131" s="41">
        <v>10.5</v>
      </c>
      <c r="K131" s="41">
        <v>11.5</v>
      </c>
      <c r="L131" s="27">
        <f t="shared" si="14"/>
        <v>22</v>
      </c>
      <c r="M131" s="41">
        <v>18.5</v>
      </c>
      <c r="N131" s="41">
        <v>9.5</v>
      </c>
      <c r="O131" s="60">
        <f t="shared" si="22"/>
        <v>28</v>
      </c>
      <c r="P131" s="28">
        <f t="shared" si="15"/>
        <v>28</v>
      </c>
      <c r="Q131" s="61">
        <f t="shared" si="16"/>
        <v>50</v>
      </c>
      <c r="R131" s="62" t="str">
        <f t="shared" si="17"/>
        <v>E</v>
      </c>
      <c r="S131" s="41"/>
      <c r="T131" s="19"/>
      <c r="U131" s="19"/>
      <c r="V131" s="19"/>
      <c r="W131" s="19"/>
      <c r="X131" s="19"/>
    </row>
    <row r="132" spans="1:24" ht="15">
      <c r="A132" s="74">
        <v>130</v>
      </c>
      <c r="B132" s="75" t="s">
        <v>321</v>
      </c>
      <c r="C132" s="75" t="s">
        <v>322</v>
      </c>
      <c r="D132" s="41">
        <v>4.5</v>
      </c>
      <c r="E132" s="41"/>
      <c r="F132" s="41">
        <v>29.5</v>
      </c>
      <c r="G132" s="41"/>
      <c r="H132" s="21">
        <f t="shared" si="24"/>
        <v>4.5</v>
      </c>
      <c r="I132" s="28">
        <f t="shared" si="23"/>
        <v>29.5</v>
      </c>
      <c r="J132" s="41">
        <v>18</v>
      </c>
      <c r="K132" s="41">
        <v>14.5</v>
      </c>
      <c r="L132" s="27">
        <f aca="true" t="shared" si="25" ref="L132:L195">IF(AND(J132="",K132=""),"",J132+K132)</f>
        <v>32.5</v>
      </c>
      <c r="M132" s="41"/>
      <c r="N132" s="41"/>
      <c r="O132" s="60">
        <f t="shared" si="22"/>
      </c>
      <c r="P132" s="28">
        <f aca="true" t="shared" si="26" ref="P132:P195">IF(AND(L132="",O132=""),"",IF(O132="",L132,O132))</f>
        <v>32.5</v>
      </c>
      <c r="Q132" s="61">
        <f aca="true" t="shared" si="27" ref="Q132:Q195">IF(AND(D132="",I132="",P132=""),"",SUM(D132,I132,P132))</f>
        <v>66.5</v>
      </c>
      <c r="R132" s="62" t="str">
        <f aca="true" t="shared" si="28" ref="R132:R195">IF(AND(D132="",I132="",P132=""),"",IF(Q132&gt;89,"A",IF(Q132&gt;79,"B",IF(Q132&gt;69,"C",IF(Q132&gt;59,"D",IF(Q132&gt;49,"E","F"))))))</f>
        <v>D</v>
      </c>
      <c r="S132" s="41"/>
      <c r="T132" s="19"/>
      <c r="U132" s="19"/>
      <c r="V132" s="19"/>
      <c r="W132" s="19"/>
      <c r="X132" s="19"/>
    </row>
    <row r="133" spans="1:24" ht="15">
      <c r="A133" s="74">
        <v>131</v>
      </c>
      <c r="B133" s="75" t="s">
        <v>323</v>
      </c>
      <c r="C133" s="75" t="s">
        <v>324</v>
      </c>
      <c r="D133" s="41"/>
      <c r="E133" s="41"/>
      <c r="F133" s="41">
        <v>1</v>
      </c>
      <c r="G133" s="41">
        <v>1</v>
      </c>
      <c r="H133" s="21">
        <f t="shared" si="24"/>
      </c>
      <c r="I133" s="28">
        <f t="shared" si="23"/>
        <v>1</v>
      </c>
      <c r="J133" s="41"/>
      <c r="K133" s="41"/>
      <c r="L133" s="27">
        <f t="shared" si="25"/>
      </c>
      <c r="M133" s="41"/>
      <c r="N133" s="41"/>
      <c r="O133" s="60">
        <f>IF(AND(M133="",N133=""),"",M133+N133)</f>
      </c>
      <c r="P133" s="28">
        <f t="shared" si="26"/>
      </c>
      <c r="Q133" s="61">
        <f t="shared" si="27"/>
        <v>1</v>
      </c>
      <c r="R133" s="62" t="str">
        <f t="shared" si="28"/>
        <v>F</v>
      </c>
      <c r="S133" s="41"/>
      <c r="T133" s="19"/>
      <c r="U133" s="19"/>
      <c r="V133" s="19"/>
      <c r="W133" s="19"/>
      <c r="X133" s="19"/>
    </row>
    <row r="134" spans="1:24" ht="15">
      <c r="A134" s="74">
        <v>132</v>
      </c>
      <c r="B134" s="75" t="s">
        <v>325</v>
      </c>
      <c r="C134" s="75" t="s">
        <v>326</v>
      </c>
      <c r="D134" s="41">
        <v>0.5</v>
      </c>
      <c r="E134" s="41"/>
      <c r="F134" s="41">
        <v>14.5</v>
      </c>
      <c r="G134" s="41"/>
      <c r="H134" s="21">
        <f t="shared" si="24"/>
        <v>0.5</v>
      </c>
      <c r="I134" s="28">
        <f t="shared" si="23"/>
        <v>14.5</v>
      </c>
      <c r="J134" s="41">
        <v>2</v>
      </c>
      <c r="K134" s="41">
        <v>4</v>
      </c>
      <c r="L134" s="27">
        <f t="shared" si="25"/>
        <v>6</v>
      </c>
      <c r="M134" s="41"/>
      <c r="N134" s="41"/>
      <c r="O134" s="60">
        <f aca="true" t="shared" si="29" ref="O134:O197">IF(AND(M134="",N134=""),"",M134+N134)</f>
      </c>
      <c r="P134" s="28">
        <f t="shared" si="26"/>
        <v>6</v>
      </c>
      <c r="Q134" s="61">
        <f t="shared" si="27"/>
        <v>21</v>
      </c>
      <c r="R134" s="62" t="str">
        <f t="shared" si="28"/>
        <v>F</v>
      </c>
      <c r="S134" s="41"/>
      <c r="T134" s="19"/>
      <c r="U134" s="19"/>
      <c r="V134" s="19"/>
      <c r="W134" s="19"/>
      <c r="X134" s="19"/>
    </row>
    <row r="135" spans="1:24" ht="15">
      <c r="A135" s="74">
        <v>133</v>
      </c>
      <c r="B135" s="75" t="s">
        <v>327</v>
      </c>
      <c r="C135" s="75" t="s">
        <v>328</v>
      </c>
      <c r="D135" s="41"/>
      <c r="E135" s="41"/>
      <c r="F135" s="41"/>
      <c r="G135" s="41"/>
      <c r="H135" s="21">
        <f t="shared" si="24"/>
      </c>
      <c r="I135" s="28">
        <f t="shared" si="23"/>
      </c>
      <c r="J135" s="41"/>
      <c r="K135" s="41"/>
      <c r="L135" s="27">
        <f t="shared" si="25"/>
      </c>
      <c r="M135" s="41"/>
      <c r="N135" s="41"/>
      <c r="O135" s="60">
        <f t="shared" si="29"/>
      </c>
      <c r="P135" s="28">
        <f t="shared" si="26"/>
      </c>
      <c r="Q135" s="61">
        <f t="shared" si="27"/>
      </c>
      <c r="R135" s="62">
        <f t="shared" si="28"/>
      </c>
      <c r="S135" s="41"/>
      <c r="T135" s="19"/>
      <c r="U135" s="19"/>
      <c r="V135" s="19"/>
      <c r="W135" s="19"/>
      <c r="X135" s="19"/>
    </row>
    <row r="136" spans="1:24" ht="15">
      <c r="A136" s="74">
        <v>134</v>
      </c>
      <c r="B136" s="75" t="s">
        <v>329</v>
      </c>
      <c r="C136" s="75" t="s">
        <v>330</v>
      </c>
      <c r="D136" s="41">
        <v>0</v>
      </c>
      <c r="E136" s="41"/>
      <c r="F136" s="41"/>
      <c r="G136" s="41"/>
      <c r="H136" s="21">
        <f t="shared" si="24"/>
        <v>0</v>
      </c>
      <c r="I136" s="28">
        <f t="shared" si="23"/>
      </c>
      <c r="J136" s="41"/>
      <c r="K136" s="41"/>
      <c r="L136" s="27">
        <f t="shared" si="25"/>
      </c>
      <c r="M136" s="41"/>
      <c r="N136" s="41"/>
      <c r="O136" s="60">
        <f t="shared" si="29"/>
      </c>
      <c r="P136" s="28">
        <f t="shared" si="26"/>
      </c>
      <c r="Q136" s="61">
        <f t="shared" si="27"/>
        <v>0</v>
      </c>
      <c r="R136" s="62" t="str">
        <f t="shared" si="28"/>
        <v>F</v>
      </c>
      <c r="S136" s="41"/>
      <c r="T136" s="19"/>
      <c r="U136" s="19"/>
      <c r="V136" s="19"/>
      <c r="W136" s="19"/>
      <c r="X136" s="19"/>
    </row>
    <row r="137" spans="1:24" ht="15">
      <c r="A137" s="74">
        <v>135</v>
      </c>
      <c r="B137" s="75" t="s">
        <v>331</v>
      </c>
      <c r="C137" s="75" t="s">
        <v>332</v>
      </c>
      <c r="D137" s="41">
        <v>1</v>
      </c>
      <c r="E137" s="41"/>
      <c r="F137" s="41">
        <v>20</v>
      </c>
      <c r="G137" s="41"/>
      <c r="H137" s="21">
        <f t="shared" si="24"/>
        <v>1</v>
      </c>
      <c r="I137" s="28">
        <f t="shared" si="23"/>
        <v>20</v>
      </c>
      <c r="J137" s="41">
        <v>1.5</v>
      </c>
      <c r="K137" s="41">
        <v>0</v>
      </c>
      <c r="L137" s="27">
        <f t="shared" si="25"/>
        <v>1.5</v>
      </c>
      <c r="M137" s="41">
        <v>13.5</v>
      </c>
      <c r="N137" s="41">
        <v>4.5</v>
      </c>
      <c r="O137" s="60">
        <f t="shared" si="29"/>
        <v>18</v>
      </c>
      <c r="P137" s="28">
        <f t="shared" si="26"/>
        <v>18</v>
      </c>
      <c r="Q137" s="61">
        <f t="shared" si="27"/>
        <v>39</v>
      </c>
      <c r="R137" s="62" t="str">
        <f t="shared" si="28"/>
        <v>F</v>
      </c>
      <c r="S137" s="41"/>
      <c r="T137" s="19"/>
      <c r="U137" s="19"/>
      <c r="V137" s="19"/>
      <c r="W137" s="19"/>
      <c r="X137" s="19"/>
    </row>
    <row r="138" spans="1:24" ht="15">
      <c r="A138" s="74">
        <v>136</v>
      </c>
      <c r="B138" s="75" t="s">
        <v>333</v>
      </c>
      <c r="C138" s="75" t="s">
        <v>334</v>
      </c>
      <c r="D138" s="41"/>
      <c r="E138" s="41"/>
      <c r="F138" s="41">
        <v>18</v>
      </c>
      <c r="G138" s="41">
        <v>25</v>
      </c>
      <c r="H138" s="21">
        <f t="shared" si="24"/>
      </c>
      <c r="I138" s="28">
        <f t="shared" si="23"/>
        <v>25</v>
      </c>
      <c r="J138" s="41">
        <v>11.5</v>
      </c>
      <c r="K138" s="41">
        <v>9.5</v>
      </c>
      <c r="L138" s="27">
        <f t="shared" si="25"/>
        <v>21</v>
      </c>
      <c r="M138" s="41">
        <v>16</v>
      </c>
      <c r="N138" s="41">
        <v>7.5</v>
      </c>
      <c r="O138" s="60">
        <v>25</v>
      </c>
      <c r="P138" s="28">
        <f t="shared" si="26"/>
        <v>25</v>
      </c>
      <c r="Q138" s="61">
        <f t="shared" si="27"/>
        <v>50</v>
      </c>
      <c r="R138" s="62" t="str">
        <f t="shared" si="28"/>
        <v>E</v>
      </c>
      <c r="S138" s="41"/>
      <c r="T138" s="19"/>
      <c r="U138" s="19"/>
      <c r="V138" s="19"/>
      <c r="W138" s="19"/>
      <c r="X138" s="19"/>
    </row>
    <row r="139" spans="1:24" ht="15">
      <c r="A139" s="74">
        <v>137</v>
      </c>
      <c r="B139" s="75" t="s">
        <v>335</v>
      </c>
      <c r="C139" s="75" t="s">
        <v>336</v>
      </c>
      <c r="D139" s="41"/>
      <c r="E139" s="41"/>
      <c r="F139" s="41">
        <v>8.5</v>
      </c>
      <c r="G139" s="41">
        <v>2</v>
      </c>
      <c r="H139" s="21">
        <f t="shared" si="24"/>
      </c>
      <c r="I139" s="28">
        <f t="shared" si="23"/>
        <v>2</v>
      </c>
      <c r="J139" s="41"/>
      <c r="K139" s="41"/>
      <c r="L139" s="27">
        <f t="shared" si="25"/>
      </c>
      <c r="M139" s="41"/>
      <c r="N139" s="41"/>
      <c r="O139" s="60">
        <f t="shared" si="29"/>
      </c>
      <c r="P139" s="28">
        <f t="shared" si="26"/>
      </c>
      <c r="Q139" s="61">
        <f t="shared" si="27"/>
        <v>2</v>
      </c>
      <c r="R139" s="62" t="str">
        <f t="shared" si="28"/>
        <v>F</v>
      </c>
      <c r="S139" s="41"/>
      <c r="T139" s="19"/>
      <c r="U139" s="19"/>
      <c r="V139" s="19"/>
      <c r="W139" s="19"/>
      <c r="X139" s="19"/>
    </row>
    <row r="140" spans="1:24" ht="15">
      <c r="A140" s="74">
        <v>138</v>
      </c>
      <c r="B140" s="75" t="s">
        <v>337</v>
      </c>
      <c r="C140" s="75" t="s">
        <v>338</v>
      </c>
      <c r="D140" s="41">
        <v>0</v>
      </c>
      <c r="E140" s="41"/>
      <c r="F140" s="41"/>
      <c r="G140" s="41"/>
      <c r="H140" s="21">
        <f t="shared" si="24"/>
        <v>0</v>
      </c>
      <c r="I140" s="28">
        <f t="shared" si="23"/>
      </c>
      <c r="J140" s="41"/>
      <c r="K140" s="41"/>
      <c r="L140" s="27">
        <f t="shared" si="25"/>
      </c>
      <c r="M140" s="41"/>
      <c r="N140" s="41"/>
      <c r="O140" s="60">
        <f t="shared" si="29"/>
      </c>
      <c r="P140" s="28">
        <f t="shared" si="26"/>
      </c>
      <c r="Q140" s="61">
        <f t="shared" si="27"/>
        <v>0</v>
      </c>
      <c r="R140" s="62" t="str">
        <f t="shared" si="28"/>
        <v>F</v>
      </c>
      <c r="S140" s="41"/>
      <c r="T140" s="19"/>
      <c r="U140" s="19"/>
      <c r="V140" s="19"/>
      <c r="W140" s="19"/>
      <c r="X140" s="19"/>
    </row>
    <row r="141" spans="1:24" ht="15">
      <c r="A141" s="74">
        <v>139</v>
      </c>
      <c r="B141" s="75" t="s">
        <v>339</v>
      </c>
      <c r="C141" s="75" t="s">
        <v>340</v>
      </c>
      <c r="D141" s="41"/>
      <c r="E141" s="41"/>
      <c r="F141" s="41"/>
      <c r="G141" s="41"/>
      <c r="H141" s="21">
        <f t="shared" si="24"/>
      </c>
      <c r="I141" s="28">
        <f t="shared" si="23"/>
      </c>
      <c r="J141" s="41"/>
      <c r="K141" s="41"/>
      <c r="L141" s="27">
        <f t="shared" si="25"/>
      </c>
      <c r="M141" s="41"/>
      <c r="N141" s="41"/>
      <c r="O141" s="60">
        <f t="shared" si="29"/>
      </c>
      <c r="P141" s="28">
        <f t="shared" si="26"/>
      </c>
      <c r="Q141" s="61">
        <f t="shared" si="27"/>
      </c>
      <c r="R141" s="62">
        <f t="shared" si="28"/>
      </c>
      <c r="S141" s="41"/>
      <c r="T141" s="19"/>
      <c r="U141" s="19"/>
      <c r="V141" s="19"/>
      <c r="W141" s="19"/>
      <c r="X141" s="19"/>
    </row>
    <row r="142" spans="1:24" ht="15">
      <c r="A142" s="74">
        <v>140</v>
      </c>
      <c r="B142" s="75" t="s">
        <v>341</v>
      </c>
      <c r="C142" s="75" t="s">
        <v>342</v>
      </c>
      <c r="D142" s="41">
        <v>8</v>
      </c>
      <c r="E142" s="41"/>
      <c r="F142" s="41">
        <v>11.5</v>
      </c>
      <c r="G142" s="41">
        <v>15</v>
      </c>
      <c r="H142" s="21">
        <f t="shared" si="24"/>
        <v>8</v>
      </c>
      <c r="I142" s="28">
        <f t="shared" si="23"/>
        <v>15</v>
      </c>
      <c r="J142" s="41">
        <v>9</v>
      </c>
      <c r="K142" s="41">
        <v>14.5</v>
      </c>
      <c r="L142" s="27">
        <f t="shared" si="25"/>
        <v>23.5</v>
      </c>
      <c r="M142" s="41">
        <v>11</v>
      </c>
      <c r="N142" s="41">
        <v>7.5</v>
      </c>
      <c r="O142" s="60">
        <f t="shared" si="29"/>
        <v>18.5</v>
      </c>
      <c r="P142" s="28">
        <f t="shared" si="26"/>
        <v>18.5</v>
      </c>
      <c r="Q142" s="61">
        <f t="shared" si="27"/>
        <v>41.5</v>
      </c>
      <c r="R142" s="62" t="str">
        <f t="shared" si="28"/>
        <v>F</v>
      </c>
      <c r="S142" s="41"/>
      <c r="T142" s="19"/>
      <c r="U142" s="19"/>
      <c r="V142" s="19"/>
      <c r="W142" s="19"/>
      <c r="X142" s="19"/>
    </row>
    <row r="143" spans="1:24" ht="15">
      <c r="A143" s="74">
        <v>141</v>
      </c>
      <c r="B143" s="75" t="s">
        <v>343</v>
      </c>
      <c r="C143" s="75" t="s">
        <v>344</v>
      </c>
      <c r="D143" s="41">
        <v>5.5</v>
      </c>
      <c r="E143" s="41"/>
      <c r="F143" s="41">
        <v>10.5</v>
      </c>
      <c r="G143" s="41">
        <v>18.5</v>
      </c>
      <c r="H143" s="21">
        <f t="shared" si="24"/>
        <v>5.5</v>
      </c>
      <c r="I143" s="28">
        <f t="shared" si="23"/>
        <v>18.5</v>
      </c>
      <c r="J143" s="41">
        <v>13.5</v>
      </c>
      <c r="K143" s="41">
        <v>10</v>
      </c>
      <c r="L143" s="27">
        <f t="shared" si="25"/>
        <v>23.5</v>
      </c>
      <c r="M143" s="41">
        <v>17</v>
      </c>
      <c r="N143" s="41">
        <v>15</v>
      </c>
      <c r="O143" s="60">
        <f t="shared" si="29"/>
        <v>32</v>
      </c>
      <c r="P143" s="28">
        <f t="shared" si="26"/>
        <v>32</v>
      </c>
      <c r="Q143" s="61">
        <f t="shared" si="27"/>
        <v>56</v>
      </c>
      <c r="R143" s="62" t="str">
        <f t="shared" si="28"/>
        <v>E</v>
      </c>
      <c r="S143" s="41"/>
      <c r="T143" s="19"/>
      <c r="U143" s="19"/>
      <c r="V143" s="19"/>
      <c r="W143" s="19"/>
      <c r="X143" s="19"/>
    </row>
    <row r="144" spans="1:24" ht="15">
      <c r="A144" s="74">
        <v>142</v>
      </c>
      <c r="B144" s="75" t="s">
        <v>345</v>
      </c>
      <c r="C144" s="75" t="s">
        <v>346</v>
      </c>
      <c r="D144" s="41">
        <v>1</v>
      </c>
      <c r="E144" s="41"/>
      <c r="F144" s="41">
        <v>12</v>
      </c>
      <c r="G144" s="41">
        <v>12</v>
      </c>
      <c r="H144" s="21">
        <f t="shared" si="24"/>
        <v>1</v>
      </c>
      <c r="I144" s="28">
        <f t="shared" si="23"/>
        <v>12</v>
      </c>
      <c r="J144" s="41">
        <v>6</v>
      </c>
      <c r="K144" s="41">
        <v>9</v>
      </c>
      <c r="L144" s="27">
        <f t="shared" si="25"/>
        <v>15</v>
      </c>
      <c r="M144" s="41"/>
      <c r="N144" s="41"/>
      <c r="O144" s="60">
        <f t="shared" si="29"/>
      </c>
      <c r="P144" s="28">
        <f t="shared" si="26"/>
        <v>15</v>
      </c>
      <c r="Q144" s="61">
        <f t="shared" si="27"/>
        <v>28</v>
      </c>
      <c r="R144" s="62" t="str">
        <f t="shared" si="28"/>
        <v>F</v>
      </c>
      <c r="S144" s="41"/>
      <c r="T144" s="19"/>
      <c r="U144" s="19"/>
      <c r="V144" s="19"/>
      <c r="W144" s="19"/>
      <c r="X144" s="19"/>
    </row>
    <row r="145" spans="1:24" ht="15">
      <c r="A145" s="74">
        <v>143</v>
      </c>
      <c r="B145" s="75" t="s">
        <v>347</v>
      </c>
      <c r="C145" s="75" t="s">
        <v>348</v>
      </c>
      <c r="D145" s="41"/>
      <c r="E145" s="41"/>
      <c r="F145" s="41">
        <v>7</v>
      </c>
      <c r="G145" s="41">
        <v>9</v>
      </c>
      <c r="H145" s="21">
        <f t="shared" si="24"/>
      </c>
      <c r="I145" s="28">
        <f t="shared" si="23"/>
        <v>9</v>
      </c>
      <c r="J145" s="41">
        <v>7.5</v>
      </c>
      <c r="K145" s="41">
        <v>5</v>
      </c>
      <c r="L145" s="27">
        <f t="shared" si="25"/>
        <v>12.5</v>
      </c>
      <c r="M145" s="41">
        <v>6.5</v>
      </c>
      <c r="N145" s="41">
        <v>1.5</v>
      </c>
      <c r="O145" s="60">
        <f t="shared" si="29"/>
        <v>8</v>
      </c>
      <c r="P145" s="28">
        <f t="shared" si="26"/>
        <v>8</v>
      </c>
      <c r="Q145" s="61">
        <f t="shared" si="27"/>
        <v>17</v>
      </c>
      <c r="R145" s="62" t="str">
        <f t="shared" si="28"/>
        <v>F</v>
      </c>
      <c r="S145" s="41"/>
      <c r="T145" s="19"/>
      <c r="U145" s="19"/>
      <c r="V145" s="19"/>
      <c r="W145" s="19"/>
      <c r="X145" s="19"/>
    </row>
    <row r="146" spans="1:24" ht="15">
      <c r="A146" s="74">
        <v>144</v>
      </c>
      <c r="B146" s="75" t="s">
        <v>349</v>
      </c>
      <c r="C146" s="75" t="s">
        <v>350</v>
      </c>
      <c r="D146" s="41"/>
      <c r="E146" s="41"/>
      <c r="F146" s="41">
        <v>0</v>
      </c>
      <c r="G146" s="41"/>
      <c r="H146" s="21">
        <f t="shared" si="24"/>
      </c>
      <c r="I146" s="28">
        <f t="shared" si="23"/>
        <v>0</v>
      </c>
      <c r="J146" s="41"/>
      <c r="K146" s="41"/>
      <c r="L146" s="27">
        <f t="shared" si="25"/>
      </c>
      <c r="M146" s="41"/>
      <c r="N146" s="41"/>
      <c r="O146" s="60">
        <f t="shared" si="29"/>
      </c>
      <c r="P146" s="28">
        <f t="shared" si="26"/>
      </c>
      <c r="Q146" s="61">
        <f t="shared" si="27"/>
        <v>0</v>
      </c>
      <c r="R146" s="62" t="str">
        <f t="shared" si="28"/>
        <v>F</v>
      </c>
      <c r="S146" s="41"/>
      <c r="T146" s="19"/>
      <c r="U146" s="19"/>
      <c r="V146" s="19"/>
      <c r="W146" s="19"/>
      <c r="X146" s="19"/>
    </row>
    <row r="147" spans="1:24" ht="15">
      <c r="A147" s="74">
        <v>145</v>
      </c>
      <c r="B147" s="75" t="s">
        <v>351</v>
      </c>
      <c r="C147" s="75" t="s">
        <v>352</v>
      </c>
      <c r="D147" s="41">
        <v>1</v>
      </c>
      <c r="E147" s="41"/>
      <c r="F147" s="41">
        <v>23</v>
      </c>
      <c r="G147" s="41"/>
      <c r="H147" s="21">
        <f t="shared" si="24"/>
        <v>1</v>
      </c>
      <c r="I147" s="28">
        <f t="shared" si="23"/>
        <v>23</v>
      </c>
      <c r="J147" s="41">
        <v>6</v>
      </c>
      <c r="K147" s="41">
        <v>12.5</v>
      </c>
      <c r="L147" s="27">
        <f t="shared" si="25"/>
        <v>18.5</v>
      </c>
      <c r="M147" s="41">
        <v>15.5</v>
      </c>
      <c r="N147" s="41">
        <v>13</v>
      </c>
      <c r="O147" s="60">
        <f t="shared" si="29"/>
        <v>28.5</v>
      </c>
      <c r="P147" s="28">
        <f t="shared" si="26"/>
        <v>28.5</v>
      </c>
      <c r="Q147" s="61">
        <f t="shared" si="27"/>
        <v>52.5</v>
      </c>
      <c r="R147" s="62" t="str">
        <f t="shared" si="28"/>
        <v>E</v>
      </c>
      <c r="S147" s="41"/>
      <c r="T147" s="19"/>
      <c r="U147" s="19"/>
      <c r="V147" s="19"/>
      <c r="W147" s="19"/>
      <c r="X147" s="19"/>
    </row>
    <row r="148" spans="1:24" ht="15">
      <c r="A148" s="74">
        <v>146</v>
      </c>
      <c r="B148" s="75" t="s">
        <v>353</v>
      </c>
      <c r="C148" s="75" t="s">
        <v>354</v>
      </c>
      <c r="D148" s="41"/>
      <c r="E148" s="41"/>
      <c r="F148" s="41"/>
      <c r="G148" s="41">
        <v>6</v>
      </c>
      <c r="H148" s="21">
        <f t="shared" si="24"/>
      </c>
      <c r="I148" s="28">
        <f aca="true" t="shared" si="30" ref="I148:I179">IF(AND(F148="",G148=""),"",IF(G148="",F148,G148))</f>
        <v>6</v>
      </c>
      <c r="J148" s="41"/>
      <c r="K148" s="41"/>
      <c r="L148" s="27">
        <f t="shared" si="25"/>
      </c>
      <c r="M148" s="41"/>
      <c r="N148" s="41"/>
      <c r="O148" s="60">
        <f t="shared" si="29"/>
      </c>
      <c r="P148" s="28">
        <f t="shared" si="26"/>
      </c>
      <c r="Q148" s="61">
        <f t="shared" si="27"/>
        <v>6</v>
      </c>
      <c r="R148" s="62" t="str">
        <f t="shared" si="28"/>
        <v>F</v>
      </c>
      <c r="S148" s="41"/>
      <c r="T148" s="19"/>
      <c r="U148" s="19"/>
      <c r="V148" s="19"/>
      <c r="W148" s="19"/>
      <c r="X148" s="19"/>
    </row>
    <row r="149" spans="1:24" ht="15">
      <c r="A149" s="74">
        <v>147</v>
      </c>
      <c r="B149" s="75" t="s">
        <v>355</v>
      </c>
      <c r="C149" s="75" t="s">
        <v>356</v>
      </c>
      <c r="D149" s="41"/>
      <c r="E149" s="41"/>
      <c r="F149" s="41"/>
      <c r="G149" s="41"/>
      <c r="H149" s="21">
        <f t="shared" si="24"/>
      </c>
      <c r="I149" s="28">
        <f t="shared" si="30"/>
      </c>
      <c r="J149" s="41"/>
      <c r="K149" s="41"/>
      <c r="L149" s="27">
        <f t="shared" si="25"/>
      </c>
      <c r="M149" s="41"/>
      <c r="N149" s="41"/>
      <c r="O149" s="60">
        <f t="shared" si="29"/>
      </c>
      <c r="P149" s="28">
        <f t="shared" si="26"/>
      </c>
      <c r="Q149" s="61">
        <f t="shared" si="27"/>
      </c>
      <c r="R149" s="62">
        <f t="shared" si="28"/>
      </c>
      <c r="S149" s="41"/>
      <c r="T149" s="19"/>
      <c r="U149" s="19"/>
      <c r="V149" s="19"/>
      <c r="W149" s="19"/>
      <c r="X149" s="19"/>
    </row>
    <row r="150" spans="1:24" ht="15">
      <c r="A150" s="74">
        <v>148</v>
      </c>
      <c r="B150" s="75" t="s">
        <v>357</v>
      </c>
      <c r="C150" s="75" t="s">
        <v>358</v>
      </c>
      <c r="D150" s="41">
        <v>0.5</v>
      </c>
      <c r="E150" s="41"/>
      <c r="F150" s="41">
        <v>17</v>
      </c>
      <c r="G150" s="41"/>
      <c r="H150" s="21">
        <f t="shared" si="24"/>
        <v>0.5</v>
      </c>
      <c r="I150" s="28">
        <f t="shared" si="30"/>
        <v>17</v>
      </c>
      <c r="J150" s="41"/>
      <c r="K150" s="41"/>
      <c r="L150" s="27">
        <f t="shared" si="25"/>
      </c>
      <c r="M150" s="41">
        <v>8</v>
      </c>
      <c r="N150" s="41">
        <v>3</v>
      </c>
      <c r="O150" s="60">
        <f t="shared" si="29"/>
        <v>11</v>
      </c>
      <c r="P150" s="28">
        <f t="shared" si="26"/>
        <v>11</v>
      </c>
      <c r="Q150" s="61">
        <f t="shared" si="27"/>
        <v>28.5</v>
      </c>
      <c r="R150" s="62" t="str">
        <f t="shared" si="28"/>
        <v>F</v>
      </c>
      <c r="S150" s="41"/>
      <c r="T150" s="19"/>
      <c r="U150" s="19"/>
      <c r="V150" s="19"/>
      <c r="W150" s="19"/>
      <c r="X150" s="19"/>
    </row>
    <row r="151" spans="1:24" ht="15">
      <c r="A151" s="74">
        <v>149</v>
      </c>
      <c r="B151" s="75" t="s">
        <v>359</v>
      </c>
      <c r="C151" s="75" t="s">
        <v>360</v>
      </c>
      <c r="D151" s="24"/>
      <c r="E151" s="24"/>
      <c r="F151" s="41"/>
      <c r="G151" s="41"/>
      <c r="H151" s="21">
        <f t="shared" si="24"/>
      </c>
      <c r="I151" s="28">
        <f t="shared" si="30"/>
      </c>
      <c r="J151" s="41"/>
      <c r="K151" s="41"/>
      <c r="L151" s="27">
        <f t="shared" si="25"/>
      </c>
      <c r="M151" s="41"/>
      <c r="N151" s="41"/>
      <c r="O151" s="60">
        <f t="shared" si="29"/>
      </c>
      <c r="P151" s="28">
        <f t="shared" si="26"/>
      </c>
      <c r="Q151" s="61">
        <f t="shared" si="27"/>
      </c>
      <c r="R151" s="62">
        <f t="shared" si="28"/>
      </c>
      <c r="S151" s="41"/>
      <c r="T151" s="19"/>
      <c r="U151" s="19"/>
      <c r="V151" s="19"/>
      <c r="W151" s="19"/>
      <c r="X151" s="19"/>
    </row>
    <row r="152" spans="1:24" ht="15">
      <c r="A152" s="74">
        <v>150</v>
      </c>
      <c r="B152" s="75" t="s">
        <v>361</v>
      </c>
      <c r="C152" s="75" t="s">
        <v>362</v>
      </c>
      <c r="D152" s="41"/>
      <c r="E152" s="41"/>
      <c r="F152" s="41"/>
      <c r="G152" s="41"/>
      <c r="H152" s="21">
        <f t="shared" si="24"/>
      </c>
      <c r="I152" s="28">
        <f t="shared" si="30"/>
      </c>
      <c r="J152" s="41"/>
      <c r="K152" s="41"/>
      <c r="L152" s="27">
        <f t="shared" si="25"/>
      </c>
      <c r="M152" s="41"/>
      <c r="N152" s="41"/>
      <c r="O152" s="60">
        <f t="shared" si="29"/>
      </c>
      <c r="P152" s="28">
        <f t="shared" si="26"/>
      </c>
      <c r="Q152" s="61">
        <f t="shared" si="27"/>
      </c>
      <c r="R152" s="62">
        <f t="shared" si="28"/>
      </c>
      <c r="S152" s="41"/>
      <c r="T152" s="19"/>
      <c r="U152" s="19"/>
      <c r="V152" s="19"/>
      <c r="W152" s="19"/>
      <c r="X152" s="19"/>
    </row>
    <row r="153" spans="1:24" ht="15">
      <c r="A153" s="74">
        <v>151</v>
      </c>
      <c r="B153" s="75" t="s">
        <v>363</v>
      </c>
      <c r="C153" s="75" t="s">
        <v>364</v>
      </c>
      <c r="D153" s="41"/>
      <c r="E153" s="41"/>
      <c r="F153" s="41"/>
      <c r="G153" s="41"/>
      <c r="H153" s="21">
        <f t="shared" si="24"/>
      </c>
      <c r="I153" s="28">
        <f t="shared" si="30"/>
      </c>
      <c r="J153" s="41"/>
      <c r="K153" s="41"/>
      <c r="L153" s="27">
        <f t="shared" si="25"/>
      </c>
      <c r="M153" s="41"/>
      <c r="N153" s="41"/>
      <c r="O153" s="60">
        <f t="shared" si="29"/>
      </c>
      <c r="P153" s="28">
        <f t="shared" si="26"/>
      </c>
      <c r="Q153" s="61">
        <f t="shared" si="27"/>
      </c>
      <c r="R153" s="62">
        <f t="shared" si="28"/>
      </c>
      <c r="S153" s="41"/>
      <c r="T153" s="19"/>
      <c r="U153" s="19"/>
      <c r="V153" s="19"/>
      <c r="W153" s="19"/>
      <c r="X153" s="19"/>
    </row>
    <row r="154" spans="1:24" ht="15">
      <c r="A154" s="74">
        <v>152</v>
      </c>
      <c r="B154" s="75" t="s">
        <v>365</v>
      </c>
      <c r="C154" s="75" t="s">
        <v>366</v>
      </c>
      <c r="D154" s="41"/>
      <c r="E154" s="41"/>
      <c r="F154" s="41"/>
      <c r="G154" s="41"/>
      <c r="H154" s="21">
        <f t="shared" si="24"/>
      </c>
      <c r="I154" s="28">
        <f t="shared" si="30"/>
      </c>
      <c r="J154" s="41"/>
      <c r="K154" s="41"/>
      <c r="L154" s="27">
        <f t="shared" si="25"/>
      </c>
      <c r="M154" s="41"/>
      <c r="N154" s="41"/>
      <c r="O154" s="60">
        <f t="shared" si="29"/>
      </c>
      <c r="P154" s="28">
        <f t="shared" si="26"/>
      </c>
      <c r="Q154" s="61">
        <f t="shared" si="27"/>
      </c>
      <c r="R154" s="62">
        <f t="shared" si="28"/>
      </c>
      <c r="S154" s="41"/>
      <c r="T154" s="19"/>
      <c r="U154" s="19"/>
      <c r="V154" s="19"/>
      <c r="W154" s="19"/>
      <c r="X154" s="19"/>
    </row>
    <row r="155" spans="1:24" ht="15">
      <c r="A155" s="74">
        <v>153</v>
      </c>
      <c r="B155" s="75" t="s">
        <v>367</v>
      </c>
      <c r="C155" s="75" t="s">
        <v>368</v>
      </c>
      <c r="D155" s="41"/>
      <c r="E155" s="41"/>
      <c r="F155" s="41">
        <v>5</v>
      </c>
      <c r="G155" s="41">
        <v>2.5</v>
      </c>
      <c r="H155" s="21">
        <f t="shared" si="24"/>
      </c>
      <c r="I155" s="28">
        <f t="shared" si="30"/>
        <v>2.5</v>
      </c>
      <c r="J155" s="41">
        <v>6</v>
      </c>
      <c r="K155" s="41">
        <v>4.5</v>
      </c>
      <c r="L155" s="27">
        <f t="shared" si="25"/>
        <v>10.5</v>
      </c>
      <c r="M155" s="41"/>
      <c r="N155" s="41"/>
      <c r="O155" s="60">
        <f t="shared" si="29"/>
      </c>
      <c r="P155" s="28">
        <f t="shared" si="26"/>
        <v>10.5</v>
      </c>
      <c r="Q155" s="61">
        <f t="shared" si="27"/>
        <v>13</v>
      </c>
      <c r="R155" s="62" t="str">
        <f t="shared" si="28"/>
        <v>F</v>
      </c>
      <c r="S155" s="41"/>
      <c r="T155" s="19"/>
      <c r="U155" s="19"/>
      <c r="V155" s="19"/>
      <c r="W155" s="19"/>
      <c r="X155" s="19"/>
    </row>
    <row r="156" spans="1:24" ht="15">
      <c r="A156" s="74">
        <v>154</v>
      </c>
      <c r="B156" s="75" t="s">
        <v>369</v>
      </c>
      <c r="C156" s="75" t="s">
        <v>370</v>
      </c>
      <c r="D156" s="41">
        <v>3.5</v>
      </c>
      <c r="E156" s="41"/>
      <c r="F156" s="41">
        <v>13</v>
      </c>
      <c r="G156" s="41">
        <v>20.5</v>
      </c>
      <c r="H156" s="21">
        <f t="shared" si="24"/>
        <v>3.5</v>
      </c>
      <c r="I156" s="28">
        <f t="shared" si="30"/>
        <v>20.5</v>
      </c>
      <c r="J156" s="41">
        <v>14.5</v>
      </c>
      <c r="K156" s="41">
        <v>11.5</v>
      </c>
      <c r="L156" s="27">
        <f t="shared" si="25"/>
        <v>26</v>
      </c>
      <c r="M156" s="41"/>
      <c r="N156" s="41"/>
      <c r="O156" s="60">
        <f t="shared" si="29"/>
      </c>
      <c r="P156" s="28">
        <f t="shared" si="26"/>
        <v>26</v>
      </c>
      <c r="Q156" s="61">
        <f t="shared" si="27"/>
        <v>50</v>
      </c>
      <c r="R156" s="62" t="str">
        <f t="shared" si="28"/>
        <v>E</v>
      </c>
      <c r="S156" s="41"/>
      <c r="T156" s="19"/>
      <c r="U156" s="19"/>
      <c r="V156" s="19"/>
      <c r="W156" s="19"/>
      <c r="X156" s="19"/>
    </row>
    <row r="157" spans="1:24" ht="15">
      <c r="A157" s="74">
        <v>155</v>
      </c>
      <c r="B157" s="75" t="s">
        <v>371</v>
      </c>
      <c r="C157" s="75" t="s">
        <v>372</v>
      </c>
      <c r="D157" s="41">
        <v>1</v>
      </c>
      <c r="E157" s="41"/>
      <c r="F157" s="41">
        <v>7</v>
      </c>
      <c r="G157" s="41">
        <v>3</v>
      </c>
      <c r="H157" s="21">
        <f t="shared" si="24"/>
        <v>1</v>
      </c>
      <c r="I157" s="28">
        <f t="shared" si="30"/>
        <v>3</v>
      </c>
      <c r="J157" s="41"/>
      <c r="K157" s="41"/>
      <c r="L157" s="27">
        <f t="shared" si="25"/>
      </c>
      <c r="M157" s="41"/>
      <c r="N157" s="41"/>
      <c r="O157" s="60">
        <f t="shared" si="29"/>
      </c>
      <c r="P157" s="28">
        <f t="shared" si="26"/>
      </c>
      <c r="Q157" s="61">
        <f t="shared" si="27"/>
        <v>4</v>
      </c>
      <c r="R157" s="62" t="str">
        <f t="shared" si="28"/>
        <v>F</v>
      </c>
      <c r="S157" s="41"/>
      <c r="T157" s="19"/>
      <c r="U157" s="19"/>
      <c r="V157" s="19"/>
      <c r="W157" s="19"/>
      <c r="X157" s="19"/>
    </row>
    <row r="158" spans="1:24" ht="15">
      <c r="A158" s="74">
        <v>156</v>
      </c>
      <c r="B158" s="75" t="s">
        <v>373</v>
      </c>
      <c r="C158" s="75" t="s">
        <v>374</v>
      </c>
      <c r="D158" s="41">
        <v>3.5</v>
      </c>
      <c r="E158" s="41"/>
      <c r="F158" s="41">
        <v>23.5</v>
      </c>
      <c r="G158" s="41"/>
      <c r="H158" s="21">
        <f t="shared" si="24"/>
        <v>3.5</v>
      </c>
      <c r="I158" s="28">
        <f t="shared" si="30"/>
        <v>23.5</v>
      </c>
      <c r="J158" s="41">
        <v>0</v>
      </c>
      <c r="K158" s="41">
        <v>7.5</v>
      </c>
      <c r="L158" s="27">
        <f t="shared" si="25"/>
        <v>7.5</v>
      </c>
      <c r="M158" s="41">
        <v>18.5</v>
      </c>
      <c r="N158" s="41">
        <v>7</v>
      </c>
      <c r="O158" s="60">
        <f t="shared" si="29"/>
        <v>25.5</v>
      </c>
      <c r="P158" s="28">
        <f t="shared" si="26"/>
        <v>25.5</v>
      </c>
      <c r="Q158" s="61">
        <f t="shared" si="27"/>
        <v>52.5</v>
      </c>
      <c r="R158" s="62" t="str">
        <f t="shared" si="28"/>
        <v>E</v>
      </c>
      <c r="S158" s="41"/>
      <c r="T158" s="19"/>
      <c r="U158" s="19"/>
      <c r="V158" s="19"/>
      <c r="W158" s="19"/>
      <c r="X158" s="19"/>
    </row>
    <row r="159" spans="1:24" ht="15">
      <c r="A159" s="74">
        <v>157</v>
      </c>
      <c r="B159" s="75" t="s">
        <v>375</v>
      </c>
      <c r="C159" s="75" t="s">
        <v>376</v>
      </c>
      <c r="D159" s="41">
        <v>3.5</v>
      </c>
      <c r="E159" s="41"/>
      <c r="F159" s="41">
        <v>12</v>
      </c>
      <c r="G159" s="41">
        <v>16</v>
      </c>
      <c r="H159" s="21">
        <f t="shared" si="24"/>
        <v>3.5</v>
      </c>
      <c r="I159" s="28">
        <f t="shared" si="30"/>
        <v>16</v>
      </c>
      <c r="J159" s="41">
        <v>11</v>
      </c>
      <c r="K159" s="41">
        <v>13</v>
      </c>
      <c r="L159" s="27">
        <f t="shared" si="25"/>
        <v>24</v>
      </c>
      <c r="M159" s="41">
        <v>17.5</v>
      </c>
      <c r="N159" s="41">
        <v>6.5</v>
      </c>
      <c r="O159" s="60">
        <f t="shared" si="29"/>
        <v>24</v>
      </c>
      <c r="P159" s="28">
        <f t="shared" si="26"/>
        <v>24</v>
      </c>
      <c r="Q159" s="61">
        <f t="shared" si="27"/>
        <v>43.5</v>
      </c>
      <c r="R159" s="62" t="str">
        <f t="shared" si="28"/>
        <v>F</v>
      </c>
      <c r="S159" s="41"/>
      <c r="T159" s="19"/>
      <c r="U159" s="19"/>
      <c r="V159" s="19"/>
      <c r="W159" s="19"/>
      <c r="X159" s="19"/>
    </row>
    <row r="160" spans="1:24" ht="15">
      <c r="A160" s="74">
        <v>158</v>
      </c>
      <c r="B160" s="75" t="s">
        <v>377</v>
      </c>
      <c r="C160" s="75" t="s">
        <v>378</v>
      </c>
      <c r="D160" s="41"/>
      <c r="E160" s="41"/>
      <c r="F160" s="41"/>
      <c r="G160" s="41"/>
      <c r="H160" s="21">
        <f t="shared" si="24"/>
      </c>
      <c r="I160" s="28">
        <f t="shared" si="30"/>
      </c>
      <c r="J160" s="41"/>
      <c r="K160" s="41"/>
      <c r="L160" s="27">
        <f t="shared" si="25"/>
      </c>
      <c r="M160" s="41"/>
      <c r="N160" s="41"/>
      <c r="O160" s="60">
        <f t="shared" si="29"/>
      </c>
      <c r="P160" s="28">
        <f t="shared" si="26"/>
      </c>
      <c r="Q160" s="61">
        <f t="shared" si="27"/>
      </c>
      <c r="R160" s="62">
        <f t="shared" si="28"/>
      </c>
      <c r="S160" s="41"/>
      <c r="T160" s="19"/>
      <c r="U160" s="19"/>
      <c r="V160" s="19"/>
      <c r="W160" s="19"/>
      <c r="X160" s="19"/>
    </row>
    <row r="161" spans="1:24" ht="15">
      <c r="A161" s="74">
        <v>159</v>
      </c>
      <c r="B161" s="75" t="s">
        <v>379</v>
      </c>
      <c r="C161" s="75" t="s">
        <v>380</v>
      </c>
      <c r="D161" s="41">
        <v>0</v>
      </c>
      <c r="E161" s="41"/>
      <c r="F161" s="41">
        <v>0</v>
      </c>
      <c r="G161" s="41">
        <v>10.5</v>
      </c>
      <c r="H161" s="21">
        <f t="shared" si="24"/>
        <v>0</v>
      </c>
      <c r="I161" s="28">
        <f t="shared" si="30"/>
        <v>10.5</v>
      </c>
      <c r="J161" s="41">
        <v>17</v>
      </c>
      <c r="K161" s="41">
        <v>9</v>
      </c>
      <c r="L161" s="27">
        <f t="shared" si="25"/>
        <v>26</v>
      </c>
      <c r="M161" s="41">
        <v>23</v>
      </c>
      <c r="N161" s="41">
        <v>10.5</v>
      </c>
      <c r="O161" s="60">
        <f t="shared" si="29"/>
        <v>33.5</v>
      </c>
      <c r="P161" s="28">
        <f t="shared" si="26"/>
        <v>33.5</v>
      </c>
      <c r="Q161" s="61">
        <f t="shared" si="27"/>
        <v>44</v>
      </c>
      <c r="R161" s="62" t="str">
        <f t="shared" si="28"/>
        <v>F</v>
      </c>
      <c r="S161" s="41"/>
      <c r="T161" s="19"/>
      <c r="U161" s="19"/>
      <c r="V161" s="19"/>
      <c r="W161" s="19"/>
      <c r="X161" s="19"/>
    </row>
    <row r="162" spans="1:24" ht="15">
      <c r="A162" s="74">
        <v>160</v>
      </c>
      <c r="B162" s="75" t="s">
        <v>381</v>
      </c>
      <c r="C162" s="75" t="s">
        <v>382</v>
      </c>
      <c r="D162" s="41">
        <v>0</v>
      </c>
      <c r="E162" s="41"/>
      <c r="F162" s="41"/>
      <c r="G162" s="41">
        <v>11</v>
      </c>
      <c r="H162" s="21">
        <f t="shared" si="24"/>
        <v>0</v>
      </c>
      <c r="I162" s="28">
        <f t="shared" si="30"/>
        <v>11</v>
      </c>
      <c r="J162" s="41"/>
      <c r="K162" s="41"/>
      <c r="L162" s="27">
        <f t="shared" si="25"/>
      </c>
      <c r="M162" s="41"/>
      <c r="N162" s="41"/>
      <c r="O162" s="60">
        <f t="shared" si="29"/>
      </c>
      <c r="P162" s="28">
        <f t="shared" si="26"/>
      </c>
      <c r="Q162" s="61">
        <f t="shared" si="27"/>
        <v>11</v>
      </c>
      <c r="R162" s="62" t="str">
        <f t="shared" si="28"/>
        <v>F</v>
      </c>
      <c r="S162" s="41"/>
      <c r="T162" s="19"/>
      <c r="U162" s="19"/>
      <c r="V162" s="19"/>
      <c r="W162" s="19"/>
      <c r="X162" s="19"/>
    </row>
    <row r="163" spans="1:24" ht="15">
      <c r="A163" s="74">
        <v>161</v>
      </c>
      <c r="B163" s="75" t="s">
        <v>383</v>
      </c>
      <c r="C163" s="75" t="s">
        <v>384</v>
      </c>
      <c r="D163" s="41"/>
      <c r="E163" s="41"/>
      <c r="F163" s="41"/>
      <c r="G163" s="41"/>
      <c r="H163" s="21">
        <f t="shared" si="24"/>
      </c>
      <c r="I163" s="28">
        <f t="shared" si="30"/>
      </c>
      <c r="J163" s="41"/>
      <c r="K163" s="41"/>
      <c r="L163" s="27">
        <f t="shared" si="25"/>
      </c>
      <c r="M163" s="41"/>
      <c r="N163" s="41"/>
      <c r="O163" s="60">
        <f t="shared" si="29"/>
      </c>
      <c r="P163" s="28">
        <f t="shared" si="26"/>
      </c>
      <c r="Q163" s="61">
        <f t="shared" si="27"/>
      </c>
      <c r="R163" s="62">
        <f t="shared" si="28"/>
      </c>
      <c r="S163" s="41"/>
      <c r="T163" s="19"/>
      <c r="U163" s="19"/>
      <c r="V163" s="19"/>
      <c r="W163" s="19"/>
      <c r="X163" s="19"/>
    </row>
    <row r="164" spans="1:24" ht="15">
      <c r="A164" s="74">
        <v>162</v>
      </c>
      <c r="B164" s="75" t="s">
        <v>385</v>
      </c>
      <c r="C164" s="75" t="s">
        <v>386</v>
      </c>
      <c r="D164" s="41"/>
      <c r="E164" s="41"/>
      <c r="F164" s="41"/>
      <c r="G164" s="41"/>
      <c r="H164" s="21">
        <f t="shared" si="24"/>
      </c>
      <c r="I164" s="28">
        <f t="shared" si="30"/>
      </c>
      <c r="J164" s="41"/>
      <c r="K164" s="41"/>
      <c r="L164" s="27">
        <f t="shared" si="25"/>
      </c>
      <c r="M164" s="41"/>
      <c r="N164" s="41"/>
      <c r="O164" s="60">
        <f t="shared" si="29"/>
      </c>
      <c r="P164" s="28">
        <f t="shared" si="26"/>
      </c>
      <c r="Q164" s="61">
        <f t="shared" si="27"/>
      </c>
      <c r="R164" s="62">
        <f t="shared" si="28"/>
      </c>
      <c r="S164" s="41"/>
      <c r="T164" s="19"/>
      <c r="U164" s="19"/>
      <c r="V164" s="19"/>
      <c r="W164" s="19"/>
      <c r="X164" s="19"/>
    </row>
    <row r="165" spans="1:24" ht="15">
      <c r="A165" s="74">
        <v>163</v>
      </c>
      <c r="B165" s="75" t="s">
        <v>387</v>
      </c>
      <c r="C165" s="75" t="s">
        <v>388</v>
      </c>
      <c r="D165" s="41"/>
      <c r="E165" s="41"/>
      <c r="F165" s="41"/>
      <c r="G165" s="41"/>
      <c r="H165" s="21">
        <f t="shared" si="24"/>
      </c>
      <c r="I165" s="28">
        <f t="shared" si="30"/>
      </c>
      <c r="J165" s="41"/>
      <c r="K165" s="41"/>
      <c r="L165" s="27">
        <f t="shared" si="25"/>
      </c>
      <c r="M165" s="41"/>
      <c r="N165" s="41"/>
      <c r="O165" s="60">
        <f t="shared" si="29"/>
      </c>
      <c r="P165" s="28">
        <f t="shared" si="26"/>
      </c>
      <c r="Q165" s="61">
        <f t="shared" si="27"/>
      </c>
      <c r="R165" s="62">
        <f t="shared" si="28"/>
      </c>
      <c r="S165" s="41"/>
      <c r="T165" s="19"/>
      <c r="U165" s="19"/>
      <c r="V165" s="19"/>
      <c r="W165" s="19"/>
      <c r="X165" s="19"/>
    </row>
    <row r="166" spans="1:24" ht="15">
      <c r="A166" s="74">
        <v>164</v>
      </c>
      <c r="B166" s="75" t="s">
        <v>389</v>
      </c>
      <c r="C166" s="75" t="s">
        <v>390</v>
      </c>
      <c r="D166" s="41"/>
      <c r="E166" s="41"/>
      <c r="F166" s="41">
        <v>4</v>
      </c>
      <c r="G166" s="41"/>
      <c r="H166" s="21">
        <f t="shared" si="24"/>
      </c>
      <c r="I166" s="28">
        <f t="shared" si="30"/>
        <v>4</v>
      </c>
      <c r="J166" s="41"/>
      <c r="K166" s="41"/>
      <c r="L166" s="27">
        <f t="shared" si="25"/>
      </c>
      <c r="M166" s="41"/>
      <c r="N166" s="41"/>
      <c r="O166" s="60">
        <f t="shared" si="29"/>
      </c>
      <c r="P166" s="28">
        <f t="shared" si="26"/>
      </c>
      <c r="Q166" s="61">
        <f t="shared" si="27"/>
        <v>4</v>
      </c>
      <c r="R166" s="62" t="str">
        <f t="shared" si="28"/>
        <v>F</v>
      </c>
      <c r="S166" s="41"/>
      <c r="T166" s="19"/>
      <c r="U166" s="19"/>
      <c r="V166" s="19"/>
      <c r="W166" s="19"/>
      <c r="X166" s="19"/>
    </row>
    <row r="167" spans="1:24" ht="15">
      <c r="A167" s="74">
        <v>165</v>
      </c>
      <c r="B167" s="75" t="s">
        <v>391</v>
      </c>
      <c r="C167" s="75" t="s">
        <v>392</v>
      </c>
      <c r="D167" s="41"/>
      <c r="E167" s="41"/>
      <c r="F167" s="41">
        <v>0</v>
      </c>
      <c r="G167" s="41"/>
      <c r="H167" s="21">
        <f t="shared" si="24"/>
      </c>
      <c r="I167" s="28">
        <f t="shared" si="30"/>
        <v>0</v>
      </c>
      <c r="J167" s="41"/>
      <c r="K167" s="41"/>
      <c r="L167" s="27">
        <f t="shared" si="25"/>
      </c>
      <c r="M167" s="41"/>
      <c r="N167" s="41"/>
      <c r="O167" s="60">
        <f t="shared" si="29"/>
      </c>
      <c r="P167" s="28">
        <f t="shared" si="26"/>
      </c>
      <c r="Q167" s="61">
        <f t="shared" si="27"/>
        <v>0</v>
      </c>
      <c r="R167" s="62" t="str">
        <f t="shared" si="28"/>
        <v>F</v>
      </c>
      <c r="S167" s="41"/>
      <c r="T167" s="19"/>
      <c r="U167" s="19"/>
      <c r="V167" s="19"/>
      <c r="W167" s="19"/>
      <c r="X167" s="19"/>
    </row>
    <row r="168" spans="1:24" ht="15">
      <c r="A168" s="74">
        <v>166</v>
      </c>
      <c r="B168" s="75" t="s">
        <v>393</v>
      </c>
      <c r="C168" s="75" t="s">
        <v>394</v>
      </c>
      <c r="D168" s="41">
        <v>2</v>
      </c>
      <c r="E168" s="41"/>
      <c r="F168" s="41">
        <v>17.5</v>
      </c>
      <c r="G168" s="41"/>
      <c r="H168" s="21">
        <f t="shared" si="24"/>
        <v>2</v>
      </c>
      <c r="I168" s="28">
        <f t="shared" si="30"/>
        <v>17.5</v>
      </c>
      <c r="J168" s="41">
        <v>11</v>
      </c>
      <c r="K168" s="41">
        <v>4</v>
      </c>
      <c r="L168" s="27">
        <f t="shared" si="25"/>
        <v>15</v>
      </c>
      <c r="M168" s="41">
        <v>15</v>
      </c>
      <c r="N168" s="41">
        <v>6.5</v>
      </c>
      <c r="O168" s="60">
        <f t="shared" si="29"/>
        <v>21.5</v>
      </c>
      <c r="P168" s="28">
        <f t="shared" si="26"/>
        <v>21.5</v>
      </c>
      <c r="Q168" s="61">
        <f t="shared" si="27"/>
        <v>41</v>
      </c>
      <c r="R168" s="62" t="str">
        <f t="shared" si="28"/>
        <v>F</v>
      </c>
      <c r="S168" s="41"/>
      <c r="T168" s="19"/>
      <c r="U168" s="19"/>
      <c r="V168" s="19"/>
      <c r="W168" s="19"/>
      <c r="X168" s="19"/>
    </row>
    <row r="169" spans="1:24" ht="15">
      <c r="A169" s="74">
        <v>167</v>
      </c>
      <c r="B169" s="75" t="s">
        <v>395</v>
      </c>
      <c r="C169" s="75" t="s">
        <v>396</v>
      </c>
      <c r="D169" s="41"/>
      <c r="E169" s="41"/>
      <c r="F169" s="41"/>
      <c r="G169" s="41"/>
      <c r="H169" s="21">
        <f t="shared" si="24"/>
      </c>
      <c r="I169" s="28">
        <f t="shared" si="30"/>
      </c>
      <c r="J169" s="41"/>
      <c r="K169" s="41"/>
      <c r="L169" s="27">
        <f t="shared" si="25"/>
      </c>
      <c r="M169" s="41"/>
      <c r="N169" s="41"/>
      <c r="O169" s="60">
        <f t="shared" si="29"/>
      </c>
      <c r="P169" s="28">
        <f t="shared" si="26"/>
      </c>
      <c r="Q169" s="61">
        <f t="shared" si="27"/>
      </c>
      <c r="R169" s="62">
        <f t="shared" si="28"/>
      </c>
      <c r="S169" s="41"/>
      <c r="T169" s="19"/>
      <c r="U169" s="19"/>
      <c r="V169" s="19"/>
      <c r="W169" s="19"/>
      <c r="X169" s="19"/>
    </row>
    <row r="170" spans="1:24" ht="15">
      <c r="A170" s="74">
        <v>168</v>
      </c>
      <c r="B170" s="75" t="s">
        <v>397</v>
      </c>
      <c r="C170" s="75" t="s">
        <v>398</v>
      </c>
      <c r="D170" s="41"/>
      <c r="E170" s="41"/>
      <c r="F170" s="41"/>
      <c r="G170" s="41"/>
      <c r="H170" s="21">
        <f t="shared" si="24"/>
      </c>
      <c r="I170" s="28">
        <f t="shared" si="30"/>
      </c>
      <c r="J170" s="41"/>
      <c r="K170" s="41"/>
      <c r="L170" s="27">
        <f t="shared" si="25"/>
      </c>
      <c r="M170" s="41"/>
      <c r="N170" s="41"/>
      <c r="O170" s="60">
        <f t="shared" si="29"/>
      </c>
      <c r="P170" s="28">
        <f t="shared" si="26"/>
      </c>
      <c r="Q170" s="61">
        <f t="shared" si="27"/>
      </c>
      <c r="R170" s="62">
        <f t="shared" si="28"/>
      </c>
      <c r="S170" s="41"/>
      <c r="T170" s="19"/>
      <c r="U170" s="19"/>
      <c r="V170" s="19"/>
      <c r="W170" s="19"/>
      <c r="X170" s="19"/>
    </row>
    <row r="171" spans="1:24" ht="15">
      <c r="A171" s="74">
        <v>169</v>
      </c>
      <c r="B171" s="75" t="s">
        <v>399</v>
      </c>
      <c r="C171" s="75" t="s">
        <v>400</v>
      </c>
      <c r="D171" s="41">
        <v>1.5</v>
      </c>
      <c r="E171" s="41"/>
      <c r="F171" s="41">
        <v>12.5</v>
      </c>
      <c r="G171" s="41">
        <v>0</v>
      </c>
      <c r="H171" s="21">
        <f t="shared" si="24"/>
        <v>1.5</v>
      </c>
      <c r="I171" s="28">
        <f t="shared" si="30"/>
        <v>0</v>
      </c>
      <c r="J171" s="41">
        <v>8</v>
      </c>
      <c r="K171" s="41">
        <v>0</v>
      </c>
      <c r="L171" s="27">
        <f t="shared" si="25"/>
        <v>8</v>
      </c>
      <c r="M171" s="41"/>
      <c r="N171" s="41"/>
      <c r="O171" s="60">
        <f t="shared" si="29"/>
      </c>
      <c r="P171" s="28">
        <f t="shared" si="26"/>
        <v>8</v>
      </c>
      <c r="Q171" s="61">
        <f t="shared" si="27"/>
        <v>9.5</v>
      </c>
      <c r="R171" s="62" t="str">
        <f t="shared" si="28"/>
        <v>F</v>
      </c>
      <c r="S171" s="41"/>
      <c r="T171" s="19"/>
      <c r="U171" s="19"/>
      <c r="V171" s="19"/>
      <c r="W171" s="19"/>
      <c r="X171" s="19"/>
    </row>
    <row r="172" spans="1:24" ht="15">
      <c r="A172" s="74">
        <v>170</v>
      </c>
      <c r="B172" s="75" t="s">
        <v>401</v>
      </c>
      <c r="C172" s="75" t="s">
        <v>402</v>
      </c>
      <c r="D172" s="41"/>
      <c r="E172" s="41"/>
      <c r="F172" s="41"/>
      <c r="G172" s="41"/>
      <c r="H172" s="21">
        <f t="shared" si="24"/>
      </c>
      <c r="I172" s="28">
        <f t="shared" si="30"/>
      </c>
      <c r="J172" s="41"/>
      <c r="K172" s="41"/>
      <c r="L172" s="27">
        <f t="shared" si="25"/>
      </c>
      <c r="M172" s="41"/>
      <c r="N172" s="41"/>
      <c r="O172" s="60">
        <f t="shared" si="29"/>
      </c>
      <c r="P172" s="28">
        <f t="shared" si="26"/>
      </c>
      <c r="Q172" s="61">
        <f t="shared" si="27"/>
      </c>
      <c r="R172" s="62">
        <f t="shared" si="28"/>
      </c>
      <c r="S172" s="41"/>
      <c r="T172" s="19"/>
      <c r="U172" s="19"/>
      <c r="V172" s="19"/>
      <c r="W172" s="19"/>
      <c r="X172" s="19"/>
    </row>
    <row r="173" spans="1:24" ht="15">
      <c r="A173" s="74">
        <v>171</v>
      </c>
      <c r="B173" s="75" t="s">
        <v>403</v>
      </c>
      <c r="C173" s="75" t="s">
        <v>404</v>
      </c>
      <c r="D173" s="41"/>
      <c r="E173" s="41"/>
      <c r="F173" s="41"/>
      <c r="G173" s="41"/>
      <c r="H173" s="21">
        <f t="shared" si="24"/>
      </c>
      <c r="I173" s="28">
        <f t="shared" si="30"/>
      </c>
      <c r="J173" s="41"/>
      <c r="K173" s="41"/>
      <c r="L173" s="27">
        <f t="shared" si="25"/>
      </c>
      <c r="M173" s="41"/>
      <c r="N173" s="41"/>
      <c r="O173" s="60">
        <f t="shared" si="29"/>
      </c>
      <c r="P173" s="28">
        <f t="shared" si="26"/>
      </c>
      <c r="Q173" s="61">
        <f t="shared" si="27"/>
      </c>
      <c r="R173" s="62">
        <f t="shared" si="28"/>
      </c>
      <c r="S173" s="41"/>
      <c r="T173" s="19"/>
      <c r="U173" s="19"/>
      <c r="V173" s="19"/>
      <c r="W173" s="19"/>
      <c r="X173" s="19"/>
    </row>
    <row r="174" spans="1:24" ht="15">
      <c r="A174" s="74">
        <v>172</v>
      </c>
      <c r="B174" s="75" t="s">
        <v>405</v>
      </c>
      <c r="C174" s="75" t="s">
        <v>406</v>
      </c>
      <c r="D174" s="41"/>
      <c r="E174" s="41"/>
      <c r="F174" s="41"/>
      <c r="G174" s="41"/>
      <c r="H174" s="21">
        <f t="shared" si="24"/>
      </c>
      <c r="I174" s="28">
        <f t="shared" si="30"/>
      </c>
      <c r="J174" s="41"/>
      <c r="K174" s="41"/>
      <c r="L174" s="27">
        <f t="shared" si="25"/>
      </c>
      <c r="M174" s="41"/>
      <c r="N174" s="41"/>
      <c r="O174" s="60">
        <f t="shared" si="29"/>
      </c>
      <c r="P174" s="28">
        <f t="shared" si="26"/>
      </c>
      <c r="Q174" s="61">
        <f t="shared" si="27"/>
      </c>
      <c r="R174" s="62">
        <f t="shared" si="28"/>
      </c>
      <c r="S174" s="41"/>
      <c r="T174" s="19"/>
      <c r="U174" s="19"/>
      <c r="V174" s="19"/>
      <c r="W174" s="19"/>
      <c r="X174" s="19"/>
    </row>
    <row r="175" spans="1:24" ht="15">
      <c r="A175" s="74">
        <v>173</v>
      </c>
      <c r="B175" s="75" t="s">
        <v>407</v>
      </c>
      <c r="C175" s="75" t="s">
        <v>408</v>
      </c>
      <c r="D175" s="41"/>
      <c r="E175" s="41"/>
      <c r="F175" s="41">
        <v>12</v>
      </c>
      <c r="G175" s="41">
        <v>8</v>
      </c>
      <c r="H175" s="21">
        <f t="shared" si="24"/>
      </c>
      <c r="I175" s="28">
        <f t="shared" si="30"/>
        <v>8</v>
      </c>
      <c r="J175" s="41"/>
      <c r="K175" s="41"/>
      <c r="L175" s="27">
        <f t="shared" si="25"/>
      </c>
      <c r="M175" s="41"/>
      <c r="N175" s="41"/>
      <c r="O175" s="60">
        <f t="shared" si="29"/>
      </c>
      <c r="P175" s="28">
        <f t="shared" si="26"/>
      </c>
      <c r="Q175" s="61">
        <f t="shared" si="27"/>
        <v>8</v>
      </c>
      <c r="R175" s="62" t="str">
        <f t="shared" si="28"/>
        <v>F</v>
      </c>
      <c r="S175" s="41"/>
      <c r="T175" s="19"/>
      <c r="U175" s="19"/>
      <c r="V175" s="19"/>
      <c r="W175" s="19"/>
      <c r="X175" s="19"/>
    </row>
    <row r="176" spans="1:24" ht="15">
      <c r="A176" s="74">
        <v>174</v>
      </c>
      <c r="B176" s="75" t="s">
        <v>409</v>
      </c>
      <c r="C176" s="75" t="s">
        <v>410</v>
      </c>
      <c r="D176" s="41">
        <v>7.5</v>
      </c>
      <c r="E176" s="41"/>
      <c r="F176" s="41">
        <v>17</v>
      </c>
      <c r="G176" s="41"/>
      <c r="H176" s="21">
        <f t="shared" si="24"/>
        <v>7.5</v>
      </c>
      <c r="I176" s="28">
        <f t="shared" si="30"/>
        <v>17</v>
      </c>
      <c r="J176" s="41">
        <v>6</v>
      </c>
      <c r="K176" s="41">
        <v>10.5</v>
      </c>
      <c r="L176" s="27">
        <f t="shared" si="25"/>
        <v>16.5</v>
      </c>
      <c r="M176" s="41">
        <v>14.5</v>
      </c>
      <c r="N176" s="41">
        <v>12.5</v>
      </c>
      <c r="O176" s="60">
        <f t="shared" si="29"/>
        <v>27</v>
      </c>
      <c r="P176" s="28">
        <f t="shared" si="26"/>
        <v>27</v>
      </c>
      <c r="Q176" s="61">
        <f t="shared" si="27"/>
        <v>51.5</v>
      </c>
      <c r="R176" s="62" t="str">
        <f t="shared" si="28"/>
        <v>E</v>
      </c>
      <c r="S176" s="41"/>
      <c r="T176" s="19"/>
      <c r="U176" s="19"/>
      <c r="V176" s="19"/>
      <c r="W176" s="19"/>
      <c r="X176" s="19"/>
    </row>
    <row r="177" spans="1:24" ht="15">
      <c r="A177" s="74">
        <v>175</v>
      </c>
      <c r="B177" s="75" t="s">
        <v>411</v>
      </c>
      <c r="C177" s="75" t="s">
        <v>412</v>
      </c>
      <c r="D177" s="41">
        <v>0</v>
      </c>
      <c r="E177" s="41"/>
      <c r="F177" s="41">
        <v>3</v>
      </c>
      <c r="G177" s="41">
        <v>0</v>
      </c>
      <c r="H177" s="21">
        <f t="shared" si="24"/>
        <v>0</v>
      </c>
      <c r="I177" s="28">
        <f t="shared" si="30"/>
        <v>0</v>
      </c>
      <c r="J177" s="41"/>
      <c r="K177" s="41"/>
      <c r="L177" s="27">
        <f t="shared" si="25"/>
      </c>
      <c r="M177" s="41"/>
      <c r="N177" s="41"/>
      <c r="O177" s="60">
        <f t="shared" si="29"/>
      </c>
      <c r="P177" s="28">
        <f t="shared" si="26"/>
      </c>
      <c r="Q177" s="61">
        <f t="shared" si="27"/>
        <v>0</v>
      </c>
      <c r="R177" s="62" t="str">
        <f t="shared" si="28"/>
        <v>F</v>
      </c>
      <c r="S177" s="41"/>
      <c r="T177" s="19"/>
      <c r="U177" s="19"/>
      <c r="V177" s="19"/>
      <c r="W177" s="19"/>
      <c r="X177" s="19"/>
    </row>
    <row r="178" spans="1:24" ht="15">
      <c r="A178" s="74">
        <v>176</v>
      </c>
      <c r="B178" s="75" t="s">
        <v>413</v>
      </c>
      <c r="C178" s="75" t="s">
        <v>414</v>
      </c>
      <c r="D178" s="41"/>
      <c r="E178" s="41"/>
      <c r="F178" s="41">
        <v>4</v>
      </c>
      <c r="G178" s="41">
        <v>17.5</v>
      </c>
      <c r="H178" s="21">
        <f t="shared" si="24"/>
      </c>
      <c r="I178" s="28">
        <f t="shared" si="30"/>
        <v>17.5</v>
      </c>
      <c r="J178" s="41">
        <v>13.5</v>
      </c>
      <c r="K178" s="41">
        <v>7</v>
      </c>
      <c r="L178" s="27">
        <f t="shared" si="25"/>
        <v>20.5</v>
      </c>
      <c r="M178" s="41">
        <v>12</v>
      </c>
      <c r="N178" s="41">
        <v>3.5</v>
      </c>
      <c r="O178" s="60">
        <f t="shared" si="29"/>
        <v>15.5</v>
      </c>
      <c r="P178" s="28">
        <f t="shared" si="26"/>
        <v>15.5</v>
      </c>
      <c r="Q178" s="61">
        <f t="shared" si="27"/>
        <v>33</v>
      </c>
      <c r="R178" s="62" t="str">
        <f t="shared" si="28"/>
        <v>F</v>
      </c>
      <c r="S178" s="41"/>
      <c r="T178" s="19"/>
      <c r="U178" s="19"/>
      <c r="V178" s="19"/>
      <c r="W178" s="19"/>
      <c r="X178" s="19"/>
    </row>
    <row r="179" spans="1:24" ht="15">
      <c r="A179" s="74">
        <v>177</v>
      </c>
      <c r="B179" s="75" t="s">
        <v>415</v>
      </c>
      <c r="C179" s="75" t="s">
        <v>416</v>
      </c>
      <c r="D179" s="41"/>
      <c r="E179" s="41"/>
      <c r="F179" s="41"/>
      <c r="G179" s="41"/>
      <c r="H179" s="21">
        <f t="shared" si="24"/>
      </c>
      <c r="I179" s="28">
        <f t="shared" si="30"/>
      </c>
      <c r="J179" s="41"/>
      <c r="K179" s="41"/>
      <c r="L179" s="27">
        <f t="shared" si="25"/>
      </c>
      <c r="M179" s="41"/>
      <c r="N179" s="41"/>
      <c r="O179" s="60">
        <f t="shared" si="29"/>
      </c>
      <c r="P179" s="28">
        <f t="shared" si="26"/>
      </c>
      <c r="Q179" s="61">
        <f t="shared" si="27"/>
      </c>
      <c r="R179" s="62">
        <f t="shared" si="28"/>
      </c>
      <c r="S179" s="41"/>
      <c r="T179" s="19"/>
      <c r="U179" s="19"/>
      <c r="V179" s="19"/>
      <c r="W179" s="19"/>
      <c r="X179" s="19"/>
    </row>
    <row r="180" spans="1:24" ht="15">
      <c r="A180" s="74">
        <v>178</v>
      </c>
      <c r="B180" s="75" t="s">
        <v>417</v>
      </c>
      <c r="C180" s="75" t="s">
        <v>418</v>
      </c>
      <c r="D180" s="41"/>
      <c r="E180" s="41"/>
      <c r="F180" s="41">
        <v>1</v>
      </c>
      <c r="G180" s="41"/>
      <c r="H180" s="21">
        <f t="shared" si="24"/>
      </c>
      <c r="I180" s="28">
        <f aca="true" t="shared" si="31" ref="I180:I206">IF(AND(F180="",G180=""),"",IF(G180="",F180,G180))</f>
        <v>1</v>
      </c>
      <c r="J180" s="41"/>
      <c r="K180" s="41"/>
      <c r="L180" s="27">
        <f t="shared" si="25"/>
      </c>
      <c r="M180" s="41"/>
      <c r="N180" s="41"/>
      <c r="O180" s="60">
        <f t="shared" si="29"/>
      </c>
      <c r="P180" s="28">
        <f t="shared" si="26"/>
      </c>
      <c r="Q180" s="61">
        <f t="shared" si="27"/>
        <v>1</v>
      </c>
      <c r="R180" s="62" t="str">
        <f t="shared" si="28"/>
        <v>F</v>
      </c>
      <c r="S180" s="41"/>
      <c r="T180" s="19"/>
      <c r="U180" s="19"/>
      <c r="V180" s="19"/>
      <c r="W180" s="19"/>
      <c r="X180" s="19"/>
    </row>
    <row r="181" spans="1:24" ht="15">
      <c r="A181" s="74">
        <v>179</v>
      </c>
      <c r="B181" s="75" t="s">
        <v>419</v>
      </c>
      <c r="C181" s="75" t="s">
        <v>420</v>
      </c>
      <c r="D181" s="41"/>
      <c r="E181" s="41"/>
      <c r="F181" s="41"/>
      <c r="G181" s="41"/>
      <c r="H181" s="21">
        <f t="shared" si="24"/>
      </c>
      <c r="I181" s="28">
        <f t="shared" si="31"/>
      </c>
      <c r="J181" s="41"/>
      <c r="K181" s="41"/>
      <c r="L181" s="27">
        <f t="shared" si="25"/>
      </c>
      <c r="M181" s="41"/>
      <c r="N181" s="41"/>
      <c r="O181" s="60">
        <f t="shared" si="29"/>
      </c>
      <c r="P181" s="28">
        <f t="shared" si="26"/>
      </c>
      <c r="Q181" s="61">
        <f t="shared" si="27"/>
      </c>
      <c r="R181" s="62">
        <f t="shared" si="28"/>
      </c>
      <c r="S181" s="41"/>
      <c r="T181" s="19"/>
      <c r="U181" s="19"/>
      <c r="V181" s="19"/>
      <c r="W181" s="19"/>
      <c r="X181" s="19"/>
    </row>
    <row r="182" spans="1:24" ht="15">
      <c r="A182" s="74">
        <v>180</v>
      </c>
      <c r="B182" s="75" t="s">
        <v>421</v>
      </c>
      <c r="C182" s="75" t="s">
        <v>422</v>
      </c>
      <c r="D182" s="41"/>
      <c r="E182" s="41"/>
      <c r="F182" s="41">
        <v>6</v>
      </c>
      <c r="G182" s="41"/>
      <c r="H182" s="21">
        <f t="shared" si="24"/>
      </c>
      <c r="I182" s="28">
        <f t="shared" si="31"/>
        <v>6</v>
      </c>
      <c r="J182" s="41"/>
      <c r="K182" s="41"/>
      <c r="L182" s="27">
        <f t="shared" si="25"/>
      </c>
      <c r="M182" s="41"/>
      <c r="N182" s="41"/>
      <c r="O182" s="60">
        <f t="shared" si="29"/>
      </c>
      <c r="P182" s="28">
        <f t="shared" si="26"/>
      </c>
      <c r="Q182" s="61">
        <f t="shared" si="27"/>
        <v>6</v>
      </c>
      <c r="R182" s="62" t="str">
        <f t="shared" si="28"/>
        <v>F</v>
      </c>
      <c r="S182" s="41"/>
      <c r="T182" s="19"/>
      <c r="U182" s="19"/>
      <c r="V182" s="19"/>
      <c r="W182" s="19"/>
      <c r="X182" s="19"/>
    </row>
    <row r="183" spans="1:24" ht="15">
      <c r="A183" s="74">
        <v>181</v>
      </c>
      <c r="B183" s="75" t="s">
        <v>423</v>
      </c>
      <c r="C183" s="75" t="s">
        <v>424</v>
      </c>
      <c r="D183" s="41">
        <v>0</v>
      </c>
      <c r="E183" s="41"/>
      <c r="F183" s="41">
        <v>0</v>
      </c>
      <c r="G183" s="41">
        <v>15.5</v>
      </c>
      <c r="H183" s="21">
        <f t="shared" si="24"/>
        <v>0</v>
      </c>
      <c r="I183" s="28">
        <f t="shared" si="31"/>
        <v>15.5</v>
      </c>
      <c r="J183" s="41">
        <v>8</v>
      </c>
      <c r="K183" s="41">
        <v>6.5</v>
      </c>
      <c r="L183" s="27">
        <f t="shared" si="25"/>
        <v>14.5</v>
      </c>
      <c r="M183" s="41">
        <v>3</v>
      </c>
      <c r="N183" s="41">
        <v>3</v>
      </c>
      <c r="O183" s="60">
        <f t="shared" si="29"/>
        <v>6</v>
      </c>
      <c r="P183" s="28">
        <f t="shared" si="26"/>
        <v>6</v>
      </c>
      <c r="Q183" s="61">
        <f t="shared" si="27"/>
        <v>21.5</v>
      </c>
      <c r="R183" s="62" t="str">
        <f t="shared" si="28"/>
        <v>F</v>
      </c>
      <c r="S183" s="41"/>
      <c r="T183" s="19"/>
      <c r="U183" s="19"/>
      <c r="V183" s="19"/>
      <c r="W183" s="19"/>
      <c r="X183" s="19"/>
    </row>
    <row r="184" spans="1:24" ht="15">
      <c r="A184" s="74">
        <v>182</v>
      </c>
      <c r="B184" s="75" t="s">
        <v>425</v>
      </c>
      <c r="C184" s="75" t="s">
        <v>426</v>
      </c>
      <c r="D184" s="41">
        <v>1.5</v>
      </c>
      <c r="E184" s="41"/>
      <c r="F184" s="41"/>
      <c r="G184" s="41">
        <v>5</v>
      </c>
      <c r="H184" s="21">
        <f t="shared" si="24"/>
        <v>1.5</v>
      </c>
      <c r="I184" s="28">
        <f t="shared" si="31"/>
        <v>5</v>
      </c>
      <c r="J184" s="41"/>
      <c r="K184" s="41"/>
      <c r="L184" s="27">
        <f t="shared" si="25"/>
      </c>
      <c r="M184" s="41"/>
      <c r="N184" s="41"/>
      <c r="O184" s="60">
        <f t="shared" si="29"/>
      </c>
      <c r="P184" s="28">
        <f t="shared" si="26"/>
      </c>
      <c r="Q184" s="61">
        <f t="shared" si="27"/>
        <v>6.5</v>
      </c>
      <c r="R184" s="62" t="str">
        <f t="shared" si="28"/>
        <v>F</v>
      </c>
      <c r="S184" s="41"/>
      <c r="T184" s="19"/>
      <c r="U184" s="19"/>
      <c r="V184" s="19"/>
      <c r="W184" s="19"/>
      <c r="X184" s="19"/>
    </row>
    <row r="185" spans="1:24" ht="15">
      <c r="A185" s="74">
        <v>183</v>
      </c>
      <c r="B185" s="75" t="s">
        <v>427</v>
      </c>
      <c r="C185" s="75" t="s">
        <v>428</v>
      </c>
      <c r="D185" s="41"/>
      <c r="E185" s="41"/>
      <c r="F185" s="41"/>
      <c r="G185" s="41"/>
      <c r="H185" s="21">
        <f t="shared" si="24"/>
      </c>
      <c r="I185" s="28">
        <f t="shared" si="31"/>
      </c>
      <c r="J185" s="41"/>
      <c r="K185" s="41"/>
      <c r="L185" s="27">
        <f t="shared" si="25"/>
      </c>
      <c r="M185" s="41"/>
      <c r="N185" s="41"/>
      <c r="O185" s="60">
        <f t="shared" si="29"/>
      </c>
      <c r="P185" s="28">
        <f t="shared" si="26"/>
      </c>
      <c r="Q185" s="61">
        <f t="shared" si="27"/>
      </c>
      <c r="R185" s="62">
        <f t="shared" si="28"/>
      </c>
      <c r="S185" s="41"/>
      <c r="T185" s="19"/>
      <c r="U185" s="19"/>
      <c r="V185" s="19"/>
      <c r="W185" s="19"/>
      <c r="X185" s="19"/>
    </row>
    <row r="186" spans="1:24" ht="15">
      <c r="A186" s="74">
        <v>184</v>
      </c>
      <c r="B186" s="75" t="s">
        <v>429</v>
      </c>
      <c r="C186" s="75" t="s">
        <v>430</v>
      </c>
      <c r="D186" s="41"/>
      <c r="E186" s="41"/>
      <c r="F186" s="41"/>
      <c r="G186" s="41"/>
      <c r="H186" s="21">
        <f t="shared" si="24"/>
      </c>
      <c r="I186" s="28">
        <f t="shared" si="31"/>
      </c>
      <c r="J186" s="41"/>
      <c r="K186" s="41"/>
      <c r="L186" s="27">
        <f t="shared" si="25"/>
      </c>
      <c r="M186" s="41"/>
      <c r="N186" s="41"/>
      <c r="O186" s="60">
        <f t="shared" si="29"/>
      </c>
      <c r="P186" s="28">
        <f t="shared" si="26"/>
      </c>
      <c r="Q186" s="61">
        <f t="shared" si="27"/>
      </c>
      <c r="R186" s="62">
        <f t="shared" si="28"/>
      </c>
      <c r="S186" s="41"/>
      <c r="T186" s="19"/>
      <c r="U186" s="19"/>
      <c r="V186" s="19"/>
      <c r="W186" s="19"/>
      <c r="X186" s="19"/>
    </row>
    <row r="187" spans="1:24" ht="15">
      <c r="A187" s="74">
        <v>185</v>
      </c>
      <c r="B187" s="75" t="s">
        <v>431</v>
      </c>
      <c r="C187" s="75" t="s">
        <v>432</v>
      </c>
      <c r="D187" s="41">
        <v>0</v>
      </c>
      <c r="E187" s="41"/>
      <c r="F187" s="41">
        <v>9</v>
      </c>
      <c r="G187" s="41">
        <v>5</v>
      </c>
      <c r="H187" s="21">
        <f t="shared" si="24"/>
        <v>0</v>
      </c>
      <c r="I187" s="28">
        <f t="shared" si="31"/>
        <v>5</v>
      </c>
      <c r="J187" s="41"/>
      <c r="K187" s="41"/>
      <c r="L187" s="27">
        <f t="shared" si="25"/>
      </c>
      <c r="M187" s="41"/>
      <c r="N187" s="41"/>
      <c r="O187" s="60">
        <f t="shared" si="29"/>
      </c>
      <c r="P187" s="28">
        <f t="shared" si="26"/>
      </c>
      <c r="Q187" s="61">
        <f t="shared" si="27"/>
        <v>5</v>
      </c>
      <c r="R187" s="62" t="str">
        <f t="shared" si="28"/>
        <v>F</v>
      </c>
      <c r="S187" s="41"/>
      <c r="T187" s="19"/>
      <c r="U187" s="19"/>
      <c r="V187" s="19"/>
      <c r="W187" s="19"/>
      <c r="X187" s="19"/>
    </row>
    <row r="188" spans="1:24" ht="15">
      <c r="A188" s="74">
        <v>186</v>
      </c>
      <c r="B188" s="75" t="s">
        <v>433</v>
      </c>
      <c r="C188" s="75" t="s">
        <v>434</v>
      </c>
      <c r="D188" s="41"/>
      <c r="E188" s="41"/>
      <c r="F188" s="41"/>
      <c r="G188" s="41"/>
      <c r="H188" s="21">
        <f t="shared" si="24"/>
      </c>
      <c r="I188" s="28">
        <f t="shared" si="31"/>
      </c>
      <c r="J188" s="41"/>
      <c r="K188" s="41"/>
      <c r="L188" s="27">
        <f t="shared" si="25"/>
      </c>
      <c r="M188" s="41"/>
      <c r="N188" s="41"/>
      <c r="O188" s="60">
        <f t="shared" si="29"/>
      </c>
      <c r="P188" s="28">
        <f t="shared" si="26"/>
      </c>
      <c r="Q188" s="61">
        <f t="shared" si="27"/>
      </c>
      <c r="R188" s="62">
        <f t="shared" si="28"/>
      </c>
      <c r="S188" s="41"/>
      <c r="T188" s="19"/>
      <c r="U188" s="19"/>
      <c r="V188" s="19"/>
      <c r="W188" s="19"/>
      <c r="X188" s="19"/>
    </row>
    <row r="189" spans="1:24" ht="15">
      <c r="A189" s="74">
        <v>187</v>
      </c>
      <c r="B189" s="75" t="s">
        <v>433</v>
      </c>
      <c r="C189" s="75" t="s">
        <v>434</v>
      </c>
      <c r="D189" s="41"/>
      <c r="E189" s="41"/>
      <c r="F189" s="41"/>
      <c r="G189" s="41"/>
      <c r="H189" s="21">
        <f t="shared" si="24"/>
      </c>
      <c r="I189" s="28">
        <f t="shared" si="31"/>
      </c>
      <c r="J189" s="41"/>
      <c r="K189" s="41"/>
      <c r="L189" s="27">
        <f t="shared" si="25"/>
      </c>
      <c r="M189" s="41"/>
      <c r="N189" s="41"/>
      <c r="O189" s="60">
        <f t="shared" si="29"/>
      </c>
      <c r="P189" s="28">
        <f t="shared" si="26"/>
      </c>
      <c r="Q189" s="61">
        <f t="shared" si="27"/>
      </c>
      <c r="R189" s="62">
        <f t="shared" si="28"/>
      </c>
      <c r="S189" s="41"/>
      <c r="T189" s="19"/>
      <c r="U189" s="19"/>
      <c r="V189" s="19"/>
      <c r="W189" s="19"/>
      <c r="X189" s="19"/>
    </row>
    <row r="190" spans="1:24" ht="15">
      <c r="A190" s="74">
        <v>188</v>
      </c>
      <c r="B190" s="75" t="s">
        <v>435</v>
      </c>
      <c r="C190" s="75" t="s">
        <v>436</v>
      </c>
      <c r="D190" s="41">
        <v>1</v>
      </c>
      <c r="E190" s="41"/>
      <c r="F190" s="41"/>
      <c r="G190" s="41">
        <v>16</v>
      </c>
      <c r="H190" s="21">
        <f t="shared" si="24"/>
        <v>1</v>
      </c>
      <c r="I190" s="28">
        <f t="shared" si="31"/>
        <v>16</v>
      </c>
      <c r="J190" s="41"/>
      <c r="K190" s="41"/>
      <c r="L190" s="27">
        <f t="shared" si="25"/>
      </c>
      <c r="M190" s="41"/>
      <c r="N190" s="41"/>
      <c r="O190" s="60">
        <f t="shared" si="29"/>
      </c>
      <c r="P190" s="28">
        <f t="shared" si="26"/>
      </c>
      <c r="Q190" s="61">
        <f t="shared" si="27"/>
        <v>17</v>
      </c>
      <c r="R190" s="62" t="str">
        <f t="shared" si="28"/>
        <v>F</v>
      </c>
      <c r="S190" s="41"/>
      <c r="T190" s="19"/>
      <c r="U190" s="19"/>
      <c r="V190" s="19"/>
      <c r="W190" s="19"/>
      <c r="X190" s="19"/>
    </row>
    <row r="191" spans="1:24" ht="15">
      <c r="A191" s="74">
        <v>189</v>
      </c>
      <c r="B191" s="75" t="s">
        <v>437</v>
      </c>
      <c r="C191" s="75" t="s">
        <v>438</v>
      </c>
      <c r="D191" s="41">
        <v>0.5</v>
      </c>
      <c r="E191" s="41"/>
      <c r="F191" s="41">
        <v>16</v>
      </c>
      <c r="G191" s="41"/>
      <c r="H191" s="21">
        <f t="shared" si="24"/>
        <v>0.5</v>
      </c>
      <c r="I191" s="28">
        <f t="shared" si="31"/>
        <v>16</v>
      </c>
      <c r="J191" s="41">
        <v>8</v>
      </c>
      <c r="K191" s="41">
        <v>16.5</v>
      </c>
      <c r="L191" s="27">
        <f t="shared" si="25"/>
        <v>24.5</v>
      </c>
      <c r="M191" s="41"/>
      <c r="N191" s="41"/>
      <c r="O191" s="60">
        <f t="shared" si="29"/>
      </c>
      <c r="P191" s="28">
        <f t="shared" si="26"/>
        <v>24.5</v>
      </c>
      <c r="Q191" s="61">
        <f t="shared" si="27"/>
        <v>41</v>
      </c>
      <c r="R191" s="62" t="str">
        <f t="shared" si="28"/>
        <v>F</v>
      </c>
      <c r="S191" s="41"/>
      <c r="T191" s="19"/>
      <c r="U191" s="19"/>
      <c r="V191" s="19"/>
      <c r="W191" s="19"/>
      <c r="X191" s="19"/>
    </row>
    <row r="192" spans="1:24" ht="15">
      <c r="A192" s="74">
        <v>190</v>
      </c>
      <c r="B192" s="75" t="s">
        <v>439</v>
      </c>
      <c r="C192" s="75" t="s">
        <v>440</v>
      </c>
      <c r="D192" s="41">
        <v>0</v>
      </c>
      <c r="E192" s="41"/>
      <c r="F192" s="41"/>
      <c r="G192" s="41">
        <v>10</v>
      </c>
      <c r="H192" s="21">
        <f t="shared" si="24"/>
        <v>0</v>
      </c>
      <c r="I192" s="28">
        <f t="shared" si="31"/>
        <v>10</v>
      </c>
      <c r="J192" s="41"/>
      <c r="K192" s="41"/>
      <c r="L192" s="27">
        <f t="shared" si="25"/>
      </c>
      <c r="M192" s="41"/>
      <c r="N192" s="41"/>
      <c r="O192" s="60">
        <f t="shared" si="29"/>
      </c>
      <c r="P192" s="28">
        <f t="shared" si="26"/>
      </c>
      <c r="Q192" s="61">
        <f t="shared" si="27"/>
        <v>10</v>
      </c>
      <c r="R192" s="62" t="str">
        <f t="shared" si="28"/>
        <v>F</v>
      </c>
      <c r="S192" s="41"/>
      <c r="T192" s="19"/>
      <c r="U192" s="19"/>
      <c r="V192" s="19"/>
      <c r="W192" s="19"/>
      <c r="X192" s="19"/>
    </row>
    <row r="193" spans="1:24" ht="15">
      <c r="A193" s="74">
        <v>191</v>
      </c>
      <c r="B193" s="75" t="s">
        <v>441</v>
      </c>
      <c r="C193" s="75" t="s">
        <v>442</v>
      </c>
      <c r="D193" s="41"/>
      <c r="E193" s="41"/>
      <c r="F193" s="41"/>
      <c r="G193" s="41">
        <v>9</v>
      </c>
      <c r="H193" s="21">
        <f t="shared" si="24"/>
      </c>
      <c r="I193" s="28">
        <f t="shared" si="31"/>
        <v>9</v>
      </c>
      <c r="J193" s="41"/>
      <c r="K193" s="41"/>
      <c r="L193" s="27">
        <f t="shared" si="25"/>
      </c>
      <c r="M193" s="41"/>
      <c r="N193" s="41"/>
      <c r="O193" s="60">
        <f t="shared" si="29"/>
      </c>
      <c r="P193" s="28">
        <f t="shared" si="26"/>
      </c>
      <c r="Q193" s="61">
        <f t="shared" si="27"/>
        <v>9</v>
      </c>
      <c r="R193" s="62" t="str">
        <f t="shared" si="28"/>
        <v>F</v>
      </c>
      <c r="S193" s="41"/>
      <c r="T193" s="19"/>
      <c r="U193" s="19"/>
      <c r="V193" s="19"/>
      <c r="W193" s="19"/>
      <c r="X193" s="19"/>
    </row>
    <row r="194" spans="1:24" ht="15">
      <c r="A194" s="74">
        <v>192</v>
      </c>
      <c r="B194" s="75" t="s">
        <v>443</v>
      </c>
      <c r="C194" s="75" t="s">
        <v>444</v>
      </c>
      <c r="D194" s="41"/>
      <c r="E194" s="41"/>
      <c r="F194" s="41"/>
      <c r="G194" s="41"/>
      <c r="H194" s="21">
        <f t="shared" si="24"/>
      </c>
      <c r="I194" s="28">
        <f t="shared" si="31"/>
      </c>
      <c r="J194" s="41"/>
      <c r="K194" s="41"/>
      <c r="L194" s="27">
        <f t="shared" si="25"/>
      </c>
      <c r="M194" s="41"/>
      <c r="N194" s="41"/>
      <c r="O194" s="60">
        <f t="shared" si="29"/>
      </c>
      <c r="P194" s="28">
        <f t="shared" si="26"/>
      </c>
      <c r="Q194" s="61">
        <f t="shared" si="27"/>
      </c>
      <c r="R194" s="62">
        <f t="shared" si="28"/>
      </c>
      <c r="S194" s="41"/>
      <c r="T194" s="19"/>
      <c r="U194" s="19"/>
      <c r="V194" s="19"/>
      <c r="W194" s="19"/>
      <c r="X194" s="19"/>
    </row>
    <row r="195" spans="1:24" ht="15">
      <c r="A195" s="74">
        <v>193</v>
      </c>
      <c r="B195" s="75" t="s">
        <v>445</v>
      </c>
      <c r="C195" s="75" t="s">
        <v>446</v>
      </c>
      <c r="D195" s="41"/>
      <c r="E195" s="41"/>
      <c r="F195" s="41"/>
      <c r="G195" s="41"/>
      <c r="H195" s="21">
        <f aca="true" t="shared" si="32" ref="H195:H206">IF(D195="","",D195)</f>
      </c>
      <c r="I195" s="28">
        <f t="shared" si="31"/>
      </c>
      <c r="J195" s="41"/>
      <c r="K195" s="41"/>
      <c r="L195" s="27">
        <f t="shared" si="25"/>
      </c>
      <c r="M195" s="41"/>
      <c r="N195" s="41"/>
      <c r="O195" s="60">
        <f t="shared" si="29"/>
      </c>
      <c r="P195" s="28">
        <f t="shared" si="26"/>
      </c>
      <c r="Q195" s="61">
        <f t="shared" si="27"/>
      </c>
      <c r="R195" s="62">
        <f t="shared" si="28"/>
      </c>
      <c r="S195" s="41"/>
      <c r="T195" s="19"/>
      <c r="U195" s="19"/>
      <c r="V195" s="19"/>
      <c r="W195" s="19"/>
      <c r="X195" s="19"/>
    </row>
    <row r="196" spans="1:24" ht="15">
      <c r="A196" s="74">
        <v>194</v>
      </c>
      <c r="B196" s="75" t="s">
        <v>447</v>
      </c>
      <c r="C196" s="75" t="s">
        <v>448</v>
      </c>
      <c r="D196" s="41">
        <v>1</v>
      </c>
      <c r="E196" s="41"/>
      <c r="F196" s="41">
        <v>14</v>
      </c>
      <c r="G196" s="41"/>
      <c r="H196" s="21">
        <f t="shared" si="32"/>
        <v>1</v>
      </c>
      <c r="I196" s="28">
        <f t="shared" si="31"/>
        <v>14</v>
      </c>
      <c r="J196" s="41"/>
      <c r="K196" s="41"/>
      <c r="L196" s="27">
        <f aca="true" t="shared" si="33" ref="L196:L206">IF(AND(J196="",K196=""),"",J196+K196)</f>
      </c>
      <c r="M196" s="41">
        <v>5</v>
      </c>
      <c r="N196" s="41">
        <v>0</v>
      </c>
      <c r="O196" s="60">
        <f t="shared" si="29"/>
        <v>5</v>
      </c>
      <c r="P196" s="28">
        <f aca="true" t="shared" si="34" ref="P196:P206">IF(AND(L196="",O196=""),"",IF(O196="",L196,O196))</f>
        <v>5</v>
      </c>
      <c r="Q196" s="61">
        <f aca="true" t="shared" si="35" ref="Q196:Q206">IF(AND(D196="",I196="",P196=""),"",SUM(D196,I196,P196))</f>
        <v>20</v>
      </c>
      <c r="R196" s="62" t="str">
        <f aca="true" t="shared" si="36" ref="R196:R206">IF(AND(D196="",I196="",P196=""),"",IF(Q196&gt;89,"A",IF(Q196&gt;79,"B",IF(Q196&gt;69,"C",IF(Q196&gt;59,"D",IF(Q196&gt;49,"E","F"))))))</f>
        <v>F</v>
      </c>
      <c r="S196" s="41"/>
      <c r="T196" s="19"/>
      <c r="U196" s="19"/>
      <c r="V196" s="19"/>
      <c r="W196" s="19"/>
      <c r="X196" s="19"/>
    </row>
    <row r="197" spans="1:24" ht="15">
      <c r="A197" s="74">
        <v>195</v>
      </c>
      <c r="B197" s="75" t="s">
        <v>449</v>
      </c>
      <c r="C197" s="75" t="s">
        <v>450</v>
      </c>
      <c r="D197" s="41"/>
      <c r="E197" s="41"/>
      <c r="F197" s="41"/>
      <c r="G197" s="41"/>
      <c r="H197" s="21">
        <f t="shared" si="32"/>
      </c>
      <c r="I197" s="28">
        <f t="shared" si="31"/>
      </c>
      <c r="J197" s="41"/>
      <c r="K197" s="41"/>
      <c r="L197" s="27">
        <f t="shared" si="33"/>
      </c>
      <c r="M197" s="41"/>
      <c r="N197" s="41"/>
      <c r="O197" s="60">
        <f t="shared" si="29"/>
      </c>
      <c r="P197" s="28">
        <f t="shared" si="34"/>
      </c>
      <c r="Q197" s="61">
        <f t="shared" si="35"/>
      </c>
      <c r="R197" s="62">
        <f t="shared" si="36"/>
      </c>
      <c r="S197" s="41"/>
      <c r="T197" s="19"/>
      <c r="U197" s="19"/>
      <c r="V197" s="19"/>
      <c r="W197" s="19"/>
      <c r="X197" s="19"/>
    </row>
    <row r="198" spans="1:24" ht="15">
      <c r="A198" s="74">
        <v>196</v>
      </c>
      <c r="B198" s="75" t="s">
        <v>451</v>
      </c>
      <c r="C198" s="75" t="s">
        <v>452</v>
      </c>
      <c r="D198" s="41"/>
      <c r="E198" s="41"/>
      <c r="F198" s="41">
        <v>9</v>
      </c>
      <c r="G198" s="41">
        <v>9</v>
      </c>
      <c r="H198" s="21">
        <f t="shared" si="32"/>
      </c>
      <c r="I198" s="28">
        <f t="shared" si="31"/>
        <v>9</v>
      </c>
      <c r="J198" s="41"/>
      <c r="K198" s="41"/>
      <c r="L198" s="27">
        <f t="shared" si="33"/>
      </c>
      <c r="M198" s="41"/>
      <c r="N198" s="41"/>
      <c r="O198" s="60">
        <f aca="true" t="shared" si="37" ref="O198:O206">IF(AND(M198="",N198=""),"",M198+N198)</f>
      </c>
      <c r="P198" s="28">
        <f t="shared" si="34"/>
      </c>
      <c r="Q198" s="61">
        <f t="shared" si="35"/>
        <v>9</v>
      </c>
      <c r="R198" s="62" t="str">
        <f t="shared" si="36"/>
        <v>F</v>
      </c>
      <c r="S198" s="41"/>
      <c r="T198" s="19"/>
      <c r="U198" s="19"/>
      <c r="V198" s="19"/>
      <c r="W198" s="19"/>
      <c r="X198" s="19"/>
    </row>
    <row r="199" spans="1:24" ht="15">
      <c r="A199" s="74">
        <v>197</v>
      </c>
      <c r="B199" s="75" t="s">
        <v>453</v>
      </c>
      <c r="C199" s="75" t="s">
        <v>454</v>
      </c>
      <c r="D199" s="41"/>
      <c r="E199" s="41"/>
      <c r="F199" s="41"/>
      <c r="G199" s="41"/>
      <c r="H199" s="21">
        <f t="shared" si="32"/>
      </c>
      <c r="I199" s="28">
        <f t="shared" si="31"/>
      </c>
      <c r="J199" s="41"/>
      <c r="K199" s="41"/>
      <c r="L199" s="27">
        <f t="shared" si="33"/>
      </c>
      <c r="M199" s="41"/>
      <c r="N199" s="41"/>
      <c r="O199" s="60">
        <f t="shared" si="37"/>
      </c>
      <c r="P199" s="28">
        <f t="shared" si="34"/>
      </c>
      <c r="Q199" s="61">
        <f t="shared" si="35"/>
      </c>
      <c r="R199" s="62">
        <f t="shared" si="36"/>
      </c>
      <c r="S199" s="41"/>
      <c r="T199" s="19"/>
      <c r="U199" s="19"/>
      <c r="V199" s="19"/>
      <c r="W199" s="19"/>
      <c r="X199" s="19"/>
    </row>
    <row r="200" spans="1:24" ht="15">
      <c r="A200" s="74">
        <v>198</v>
      </c>
      <c r="B200" s="75" t="s">
        <v>455</v>
      </c>
      <c r="C200" s="75" t="s">
        <v>456</v>
      </c>
      <c r="D200" s="41"/>
      <c r="E200" s="41"/>
      <c r="F200" s="41"/>
      <c r="G200" s="41"/>
      <c r="H200" s="21">
        <f t="shared" si="32"/>
      </c>
      <c r="I200" s="28">
        <f t="shared" si="31"/>
      </c>
      <c r="J200" s="41"/>
      <c r="K200" s="41"/>
      <c r="L200" s="27">
        <f t="shared" si="33"/>
      </c>
      <c r="M200" s="41"/>
      <c r="N200" s="41"/>
      <c r="O200" s="60">
        <f t="shared" si="37"/>
      </c>
      <c r="P200" s="28">
        <f t="shared" si="34"/>
      </c>
      <c r="Q200" s="61">
        <f t="shared" si="35"/>
      </c>
      <c r="R200" s="62">
        <f t="shared" si="36"/>
      </c>
      <c r="S200" s="41"/>
      <c r="T200" s="19"/>
      <c r="U200" s="19"/>
      <c r="V200" s="19"/>
      <c r="W200" s="19"/>
      <c r="X200" s="19"/>
    </row>
    <row r="201" spans="1:24" ht="15">
      <c r="A201" s="74">
        <v>199</v>
      </c>
      <c r="B201" s="75" t="s">
        <v>457</v>
      </c>
      <c r="C201" s="75" t="s">
        <v>458</v>
      </c>
      <c r="D201" s="41"/>
      <c r="E201" s="41"/>
      <c r="F201" s="41"/>
      <c r="G201" s="41"/>
      <c r="H201" s="21">
        <f t="shared" si="32"/>
      </c>
      <c r="I201" s="28">
        <f t="shared" si="31"/>
      </c>
      <c r="J201" s="41"/>
      <c r="K201" s="41"/>
      <c r="L201" s="27">
        <f t="shared" si="33"/>
      </c>
      <c r="M201" s="41"/>
      <c r="N201" s="41"/>
      <c r="O201" s="60">
        <f t="shared" si="37"/>
      </c>
      <c r="P201" s="28">
        <f t="shared" si="34"/>
      </c>
      <c r="Q201" s="61">
        <f t="shared" si="35"/>
      </c>
      <c r="R201" s="62">
        <f t="shared" si="36"/>
      </c>
      <c r="S201" s="41"/>
      <c r="T201" s="19"/>
      <c r="U201" s="19"/>
      <c r="V201" s="19"/>
      <c r="W201" s="19"/>
      <c r="X201" s="19"/>
    </row>
    <row r="202" spans="1:24" ht="15">
      <c r="A202" s="74">
        <v>200</v>
      </c>
      <c r="B202" s="75" t="s">
        <v>459</v>
      </c>
      <c r="C202" s="75" t="s">
        <v>460</v>
      </c>
      <c r="D202" s="41"/>
      <c r="E202" s="41"/>
      <c r="F202" s="41"/>
      <c r="G202" s="41"/>
      <c r="H202" s="21">
        <f t="shared" si="32"/>
      </c>
      <c r="I202" s="28">
        <f t="shared" si="31"/>
      </c>
      <c r="J202" s="41"/>
      <c r="K202" s="41"/>
      <c r="L202" s="27">
        <f t="shared" si="33"/>
      </c>
      <c r="M202" s="41"/>
      <c r="N202" s="41"/>
      <c r="O202" s="60">
        <f t="shared" si="37"/>
      </c>
      <c r="P202" s="28">
        <f t="shared" si="34"/>
      </c>
      <c r="Q202" s="61">
        <f t="shared" si="35"/>
      </c>
      <c r="R202" s="62">
        <f t="shared" si="36"/>
      </c>
      <c r="S202" s="41"/>
      <c r="T202" s="19"/>
      <c r="U202" s="19"/>
      <c r="V202" s="19"/>
      <c r="W202" s="19"/>
      <c r="X202" s="19"/>
    </row>
    <row r="203" spans="1:24" ht="15">
      <c r="A203" s="74">
        <v>201</v>
      </c>
      <c r="B203" s="75" t="s">
        <v>461</v>
      </c>
      <c r="C203" s="75" t="s">
        <v>462</v>
      </c>
      <c r="D203" s="41"/>
      <c r="E203" s="41"/>
      <c r="F203" s="41"/>
      <c r="G203" s="41"/>
      <c r="H203" s="21">
        <f t="shared" si="32"/>
      </c>
      <c r="I203" s="28">
        <f t="shared" si="31"/>
      </c>
      <c r="J203" s="41"/>
      <c r="K203" s="41"/>
      <c r="L203" s="27">
        <f t="shared" si="33"/>
      </c>
      <c r="M203" s="41"/>
      <c r="N203" s="41"/>
      <c r="O203" s="60">
        <f t="shared" si="37"/>
      </c>
      <c r="P203" s="28">
        <f t="shared" si="34"/>
      </c>
      <c r="Q203" s="61">
        <f t="shared" si="35"/>
      </c>
      <c r="R203" s="62">
        <f t="shared" si="36"/>
      </c>
      <c r="S203" s="41"/>
      <c r="T203" s="19"/>
      <c r="U203" s="19"/>
      <c r="V203" s="19"/>
      <c r="W203" s="19"/>
      <c r="X203" s="19"/>
    </row>
    <row r="204" spans="1:24" ht="15">
      <c r="A204" s="74">
        <v>202</v>
      </c>
      <c r="B204" s="75" t="s">
        <v>463</v>
      </c>
      <c r="C204" s="75" t="s">
        <v>464</v>
      </c>
      <c r="D204" s="41"/>
      <c r="E204" s="41"/>
      <c r="F204" s="41"/>
      <c r="G204" s="41">
        <v>3.5</v>
      </c>
      <c r="H204" s="21">
        <f t="shared" si="32"/>
      </c>
      <c r="I204" s="28">
        <f t="shared" si="31"/>
        <v>3.5</v>
      </c>
      <c r="J204" s="41"/>
      <c r="K204" s="41"/>
      <c r="L204" s="27">
        <f t="shared" si="33"/>
      </c>
      <c r="M204" s="41"/>
      <c r="N204" s="41"/>
      <c r="O204" s="60">
        <f t="shared" si="37"/>
      </c>
      <c r="P204" s="28">
        <f t="shared" si="34"/>
      </c>
      <c r="Q204" s="61">
        <f t="shared" si="35"/>
        <v>3.5</v>
      </c>
      <c r="R204" s="62" t="str">
        <f t="shared" si="36"/>
        <v>F</v>
      </c>
      <c r="S204" s="41"/>
      <c r="T204" s="19"/>
      <c r="U204" s="19"/>
      <c r="V204" s="19"/>
      <c r="W204" s="19"/>
      <c r="X204" s="19"/>
    </row>
    <row r="205" spans="1:24" ht="15">
      <c r="A205" s="74">
        <v>203</v>
      </c>
      <c r="B205" s="75" t="s">
        <v>465</v>
      </c>
      <c r="C205" s="75" t="s">
        <v>466</v>
      </c>
      <c r="D205" s="41">
        <v>1</v>
      </c>
      <c r="E205" s="41"/>
      <c r="F205" s="41"/>
      <c r="G205" s="41">
        <v>3</v>
      </c>
      <c r="H205" s="21">
        <f t="shared" si="32"/>
        <v>1</v>
      </c>
      <c r="I205" s="28">
        <f t="shared" si="31"/>
        <v>3</v>
      </c>
      <c r="J205" s="41"/>
      <c r="K205" s="41"/>
      <c r="L205" s="27">
        <f t="shared" si="33"/>
      </c>
      <c r="M205" s="41"/>
      <c r="N205" s="41"/>
      <c r="O205" s="60">
        <f t="shared" si="37"/>
      </c>
      <c r="P205" s="28">
        <f t="shared" si="34"/>
      </c>
      <c r="Q205" s="61">
        <f t="shared" si="35"/>
        <v>4</v>
      </c>
      <c r="R205" s="62" t="str">
        <f t="shared" si="36"/>
        <v>F</v>
      </c>
      <c r="S205" s="41"/>
      <c r="T205" s="19"/>
      <c r="U205" s="19"/>
      <c r="V205" s="19"/>
      <c r="W205" s="19"/>
      <c r="X205" s="19"/>
    </row>
    <row r="206" spans="1:24" ht="15">
      <c r="A206" s="74">
        <v>204</v>
      </c>
      <c r="B206" s="75" t="s">
        <v>467</v>
      </c>
      <c r="C206" s="75" t="s">
        <v>468</v>
      </c>
      <c r="D206" s="41"/>
      <c r="E206" s="41"/>
      <c r="F206" s="41"/>
      <c r="G206" s="41"/>
      <c r="H206" s="21">
        <f t="shared" si="32"/>
      </c>
      <c r="I206" s="28">
        <f t="shared" si="31"/>
      </c>
      <c r="J206" s="41"/>
      <c r="K206" s="41"/>
      <c r="L206" s="27">
        <f t="shared" si="33"/>
      </c>
      <c r="M206" s="41"/>
      <c r="N206" s="41"/>
      <c r="O206" s="60">
        <f t="shared" si="37"/>
      </c>
      <c r="P206" s="28">
        <f t="shared" si="34"/>
      </c>
      <c r="Q206" s="61">
        <f t="shared" si="35"/>
      </c>
      <c r="R206" s="62">
        <f t="shared" si="36"/>
      </c>
      <c r="S206" s="41"/>
      <c r="T206" s="19"/>
      <c r="U206" s="19"/>
      <c r="V206" s="19"/>
      <c r="W206" s="19"/>
      <c r="X206" s="19"/>
    </row>
    <row r="207" spans="2:19" ht="15">
      <c r="B207" s="70"/>
      <c r="C207" s="70"/>
      <c r="S207" s="87"/>
    </row>
    <row r="208" spans="2:3" ht="15">
      <c r="B208" s="70"/>
      <c r="C208" s="70"/>
    </row>
    <row r="209" spans="2:3" ht="15">
      <c r="B209" s="70"/>
      <c r="C209" s="7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1"/>
  <sheetViews>
    <sheetView zoomScalePageLayoutView="0" workbookViewId="0" topLeftCell="A1">
      <pane ySplit="7" topLeftCell="A41" activePane="bottomLeft" state="frozen"/>
      <selection pane="topLeft" activeCell="A1" sqref="A1"/>
      <selection pane="bottomLeft" activeCell="A143" sqref="A143:IV143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88" t="s">
        <v>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 t="s">
        <v>40</v>
      </c>
      <c r="T1" s="90"/>
      <c r="U1" s="91"/>
    </row>
    <row r="2" spans="1:21" ht="19.5" customHeight="1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 t="s">
        <v>54</v>
      </c>
      <c r="P2" s="93"/>
      <c r="Q2" s="93"/>
      <c r="R2" s="93"/>
      <c r="S2" s="93"/>
      <c r="T2" s="93"/>
      <c r="U2" s="93"/>
    </row>
    <row r="3" spans="1:21" ht="24.75" customHeight="1">
      <c r="A3" s="99" t="s">
        <v>46</v>
      </c>
      <c r="B3" s="100"/>
      <c r="C3" s="100"/>
      <c r="D3" s="101" t="s">
        <v>45</v>
      </c>
      <c r="E3" s="101"/>
      <c r="F3" s="101"/>
      <c r="G3" s="101"/>
      <c r="H3" s="94" t="s">
        <v>48</v>
      </c>
      <c r="I3" s="95"/>
      <c r="J3" s="95"/>
      <c r="K3" s="95"/>
      <c r="L3" s="95"/>
      <c r="M3" s="95"/>
      <c r="N3" s="95"/>
      <c r="O3" s="95"/>
      <c r="P3" s="95"/>
      <c r="Q3" s="96" t="s">
        <v>52</v>
      </c>
      <c r="R3" s="97"/>
      <c r="S3" s="97"/>
      <c r="T3" s="97"/>
      <c r="U3" s="98"/>
    </row>
    <row r="4" spans="4:8" ht="6.75" customHeight="1">
      <c r="D4" s="3"/>
      <c r="E4" s="3"/>
      <c r="F4" s="3"/>
      <c r="G4" s="3"/>
      <c r="H4" s="3"/>
    </row>
    <row r="5" spans="1:21" ht="21" customHeight="1">
      <c r="A5" s="104" t="s">
        <v>10</v>
      </c>
      <c r="B5" s="106" t="s">
        <v>11</v>
      </c>
      <c r="C5" s="107" t="s">
        <v>12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9" t="s">
        <v>13</v>
      </c>
      <c r="U5" s="102" t="s">
        <v>14</v>
      </c>
    </row>
    <row r="6" spans="1:21" ht="21" customHeight="1" thickBot="1" thickTop="1">
      <c r="A6" s="104"/>
      <c r="B6" s="106"/>
      <c r="C6" s="4"/>
      <c r="D6" s="103" t="s">
        <v>15</v>
      </c>
      <c r="E6" s="103"/>
      <c r="F6" s="103"/>
      <c r="G6" s="103"/>
      <c r="H6" s="103"/>
      <c r="I6" s="103" t="s">
        <v>16</v>
      </c>
      <c r="J6" s="103"/>
      <c r="K6" s="103"/>
      <c r="L6" s="103" t="s">
        <v>17</v>
      </c>
      <c r="M6" s="103"/>
      <c r="N6" s="103"/>
      <c r="O6" s="108" t="s">
        <v>18</v>
      </c>
      <c r="P6" s="103"/>
      <c r="Q6" s="103"/>
      <c r="R6" s="103" t="s">
        <v>19</v>
      </c>
      <c r="S6" s="103"/>
      <c r="T6" s="109"/>
      <c r="U6" s="102"/>
    </row>
    <row r="7" spans="1:21" ht="21" customHeight="1" thickBot="1" thickTop="1">
      <c r="A7" s="105"/>
      <c r="B7" s="106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37" t="s">
        <v>23</v>
      </c>
      <c r="O7" s="39" t="s">
        <v>21</v>
      </c>
      <c r="P7" s="38" t="s">
        <v>22</v>
      </c>
      <c r="Q7" s="6" t="s">
        <v>23</v>
      </c>
      <c r="R7" s="6" t="s">
        <v>26</v>
      </c>
      <c r="S7" s="6" t="s">
        <v>27</v>
      </c>
      <c r="T7" s="109"/>
      <c r="U7" s="102"/>
    </row>
    <row r="8" spans="1:21" ht="15" customHeight="1" thickTop="1">
      <c r="A8" s="32" t="str">
        <f>'M1D'!B3</f>
        <v>1/2019</v>
      </c>
      <c r="B8" s="17" t="str">
        <f>'M1D'!C3</f>
        <v>Danilo Plamenac</v>
      </c>
      <c r="C8" s="7"/>
      <c r="D8" s="8"/>
      <c r="E8" s="8"/>
      <c r="F8" s="8"/>
      <c r="G8" s="8"/>
      <c r="H8" s="8"/>
      <c r="I8" s="15">
        <f>IF('M1D'!H3="","",'M1D'!H3)</f>
        <v>4</v>
      </c>
      <c r="J8" s="9"/>
      <c r="K8" s="9"/>
      <c r="L8" s="9"/>
      <c r="M8" s="9"/>
      <c r="N8" s="36"/>
      <c r="O8" s="19">
        <f>IF('M1D'!I3="","",'M1D'!I3)</f>
        <v>4</v>
      </c>
      <c r="P8" s="15"/>
      <c r="Q8" s="14"/>
      <c r="R8" s="15">
        <f>IF('M1D'!L3="","",'M1D'!L3)</f>
      </c>
      <c r="S8" s="15">
        <f>IF('M1D'!O3="","",'M1D'!O3)</f>
      </c>
      <c r="T8" s="15">
        <f>IF('M1D'!Q3="","",'M1D'!Q3)</f>
        <v>8</v>
      </c>
      <c r="U8" s="15" t="str">
        <f>IF('M1D'!R3="","",'M1D'!R3)</f>
        <v>F</v>
      </c>
    </row>
    <row r="9" spans="1:21" ht="15" customHeight="1">
      <c r="A9" s="32" t="str">
        <f>'M1D'!B4</f>
        <v>2/2019</v>
      </c>
      <c r="B9" s="17" t="str">
        <f>'M1D'!C4</f>
        <v>Jelena Gačević</v>
      </c>
      <c r="C9" s="7"/>
      <c r="D9" s="8"/>
      <c r="E9" s="8"/>
      <c r="F9" s="8"/>
      <c r="G9" s="8"/>
      <c r="H9" s="8"/>
      <c r="I9" s="15">
        <f>IF('M1D'!H4="","",'M1D'!H4)</f>
      </c>
      <c r="J9" s="9"/>
      <c r="K9" s="9"/>
      <c r="L9" s="9"/>
      <c r="M9" s="9"/>
      <c r="N9" s="36"/>
      <c r="O9" s="19">
        <f>IF('M1D'!I4="","",'M1D'!I4)</f>
        <v>15</v>
      </c>
      <c r="P9" s="15"/>
      <c r="Q9" s="14"/>
      <c r="R9" s="15">
        <f>IF('M1D'!L4="","",'M1D'!L4)</f>
      </c>
      <c r="S9" s="15">
        <f>IF('M1D'!O4="","",'M1D'!O4)</f>
      </c>
      <c r="T9" s="15">
        <f>IF('M1D'!Q4="","",'M1D'!Q4)</f>
        <v>15</v>
      </c>
      <c r="U9" s="15" t="str">
        <f>IF('M1D'!R4="","",'M1D'!R4)</f>
        <v>F</v>
      </c>
    </row>
    <row r="10" spans="1:21" ht="15" customHeight="1">
      <c r="A10" s="32" t="str">
        <f>'M1D'!B5</f>
        <v>3/2019</v>
      </c>
      <c r="B10" s="17" t="str">
        <f>'M1D'!C5</f>
        <v>Jelena Zogović</v>
      </c>
      <c r="C10" s="7"/>
      <c r="D10" s="8"/>
      <c r="E10" s="8"/>
      <c r="F10" s="8"/>
      <c r="G10" s="8"/>
      <c r="H10" s="8"/>
      <c r="I10" s="15">
        <f>IF('M1D'!H5="","",'M1D'!H5)</f>
      </c>
      <c r="J10" s="9"/>
      <c r="K10" s="9"/>
      <c r="L10" s="9"/>
      <c r="M10" s="9"/>
      <c r="N10" s="36"/>
      <c r="O10" s="19">
        <f>IF('M1D'!I5="","",'M1D'!I5)</f>
        <v>3</v>
      </c>
      <c r="P10" s="15"/>
      <c r="Q10" s="14"/>
      <c r="R10" s="15">
        <f>IF('M1D'!L5="","",'M1D'!L5)</f>
      </c>
      <c r="S10" s="15">
        <f>IF('M1D'!O5="","",'M1D'!O5)</f>
      </c>
      <c r="T10" s="15">
        <f>IF('M1D'!Q5="","",'M1D'!Q5)</f>
        <v>3</v>
      </c>
      <c r="U10" s="15" t="str">
        <f>IF('M1D'!R5="","",'M1D'!R5)</f>
        <v>F</v>
      </c>
    </row>
    <row r="11" spans="1:21" ht="15" customHeight="1">
      <c r="A11" s="32" t="str">
        <f>'M1D'!B6</f>
        <v>4/2019</v>
      </c>
      <c r="B11" s="17" t="str">
        <f>'M1D'!C6</f>
        <v>Milica Popović</v>
      </c>
      <c r="C11" s="7"/>
      <c r="D11" s="8"/>
      <c r="E11" s="8"/>
      <c r="F11" s="8"/>
      <c r="G11" s="8"/>
      <c r="H11" s="8"/>
      <c r="I11" s="15">
        <f>IF('M1D'!H6="","",'M1D'!H6)</f>
        <v>2.5</v>
      </c>
      <c r="J11" s="9"/>
      <c r="K11" s="9"/>
      <c r="L11" s="9"/>
      <c r="M11" s="9"/>
      <c r="N11" s="36"/>
      <c r="O11" s="19">
        <f>IF('M1D'!I6="","",'M1D'!I6)</f>
        <v>15.5</v>
      </c>
      <c r="P11" s="15"/>
      <c r="Q11" s="14"/>
      <c r="R11" s="15">
        <f>IF('M1D'!L6="","",'M1D'!L6)</f>
      </c>
      <c r="S11" s="15">
        <f>IF('M1D'!O6="","",'M1D'!O6)</f>
        <v>26.5</v>
      </c>
      <c r="T11" s="15">
        <f>IF('M1D'!Q6="","",'M1D'!Q6)</f>
        <v>44.5</v>
      </c>
      <c r="U11" s="15" t="str">
        <f>IF('M1D'!R6="","",'M1D'!R6)</f>
        <v>F</v>
      </c>
    </row>
    <row r="12" spans="1:21" ht="15" customHeight="1">
      <c r="A12" s="32" t="str">
        <f>'M1D'!B7</f>
        <v>5/2019</v>
      </c>
      <c r="B12" s="17" t="str">
        <f>'M1D'!C7</f>
        <v>Milena Šoškić</v>
      </c>
      <c r="C12" s="7"/>
      <c r="D12" s="8"/>
      <c r="E12" s="8"/>
      <c r="F12" s="8"/>
      <c r="G12" s="8"/>
      <c r="H12" s="8"/>
      <c r="I12" s="15">
        <f>IF('M1D'!H7="","",'M1D'!H7)</f>
        <v>4.5</v>
      </c>
      <c r="J12" s="9"/>
      <c r="K12" s="9"/>
      <c r="L12" s="9"/>
      <c r="M12" s="9"/>
      <c r="N12" s="36"/>
      <c r="O12" s="19">
        <f>IF('M1D'!I7="","",'M1D'!I7)</f>
        <v>26</v>
      </c>
      <c r="P12" s="15"/>
      <c r="Q12" s="14"/>
      <c r="R12" s="15">
        <f>IF('M1D'!L7="","",'M1D'!L7)</f>
        <v>30</v>
      </c>
      <c r="S12" s="15">
        <f>IF('M1D'!O7="","",'M1D'!O7)</f>
      </c>
      <c r="T12" s="15">
        <f>IF('M1D'!Q7="","",'M1D'!Q7)</f>
        <v>60.5</v>
      </c>
      <c r="U12" s="15" t="str">
        <f>IF('M1D'!R7="","",'M1D'!R7)</f>
        <v>D</v>
      </c>
    </row>
    <row r="13" spans="1:21" ht="15" customHeight="1">
      <c r="A13" s="32" t="str">
        <f>'M1D'!B8</f>
        <v>6/2019</v>
      </c>
      <c r="B13" s="17" t="str">
        <f>'M1D'!C8</f>
        <v>Petar Brajović</v>
      </c>
      <c r="C13" s="7"/>
      <c r="D13" s="8"/>
      <c r="E13" s="8"/>
      <c r="F13" s="8"/>
      <c r="G13" s="8"/>
      <c r="H13" s="8"/>
      <c r="I13" s="15">
        <f>IF('M1D'!H8="","",'M1D'!H8)</f>
        <v>3</v>
      </c>
      <c r="J13" s="9"/>
      <c r="K13" s="9"/>
      <c r="L13" s="9"/>
      <c r="M13" s="9"/>
      <c r="N13" s="36"/>
      <c r="O13" s="19">
        <f>IF('M1D'!I8="","",'M1D'!I8)</f>
        <v>0</v>
      </c>
      <c r="P13" s="15"/>
      <c r="Q13" s="14"/>
      <c r="R13" s="15">
        <f>IF('M1D'!L8="","",'M1D'!L8)</f>
      </c>
      <c r="S13" s="15">
        <f>IF('M1D'!O8="","",'M1D'!O8)</f>
      </c>
      <c r="T13" s="15">
        <f>IF('M1D'!Q8="","",'M1D'!Q8)</f>
        <v>3</v>
      </c>
      <c r="U13" s="15" t="str">
        <f>IF('M1D'!R8="","",'M1D'!R8)</f>
        <v>F</v>
      </c>
    </row>
    <row r="14" spans="1:21" ht="15" customHeight="1">
      <c r="A14" s="32" t="str">
        <f>'M1D'!B9</f>
        <v>7/2019</v>
      </c>
      <c r="B14" s="17" t="str">
        <f>'M1D'!C9</f>
        <v>Eldin Mulabegović</v>
      </c>
      <c r="C14" s="7"/>
      <c r="D14" s="8"/>
      <c r="E14" s="8"/>
      <c r="F14" s="8"/>
      <c r="G14" s="8"/>
      <c r="H14" s="8"/>
      <c r="I14" s="15">
        <f>IF('M1D'!H9="","",'M1D'!H9)</f>
      </c>
      <c r="J14" s="9"/>
      <c r="K14" s="9"/>
      <c r="L14" s="9"/>
      <c r="M14" s="9"/>
      <c r="N14" s="36"/>
      <c r="O14" s="19">
        <f>IF('M1D'!I9="","",'M1D'!I9)</f>
        <v>12.5</v>
      </c>
      <c r="P14" s="15"/>
      <c r="Q14" s="14"/>
      <c r="R14" s="15">
        <f>IF('M1D'!L9="","",'M1D'!L9)</f>
      </c>
      <c r="S14" s="15">
        <f>IF('M1D'!O9="","",'M1D'!O9)</f>
        <v>8</v>
      </c>
      <c r="T14" s="15">
        <f>IF('M1D'!Q9="","",'M1D'!Q9)</f>
        <v>20.5</v>
      </c>
      <c r="U14" s="15" t="str">
        <f>IF('M1D'!R9="","",'M1D'!R9)</f>
        <v>F</v>
      </c>
    </row>
    <row r="15" spans="1:21" ht="15" customHeight="1">
      <c r="A15" s="32" t="str">
        <f>'M1D'!B10</f>
        <v>8/2019</v>
      </c>
      <c r="B15" s="17" t="str">
        <f>'M1D'!C10</f>
        <v>Mustafa Čikić</v>
      </c>
      <c r="C15" s="7"/>
      <c r="D15" s="8"/>
      <c r="E15" s="8"/>
      <c r="F15" s="8"/>
      <c r="G15" s="8"/>
      <c r="H15" s="8"/>
      <c r="I15" s="15">
        <f>IF('M1D'!H10="","",'M1D'!H10)</f>
      </c>
      <c r="J15" s="9"/>
      <c r="K15" s="9"/>
      <c r="L15" s="9"/>
      <c r="M15" s="9"/>
      <c r="N15" s="36"/>
      <c r="O15" s="19">
        <f>IF('M1D'!I10="","",'M1D'!I10)</f>
        <v>2</v>
      </c>
      <c r="P15" s="15"/>
      <c r="Q15" s="14"/>
      <c r="R15" s="15">
        <f>IF('M1D'!L10="","",'M1D'!L10)</f>
      </c>
      <c r="S15" s="15">
        <f>IF('M1D'!O10="","",'M1D'!O10)</f>
      </c>
      <c r="T15" s="15">
        <f>IF('M1D'!Q10="","",'M1D'!Q10)</f>
        <v>2</v>
      </c>
      <c r="U15" s="15" t="str">
        <f>IF('M1D'!R10="","",'M1D'!R10)</f>
        <v>F</v>
      </c>
    </row>
    <row r="16" spans="1:21" ht="15" customHeight="1">
      <c r="A16" s="32" t="str">
        <f>'M1D'!B11</f>
        <v>9/2019</v>
      </c>
      <c r="B16" s="17" t="str">
        <f>'M1D'!C11</f>
        <v>Luka Bogavac</v>
      </c>
      <c r="C16" s="7"/>
      <c r="D16" s="8"/>
      <c r="E16" s="8"/>
      <c r="F16" s="8"/>
      <c r="G16" s="8"/>
      <c r="H16" s="8"/>
      <c r="I16" s="15">
        <f>IF('M1D'!H11="","",'M1D'!H11)</f>
        <v>10</v>
      </c>
      <c r="J16" s="9"/>
      <c r="K16" s="9"/>
      <c r="L16" s="9"/>
      <c r="M16" s="9"/>
      <c r="N16" s="36"/>
      <c r="O16" s="19">
        <f>IF('M1D'!I11="","",'M1D'!I11)</f>
        <v>27</v>
      </c>
      <c r="P16" s="15"/>
      <c r="Q16" s="14"/>
      <c r="R16" s="15">
        <f>IF('M1D'!L11="","",'M1D'!L11)</f>
        <v>30.5</v>
      </c>
      <c r="S16" s="15">
        <f>IF('M1D'!O11="","",'M1D'!O11)</f>
      </c>
      <c r="T16" s="15">
        <f>IF('M1D'!Q11="","",'M1D'!Q11)</f>
        <v>67.5</v>
      </c>
      <c r="U16" s="15" t="str">
        <f>IF('M1D'!R11="","",'M1D'!R11)</f>
        <v>D</v>
      </c>
    </row>
    <row r="17" spans="1:21" ht="15" customHeight="1">
      <c r="A17" s="32" t="str">
        <f>'M1D'!B12</f>
        <v>10/2019</v>
      </c>
      <c r="B17" s="17" t="str">
        <f>'M1D'!C12</f>
        <v>Stefan Pejović</v>
      </c>
      <c r="C17" s="7"/>
      <c r="D17" s="8"/>
      <c r="E17" s="8"/>
      <c r="F17" s="8"/>
      <c r="G17" s="8"/>
      <c r="H17" s="8"/>
      <c r="I17" s="15">
        <f>IF('M1D'!H12="","",'M1D'!H12)</f>
        <v>6</v>
      </c>
      <c r="J17" s="9"/>
      <c r="K17" s="9"/>
      <c r="L17" s="9"/>
      <c r="M17" s="9"/>
      <c r="N17" s="36"/>
      <c r="O17" s="19">
        <f>IF('M1D'!I12="","",'M1D'!I12)</f>
        <v>16.5</v>
      </c>
      <c r="P17" s="15"/>
      <c r="Q17" s="14"/>
      <c r="R17" s="15">
        <f>IF('M1D'!L12="","",'M1D'!L12)</f>
        <v>23.5</v>
      </c>
      <c r="S17" s="15">
        <f>IF('M1D'!O12="","",'M1D'!O12)</f>
        <v>30</v>
      </c>
      <c r="T17" s="15">
        <f>IF('M1D'!Q12="","",'M1D'!Q12)</f>
        <v>52.5</v>
      </c>
      <c r="U17" s="15" t="str">
        <f>IF('M1D'!R12="","",'M1D'!R12)</f>
        <v>E</v>
      </c>
    </row>
    <row r="18" spans="1:21" ht="15" customHeight="1">
      <c r="A18" s="32" t="str">
        <f>'M1D'!B13</f>
        <v>11/2019</v>
      </c>
      <c r="B18" s="17" t="str">
        <f>'M1D'!C13</f>
        <v>Dimitrije Radusinović</v>
      </c>
      <c r="C18" s="7"/>
      <c r="D18" s="8"/>
      <c r="E18" s="8"/>
      <c r="F18" s="8"/>
      <c r="G18" s="8"/>
      <c r="H18" s="8"/>
      <c r="I18" s="15">
        <f>IF('M1D'!H13="","",'M1D'!H13)</f>
      </c>
      <c r="J18" s="9"/>
      <c r="K18" s="9"/>
      <c r="L18" s="9"/>
      <c r="M18" s="9"/>
      <c r="N18" s="36"/>
      <c r="O18" s="19">
        <f>IF('M1D'!I13="","",'M1D'!I13)</f>
      </c>
      <c r="P18" s="15"/>
      <c r="Q18" s="14"/>
      <c r="R18" s="15">
        <f>IF('M1D'!L13="","",'M1D'!L13)</f>
      </c>
      <c r="S18" s="15">
        <f>IF('M1D'!O13="","",'M1D'!O13)</f>
      </c>
      <c r="T18" s="15">
        <f>IF('M1D'!Q13="","",'M1D'!Q13)</f>
      </c>
      <c r="U18" s="15">
        <f>IF('M1D'!R13="","",'M1D'!R13)</f>
      </c>
    </row>
    <row r="19" spans="1:21" ht="15" customHeight="1">
      <c r="A19" s="32" t="str">
        <f>'M1D'!B14</f>
        <v>12/2019</v>
      </c>
      <c r="B19" s="17" t="str">
        <f>'M1D'!C14</f>
        <v>Vuk Đurović</v>
      </c>
      <c r="C19" s="7"/>
      <c r="D19" s="8"/>
      <c r="E19" s="8"/>
      <c r="F19" s="8"/>
      <c r="G19" s="8"/>
      <c r="H19" s="8"/>
      <c r="I19" s="15">
        <f>IF('M1D'!H14="","",'M1D'!H14)</f>
        <v>6.5</v>
      </c>
      <c r="J19" s="9"/>
      <c r="K19" s="9"/>
      <c r="L19" s="9"/>
      <c r="M19" s="9"/>
      <c r="N19" s="36"/>
      <c r="O19" s="19">
        <f>IF('M1D'!I14="","",'M1D'!I14)</f>
        <v>14</v>
      </c>
      <c r="P19" s="15"/>
      <c r="Q19" s="14"/>
      <c r="R19" s="15">
        <f>IF('M1D'!L14="","",'M1D'!L14)</f>
        <v>20.5</v>
      </c>
      <c r="S19" s="15">
        <f>IF('M1D'!O14="","",'M1D'!O14)</f>
      </c>
      <c r="T19" s="15">
        <f>IF('M1D'!Q14="","",'M1D'!Q14)</f>
        <v>41</v>
      </c>
      <c r="U19" s="15" t="str">
        <f>IF('M1D'!R14="","",'M1D'!R14)</f>
        <v>F</v>
      </c>
    </row>
    <row r="20" spans="1:21" ht="15" customHeight="1">
      <c r="A20" s="32" t="str">
        <f>'M1D'!B15</f>
        <v>13/2019</v>
      </c>
      <c r="B20" s="17" t="str">
        <f>'M1D'!C15</f>
        <v>Nela Alispahić</v>
      </c>
      <c r="C20" s="7"/>
      <c r="D20" s="8"/>
      <c r="E20" s="8"/>
      <c r="F20" s="8"/>
      <c r="G20" s="8"/>
      <c r="H20" s="8"/>
      <c r="I20" s="15">
        <f>IF('M1D'!H15="","",'M1D'!H15)</f>
        <v>7.5</v>
      </c>
      <c r="J20" s="9"/>
      <c r="K20" s="9"/>
      <c r="L20" s="9"/>
      <c r="M20" s="9"/>
      <c r="N20" s="36"/>
      <c r="O20" s="19">
        <f>IF('M1D'!I15="","",'M1D'!I15)</f>
        <v>19</v>
      </c>
      <c r="P20" s="15"/>
      <c r="Q20" s="14"/>
      <c r="R20" s="15">
        <f>IF('M1D'!L15="","",'M1D'!L15)</f>
        <v>23.5</v>
      </c>
      <c r="S20" s="15">
        <f>IF('M1D'!O15="","",'M1D'!O15)</f>
      </c>
      <c r="T20" s="15">
        <f>IF('M1D'!Q15="","",'M1D'!Q15)</f>
        <v>50</v>
      </c>
      <c r="U20" s="15" t="str">
        <f>IF('M1D'!R15="","",'M1D'!R15)</f>
        <v>E</v>
      </c>
    </row>
    <row r="21" spans="1:21" ht="15" customHeight="1">
      <c r="A21" s="32" t="str">
        <f>'M1D'!B16</f>
        <v>14/2019</v>
      </c>
      <c r="B21" s="17" t="str">
        <f>'M1D'!C16</f>
        <v>Ivan Mirotić</v>
      </c>
      <c r="C21" s="7"/>
      <c r="D21" s="8"/>
      <c r="E21" s="8"/>
      <c r="F21" s="8"/>
      <c r="G21" s="8"/>
      <c r="H21" s="8"/>
      <c r="I21" s="15">
        <f>IF('M1D'!H16="","",'M1D'!H16)</f>
        <v>0</v>
      </c>
      <c r="J21" s="9"/>
      <c r="K21" s="9"/>
      <c r="L21" s="9"/>
      <c r="M21" s="9"/>
      <c r="N21" s="36"/>
      <c r="O21" s="19">
        <f>IF('M1D'!I16="","",'M1D'!I16)</f>
        <v>0</v>
      </c>
      <c r="P21" s="15"/>
      <c r="Q21" s="14"/>
      <c r="R21" s="15">
        <f>IF('M1D'!L16="","",'M1D'!L16)</f>
      </c>
      <c r="S21" s="15">
        <f>IF('M1D'!O16="","",'M1D'!O16)</f>
      </c>
      <c r="T21" s="15">
        <f>IF('M1D'!Q16="","",'M1D'!Q16)</f>
        <v>0</v>
      </c>
      <c r="U21" s="15" t="str">
        <f>IF('M1D'!R16="","",'M1D'!R16)</f>
        <v>F</v>
      </c>
    </row>
    <row r="22" spans="1:21" ht="15" customHeight="1">
      <c r="A22" s="32" t="str">
        <f>'M1D'!B17</f>
        <v>15/2019</v>
      </c>
      <c r="B22" s="17" t="str">
        <f>'M1D'!C17</f>
        <v>Anđela Rešetar</v>
      </c>
      <c r="C22" s="7"/>
      <c r="D22" s="8"/>
      <c r="E22" s="8"/>
      <c r="F22" s="8"/>
      <c r="G22" s="8"/>
      <c r="H22" s="8"/>
      <c r="I22" s="15">
        <f>IF('M1D'!H17="","",'M1D'!H17)</f>
        <v>0</v>
      </c>
      <c r="J22" s="9"/>
      <c r="K22" s="9"/>
      <c r="L22" s="9"/>
      <c r="M22" s="9"/>
      <c r="N22" s="36"/>
      <c r="O22" s="19">
        <f>IF('M1D'!I17="","",'M1D'!I17)</f>
        <v>3</v>
      </c>
      <c r="P22" s="15"/>
      <c r="Q22" s="14"/>
      <c r="R22" s="15">
        <f>IF('M1D'!L17="","",'M1D'!L17)</f>
      </c>
      <c r="S22" s="15">
        <f>IF('M1D'!O17="","",'M1D'!O17)</f>
      </c>
      <c r="T22" s="15">
        <f>IF('M1D'!Q17="","",'M1D'!Q17)</f>
        <v>3</v>
      </c>
      <c r="U22" s="15" t="str">
        <f>IF('M1D'!R17="","",'M1D'!R17)</f>
        <v>F</v>
      </c>
    </row>
    <row r="23" spans="1:22" ht="15" customHeight="1">
      <c r="A23" s="32" t="str">
        <f>'M1D'!B18</f>
        <v>16/2019</v>
      </c>
      <c r="B23" s="17" t="str">
        <f>'M1D'!C18</f>
        <v>Nikola Nikić</v>
      </c>
      <c r="C23" s="7"/>
      <c r="D23" s="8"/>
      <c r="E23" s="47"/>
      <c r="F23" s="47"/>
      <c r="G23" s="47"/>
      <c r="H23" s="47"/>
      <c r="I23" s="15">
        <f>IF('M1D'!H18="","",'M1D'!H18)</f>
      </c>
      <c r="J23" s="48"/>
      <c r="K23" s="48"/>
      <c r="L23" s="48"/>
      <c r="M23" s="48"/>
      <c r="N23" s="48"/>
      <c r="O23" s="19">
        <f>IF('M1D'!I18="","",'M1D'!I18)</f>
        <v>2</v>
      </c>
      <c r="P23" s="15"/>
      <c r="Q23" s="50"/>
      <c r="R23" s="15">
        <f>IF('M1D'!L18="","",'M1D'!L18)</f>
      </c>
      <c r="S23" s="15">
        <f>IF('M1D'!O18="","",'M1D'!O18)</f>
      </c>
      <c r="T23" s="15">
        <f>IF('M1D'!Q18="","",'M1D'!Q18)</f>
        <v>2</v>
      </c>
      <c r="U23" s="15" t="str">
        <f>IF('M1D'!R18="","",'M1D'!R18)</f>
        <v>F</v>
      </c>
      <c r="V23" s="51"/>
    </row>
    <row r="24" spans="1:22" ht="15" customHeight="1">
      <c r="A24" s="32" t="str">
        <f>'M1D'!B19</f>
        <v>17/2019</v>
      </c>
      <c r="B24" s="17" t="str">
        <f>'M1D'!C19</f>
        <v>Aleksandra Pešić</v>
      </c>
      <c r="C24" s="7"/>
      <c r="D24" s="8"/>
      <c r="E24" s="47"/>
      <c r="F24" s="47"/>
      <c r="G24" s="47"/>
      <c r="H24" s="47"/>
      <c r="I24" s="15">
        <f>IF('M1D'!H19="","",'M1D'!H19)</f>
        <v>7.5</v>
      </c>
      <c r="J24" s="48"/>
      <c r="K24" s="48"/>
      <c r="L24" s="48"/>
      <c r="M24" s="48"/>
      <c r="N24" s="48"/>
      <c r="O24" s="19">
        <f>IF('M1D'!I19="","",'M1D'!I19)</f>
        <v>18</v>
      </c>
      <c r="P24" s="15"/>
      <c r="Q24" s="50"/>
      <c r="R24" s="15">
        <f>IF('M1D'!L19="","",'M1D'!L19)</f>
        <v>31.5</v>
      </c>
      <c r="S24" s="15">
        <f>IF('M1D'!O19="","",'M1D'!O19)</f>
      </c>
      <c r="T24" s="15">
        <f>IF('M1D'!Q19="","",'M1D'!Q19)</f>
        <v>57</v>
      </c>
      <c r="U24" s="15" t="str">
        <f>IF('M1D'!R19="","",'M1D'!R19)</f>
        <v>E</v>
      </c>
      <c r="V24" s="51"/>
    </row>
    <row r="25" spans="1:22" ht="15" customHeight="1">
      <c r="A25" s="32" t="str">
        <f>'M1D'!B20</f>
        <v>18/2019</v>
      </c>
      <c r="B25" s="17" t="str">
        <f>'M1D'!C20</f>
        <v>Veliša Rakčević</v>
      </c>
      <c r="C25" s="7"/>
      <c r="D25" s="8"/>
      <c r="E25" s="47"/>
      <c r="F25" s="47"/>
      <c r="G25" s="47"/>
      <c r="H25" s="47"/>
      <c r="I25" s="15">
        <f>IF('M1D'!H20="","",'M1D'!H20)</f>
      </c>
      <c r="J25" s="48"/>
      <c r="K25" s="48"/>
      <c r="L25" s="48"/>
      <c r="M25" s="48"/>
      <c r="N25" s="48"/>
      <c r="O25" s="19">
        <f>IF('M1D'!I20="","",'M1D'!I20)</f>
        <v>0</v>
      </c>
      <c r="P25" s="15"/>
      <c r="Q25" s="50"/>
      <c r="R25" s="15">
        <f>IF('M1D'!L20="","",'M1D'!L20)</f>
      </c>
      <c r="S25" s="15">
        <f>IF('M1D'!O20="","",'M1D'!O20)</f>
        <v>0</v>
      </c>
      <c r="T25" s="15">
        <f>IF('M1D'!Q20="","",'M1D'!Q20)</f>
        <v>0</v>
      </c>
      <c r="U25" s="15" t="str">
        <f>IF('M1D'!R20="","",'M1D'!R20)</f>
        <v>F</v>
      </c>
      <c r="V25" s="51"/>
    </row>
    <row r="26" spans="1:22" ht="15" customHeight="1">
      <c r="A26" s="32" t="str">
        <f>'M1D'!B21</f>
        <v>19/2019</v>
      </c>
      <c r="B26" s="17" t="str">
        <f>'M1D'!C21</f>
        <v>Marko Radunović</v>
      </c>
      <c r="C26" s="7"/>
      <c r="D26" s="8"/>
      <c r="E26" s="47"/>
      <c r="F26" s="47"/>
      <c r="G26" s="47"/>
      <c r="H26" s="47"/>
      <c r="I26" s="15">
        <f>IF('M1D'!H21="","",'M1D'!H21)</f>
        <v>2.5</v>
      </c>
      <c r="J26" s="48"/>
      <c r="K26" s="48"/>
      <c r="L26" s="48"/>
      <c r="M26" s="48"/>
      <c r="N26" s="48"/>
      <c r="O26" s="19">
        <f>IF('M1D'!I21="","",'M1D'!I21)</f>
        <v>10.5</v>
      </c>
      <c r="P26" s="15"/>
      <c r="Q26" s="50"/>
      <c r="R26" s="15">
        <f>IF('M1D'!L21="","",'M1D'!L21)</f>
        <v>11</v>
      </c>
      <c r="S26" s="15">
        <f>IF('M1D'!O21="","",'M1D'!O21)</f>
        <v>8</v>
      </c>
      <c r="T26" s="15">
        <f>IF('M1D'!Q21="","",'M1D'!Q21)</f>
        <v>21</v>
      </c>
      <c r="U26" s="15" t="str">
        <f>IF('M1D'!R21="","",'M1D'!R21)</f>
        <v>F</v>
      </c>
      <c r="V26" s="51"/>
    </row>
    <row r="27" spans="1:22" ht="15" customHeight="1">
      <c r="A27" s="32" t="str">
        <f>'M1D'!B22</f>
        <v>20/2019</v>
      </c>
      <c r="B27" s="17" t="str">
        <f>'M1D'!C22</f>
        <v>Marko Terzić</v>
      </c>
      <c r="C27" s="7"/>
      <c r="D27" s="8"/>
      <c r="E27" s="47"/>
      <c r="F27" s="47"/>
      <c r="G27" s="47"/>
      <c r="H27" s="47"/>
      <c r="I27" s="15">
        <f>IF('M1D'!H22="","",'M1D'!H22)</f>
        <v>3</v>
      </c>
      <c r="J27" s="48"/>
      <c r="K27" s="48"/>
      <c r="L27" s="48"/>
      <c r="M27" s="48"/>
      <c r="N27" s="48"/>
      <c r="O27" s="19">
        <f>IF('M1D'!I22="","",'M1D'!I22)</f>
        <v>16.5</v>
      </c>
      <c r="P27" s="15"/>
      <c r="Q27" s="50"/>
      <c r="R27" s="15">
        <f>IF('M1D'!L22="","",'M1D'!L22)</f>
        <v>14</v>
      </c>
      <c r="S27" s="15">
        <f>IF('M1D'!O22="","",'M1D'!O22)</f>
        <v>37</v>
      </c>
      <c r="T27" s="15">
        <f>IF('M1D'!Q22="","",'M1D'!Q22)</f>
        <v>56.5</v>
      </c>
      <c r="U27" s="15" t="str">
        <f>IF('M1D'!R22="","",'M1D'!R22)</f>
        <v>E</v>
      </c>
      <c r="V27" s="51"/>
    </row>
    <row r="28" spans="1:22" ht="15" customHeight="1">
      <c r="A28" s="32" t="str">
        <f>'M1D'!B23</f>
        <v>21/2019</v>
      </c>
      <c r="B28" s="17" t="str">
        <f>'M1D'!C23</f>
        <v>Nikola Tadić</v>
      </c>
      <c r="C28" s="7"/>
      <c r="D28" s="8"/>
      <c r="E28" s="47"/>
      <c r="F28" s="47"/>
      <c r="G28" s="47"/>
      <c r="H28" s="47"/>
      <c r="I28" s="15">
        <f>IF('M1D'!H23="","",'M1D'!H23)</f>
        <v>5</v>
      </c>
      <c r="J28" s="48"/>
      <c r="K28" s="48"/>
      <c r="L28" s="48"/>
      <c r="M28" s="48"/>
      <c r="N28" s="48"/>
      <c r="O28" s="19">
        <f>IF('M1D'!I23="","",'M1D'!I23)</f>
        <v>13</v>
      </c>
      <c r="P28" s="15"/>
      <c r="Q28" s="50"/>
      <c r="R28" s="15">
        <f>IF('M1D'!L23="","",'M1D'!L23)</f>
        <v>9.5</v>
      </c>
      <c r="S28" s="15">
        <f>IF('M1D'!O23="","",'M1D'!O23)</f>
      </c>
      <c r="T28" s="15">
        <f>IF('M1D'!Q23="","",'M1D'!Q23)</f>
        <v>27.5</v>
      </c>
      <c r="U28" s="15" t="str">
        <f>IF('M1D'!R23="","",'M1D'!R23)</f>
        <v>F</v>
      </c>
      <c r="V28" s="51"/>
    </row>
    <row r="29" spans="1:22" ht="15" customHeight="1">
      <c r="A29" s="32" t="str">
        <f>'M1D'!B24</f>
        <v>22/2019</v>
      </c>
      <c r="B29" s="17" t="str">
        <f>'M1D'!C24</f>
        <v>Emir Striković</v>
      </c>
      <c r="C29" s="7"/>
      <c r="D29" s="8"/>
      <c r="E29" s="47"/>
      <c r="F29" s="47"/>
      <c r="G29" s="47"/>
      <c r="H29" s="47"/>
      <c r="I29" s="15">
        <f>IF('M1D'!H24="","",'M1D'!H24)</f>
      </c>
      <c r="J29" s="48"/>
      <c r="K29" s="48"/>
      <c r="L29" s="48"/>
      <c r="M29" s="48"/>
      <c r="N29" s="48"/>
      <c r="O29" s="19">
        <f>IF('M1D'!I24="","",'M1D'!I24)</f>
        <v>0</v>
      </c>
      <c r="P29" s="15"/>
      <c r="Q29" s="50"/>
      <c r="R29" s="15">
        <f>IF('M1D'!L24="","",'M1D'!L24)</f>
      </c>
      <c r="S29" s="15">
        <f>IF('M1D'!O24="","",'M1D'!O24)</f>
      </c>
      <c r="T29" s="15">
        <f>IF('M1D'!Q24="","",'M1D'!Q24)</f>
        <v>0</v>
      </c>
      <c r="U29" s="15" t="str">
        <f>IF('M1D'!R24="","",'M1D'!R24)</f>
        <v>F</v>
      </c>
      <c r="V29" s="51"/>
    </row>
    <row r="30" spans="1:22" ht="15" customHeight="1">
      <c r="A30" s="32" t="str">
        <f>'M1D'!B25</f>
        <v>23/2019</v>
      </c>
      <c r="B30" s="17" t="str">
        <f>'M1D'!C25</f>
        <v>Anđela Zejak</v>
      </c>
      <c r="C30" s="7"/>
      <c r="D30" s="8"/>
      <c r="E30" s="47"/>
      <c r="F30" s="47"/>
      <c r="G30" s="47"/>
      <c r="H30" s="47"/>
      <c r="I30" s="15">
        <f>IF('M1D'!H25="","",'M1D'!H25)</f>
        <v>0.5</v>
      </c>
      <c r="J30" s="48"/>
      <c r="K30" s="48"/>
      <c r="L30" s="48"/>
      <c r="M30" s="48"/>
      <c r="N30" s="48"/>
      <c r="O30" s="19">
        <f>IF('M1D'!I25="","",'M1D'!I25)</f>
        <v>13</v>
      </c>
      <c r="P30" s="15"/>
      <c r="Q30" s="50"/>
      <c r="R30" s="15">
        <f>IF('M1D'!L25="","",'M1D'!L25)</f>
      </c>
      <c r="S30" s="15">
        <f>IF('M1D'!O25="","",'M1D'!O25)</f>
      </c>
      <c r="T30" s="15">
        <f>IF('M1D'!Q25="","",'M1D'!Q25)</f>
        <v>13.5</v>
      </c>
      <c r="U30" s="15" t="str">
        <f>IF('M1D'!R25="","",'M1D'!R25)</f>
        <v>F</v>
      </c>
      <c r="V30" s="51"/>
    </row>
    <row r="31" spans="1:22" ht="15" customHeight="1">
      <c r="A31" s="32" t="str">
        <f>'M1D'!B26</f>
        <v>24/2019</v>
      </c>
      <c r="B31" s="17" t="str">
        <f>'M1D'!C26</f>
        <v>Lazar Stožinić</v>
      </c>
      <c r="C31" s="7"/>
      <c r="D31" s="8"/>
      <c r="E31" s="47"/>
      <c r="F31" s="47"/>
      <c r="G31" s="47"/>
      <c r="H31" s="47"/>
      <c r="I31" s="15">
        <f>IF('M1D'!H26="","",'M1D'!H26)</f>
        <v>1.5</v>
      </c>
      <c r="J31" s="48"/>
      <c r="K31" s="48"/>
      <c r="L31" s="48"/>
      <c r="M31" s="48"/>
      <c r="N31" s="48"/>
      <c r="O31" s="19">
        <f>IF('M1D'!I26="","",'M1D'!I26)</f>
        <v>13</v>
      </c>
      <c r="P31" s="15"/>
      <c r="Q31" s="50"/>
      <c r="R31" s="15">
        <f>IF('M1D'!L26="","",'M1D'!L26)</f>
      </c>
      <c r="S31" s="15">
        <f>IF('M1D'!O26="","",'M1D'!O26)</f>
      </c>
      <c r="T31" s="15">
        <f>IF('M1D'!Q26="","",'M1D'!Q26)</f>
        <v>14.5</v>
      </c>
      <c r="U31" s="15" t="str">
        <f>IF('M1D'!R26="","",'M1D'!R26)</f>
        <v>F</v>
      </c>
      <c r="V31" s="51"/>
    </row>
    <row r="32" spans="1:22" ht="15" customHeight="1">
      <c r="A32" s="32" t="str">
        <f>'M1D'!B27</f>
        <v>25/2019</v>
      </c>
      <c r="B32" s="17" t="str">
        <f>'M1D'!C27</f>
        <v>Minela Vukelj</v>
      </c>
      <c r="C32" s="7"/>
      <c r="D32" s="8"/>
      <c r="E32" s="47"/>
      <c r="F32" s="47"/>
      <c r="G32" s="47"/>
      <c r="H32" s="47"/>
      <c r="I32" s="15">
        <f>IF('M1D'!H27="","",'M1D'!H27)</f>
        <v>4.5</v>
      </c>
      <c r="J32" s="48"/>
      <c r="K32" s="48"/>
      <c r="L32" s="48"/>
      <c r="M32" s="48"/>
      <c r="N32" s="48"/>
      <c r="O32" s="19">
        <f>IF('M1D'!I27="","",'M1D'!I27)</f>
        <v>16</v>
      </c>
      <c r="P32" s="15"/>
      <c r="Q32" s="50"/>
      <c r="R32" s="15">
        <f>IF('M1D'!L27="","",'M1D'!L27)</f>
        <v>18</v>
      </c>
      <c r="S32" s="15">
        <f>IF('M1D'!O27="","",'M1D'!O27)</f>
        <v>22</v>
      </c>
      <c r="T32" s="15">
        <f>IF('M1D'!Q27="","",'M1D'!Q27)</f>
        <v>42.5</v>
      </c>
      <c r="U32" s="15" t="str">
        <f>IF('M1D'!R27="","",'M1D'!R27)</f>
        <v>F</v>
      </c>
      <c r="V32" s="51"/>
    </row>
    <row r="33" spans="1:22" ht="15" customHeight="1">
      <c r="A33" s="32" t="str">
        <f>'M1D'!B28</f>
        <v>26/2019</v>
      </c>
      <c r="B33" s="17" t="str">
        <f>'M1D'!C28</f>
        <v>Sanida Alomerović</v>
      </c>
      <c r="C33" s="7"/>
      <c r="D33" s="8"/>
      <c r="E33" s="47"/>
      <c r="F33" s="47"/>
      <c r="G33" s="47"/>
      <c r="H33" s="47"/>
      <c r="I33" s="15">
        <f>IF('M1D'!H28="","",'M1D'!H28)</f>
        <v>0</v>
      </c>
      <c r="J33" s="48"/>
      <c r="K33" s="48"/>
      <c r="L33" s="48"/>
      <c r="M33" s="48"/>
      <c r="N33" s="48"/>
      <c r="O33" s="19">
        <f>IF('M1D'!I28="","",'M1D'!I28)</f>
        <v>14</v>
      </c>
      <c r="P33" s="15"/>
      <c r="Q33" s="50"/>
      <c r="R33" s="15">
        <f>IF('M1D'!L28="","",'M1D'!L28)</f>
        <v>12</v>
      </c>
      <c r="S33" s="15">
        <f>IF('M1D'!O28="","",'M1D'!O28)</f>
        <v>24</v>
      </c>
      <c r="T33" s="15">
        <f>IF('M1D'!Q28="","",'M1D'!Q28)</f>
        <v>38</v>
      </c>
      <c r="U33" s="15" t="str">
        <f>IF('M1D'!R28="","",'M1D'!R28)</f>
        <v>F</v>
      </c>
      <c r="V33" s="51"/>
    </row>
    <row r="34" spans="1:22" ht="15" customHeight="1">
      <c r="A34" s="32" t="str">
        <f>'M1D'!B29</f>
        <v>27/2019</v>
      </c>
      <c r="B34" s="17" t="str">
        <f>'M1D'!C29</f>
        <v>Nikolina Brnović</v>
      </c>
      <c r="C34" s="7"/>
      <c r="D34" s="8"/>
      <c r="E34" s="47"/>
      <c r="F34" s="47"/>
      <c r="G34" s="47"/>
      <c r="H34" s="47"/>
      <c r="I34" s="15">
        <f>IF('M1D'!H29="","",'M1D'!H29)</f>
      </c>
      <c r="J34" s="48"/>
      <c r="K34" s="48"/>
      <c r="L34" s="48"/>
      <c r="M34" s="48"/>
      <c r="N34" s="48"/>
      <c r="O34" s="19">
        <f>IF('M1D'!I29="","",'M1D'!I29)</f>
        <v>1</v>
      </c>
      <c r="P34" s="15"/>
      <c r="Q34" s="50"/>
      <c r="R34" s="15">
        <f>IF('M1D'!L29="","",'M1D'!L29)</f>
      </c>
      <c r="S34" s="15">
        <f>IF('M1D'!O29="","",'M1D'!O29)</f>
      </c>
      <c r="T34" s="15">
        <f>IF('M1D'!Q29="","",'M1D'!Q29)</f>
        <v>1</v>
      </c>
      <c r="U34" s="15" t="str">
        <f>IF('M1D'!R29="","",'M1D'!R29)</f>
        <v>F</v>
      </c>
      <c r="V34" s="51"/>
    </row>
    <row r="35" spans="1:22" ht="15" customHeight="1">
      <c r="A35" s="32" t="str">
        <f>'M1D'!B30</f>
        <v>28/2019</v>
      </c>
      <c r="B35" s="17" t="str">
        <f>'M1D'!C30</f>
        <v>Jovana Bešović</v>
      </c>
      <c r="C35" s="7"/>
      <c r="D35" s="8"/>
      <c r="E35" s="47"/>
      <c r="F35" s="47"/>
      <c r="G35" s="47"/>
      <c r="H35" s="47"/>
      <c r="I35" s="15">
        <f>IF('M1D'!H30="","",'M1D'!H30)</f>
        <v>7.5</v>
      </c>
      <c r="J35" s="48"/>
      <c r="K35" s="48"/>
      <c r="L35" s="48"/>
      <c r="M35" s="48"/>
      <c r="N35" s="48"/>
      <c r="O35" s="19">
        <f>IF('M1D'!I30="","",'M1D'!I30)</f>
        <v>19.5</v>
      </c>
      <c r="P35" s="15"/>
      <c r="Q35" s="50"/>
      <c r="R35" s="15">
        <f>IF('M1D'!L30="","",'M1D'!L30)</f>
        <v>34</v>
      </c>
      <c r="S35" s="15">
        <f>IF('M1D'!O30="","",'M1D'!O30)</f>
      </c>
      <c r="T35" s="15">
        <f>IF('M1D'!Q30="","",'M1D'!Q30)</f>
        <v>61</v>
      </c>
      <c r="U35" s="15" t="str">
        <f>IF('M1D'!R30="","",'M1D'!R30)</f>
        <v>D</v>
      </c>
      <c r="V35" s="51"/>
    </row>
    <row r="36" spans="1:22" ht="15" customHeight="1">
      <c r="A36" s="32" t="str">
        <f>'M1D'!B31</f>
        <v>29/2019</v>
      </c>
      <c r="B36" s="17" t="str">
        <f>'M1D'!C31</f>
        <v>Leka Zeković</v>
      </c>
      <c r="C36" s="7"/>
      <c r="D36" s="8"/>
      <c r="E36" s="47"/>
      <c r="F36" s="47"/>
      <c r="G36" s="47"/>
      <c r="H36" s="47"/>
      <c r="I36" s="15">
        <f>IF('M1D'!H31="","",'M1D'!H31)</f>
        <v>3.5</v>
      </c>
      <c r="J36" s="48"/>
      <c r="K36" s="48"/>
      <c r="L36" s="48"/>
      <c r="M36" s="48"/>
      <c r="N36" s="48"/>
      <c r="O36" s="19">
        <f>IF('M1D'!I31="","",'M1D'!I31)</f>
        <v>22</v>
      </c>
      <c r="P36" s="15"/>
      <c r="Q36" s="50"/>
      <c r="R36" s="15">
        <f>IF('M1D'!L31="","",'M1D'!L31)</f>
        <v>30.5</v>
      </c>
      <c r="S36" s="15">
        <f>IF('M1D'!O31="","",'M1D'!O31)</f>
      </c>
      <c r="T36" s="15">
        <f>IF('M1D'!Q31="","",'M1D'!Q31)</f>
        <v>56</v>
      </c>
      <c r="U36" s="15" t="str">
        <f>IF('M1D'!R31="","",'M1D'!R31)</f>
        <v>E</v>
      </c>
      <c r="V36" s="51"/>
    </row>
    <row r="37" spans="1:22" ht="15" customHeight="1">
      <c r="A37" s="32" t="str">
        <f>'M1D'!B32</f>
        <v>30/2019</v>
      </c>
      <c r="B37" s="17" t="str">
        <f>'M1D'!C32</f>
        <v>Nijaz Murić</v>
      </c>
      <c r="C37" s="7"/>
      <c r="D37" s="8"/>
      <c r="E37" s="47"/>
      <c r="F37" s="47"/>
      <c r="G37" s="47"/>
      <c r="H37" s="47"/>
      <c r="I37" s="15">
        <f>IF('M1D'!H32="","",'M1D'!H32)</f>
        <v>0</v>
      </c>
      <c r="J37" s="48"/>
      <c r="K37" s="48"/>
      <c r="L37" s="48"/>
      <c r="M37" s="48"/>
      <c r="N37" s="48"/>
      <c r="O37" s="19">
        <f>IF('M1D'!I32="","",'M1D'!I32)</f>
        <v>1</v>
      </c>
      <c r="P37" s="15"/>
      <c r="Q37" s="50"/>
      <c r="R37" s="15">
        <f>IF('M1D'!L32="","",'M1D'!L32)</f>
      </c>
      <c r="S37" s="15">
        <f>IF('M1D'!O32="","",'M1D'!O32)</f>
      </c>
      <c r="T37" s="15">
        <f>IF('M1D'!Q32="","",'M1D'!Q32)</f>
        <v>1</v>
      </c>
      <c r="U37" s="15" t="str">
        <f>IF('M1D'!R32="","",'M1D'!R32)</f>
        <v>F</v>
      </c>
      <c r="V37" s="51"/>
    </row>
    <row r="38" spans="1:22" ht="15" customHeight="1">
      <c r="A38" s="32" t="str">
        <f>'M1D'!B33</f>
        <v>31/2019</v>
      </c>
      <c r="B38" s="17" t="str">
        <f>'M1D'!C33</f>
        <v>Luka Stanišić</v>
      </c>
      <c r="C38" s="7"/>
      <c r="D38" s="8"/>
      <c r="E38" s="47"/>
      <c r="F38" s="47"/>
      <c r="G38" s="47"/>
      <c r="H38" s="47"/>
      <c r="I38" s="15">
        <f>IF('M1D'!H33="","",'M1D'!H33)</f>
      </c>
      <c r="J38" s="48"/>
      <c r="K38" s="48"/>
      <c r="L38" s="48"/>
      <c r="M38" s="48"/>
      <c r="N38" s="48"/>
      <c r="O38" s="19">
        <f>IF('M1D'!I33="","",'M1D'!I33)</f>
        <v>5</v>
      </c>
      <c r="P38" s="15"/>
      <c r="Q38" s="50"/>
      <c r="R38" s="15">
        <f>IF('M1D'!L33="","",'M1D'!L33)</f>
      </c>
      <c r="S38" s="15">
        <f>IF('M1D'!O33="","",'M1D'!O33)</f>
      </c>
      <c r="T38" s="15">
        <f>IF('M1D'!Q33="","",'M1D'!Q33)</f>
        <v>5</v>
      </c>
      <c r="U38" s="15" t="str">
        <f>IF('M1D'!R33="","",'M1D'!R33)</f>
        <v>F</v>
      </c>
      <c r="V38" s="51"/>
    </row>
    <row r="39" spans="1:22" ht="15" customHeight="1">
      <c r="A39" s="32" t="str">
        <f>'M1D'!B34</f>
        <v>32/2019</v>
      </c>
      <c r="B39" s="17" t="str">
        <f>'M1D'!C34</f>
        <v>Sofia Žugić</v>
      </c>
      <c r="C39" s="7"/>
      <c r="D39" s="8"/>
      <c r="E39" s="47"/>
      <c r="F39" s="47"/>
      <c r="G39" s="47"/>
      <c r="H39" s="47"/>
      <c r="I39" s="15">
        <f>IF('M1D'!H34="","",'M1D'!H34)</f>
        <v>8.5</v>
      </c>
      <c r="J39" s="48"/>
      <c r="K39" s="48"/>
      <c r="L39" s="48"/>
      <c r="M39" s="48"/>
      <c r="N39" s="48"/>
      <c r="O39" s="19">
        <f>IF('M1D'!I34="","",'M1D'!I34)</f>
        <v>30</v>
      </c>
      <c r="P39" s="15"/>
      <c r="Q39" s="50"/>
      <c r="R39" s="15">
        <f>IF('M1D'!L34="","",'M1D'!L34)</f>
        <v>34.5</v>
      </c>
      <c r="S39" s="15">
        <f>IF('M1D'!O34="","",'M1D'!O34)</f>
      </c>
      <c r="T39" s="15">
        <f>IF('M1D'!Q34="","",'M1D'!Q34)</f>
        <v>73</v>
      </c>
      <c r="U39" s="15" t="str">
        <f>IF('M1D'!R34="","",'M1D'!R34)</f>
        <v>C</v>
      </c>
      <c r="V39" s="51"/>
    </row>
    <row r="40" spans="1:22" ht="15" customHeight="1">
      <c r="A40" s="32" t="str">
        <f>'M1D'!B35</f>
        <v>33/2019</v>
      </c>
      <c r="B40" s="17" t="str">
        <f>'M1D'!C35</f>
        <v>Danka Kartal</v>
      </c>
      <c r="C40" s="7"/>
      <c r="D40" s="8"/>
      <c r="E40" s="47"/>
      <c r="F40" s="47"/>
      <c r="G40" s="47"/>
      <c r="H40" s="47"/>
      <c r="I40" s="15">
        <f>IF('M1D'!H35="","",'M1D'!H35)</f>
        <v>0</v>
      </c>
      <c r="J40" s="48"/>
      <c r="K40" s="48"/>
      <c r="L40" s="48"/>
      <c r="M40" s="48"/>
      <c r="N40" s="48"/>
      <c r="O40" s="19">
        <f>IF('M1D'!I35="","",'M1D'!I35)</f>
        <v>0.5</v>
      </c>
      <c r="P40" s="15"/>
      <c r="Q40" s="50"/>
      <c r="R40" s="15">
        <f>IF('M1D'!L35="","",'M1D'!L35)</f>
      </c>
      <c r="S40" s="15">
        <f>IF('M1D'!O35="","",'M1D'!O35)</f>
      </c>
      <c r="T40" s="15">
        <f>IF('M1D'!Q35="","",'M1D'!Q35)</f>
        <v>0.5</v>
      </c>
      <c r="U40" s="15" t="str">
        <f>IF('M1D'!R35="","",'M1D'!R35)</f>
        <v>F</v>
      </c>
      <c r="V40" s="51"/>
    </row>
    <row r="41" spans="1:22" ht="15" customHeight="1">
      <c r="A41" s="32" t="str">
        <f>'M1D'!B36</f>
        <v>34/2019</v>
      </c>
      <c r="B41" s="17" t="str">
        <f>'M1D'!C36</f>
        <v>Anja Jovićević</v>
      </c>
      <c r="C41" s="7"/>
      <c r="D41" s="8"/>
      <c r="E41" s="47"/>
      <c r="F41" s="47"/>
      <c r="G41" s="47"/>
      <c r="H41" s="47"/>
      <c r="I41" s="15">
        <f>IF('M1D'!H36="","",'M1D'!H36)</f>
        <v>0</v>
      </c>
      <c r="J41" s="48"/>
      <c r="K41" s="48"/>
      <c r="L41" s="48"/>
      <c r="M41" s="48"/>
      <c r="N41" s="48"/>
      <c r="O41" s="19">
        <f>IF('M1D'!I36="","",'M1D'!I36)</f>
        <v>0</v>
      </c>
      <c r="P41" s="15"/>
      <c r="Q41" s="50"/>
      <c r="R41" s="15">
        <f>IF('M1D'!L36="","",'M1D'!L36)</f>
      </c>
      <c r="S41" s="15">
        <f>IF('M1D'!O36="","",'M1D'!O36)</f>
      </c>
      <c r="T41" s="15">
        <f>IF('M1D'!Q36="","",'M1D'!Q36)</f>
        <v>0</v>
      </c>
      <c r="U41" s="15" t="str">
        <f>IF('M1D'!R36="","",'M1D'!R36)</f>
        <v>F</v>
      </c>
      <c r="V41" s="51"/>
    </row>
    <row r="42" spans="1:22" ht="15" customHeight="1">
      <c r="A42" s="32" t="str">
        <f>'M1D'!B37</f>
        <v>35/2019</v>
      </c>
      <c r="B42" s="17" t="str">
        <f>'M1D'!C37</f>
        <v>Lidija Zećirović</v>
      </c>
      <c r="C42" s="7"/>
      <c r="D42" s="8"/>
      <c r="E42" s="47"/>
      <c r="F42" s="47"/>
      <c r="G42" s="47"/>
      <c r="H42" s="47"/>
      <c r="I42" s="15">
        <f>IF('M1D'!H37="","",'M1D'!H37)</f>
      </c>
      <c r="J42" s="48"/>
      <c r="K42" s="48"/>
      <c r="L42" s="48"/>
      <c r="M42" s="48"/>
      <c r="N42" s="48"/>
      <c r="O42" s="19">
        <f>IF('M1D'!I37="","",'M1D'!I37)</f>
      </c>
      <c r="P42" s="15"/>
      <c r="Q42" s="50"/>
      <c r="R42" s="15">
        <f>IF('M1D'!L37="","",'M1D'!L37)</f>
      </c>
      <c r="S42" s="15">
        <f>IF('M1D'!O37="","",'M1D'!O37)</f>
      </c>
      <c r="T42" s="15">
        <f>IF('M1D'!Q37="","",'M1D'!Q37)</f>
      </c>
      <c r="U42" s="15">
        <f>IF('M1D'!R37="","",'M1D'!R37)</f>
      </c>
      <c r="V42" s="51"/>
    </row>
    <row r="43" spans="1:22" ht="15" customHeight="1">
      <c r="A43" s="32" t="str">
        <f>'M1D'!B38</f>
        <v>36/2019</v>
      </c>
      <c r="B43" s="17" t="str">
        <f>'M1D'!C38</f>
        <v>Vojin Sekulić</v>
      </c>
      <c r="C43" s="7"/>
      <c r="D43" s="8"/>
      <c r="E43" s="47"/>
      <c r="F43" s="47"/>
      <c r="G43" s="47"/>
      <c r="H43" s="47"/>
      <c r="I43" s="15">
        <f>IF('M1D'!H38="","",'M1D'!H38)</f>
      </c>
      <c r="J43" s="48"/>
      <c r="K43" s="48"/>
      <c r="L43" s="48"/>
      <c r="M43" s="48"/>
      <c r="N43" s="48"/>
      <c r="O43" s="19">
        <f>IF('M1D'!I38="","",'M1D'!I38)</f>
      </c>
      <c r="P43" s="15"/>
      <c r="Q43" s="50"/>
      <c r="R43" s="15">
        <f>IF('M1D'!L38="","",'M1D'!L38)</f>
      </c>
      <c r="S43" s="15">
        <f>IF('M1D'!O38="","",'M1D'!O38)</f>
      </c>
      <c r="T43" s="15">
        <f>IF('M1D'!Q38="","",'M1D'!Q38)</f>
      </c>
      <c r="U43" s="15">
        <f>IF('M1D'!R38="","",'M1D'!R38)</f>
      </c>
      <c r="V43" s="51"/>
    </row>
    <row r="44" spans="1:22" ht="15" customHeight="1">
      <c r="A44" s="32" t="str">
        <f>'M1D'!B39</f>
        <v>37/2019</v>
      </c>
      <c r="B44" s="17" t="str">
        <f>'M1D'!C39</f>
        <v>Tamara Drašković</v>
      </c>
      <c r="C44" s="7"/>
      <c r="D44" s="8"/>
      <c r="E44" s="47"/>
      <c r="F44" s="47"/>
      <c r="G44" s="47"/>
      <c r="H44" s="47"/>
      <c r="I44" s="15">
        <f>IF('M1D'!H39="","",'M1D'!H39)</f>
      </c>
      <c r="J44" s="48"/>
      <c r="K44" s="48"/>
      <c r="L44" s="48"/>
      <c r="M44" s="48"/>
      <c r="N44" s="48"/>
      <c r="O44" s="19">
        <f>IF('M1D'!I39="","",'M1D'!I39)</f>
        <v>0</v>
      </c>
      <c r="P44" s="15"/>
      <c r="Q44" s="50"/>
      <c r="R44" s="15">
        <f>IF('M1D'!L39="","",'M1D'!L39)</f>
      </c>
      <c r="S44" s="15">
        <f>IF('M1D'!O39="","",'M1D'!O39)</f>
      </c>
      <c r="T44" s="15">
        <f>IF('M1D'!Q39="","",'M1D'!Q39)</f>
        <v>0</v>
      </c>
      <c r="U44" s="15" t="str">
        <f>IF('M1D'!R39="","",'M1D'!R39)</f>
        <v>F</v>
      </c>
      <c r="V44" s="51"/>
    </row>
    <row r="45" spans="1:22" ht="15" customHeight="1">
      <c r="A45" s="32" t="str">
        <f>'M1D'!B40</f>
        <v>38/2019</v>
      </c>
      <c r="B45" s="17" t="str">
        <f>'M1D'!C40</f>
        <v>Tijana Đelević</v>
      </c>
      <c r="C45" s="7"/>
      <c r="D45" s="8"/>
      <c r="E45" s="47"/>
      <c r="F45" s="47"/>
      <c r="G45" s="47"/>
      <c r="H45" s="47"/>
      <c r="I45" s="15">
        <f>IF('M1D'!H40="","",'M1D'!H40)</f>
        <v>3</v>
      </c>
      <c r="J45" s="48"/>
      <c r="K45" s="48"/>
      <c r="L45" s="48"/>
      <c r="M45" s="48"/>
      <c r="N45" s="48"/>
      <c r="O45" s="19">
        <f>IF('M1D'!I40="","",'M1D'!I40)</f>
        <v>15.5</v>
      </c>
      <c r="P45" s="15"/>
      <c r="Q45" s="50"/>
      <c r="R45" s="15">
        <f>IF('M1D'!L40="","",'M1D'!L40)</f>
        <v>33.5</v>
      </c>
      <c r="S45" s="15">
        <f>IF('M1D'!O40="","",'M1D'!O40)</f>
      </c>
      <c r="T45" s="15">
        <f>IF('M1D'!Q40="","",'M1D'!Q40)</f>
        <v>52</v>
      </c>
      <c r="U45" s="15" t="str">
        <f>IF('M1D'!R40="","",'M1D'!R40)</f>
        <v>E</v>
      </c>
      <c r="V45" s="51"/>
    </row>
    <row r="46" spans="1:22" ht="15" customHeight="1">
      <c r="A46" s="32" t="str">
        <f>'M1D'!B41</f>
        <v>39/2019</v>
      </c>
      <c r="B46" s="17" t="str">
        <f>'M1D'!C41</f>
        <v>Milica Malidžan</v>
      </c>
      <c r="C46" s="7"/>
      <c r="D46" s="8"/>
      <c r="E46" s="47"/>
      <c r="F46" s="47"/>
      <c r="G46" s="47"/>
      <c r="H46" s="47"/>
      <c r="I46" s="15">
        <f>IF('M1D'!H41="","",'M1D'!H41)</f>
      </c>
      <c r="J46" s="48"/>
      <c r="K46" s="48"/>
      <c r="L46" s="48"/>
      <c r="M46" s="48"/>
      <c r="N46" s="48"/>
      <c r="O46" s="19">
        <f>IF('M1D'!I41="","",'M1D'!I41)</f>
      </c>
      <c r="P46" s="15"/>
      <c r="Q46" s="50"/>
      <c r="R46" s="15">
        <f>IF('M1D'!L41="","",'M1D'!L41)</f>
      </c>
      <c r="S46" s="15">
        <f>IF('M1D'!O41="","",'M1D'!O41)</f>
      </c>
      <c r="T46" s="15">
        <f>IF('M1D'!Q41="","",'M1D'!Q41)</f>
      </c>
      <c r="U46" s="15">
        <f>IF('M1D'!R41="","",'M1D'!R41)</f>
      </c>
      <c r="V46" s="51"/>
    </row>
    <row r="47" spans="1:22" ht="15" customHeight="1">
      <c r="A47" s="32" t="str">
        <f>'M1D'!B42</f>
        <v>40/2019</v>
      </c>
      <c r="B47" s="17" t="str">
        <f>'M1D'!C42</f>
        <v>Nikoleta Marković</v>
      </c>
      <c r="C47" s="7"/>
      <c r="D47" s="8"/>
      <c r="E47" s="47"/>
      <c r="F47" s="47"/>
      <c r="G47" s="47"/>
      <c r="H47" s="47"/>
      <c r="I47" s="15">
        <f>IF('M1D'!H42="","",'M1D'!H42)</f>
        <v>10</v>
      </c>
      <c r="J47" s="48"/>
      <c r="K47" s="48"/>
      <c r="L47" s="48"/>
      <c r="M47" s="48"/>
      <c r="N47" s="48"/>
      <c r="O47" s="19">
        <f>IF('M1D'!I42="","",'M1D'!I42)</f>
        <v>30</v>
      </c>
      <c r="P47" s="15"/>
      <c r="Q47" s="50"/>
      <c r="R47" s="15">
        <f>IF('M1D'!L42="","",'M1D'!L42)</f>
        <v>25</v>
      </c>
      <c r="S47" s="15">
        <f>IF('M1D'!O42="","",'M1D'!O42)</f>
      </c>
      <c r="T47" s="15">
        <f>IF('M1D'!Q42="","",'M1D'!Q42)</f>
        <v>65</v>
      </c>
      <c r="U47" s="15" t="str">
        <f>IF('M1D'!R42="","",'M1D'!R42)</f>
        <v>D</v>
      </c>
      <c r="V47" s="51"/>
    </row>
    <row r="48" spans="1:22" ht="15" customHeight="1">
      <c r="A48" s="32" t="str">
        <f>'M1D'!B43</f>
        <v>41/2019</v>
      </c>
      <c r="B48" s="17" t="str">
        <f>'M1D'!C43</f>
        <v>Selmir Kuč</v>
      </c>
      <c r="C48" s="7"/>
      <c r="D48" s="8"/>
      <c r="E48" s="47"/>
      <c r="F48" s="47"/>
      <c r="G48" s="47"/>
      <c r="H48" s="47"/>
      <c r="I48" s="15">
        <f>IF('M1D'!H43="","",'M1D'!H43)</f>
        <v>4</v>
      </c>
      <c r="J48" s="48"/>
      <c r="K48" s="48"/>
      <c r="L48" s="48"/>
      <c r="M48" s="48"/>
      <c r="N48" s="48"/>
      <c r="O48" s="19">
        <f>IF('M1D'!I43="","",'M1D'!I43)</f>
        <v>5</v>
      </c>
      <c r="P48" s="15"/>
      <c r="Q48" s="50"/>
      <c r="R48" s="15">
        <f>IF('M1D'!L43="","",'M1D'!L43)</f>
        <v>27.5</v>
      </c>
      <c r="S48" s="15">
        <f>IF('M1D'!O43="","",'M1D'!O43)</f>
      </c>
      <c r="T48" s="15">
        <f>IF('M1D'!Q43="","",'M1D'!Q43)</f>
        <v>36.5</v>
      </c>
      <c r="U48" s="15" t="str">
        <f>IF('M1D'!R43="","",'M1D'!R43)</f>
        <v>F</v>
      </c>
      <c r="V48" s="51"/>
    </row>
    <row r="49" spans="1:22" ht="15" customHeight="1">
      <c r="A49" s="32" t="str">
        <f>'M1D'!B44</f>
        <v>42/2019</v>
      </c>
      <c r="B49" s="17" t="str">
        <f>'M1D'!C44</f>
        <v>Miomir Zečević</v>
      </c>
      <c r="C49" s="7"/>
      <c r="D49" s="8"/>
      <c r="E49" s="47"/>
      <c r="F49" s="47"/>
      <c r="G49" s="47"/>
      <c r="H49" s="47"/>
      <c r="I49" s="15">
        <f>IF('M1D'!H44="","",'M1D'!H44)</f>
      </c>
      <c r="J49" s="48"/>
      <c r="K49" s="48"/>
      <c r="L49" s="48"/>
      <c r="M49" s="48"/>
      <c r="N49" s="48"/>
      <c r="O49" s="19">
        <f>IF('M1D'!I44="","",'M1D'!I44)</f>
      </c>
      <c r="P49" s="15"/>
      <c r="Q49" s="50"/>
      <c r="R49" s="15">
        <f>IF('M1D'!L44="","",'M1D'!L44)</f>
      </c>
      <c r="S49" s="15">
        <f>IF('M1D'!O44="","",'M1D'!O44)</f>
      </c>
      <c r="T49" s="15">
        <f>IF('M1D'!Q44="","",'M1D'!Q44)</f>
      </c>
      <c r="U49" s="15">
        <f>IF('M1D'!R44="","",'M1D'!R44)</f>
      </c>
      <c r="V49" s="51"/>
    </row>
    <row r="50" spans="1:22" ht="15" customHeight="1">
      <c r="A50" s="32" t="str">
        <f>'M1D'!B45</f>
        <v>43/2019</v>
      </c>
      <c r="B50" s="17" t="str">
        <f>'M1D'!C45</f>
        <v>Vasilije Šljivančanin</v>
      </c>
      <c r="C50" s="7"/>
      <c r="D50" s="8"/>
      <c r="E50" s="47"/>
      <c r="F50" s="47"/>
      <c r="G50" s="47"/>
      <c r="H50" s="47"/>
      <c r="I50" s="15">
        <f>IF('M1D'!H45="","",'M1D'!H45)</f>
        <v>0</v>
      </c>
      <c r="J50" s="48"/>
      <c r="K50" s="48"/>
      <c r="L50" s="48"/>
      <c r="M50" s="48"/>
      <c r="N50" s="48"/>
      <c r="O50" s="19">
        <f>IF('M1D'!I45="","",'M1D'!I45)</f>
        <v>0</v>
      </c>
      <c r="P50" s="15"/>
      <c r="Q50" s="50"/>
      <c r="R50" s="15">
        <f>IF('M1D'!L45="","",'M1D'!L45)</f>
      </c>
      <c r="S50" s="15">
        <f>IF('M1D'!O45="","",'M1D'!O45)</f>
      </c>
      <c r="T50" s="15">
        <f>IF('M1D'!Q45="","",'M1D'!Q45)</f>
        <v>0</v>
      </c>
      <c r="U50" s="15" t="str">
        <f>IF('M1D'!R45="","",'M1D'!R45)</f>
        <v>F</v>
      </c>
      <c r="V50" s="51"/>
    </row>
    <row r="51" spans="1:22" ht="15" customHeight="1">
      <c r="A51" s="32" t="str">
        <f>'M1D'!B46</f>
        <v>44/2019</v>
      </c>
      <c r="B51" s="17" t="str">
        <f>'M1D'!C46</f>
        <v>Anastasija Stojović</v>
      </c>
      <c r="C51" s="7"/>
      <c r="D51" s="8"/>
      <c r="E51" s="47"/>
      <c r="F51" s="47"/>
      <c r="G51" s="47"/>
      <c r="H51" s="47"/>
      <c r="I51" s="15">
        <f>IF('M1D'!H46="","",'M1D'!H46)</f>
      </c>
      <c r="J51" s="48"/>
      <c r="K51" s="48"/>
      <c r="L51" s="48"/>
      <c r="M51" s="48"/>
      <c r="N51" s="48"/>
      <c r="O51" s="19">
        <f>IF('M1D'!I46="","",'M1D'!I46)</f>
        <v>0</v>
      </c>
      <c r="P51" s="15"/>
      <c r="Q51" s="50"/>
      <c r="R51" s="15">
        <f>IF('M1D'!L46="","",'M1D'!L46)</f>
      </c>
      <c r="S51" s="15">
        <f>IF('M1D'!O46="","",'M1D'!O46)</f>
      </c>
      <c r="T51" s="15">
        <f>IF('M1D'!Q46="","",'M1D'!Q46)</f>
        <v>0</v>
      </c>
      <c r="U51" s="15" t="str">
        <f>IF('M1D'!R46="","",'M1D'!R46)</f>
        <v>F</v>
      </c>
      <c r="V51" s="51"/>
    </row>
    <row r="52" spans="1:22" ht="15" customHeight="1">
      <c r="A52" s="32" t="str">
        <f>'M1D'!B47</f>
        <v>45/2019</v>
      </c>
      <c r="B52" s="17" t="str">
        <f>'M1D'!C47</f>
        <v>Mihailo Musić</v>
      </c>
      <c r="C52" s="7"/>
      <c r="D52" s="8"/>
      <c r="E52" s="47"/>
      <c r="F52" s="47"/>
      <c r="G52" s="47"/>
      <c r="H52" s="47"/>
      <c r="I52" s="15">
        <f>IF('M1D'!H47="","",'M1D'!H47)</f>
        <v>0</v>
      </c>
      <c r="J52" s="48"/>
      <c r="K52" s="48"/>
      <c r="L52" s="48"/>
      <c r="M52" s="48"/>
      <c r="N52" s="48"/>
      <c r="O52" s="19">
        <f>IF('M1D'!I47="","",'M1D'!I47)</f>
        <v>0</v>
      </c>
      <c r="P52" s="15"/>
      <c r="Q52" s="50"/>
      <c r="R52" s="15">
        <f>IF('M1D'!L47="","",'M1D'!L47)</f>
      </c>
      <c r="S52" s="15">
        <f>IF('M1D'!O47="","",'M1D'!O47)</f>
      </c>
      <c r="T52" s="15">
        <f>IF('M1D'!Q47="","",'M1D'!Q47)</f>
        <v>0</v>
      </c>
      <c r="U52" s="15" t="str">
        <f>IF('M1D'!R47="","",'M1D'!R47)</f>
        <v>F</v>
      </c>
      <c r="V52" s="51"/>
    </row>
    <row r="53" spans="1:22" ht="15" customHeight="1">
      <c r="A53" s="32" t="str">
        <f>'M1D'!B48</f>
        <v>46/2019</v>
      </c>
      <c r="B53" s="17" t="str">
        <f>'M1D'!C48</f>
        <v>Lidija Zajović</v>
      </c>
      <c r="C53" s="7"/>
      <c r="D53" s="8"/>
      <c r="E53" s="47"/>
      <c r="F53" s="47"/>
      <c r="G53" s="47"/>
      <c r="H53" s="47"/>
      <c r="I53" s="15">
        <f>IF('M1D'!H48="","",'M1D'!H48)</f>
        <v>9</v>
      </c>
      <c r="J53" s="48"/>
      <c r="K53" s="48"/>
      <c r="L53" s="48"/>
      <c r="M53" s="48"/>
      <c r="N53" s="48"/>
      <c r="O53" s="19">
        <f>IF('M1D'!I48="","",'M1D'!I48)</f>
        <v>23.5</v>
      </c>
      <c r="P53" s="15"/>
      <c r="Q53" s="50"/>
      <c r="R53" s="15">
        <f>IF('M1D'!L48="","",'M1D'!L48)</f>
        <v>37.5</v>
      </c>
      <c r="S53" s="15">
        <f>IF('M1D'!O48="","",'M1D'!O48)</f>
      </c>
      <c r="T53" s="15">
        <f>IF('M1D'!Q48="","",'M1D'!Q48)</f>
        <v>70</v>
      </c>
      <c r="U53" s="15" t="str">
        <f>IF('M1D'!R48="","",'M1D'!R48)</f>
        <v>C</v>
      </c>
      <c r="V53" s="51"/>
    </row>
    <row r="54" spans="1:22" ht="15" customHeight="1">
      <c r="A54" s="32" t="str">
        <f>'M1D'!B49</f>
        <v>47/2019</v>
      </c>
      <c r="B54" s="17" t="str">
        <f>'M1D'!C49</f>
        <v>Đorđe Folić</v>
      </c>
      <c r="C54" s="7"/>
      <c r="D54" s="8"/>
      <c r="E54" s="47"/>
      <c r="F54" s="47"/>
      <c r="G54" s="47"/>
      <c r="H54" s="47"/>
      <c r="I54" s="15">
        <f>IF('M1D'!H49="","",'M1D'!H49)</f>
        <v>5.5</v>
      </c>
      <c r="J54" s="48"/>
      <c r="K54" s="48"/>
      <c r="L54" s="48"/>
      <c r="M54" s="48"/>
      <c r="N54" s="48"/>
      <c r="O54" s="19">
        <f>IF('M1D'!I49="","",'M1D'!I49)</f>
        <v>22</v>
      </c>
      <c r="P54" s="15"/>
      <c r="Q54" s="50"/>
      <c r="R54" s="15">
        <f>IF('M1D'!L49="","",'M1D'!L49)</f>
        <v>22.5</v>
      </c>
      <c r="S54" s="15">
        <f>IF('M1D'!O49="","",'M1D'!O49)</f>
      </c>
      <c r="T54" s="15">
        <f>IF('M1D'!Q49="","",'M1D'!Q49)</f>
        <v>50</v>
      </c>
      <c r="U54" s="15" t="str">
        <f>IF('M1D'!R49="","",'M1D'!R49)</f>
        <v>E</v>
      </c>
      <c r="V54" s="51"/>
    </row>
    <row r="55" spans="1:22" ht="15" customHeight="1">
      <c r="A55" s="32" t="str">
        <f>'M1D'!B50</f>
        <v>48/2019</v>
      </c>
      <c r="B55" s="17" t="str">
        <f>'M1D'!C50</f>
        <v>Ruždija Fetahović</v>
      </c>
      <c r="C55" s="7"/>
      <c r="D55" s="8"/>
      <c r="E55" s="47"/>
      <c r="F55" s="47"/>
      <c r="G55" s="47"/>
      <c r="H55" s="47"/>
      <c r="I55" s="15">
        <f>IF('M1D'!H50="","",'M1D'!H50)</f>
        <v>0</v>
      </c>
      <c r="J55" s="48"/>
      <c r="K55" s="48"/>
      <c r="L55" s="48"/>
      <c r="M55" s="48"/>
      <c r="N55" s="48"/>
      <c r="O55" s="19">
        <f>IF('M1D'!I50="","",'M1D'!I50)</f>
        <v>5.5</v>
      </c>
      <c r="P55" s="15"/>
      <c r="Q55" s="50"/>
      <c r="R55" s="15">
        <f>IF('M1D'!L50="","",'M1D'!L50)</f>
      </c>
      <c r="S55" s="15">
        <f>IF('M1D'!O50="","",'M1D'!O50)</f>
      </c>
      <c r="T55" s="15">
        <f>IF('M1D'!Q50="","",'M1D'!Q50)</f>
        <v>5.5</v>
      </c>
      <c r="U55" s="15" t="str">
        <f>IF('M1D'!R50="","",'M1D'!R50)</f>
        <v>F</v>
      </c>
      <c r="V55" s="51"/>
    </row>
    <row r="56" spans="1:22" ht="15" customHeight="1">
      <c r="A56" s="32" t="str">
        <f>'M1D'!B51</f>
        <v>49/2019</v>
      </c>
      <c r="B56" s="17" t="str">
        <f>'M1D'!C51</f>
        <v>Vasko Stojanović</v>
      </c>
      <c r="C56" s="7"/>
      <c r="D56" s="8"/>
      <c r="E56" s="47"/>
      <c r="F56" s="47"/>
      <c r="G56" s="47"/>
      <c r="H56" s="47"/>
      <c r="I56" s="15">
        <f>IF('M1D'!H51="","",'M1D'!H51)</f>
        <v>3.5</v>
      </c>
      <c r="J56" s="48"/>
      <c r="K56" s="48"/>
      <c r="L56" s="48"/>
      <c r="M56" s="48"/>
      <c r="N56" s="48"/>
      <c r="O56" s="19">
        <f>IF('M1D'!I51="","",'M1D'!I51)</f>
        <v>2</v>
      </c>
      <c r="P56" s="15"/>
      <c r="Q56" s="50"/>
      <c r="R56" s="15">
        <f>IF('M1D'!L51="","",'M1D'!L51)</f>
        <v>12.5</v>
      </c>
      <c r="S56" s="15">
        <f>IF('M1D'!O51="","",'M1D'!O51)</f>
      </c>
      <c r="T56" s="15">
        <f>IF('M1D'!Q51="","",'M1D'!Q51)</f>
        <v>18</v>
      </c>
      <c r="U56" s="15" t="str">
        <f>IF('M1D'!R51="","",'M1D'!R51)</f>
        <v>F</v>
      </c>
      <c r="V56" s="51"/>
    </row>
    <row r="57" spans="1:22" ht="15" customHeight="1">
      <c r="A57" s="32" t="str">
        <f>'M1D'!B52</f>
        <v>50/2019</v>
      </c>
      <c r="B57" s="17" t="str">
        <f>'M1D'!C52</f>
        <v>Matija Simonović</v>
      </c>
      <c r="C57" s="33"/>
      <c r="D57" s="34"/>
      <c r="E57" s="52"/>
      <c r="F57" s="52"/>
      <c r="G57" s="52"/>
      <c r="H57" s="52"/>
      <c r="I57" s="15">
        <f>IF('M1D'!H52="","",'M1D'!H52)</f>
        <v>0</v>
      </c>
      <c r="J57" s="53"/>
      <c r="K57" s="53"/>
      <c r="L57" s="53"/>
      <c r="M57" s="53"/>
      <c r="N57" s="53"/>
      <c r="O57" s="19">
        <f>IF('M1D'!I52="","",'M1D'!I52)</f>
        <v>9.5</v>
      </c>
      <c r="P57" s="35"/>
      <c r="Q57" s="54"/>
      <c r="R57" s="15">
        <f>IF('M1D'!L52="","",'M1D'!L52)</f>
      </c>
      <c r="S57" s="15">
        <f>IF('M1D'!O52="","",'M1D'!O52)</f>
      </c>
      <c r="T57" s="15">
        <f>IF('M1D'!Q52="","",'M1D'!Q52)</f>
        <v>9.5</v>
      </c>
      <c r="U57" s="15" t="str">
        <f>IF('M1D'!R52="","",'M1D'!R52)</f>
        <v>F</v>
      </c>
      <c r="V57" s="51"/>
    </row>
    <row r="58" spans="1:22" ht="14.25">
      <c r="A58" s="32" t="str">
        <f>'M1D'!B53</f>
        <v>51/2019</v>
      </c>
      <c r="B58" s="17" t="str">
        <f>'M1D'!C53</f>
        <v>Jovana Furtula</v>
      </c>
      <c r="C58" s="19"/>
      <c r="D58" s="19"/>
      <c r="E58" s="49"/>
      <c r="F58" s="49"/>
      <c r="G58" s="49"/>
      <c r="H58" s="49"/>
      <c r="I58" s="15">
        <f>IF('M1D'!H53="","",'M1D'!H53)</f>
        <v>1</v>
      </c>
      <c r="J58" s="49"/>
      <c r="K58" s="49"/>
      <c r="L58" s="49"/>
      <c r="M58" s="49"/>
      <c r="N58" s="49"/>
      <c r="O58" s="19">
        <f>IF('M1D'!I53="","",'M1D'!I53)</f>
        <v>17</v>
      </c>
      <c r="P58" s="49"/>
      <c r="Q58" s="49"/>
      <c r="R58" s="15">
        <f>IF('M1D'!L53="","",'M1D'!L53)</f>
      </c>
      <c r="S58" s="15">
        <f>IF('M1D'!O53="","",'M1D'!O53)</f>
        <v>32.5</v>
      </c>
      <c r="T58" s="15">
        <f>IF('M1D'!Q53="","",'M1D'!Q53)</f>
        <v>50.5</v>
      </c>
      <c r="U58" s="15" t="str">
        <f>IF('M1D'!R53="","",'M1D'!R53)</f>
        <v>E</v>
      </c>
      <c r="V58" s="51"/>
    </row>
    <row r="59" spans="1:22" ht="14.25">
      <c r="A59" s="32" t="str">
        <f>'M1D'!B54</f>
        <v>52/2019</v>
      </c>
      <c r="B59" s="17" t="str">
        <f>'M1D'!C54</f>
        <v>Dragana Lazarević</v>
      </c>
      <c r="C59" s="19"/>
      <c r="D59" s="19"/>
      <c r="E59" s="49"/>
      <c r="F59" s="49"/>
      <c r="G59" s="49"/>
      <c r="H59" s="49"/>
      <c r="I59" s="15">
        <f>IF('M1D'!H54="","",'M1D'!H54)</f>
        <v>3</v>
      </c>
      <c r="J59" s="49"/>
      <c r="K59" s="49"/>
      <c r="L59" s="49"/>
      <c r="M59" s="49"/>
      <c r="N59" s="49"/>
      <c r="O59" s="19">
        <f>IF('M1D'!I54="","",'M1D'!I54)</f>
        <v>5.5</v>
      </c>
      <c r="P59" s="49"/>
      <c r="Q59" s="49"/>
      <c r="R59" s="15">
        <f>IF('M1D'!L54="","",'M1D'!L54)</f>
      </c>
      <c r="S59" s="15">
        <f>IF('M1D'!O54="","",'M1D'!O54)</f>
      </c>
      <c r="T59" s="15">
        <f>IF('M1D'!Q54="","",'M1D'!Q54)</f>
        <v>8.5</v>
      </c>
      <c r="U59" s="15" t="str">
        <f>IF('M1D'!R54="","",'M1D'!R54)</f>
        <v>F</v>
      </c>
      <c r="V59" s="51"/>
    </row>
    <row r="60" spans="1:22" ht="14.25">
      <c r="A60" s="32" t="str">
        <f>'M1D'!B55</f>
        <v>53/2019</v>
      </c>
      <c r="B60" s="17" t="str">
        <f>'M1D'!C55</f>
        <v>Bogdan Kustudić</v>
      </c>
      <c r="C60" s="19"/>
      <c r="D60" s="19"/>
      <c r="E60" s="49"/>
      <c r="F60" s="49"/>
      <c r="G60" s="49"/>
      <c r="H60" s="49"/>
      <c r="I60" s="15">
        <f>IF('M1D'!H55="","",'M1D'!H55)</f>
        <v>5.5</v>
      </c>
      <c r="J60" s="49"/>
      <c r="K60" s="49"/>
      <c r="L60" s="49"/>
      <c r="M60" s="49"/>
      <c r="N60" s="49"/>
      <c r="O60" s="19">
        <f>IF('M1D'!I55="","",'M1D'!I55)</f>
        <v>14</v>
      </c>
      <c r="P60" s="49"/>
      <c r="Q60" s="49"/>
      <c r="R60" s="15">
        <f>IF('M1D'!L55="","",'M1D'!L55)</f>
      </c>
      <c r="S60" s="15">
        <f>IF('M1D'!O55="","",'M1D'!O55)</f>
        <v>21</v>
      </c>
      <c r="T60" s="15">
        <f>IF('M1D'!Q55="","",'M1D'!Q55)</f>
        <v>40.5</v>
      </c>
      <c r="U60" s="15" t="str">
        <f>IF('M1D'!R55="","",'M1D'!R55)</f>
        <v>F</v>
      </c>
      <c r="V60" s="51"/>
    </row>
    <row r="61" spans="1:22" ht="14.25">
      <c r="A61" s="32" t="str">
        <f>'M1D'!B56</f>
        <v>54/2019</v>
      </c>
      <c r="B61" s="17" t="str">
        <f>'M1D'!C56</f>
        <v>Katarina Terzić</v>
      </c>
      <c r="C61" s="19"/>
      <c r="D61" s="19"/>
      <c r="E61" s="49"/>
      <c r="F61" s="49"/>
      <c r="G61" s="49"/>
      <c r="H61" s="49"/>
      <c r="I61" s="15">
        <f>IF('M1D'!H56="","",'M1D'!H56)</f>
        <v>3</v>
      </c>
      <c r="J61" s="49"/>
      <c r="K61" s="49"/>
      <c r="L61" s="49"/>
      <c r="M61" s="49"/>
      <c r="N61" s="49"/>
      <c r="O61" s="19">
        <f>IF('M1D'!I56="","",'M1D'!I56)</f>
        <v>20</v>
      </c>
      <c r="P61" s="49"/>
      <c r="Q61" s="49"/>
      <c r="R61" s="15">
        <f>IF('M1D'!L56="","",'M1D'!L56)</f>
        <v>33</v>
      </c>
      <c r="S61" s="15">
        <f>IF('M1D'!O56="","",'M1D'!O56)</f>
      </c>
      <c r="T61" s="15">
        <f>IF('M1D'!Q56="","",'M1D'!Q56)</f>
        <v>56</v>
      </c>
      <c r="U61" s="15" t="str">
        <f>IF('M1D'!R56="","",'M1D'!R56)</f>
        <v>E</v>
      </c>
      <c r="V61" s="51"/>
    </row>
    <row r="62" spans="1:22" ht="14.25">
      <c r="A62" s="32" t="str">
        <f>'M1D'!B57</f>
        <v>55/2019</v>
      </c>
      <c r="B62" s="17" t="str">
        <f>'M1D'!C57</f>
        <v>Mladen Bujišić</v>
      </c>
      <c r="C62" s="19"/>
      <c r="D62" s="19"/>
      <c r="E62" s="49"/>
      <c r="F62" s="49"/>
      <c r="G62" s="49"/>
      <c r="H62" s="49"/>
      <c r="I62" s="15">
        <f>IF('M1D'!H57="","",'M1D'!H57)</f>
        <v>0</v>
      </c>
      <c r="J62" s="49"/>
      <c r="K62" s="49"/>
      <c r="L62" s="49"/>
      <c r="M62" s="49"/>
      <c r="N62" s="49"/>
      <c r="O62" s="19">
        <f>IF('M1D'!I57="","",'M1D'!I57)</f>
        <v>20</v>
      </c>
      <c r="P62" s="49"/>
      <c r="Q62" s="49"/>
      <c r="R62" s="15">
        <f>IF('M1D'!L57="","",'M1D'!L57)</f>
        <v>20.5</v>
      </c>
      <c r="S62" s="15">
        <f>IF('M1D'!O57="","",'M1D'!O57)</f>
        <v>9.5</v>
      </c>
      <c r="T62" s="15">
        <f>IF('M1D'!Q57="","",'M1D'!Q57)</f>
        <v>29.5</v>
      </c>
      <c r="U62" s="15" t="str">
        <f>IF('M1D'!R57="","",'M1D'!R57)</f>
        <v>F</v>
      </c>
      <c r="V62" s="51"/>
    </row>
    <row r="63" spans="1:22" ht="14.25">
      <c r="A63" s="32" t="str">
        <f>'M1D'!B58</f>
        <v>56/2019</v>
      </c>
      <c r="B63" s="17" t="str">
        <f>'M1D'!C58</f>
        <v>Marijana Vraneš</v>
      </c>
      <c r="C63" s="19"/>
      <c r="D63" s="19"/>
      <c r="E63" s="49"/>
      <c r="F63" s="49"/>
      <c r="G63" s="49"/>
      <c r="H63" s="49"/>
      <c r="I63" s="15">
        <f>IF('M1D'!H58="","",'M1D'!H58)</f>
      </c>
      <c r="J63" s="49"/>
      <c r="K63" s="49"/>
      <c r="L63" s="49"/>
      <c r="M63" s="49"/>
      <c r="N63" s="49"/>
      <c r="O63" s="19">
        <f>IF('M1D'!I58="","",'M1D'!I58)</f>
        <v>8</v>
      </c>
      <c r="P63" s="49"/>
      <c r="Q63" s="49"/>
      <c r="R63" s="15">
        <f>IF('M1D'!L58="","",'M1D'!L58)</f>
      </c>
      <c r="S63" s="15">
        <f>IF('M1D'!O58="","",'M1D'!O58)</f>
      </c>
      <c r="T63" s="15">
        <f>IF('M1D'!Q58="","",'M1D'!Q58)</f>
        <v>8</v>
      </c>
      <c r="U63" s="15" t="str">
        <f>IF('M1D'!R58="","",'M1D'!R58)</f>
        <v>F</v>
      </c>
      <c r="V63" s="51"/>
    </row>
    <row r="64" spans="1:22" ht="14.25">
      <c r="A64" s="32" t="str">
        <f>'M1D'!B59</f>
        <v>57/2019</v>
      </c>
      <c r="B64" s="17" t="str">
        <f>'M1D'!C59</f>
        <v>Radenko Kljajević</v>
      </c>
      <c r="C64" s="19"/>
      <c r="D64" s="19"/>
      <c r="E64" s="49"/>
      <c r="F64" s="49"/>
      <c r="G64" s="49"/>
      <c r="H64" s="49"/>
      <c r="I64" s="15">
        <f>IF('M1D'!H59="","",'M1D'!H59)</f>
      </c>
      <c r="J64" s="49"/>
      <c r="K64" s="49"/>
      <c r="L64" s="49"/>
      <c r="M64" s="49"/>
      <c r="N64" s="49"/>
      <c r="O64" s="19">
        <f>IF('M1D'!I59="","",'M1D'!I59)</f>
        <v>1</v>
      </c>
      <c r="P64" s="49"/>
      <c r="Q64" s="49"/>
      <c r="R64" s="15">
        <f>IF('M1D'!L59="","",'M1D'!L59)</f>
      </c>
      <c r="S64" s="15">
        <f>IF('M1D'!O59="","",'M1D'!O59)</f>
      </c>
      <c r="T64" s="15">
        <f>IF('M1D'!Q59="","",'M1D'!Q59)</f>
        <v>1</v>
      </c>
      <c r="U64" s="15" t="str">
        <f>IF('M1D'!R59="","",'M1D'!R59)</f>
        <v>F</v>
      </c>
      <c r="V64" s="51"/>
    </row>
    <row r="65" spans="1:22" ht="14.25">
      <c r="A65" s="32" t="str">
        <f>'M1D'!B60</f>
        <v>58/2019</v>
      </c>
      <c r="B65" s="17" t="str">
        <f>'M1D'!C60</f>
        <v>Strahinja Jelić</v>
      </c>
      <c r="C65" s="19"/>
      <c r="D65" s="19"/>
      <c r="E65" s="49"/>
      <c r="F65" s="49"/>
      <c r="G65" s="49"/>
      <c r="H65" s="49"/>
      <c r="I65" s="15">
        <f>IF('M1D'!H60="","",'M1D'!H60)</f>
      </c>
      <c r="J65" s="49"/>
      <c r="K65" s="49"/>
      <c r="L65" s="49"/>
      <c r="M65" s="49"/>
      <c r="N65" s="49"/>
      <c r="O65" s="19">
        <f>IF('M1D'!I60="","",'M1D'!I60)</f>
      </c>
      <c r="P65" s="49"/>
      <c r="Q65" s="49"/>
      <c r="R65" s="15">
        <f>IF('M1D'!L60="","",'M1D'!L60)</f>
      </c>
      <c r="S65" s="15">
        <f>IF('M1D'!O60="","",'M1D'!O60)</f>
      </c>
      <c r="T65" s="15">
        <f>IF('M1D'!Q60="","",'M1D'!Q60)</f>
      </c>
      <c r="U65" s="15">
        <f>IF('M1D'!R60="","",'M1D'!R60)</f>
      </c>
      <c r="V65" s="51"/>
    </row>
    <row r="66" spans="1:22" ht="14.25">
      <c r="A66" s="32" t="str">
        <f>'M1D'!B61</f>
        <v>59/2019</v>
      </c>
      <c r="B66" s="17" t="str">
        <f>'M1D'!C61</f>
        <v>Tijana Radonjić</v>
      </c>
      <c r="C66" s="19"/>
      <c r="D66" s="19"/>
      <c r="E66" s="49"/>
      <c r="F66" s="49"/>
      <c r="G66" s="49"/>
      <c r="H66" s="49"/>
      <c r="I66" s="15">
        <f>IF('M1D'!H61="","",'M1D'!H61)</f>
        <v>4.5</v>
      </c>
      <c r="J66" s="49"/>
      <c r="K66" s="49"/>
      <c r="L66" s="49"/>
      <c r="M66" s="49"/>
      <c r="N66" s="49"/>
      <c r="O66" s="19">
        <f>IF('M1D'!I61="","",'M1D'!I61)</f>
        <v>0</v>
      </c>
      <c r="P66" s="49"/>
      <c r="Q66" s="49"/>
      <c r="R66" s="15">
        <f>IF('M1D'!L61="","",'M1D'!L61)</f>
      </c>
      <c r="S66" s="15">
        <f>IF('M1D'!O61="","",'M1D'!O61)</f>
      </c>
      <c r="T66" s="15">
        <f>IF('M1D'!Q61="","",'M1D'!Q61)</f>
        <v>4.5</v>
      </c>
      <c r="U66" s="15" t="str">
        <f>IF('M1D'!R61="","",'M1D'!R61)</f>
        <v>F</v>
      </c>
      <c r="V66" s="51"/>
    </row>
    <row r="67" spans="1:22" ht="14.25">
      <c r="A67" s="32" t="str">
        <f>'M1D'!B62</f>
        <v>60/2019</v>
      </c>
      <c r="B67" s="17" t="str">
        <f>'M1D'!C62</f>
        <v>Ivan Đeković</v>
      </c>
      <c r="C67" s="19"/>
      <c r="D67" s="19"/>
      <c r="E67" s="49"/>
      <c r="F67" s="49"/>
      <c r="G67" s="49"/>
      <c r="H67" s="49"/>
      <c r="I67" s="15">
        <f>IF('M1D'!H62="","",'M1D'!H62)</f>
      </c>
      <c r="J67" s="49"/>
      <c r="K67" s="49"/>
      <c r="L67" s="49"/>
      <c r="M67" s="49"/>
      <c r="N67" s="49"/>
      <c r="O67" s="19">
        <f>IF('M1D'!I62="","",'M1D'!I62)</f>
        <v>11.5</v>
      </c>
      <c r="P67" s="49"/>
      <c r="Q67" s="49"/>
      <c r="R67" s="15">
        <f>IF('M1D'!L62="","",'M1D'!L62)</f>
      </c>
      <c r="S67" s="15">
        <f>IF('M1D'!O62="","",'M1D'!O62)</f>
      </c>
      <c r="T67" s="15">
        <f>IF('M1D'!Q62="","",'M1D'!Q62)</f>
        <v>11.5</v>
      </c>
      <c r="U67" s="15" t="str">
        <f>IF('M1D'!R62="","",'M1D'!R62)</f>
        <v>F</v>
      </c>
      <c r="V67" s="51"/>
    </row>
    <row r="68" spans="1:22" ht="14.25">
      <c r="A68" s="32" t="str">
        <f>'M1D'!B63</f>
        <v>61/2019</v>
      </c>
      <c r="B68" s="17" t="str">
        <f>'M1D'!C63</f>
        <v>Nebojša Ralević</v>
      </c>
      <c r="C68" s="19"/>
      <c r="D68" s="19"/>
      <c r="E68" s="49"/>
      <c r="F68" s="49"/>
      <c r="G68" s="49"/>
      <c r="H68" s="49"/>
      <c r="I68" s="15">
        <f>IF('M1D'!H63="","",'M1D'!H63)</f>
        <v>5</v>
      </c>
      <c r="J68" s="49"/>
      <c r="K68" s="49"/>
      <c r="L68" s="49"/>
      <c r="M68" s="49"/>
      <c r="N68" s="49"/>
      <c r="O68" s="19">
        <f>IF('M1D'!I63="","",'M1D'!I63)</f>
        <v>20.5</v>
      </c>
      <c r="P68" s="49"/>
      <c r="Q68" s="49"/>
      <c r="R68" s="15">
        <f>IF('M1D'!L63="","",'M1D'!L63)</f>
        <v>10.5</v>
      </c>
      <c r="S68" s="15">
        <f>IF('M1D'!O63="","",'M1D'!O63)</f>
        <v>28.5</v>
      </c>
      <c r="T68" s="15">
        <f>IF('M1D'!Q63="","",'M1D'!Q63)</f>
        <v>54</v>
      </c>
      <c r="U68" s="15" t="str">
        <f>IF('M1D'!R63="","",'M1D'!R63)</f>
        <v>E</v>
      </c>
      <c r="V68" s="51"/>
    </row>
    <row r="69" spans="1:22" ht="14.25">
      <c r="A69" s="32" t="str">
        <f>'M1D'!B64</f>
        <v>62/2019</v>
      </c>
      <c r="B69" s="17" t="str">
        <f>'M1D'!C64</f>
        <v>Erna Destanović</v>
      </c>
      <c r="C69" s="19"/>
      <c r="D69" s="19"/>
      <c r="E69" s="49"/>
      <c r="F69" s="49"/>
      <c r="G69" s="49"/>
      <c r="H69" s="49"/>
      <c r="I69" s="15">
        <f>IF('M1D'!H64="","",'M1D'!H64)</f>
        <v>9</v>
      </c>
      <c r="J69" s="49"/>
      <c r="K69" s="49"/>
      <c r="L69" s="49"/>
      <c r="M69" s="49"/>
      <c r="N69" s="49"/>
      <c r="O69" s="19">
        <f>IF('M1D'!I64="","",'M1D'!I64)</f>
        <v>20.5</v>
      </c>
      <c r="P69" s="49"/>
      <c r="Q69" s="49"/>
      <c r="R69" s="15">
        <f>IF('M1D'!L64="","",'M1D'!L64)</f>
        <v>17</v>
      </c>
      <c r="S69" s="15">
        <f>IF('M1D'!O64="","",'M1D'!O64)</f>
        <v>32</v>
      </c>
      <c r="T69" s="15">
        <f>IF('M1D'!Q64="","",'M1D'!Q64)</f>
        <v>61.5</v>
      </c>
      <c r="U69" s="15" t="str">
        <f>IF('M1D'!R64="","",'M1D'!R64)</f>
        <v>D</v>
      </c>
      <c r="V69" s="51"/>
    </row>
    <row r="70" spans="1:22" ht="14.25">
      <c r="A70" s="32" t="str">
        <f>'M1D'!B65</f>
        <v>63/2019</v>
      </c>
      <c r="B70" s="17" t="str">
        <f>'M1D'!C65</f>
        <v>Anja Glogovac</v>
      </c>
      <c r="C70" s="19"/>
      <c r="D70" s="19"/>
      <c r="E70" s="49"/>
      <c r="F70" s="49"/>
      <c r="G70" s="49"/>
      <c r="H70" s="49"/>
      <c r="I70" s="15">
        <f>IF('M1D'!H65="","",'M1D'!H65)</f>
        <v>10</v>
      </c>
      <c r="J70" s="49"/>
      <c r="K70" s="49"/>
      <c r="L70" s="49"/>
      <c r="M70" s="49"/>
      <c r="N70" s="49"/>
      <c r="O70" s="19">
        <f>IF('M1D'!I65="","",'M1D'!I65)</f>
        <v>26</v>
      </c>
      <c r="P70" s="49"/>
      <c r="Q70" s="49"/>
      <c r="R70" s="15">
        <f>IF('M1D'!L65="","",'M1D'!L65)</f>
        <v>35.5</v>
      </c>
      <c r="S70" s="15">
        <f>IF('M1D'!O65="","",'M1D'!O65)</f>
      </c>
      <c r="T70" s="15">
        <f>IF('M1D'!Q65="","",'M1D'!Q65)</f>
        <v>71.5</v>
      </c>
      <c r="U70" s="15" t="str">
        <f>IF('M1D'!R65="","",'M1D'!R65)</f>
        <v>C</v>
      </c>
      <c r="V70" s="51"/>
    </row>
    <row r="71" spans="1:22" ht="14.25">
      <c r="A71" s="32" t="str">
        <f>'M1D'!B66</f>
        <v>64/2019</v>
      </c>
      <c r="B71" s="17" t="str">
        <f>'M1D'!C66</f>
        <v>Miloš Ninković</v>
      </c>
      <c r="C71" s="19"/>
      <c r="D71" s="19"/>
      <c r="E71" s="49"/>
      <c r="F71" s="49"/>
      <c r="G71" s="49"/>
      <c r="H71" s="49"/>
      <c r="I71" s="15">
        <f>IF('M1D'!H66="","",'M1D'!H66)</f>
        <v>8.5</v>
      </c>
      <c r="J71" s="49"/>
      <c r="K71" s="49"/>
      <c r="L71" s="49"/>
      <c r="M71" s="49"/>
      <c r="N71" s="49"/>
      <c r="O71" s="19">
        <f>IF('M1D'!I66="","",'M1D'!I66)</f>
        <v>19.5</v>
      </c>
      <c r="P71" s="49"/>
      <c r="Q71" s="49"/>
      <c r="R71" s="15">
        <f>IF('M1D'!L66="","",'M1D'!L66)</f>
        <v>18.5</v>
      </c>
      <c r="S71" s="15">
        <f>IF('M1D'!O66="","",'M1D'!O66)</f>
        <v>27.5</v>
      </c>
      <c r="T71" s="15">
        <f>IF('M1D'!Q66="","",'M1D'!Q66)</f>
        <v>55.5</v>
      </c>
      <c r="U71" s="15" t="str">
        <f>IF('M1D'!R66="","",'M1D'!R66)</f>
        <v>E</v>
      </c>
      <c r="V71" s="51"/>
    </row>
    <row r="72" spans="1:22" ht="14.25">
      <c r="A72" s="32" t="str">
        <f>'M1D'!B67</f>
        <v>65/2019</v>
      </c>
      <c r="B72" s="17" t="str">
        <f>'M1D'!C67</f>
        <v>Kristina Miljanić</v>
      </c>
      <c r="C72" s="19"/>
      <c r="D72" s="19"/>
      <c r="E72" s="49"/>
      <c r="F72" s="49"/>
      <c r="G72" s="49"/>
      <c r="H72" s="49"/>
      <c r="I72" s="15">
        <f>IF('M1D'!H67="","",'M1D'!H67)</f>
        <v>2.5</v>
      </c>
      <c r="J72" s="49"/>
      <c r="K72" s="49"/>
      <c r="L72" s="49"/>
      <c r="M72" s="49"/>
      <c r="N72" s="49"/>
      <c r="O72" s="19">
        <f>IF('M1D'!I67="","",'M1D'!I67)</f>
        <v>5.5</v>
      </c>
      <c r="P72" s="49"/>
      <c r="Q72" s="49"/>
      <c r="R72" s="15">
        <f>IF('M1D'!L67="","",'M1D'!L67)</f>
        <v>14.5</v>
      </c>
      <c r="S72" s="15">
        <f>IF('M1D'!O67="","",'M1D'!O67)</f>
      </c>
      <c r="T72" s="15">
        <f>IF('M1D'!Q67="","",'M1D'!Q67)</f>
        <v>22.5</v>
      </c>
      <c r="U72" s="15" t="str">
        <f>IF('M1D'!R67="","",'M1D'!R67)</f>
        <v>F</v>
      </c>
      <c r="V72" s="51"/>
    </row>
    <row r="73" spans="1:22" ht="14.25">
      <c r="A73" s="32" t="str">
        <f>'M1D'!B68</f>
        <v>66/2019</v>
      </c>
      <c r="B73" s="17" t="str">
        <f>'M1D'!C68</f>
        <v>Jovana Peruničić</v>
      </c>
      <c r="C73" s="19"/>
      <c r="D73" s="19"/>
      <c r="E73" s="49"/>
      <c r="F73" s="49"/>
      <c r="G73" s="49"/>
      <c r="H73" s="49"/>
      <c r="I73" s="15">
        <f>IF('M1D'!H68="","",'M1D'!H68)</f>
        <v>3.5</v>
      </c>
      <c r="J73" s="49"/>
      <c r="K73" s="49"/>
      <c r="L73" s="49"/>
      <c r="M73" s="49"/>
      <c r="N73" s="49"/>
      <c r="O73" s="19">
        <f>IF('M1D'!I68="","",'M1D'!I68)</f>
        <v>10.5</v>
      </c>
      <c r="P73" s="49"/>
      <c r="Q73" s="49"/>
      <c r="R73" s="15">
        <f>IF('M1D'!L68="","",'M1D'!L68)</f>
        <v>22</v>
      </c>
      <c r="S73" s="15">
        <f>IF('M1D'!O68="","",'M1D'!O68)</f>
      </c>
      <c r="T73" s="15">
        <f>IF('M1D'!Q68="","",'M1D'!Q68)</f>
        <v>36</v>
      </c>
      <c r="U73" s="15" t="str">
        <f>IF('M1D'!R68="","",'M1D'!R68)</f>
        <v>F</v>
      </c>
      <c r="V73" s="51"/>
    </row>
    <row r="74" spans="1:22" ht="14.25">
      <c r="A74" s="32" t="str">
        <f>'M1D'!B69</f>
        <v>67/2019</v>
      </c>
      <c r="B74" s="17" t="str">
        <f>'M1D'!C69</f>
        <v>Pavle Jovanović</v>
      </c>
      <c r="C74" s="19"/>
      <c r="D74" s="19"/>
      <c r="E74" s="49"/>
      <c r="F74" s="49"/>
      <c r="G74" s="49"/>
      <c r="H74" s="49"/>
      <c r="I74" s="15">
        <f>IF('M1D'!H69="","",'M1D'!H69)</f>
        <v>7</v>
      </c>
      <c r="J74" s="49"/>
      <c r="K74" s="49"/>
      <c r="L74" s="49"/>
      <c r="M74" s="49"/>
      <c r="N74" s="49"/>
      <c r="O74" s="19">
        <f>IF('M1D'!I69="","",'M1D'!I69)</f>
        <v>13.5</v>
      </c>
      <c r="P74" s="49"/>
      <c r="Q74" s="49"/>
      <c r="R74" s="15">
        <f>IF('M1D'!L69="","",'M1D'!L69)</f>
        <v>23.5</v>
      </c>
      <c r="S74" s="15">
        <f>IF('M1D'!O69="","",'M1D'!O69)</f>
        <v>25.5</v>
      </c>
      <c r="T74" s="15">
        <f>IF('M1D'!Q69="","",'M1D'!Q69)</f>
        <v>46</v>
      </c>
      <c r="U74" s="15" t="str">
        <f>IF('M1D'!R69="","",'M1D'!R69)</f>
        <v>F</v>
      </c>
      <c r="V74" s="51"/>
    </row>
    <row r="75" spans="1:22" ht="14.25">
      <c r="A75" s="32" t="str">
        <f>'M1D'!B70</f>
        <v>69/2019</v>
      </c>
      <c r="B75" s="17" t="str">
        <f>'M1D'!C70</f>
        <v>Andrea Vučić</v>
      </c>
      <c r="C75" s="19"/>
      <c r="D75" s="19"/>
      <c r="E75" s="49"/>
      <c r="F75" s="49"/>
      <c r="G75" s="49"/>
      <c r="H75" s="49"/>
      <c r="I75" s="15">
        <f>IF('M1D'!H70="","",'M1D'!H70)</f>
        <v>2</v>
      </c>
      <c r="J75" s="49"/>
      <c r="K75" s="49"/>
      <c r="L75" s="49"/>
      <c r="M75" s="49"/>
      <c r="N75" s="49"/>
      <c r="O75" s="19">
        <f>IF('M1D'!I70="","",'M1D'!I70)</f>
        <v>2</v>
      </c>
      <c r="P75" s="49"/>
      <c r="Q75" s="49"/>
      <c r="R75" s="15">
        <f>IF('M1D'!L70="","",'M1D'!L70)</f>
      </c>
      <c r="S75" s="15">
        <f>IF('M1D'!O70="","",'M1D'!O70)</f>
      </c>
      <c r="T75" s="15">
        <f>IF('M1D'!Q70="","",'M1D'!Q70)</f>
        <v>4</v>
      </c>
      <c r="U75" s="15" t="str">
        <f>IF('M1D'!R70="","",'M1D'!R70)</f>
        <v>F</v>
      </c>
      <c r="V75" s="51"/>
    </row>
    <row r="76" spans="1:22" ht="14.25">
      <c r="A76" s="32" t="str">
        <f>'M1D'!B71</f>
        <v>70/2019</v>
      </c>
      <c r="B76" s="17" t="str">
        <f>'M1D'!C71</f>
        <v>Andrijana Nedović</v>
      </c>
      <c r="C76" s="19"/>
      <c r="D76" s="19"/>
      <c r="E76" s="49"/>
      <c r="F76" s="49"/>
      <c r="G76" s="49"/>
      <c r="H76" s="49"/>
      <c r="I76" s="15">
        <f>IF('M1D'!H71="","",'M1D'!H71)</f>
        <v>0</v>
      </c>
      <c r="J76" s="49"/>
      <c r="K76" s="49"/>
      <c r="L76" s="49"/>
      <c r="M76" s="49"/>
      <c r="N76" s="49"/>
      <c r="O76" s="19">
        <f>IF('M1D'!I71="","",'M1D'!I71)</f>
        <v>7</v>
      </c>
      <c r="P76" s="49"/>
      <c r="Q76" s="49"/>
      <c r="R76" s="15">
        <f>IF('M1D'!L71="","",'M1D'!L71)</f>
      </c>
      <c r="S76" s="15">
        <f>IF('M1D'!O71="","",'M1D'!O71)</f>
      </c>
      <c r="T76" s="15">
        <f>IF('M1D'!Q71="","",'M1D'!Q71)</f>
        <v>7</v>
      </c>
      <c r="U76" s="15" t="str">
        <f>IF('M1D'!R71="","",'M1D'!R71)</f>
        <v>F</v>
      </c>
      <c r="V76" s="51"/>
    </row>
    <row r="77" spans="1:22" ht="14.25">
      <c r="A77" s="32" t="str">
        <f>'M1D'!B72</f>
        <v>71/2019</v>
      </c>
      <c r="B77" s="17" t="str">
        <f>'M1D'!C72</f>
        <v>Luka Sekulović</v>
      </c>
      <c r="C77" s="19"/>
      <c r="D77" s="19"/>
      <c r="E77" s="49"/>
      <c r="F77" s="49"/>
      <c r="G77" s="49"/>
      <c r="H77" s="49"/>
      <c r="I77" s="15">
        <f>IF('M1D'!H72="","",'M1D'!H72)</f>
        <v>2.5</v>
      </c>
      <c r="J77" s="49"/>
      <c r="K77" s="49"/>
      <c r="L77" s="49"/>
      <c r="M77" s="49"/>
      <c r="N77" s="49"/>
      <c r="O77" s="19">
        <f>IF('M1D'!I72="","",'M1D'!I72)</f>
        <v>16</v>
      </c>
      <c r="P77" s="49"/>
      <c r="Q77" s="49"/>
      <c r="R77" s="15">
        <f>IF('M1D'!L72="","",'M1D'!L72)</f>
        <v>24</v>
      </c>
      <c r="S77" s="15">
        <f>IF('M1D'!O72="","",'M1D'!O72)</f>
      </c>
      <c r="T77" s="15">
        <f>IF('M1D'!Q72="","",'M1D'!Q72)</f>
        <v>42.5</v>
      </c>
      <c r="U77" s="15" t="str">
        <f>IF('M1D'!R72="","",'M1D'!R72)</f>
        <v>F</v>
      </c>
      <c r="V77" s="51"/>
    </row>
    <row r="78" spans="1:22" ht="14.25">
      <c r="A78" s="32" t="str">
        <f>'M1D'!B73</f>
        <v>72/2019</v>
      </c>
      <c r="B78" s="17" t="str">
        <f>'M1D'!C73</f>
        <v>Nihad Zejnelović</v>
      </c>
      <c r="C78" s="19"/>
      <c r="D78" s="19"/>
      <c r="E78" s="49"/>
      <c r="F78" s="49"/>
      <c r="G78" s="49"/>
      <c r="H78" s="49"/>
      <c r="I78" s="15">
        <f>IF('M1D'!H73="","",'M1D'!H73)</f>
      </c>
      <c r="J78" s="49"/>
      <c r="K78" s="49"/>
      <c r="L78" s="49"/>
      <c r="M78" s="49"/>
      <c r="N78" s="49"/>
      <c r="O78" s="19">
        <f>IF('M1D'!I73="","",'M1D'!I73)</f>
      </c>
      <c r="P78" s="49"/>
      <c r="Q78" s="49"/>
      <c r="R78" s="15">
        <f>IF('M1D'!L73="","",'M1D'!L73)</f>
      </c>
      <c r="S78" s="15">
        <f>IF('M1D'!O73="","",'M1D'!O73)</f>
      </c>
      <c r="T78" s="15">
        <f>IF('M1D'!Q73="","",'M1D'!Q73)</f>
      </c>
      <c r="U78" s="15">
        <f>IF('M1D'!R73="","",'M1D'!R73)</f>
      </c>
      <c r="V78" s="51"/>
    </row>
    <row r="79" spans="1:22" ht="14.25">
      <c r="A79" s="32" t="str">
        <f>'M1D'!B74</f>
        <v>73/2019</v>
      </c>
      <c r="B79" s="17" t="str">
        <f>'M1D'!C74</f>
        <v>Jovana Šutović</v>
      </c>
      <c r="C79" s="19"/>
      <c r="D79" s="19"/>
      <c r="E79" s="49"/>
      <c r="F79" s="49"/>
      <c r="G79" s="49"/>
      <c r="H79" s="49"/>
      <c r="I79" s="15">
        <f>IF('M1D'!H74="","",'M1D'!H74)</f>
        <v>2.5</v>
      </c>
      <c r="J79" s="49"/>
      <c r="K79" s="49"/>
      <c r="L79" s="49"/>
      <c r="M79" s="49"/>
      <c r="N79" s="49"/>
      <c r="O79" s="19">
        <f>IF('M1D'!I74="","",'M1D'!I74)</f>
        <v>8</v>
      </c>
      <c r="P79" s="49"/>
      <c r="Q79" s="49"/>
      <c r="R79" s="15">
        <f>IF('M1D'!L74="","",'M1D'!L74)</f>
      </c>
      <c r="S79" s="15">
        <f>IF('M1D'!O74="","",'M1D'!O74)</f>
      </c>
      <c r="T79" s="15">
        <f>IF('M1D'!Q74="","",'M1D'!Q74)</f>
        <v>10.5</v>
      </c>
      <c r="U79" s="15" t="str">
        <f>IF('M1D'!R74="","",'M1D'!R74)</f>
        <v>F</v>
      </c>
      <c r="V79" s="51"/>
    </row>
    <row r="80" spans="1:22" ht="14.25">
      <c r="A80" s="32" t="str">
        <f>'M1D'!B75</f>
        <v>74/2019</v>
      </c>
      <c r="B80" s="17" t="str">
        <f>'M1D'!C75</f>
        <v>Marko Šorović</v>
      </c>
      <c r="C80" s="19"/>
      <c r="D80" s="19"/>
      <c r="E80" s="49"/>
      <c r="F80" s="49"/>
      <c r="G80" s="49"/>
      <c r="H80" s="49"/>
      <c r="I80" s="15">
        <f>IF('M1D'!H75="","",'M1D'!H75)</f>
      </c>
      <c r="J80" s="49"/>
      <c r="K80" s="49"/>
      <c r="L80" s="49"/>
      <c r="M80" s="49"/>
      <c r="N80" s="49"/>
      <c r="O80" s="19">
        <f>IF('M1D'!I75="","",'M1D'!I75)</f>
        <v>0</v>
      </c>
      <c r="P80" s="49"/>
      <c r="Q80" s="49"/>
      <c r="R80" s="15">
        <f>IF('M1D'!L75="","",'M1D'!L75)</f>
      </c>
      <c r="S80" s="15">
        <f>IF('M1D'!O75="","",'M1D'!O75)</f>
      </c>
      <c r="T80" s="15">
        <f>IF('M1D'!Q75="","",'M1D'!Q75)</f>
        <v>0</v>
      </c>
      <c r="U80" s="15" t="str">
        <f>IF('M1D'!R75="","",'M1D'!R75)</f>
        <v>F</v>
      </c>
      <c r="V80" s="51"/>
    </row>
    <row r="81" spans="1:22" ht="14.25">
      <c r="A81" s="32" t="str">
        <f>'M1D'!B76</f>
        <v>75/2019</v>
      </c>
      <c r="B81" s="17" t="str">
        <f>'M1D'!C76</f>
        <v>Anja Bojović</v>
      </c>
      <c r="C81" s="19"/>
      <c r="D81" s="19"/>
      <c r="E81" s="49"/>
      <c r="F81" s="49"/>
      <c r="G81" s="49"/>
      <c r="H81" s="49"/>
      <c r="I81" s="15">
        <f>IF('M1D'!H76="","",'M1D'!H76)</f>
      </c>
      <c r="J81" s="49"/>
      <c r="K81" s="49"/>
      <c r="L81" s="49"/>
      <c r="M81" s="49"/>
      <c r="N81" s="49"/>
      <c r="O81" s="19">
        <f>IF('M1D'!I76="","",'M1D'!I76)</f>
        <v>1</v>
      </c>
      <c r="P81" s="49"/>
      <c r="Q81" s="49"/>
      <c r="R81" s="15">
        <f>IF('M1D'!L76="","",'M1D'!L76)</f>
      </c>
      <c r="S81" s="15">
        <f>IF('M1D'!O76="","",'M1D'!O76)</f>
      </c>
      <c r="T81" s="15">
        <f>IF('M1D'!Q76="","",'M1D'!Q76)</f>
        <v>1</v>
      </c>
      <c r="U81" s="15" t="str">
        <f>IF('M1D'!R76="","",'M1D'!R76)</f>
        <v>F</v>
      </c>
      <c r="V81" s="51"/>
    </row>
    <row r="82" spans="1:22" ht="14.25">
      <c r="A82" s="32" t="str">
        <f>'M1D'!B77</f>
        <v>76/2019</v>
      </c>
      <c r="B82" s="17" t="str">
        <f>'M1D'!C77</f>
        <v>Ivan Lučić</v>
      </c>
      <c r="C82" s="19"/>
      <c r="D82" s="19"/>
      <c r="E82" s="49"/>
      <c r="F82" s="49"/>
      <c r="G82" s="49"/>
      <c r="H82" s="49"/>
      <c r="I82" s="15">
        <f>IF('M1D'!H77="","",'M1D'!H77)</f>
        <v>1</v>
      </c>
      <c r="J82" s="49"/>
      <c r="K82" s="49"/>
      <c r="L82" s="49"/>
      <c r="M82" s="49"/>
      <c r="N82" s="49"/>
      <c r="O82" s="19">
        <f>IF('M1D'!I77="","",'M1D'!I77)</f>
        <v>7</v>
      </c>
      <c r="P82" s="49"/>
      <c r="Q82" s="49"/>
      <c r="R82" s="15">
        <f>IF('M1D'!L77="","",'M1D'!L77)</f>
        <v>9.5</v>
      </c>
      <c r="S82" s="15">
        <f>IF('M1D'!O77="","",'M1D'!O77)</f>
      </c>
      <c r="T82" s="15">
        <f>IF('M1D'!Q77="","",'M1D'!Q77)</f>
        <v>17.5</v>
      </c>
      <c r="U82" s="15" t="str">
        <f>IF('M1D'!R77="","",'M1D'!R77)</f>
        <v>F</v>
      </c>
      <c r="V82" s="51"/>
    </row>
    <row r="83" spans="1:22" ht="14.25">
      <c r="A83" s="32" t="str">
        <f>'M1D'!B78</f>
        <v>77/2019</v>
      </c>
      <c r="B83" s="17" t="str">
        <f>'M1D'!C78</f>
        <v>Ivona Petrić</v>
      </c>
      <c r="C83" s="19"/>
      <c r="D83" s="19"/>
      <c r="E83" s="49"/>
      <c r="F83" s="49"/>
      <c r="G83" s="49"/>
      <c r="H83" s="49"/>
      <c r="I83" s="15">
        <f>IF('M1D'!H78="","",'M1D'!H78)</f>
        <v>0</v>
      </c>
      <c r="J83" s="49"/>
      <c r="K83" s="49"/>
      <c r="L83" s="49"/>
      <c r="M83" s="49"/>
      <c r="N83" s="49"/>
      <c r="O83" s="19">
        <f>IF('M1D'!I78="","",'M1D'!I78)</f>
        <v>8</v>
      </c>
      <c r="P83" s="49"/>
      <c r="Q83" s="49"/>
      <c r="R83" s="15">
        <f>IF('M1D'!L78="","",'M1D'!L78)</f>
        <v>3</v>
      </c>
      <c r="S83" s="15">
        <f>IF('M1D'!O78="","",'M1D'!O78)</f>
      </c>
      <c r="T83" s="15">
        <f>IF('M1D'!Q78="","",'M1D'!Q78)</f>
        <v>11</v>
      </c>
      <c r="U83" s="15" t="str">
        <f>IF('M1D'!R78="","",'M1D'!R78)</f>
        <v>F</v>
      </c>
      <c r="V83" s="51"/>
    </row>
    <row r="84" spans="1:22" ht="14.25">
      <c r="A84" s="32" t="str">
        <f>'M1D'!B79</f>
        <v>78/2019</v>
      </c>
      <c r="B84" s="17" t="str">
        <f>'M1D'!C79</f>
        <v>Benjamin Hadžisalihović</v>
      </c>
      <c r="C84" s="19"/>
      <c r="D84" s="19"/>
      <c r="E84" s="49"/>
      <c r="F84" s="49"/>
      <c r="G84" s="49"/>
      <c r="H84" s="49"/>
      <c r="I84" s="15">
        <f>IF('M1D'!H79="","",'M1D'!H79)</f>
      </c>
      <c r="J84" s="49"/>
      <c r="K84" s="49"/>
      <c r="L84" s="49"/>
      <c r="M84" s="49"/>
      <c r="N84" s="49"/>
      <c r="O84" s="19">
        <f>IF('M1D'!I79="","",'M1D'!I79)</f>
        <v>0</v>
      </c>
      <c r="P84" s="49"/>
      <c r="Q84" s="49"/>
      <c r="R84" s="15">
        <f>IF('M1D'!L79="","",'M1D'!L79)</f>
      </c>
      <c r="S84" s="15">
        <f>IF('M1D'!O79="","",'M1D'!O79)</f>
      </c>
      <c r="T84" s="15">
        <f>IF('M1D'!Q79="","",'M1D'!Q79)</f>
        <v>0</v>
      </c>
      <c r="U84" s="15" t="str">
        <f>IF('M1D'!R79="","",'M1D'!R79)</f>
        <v>F</v>
      </c>
      <c r="V84" s="51"/>
    </row>
    <row r="85" spans="1:22" ht="14.25">
      <c r="A85" s="32" t="str">
        <f>'M1D'!B80</f>
        <v>79/2019</v>
      </c>
      <c r="B85" s="17" t="str">
        <f>'M1D'!C80</f>
        <v>Ivona Džaković</v>
      </c>
      <c r="C85" s="19"/>
      <c r="D85" s="19"/>
      <c r="E85" s="49"/>
      <c r="F85" s="49"/>
      <c r="G85" s="49"/>
      <c r="H85" s="49"/>
      <c r="I85" s="15">
        <f>IF('M1D'!H80="","",'M1D'!H80)</f>
      </c>
      <c r="J85" s="49"/>
      <c r="K85" s="49"/>
      <c r="L85" s="49"/>
      <c r="M85" s="49"/>
      <c r="N85" s="49"/>
      <c r="O85" s="19">
        <f>IF('M1D'!I80="","",'M1D'!I80)</f>
        <v>8</v>
      </c>
      <c r="P85" s="49"/>
      <c r="Q85" s="49"/>
      <c r="R85" s="15">
        <f>IF('M1D'!L80="","",'M1D'!L80)</f>
      </c>
      <c r="S85" s="15">
        <f>IF('M1D'!O80="","",'M1D'!O80)</f>
      </c>
      <c r="T85" s="15">
        <f>IF('M1D'!Q80="","",'M1D'!Q80)</f>
        <v>8</v>
      </c>
      <c r="U85" s="15" t="str">
        <f>IF('M1D'!R80="","",'M1D'!R80)</f>
        <v>F</v>
      </c>
      <c r="V85" s="51"/>
    </row>
    <row r="86" spans="1:22" ht="14.25">
      <c r="A86" s="32" t="str">
        <f>'M1D'!B81</f>
        <v>80/2019</v>
      </c>
      <c r="B86" s="17" t="str">
        <f>'M1D'!C81</f>
        <v>Kristina Ćetković</v>
      </c>
      <c r="C86" s="19"/>
      <c r="D86" s="19"/>
      <c r="E86" s="49"/>
      <c r="F86" s="49"/>
      <c r="G86" s="49"/>
      <c r="H86" s="49"/>
      <c r="I86" s="15">
        <f>IF('M1D'!H81="","",'M1D'!H81)</f>
      </c>
      <c r="J86" s="49"/>
      <c r="K86" s="49"/>
      <c r="L86" s="49"/>
      <c r="M86" s="49"/>
      <c r="N86" s="49"/>
      <c r="O86" s="19">
        <f>IF('M1D'!I81="","",'M1D'!I81)</f>
        <v>13</v>
      </c>
      <c r="P86" s="49"/>
      <c r="Q86" s="49"/>
      <c r="R86" s="15">
        <f>IF('M1D'!L81="","",'M1D'!L81)</f>
      </c>
      <c r="S86" s="15">
        <f>IF('M1D'!O81="","",'M1D'!O81)</f>
      </c>
      <c r="T86" s="15">
        <f>IF('M1D'!Q81="","",'M1D'!Q81)</f>
        <v>13</v>
      </c>
      <c r="U86" s="15" t="str">
        <f>IF('M1D'!R81="","",'M1D'!R81)</f>
        <v>F</v>
      </c>
      <c r="V86" s="51"/>
    </row>
    <row r="87" spans="1:22" ht="14.25">
      <c r="A87" s="32" t="str">
        <f>'M1D'!B82</f>
        <v>81/2019</v>
      </c>
      <c r="B87" s="17" t="str">
        <f>'M1D'!C82</f>
        <v>Sara Stanić</v>
      </c>
      <c r="C87" s="19"/>
      <c r="D87" s="19"/>
      <c r="E87" s="49"/>
      <c r="F87" s="49"/>
      <c r="G87" s="49"/>
      <c r="H87" s="49"/>
      <c r="I87" s="15">
        <f>IF('M1D'!H82="","",'M1D'!H82)</f>
        <v>1.5</v>
      </c>
      <c r="J87" s="49"/>
      <c r="K87" s="49"/>
      <c r="L87" s="49"/>
      <c r="M87" s="49"/>
      <c r="N87" s="49"/>
      <c r="O87" s="19">
        <f>IF('M1D'!I82="","",'M1D'!I82)</f>
        <v>1</v>
      </c>
      <c r="P87" s="49"/>
      <c r="Q87" s="49"/>
      <c r="R87" s="15">
        <f>IF('M1D'!L82="","",'M1D'!L82)</f>
        <v>7</v>
      </c>
      <c r="S87" s="15">
        <f>IF('M1D'!O82="","",'M1D'!O82)</f>
      </c>
      <c r="T87" s="15">
        <f>IF('M1D'!Q82="","",'M1D'!Q82)</f>
        <v>9.5</v>
      </c>
      <c r="U87" s="15" t="str">
        <f>IF('M1D'!R82="","",'M1D'!R82)</f>
        <v>F</v>
      </c>
      <c r="V87" s="51"/>
    </row>
    <row r="88" spans="1:22" ht="14.25">
      <c r="A88" s="32" t="str">
        <f>'M1D'!B83</f>
        <v>82/2019</v>
      </c>
      <c r="B88" s="17" t="str">
        <f>'M1D'!C83</f>
        <v>Nikola Uskoković</v>
      </c>
      <c r="C88" s="19"/>
      <c r="D88" s="19"/>
      <c r="E88" s="49"/>
      <c r="F88" s="49"/>
      <c r="G88" s="49"/>
      <c r="H88" s="49"/>
      <c r="I88" s="15">
        <f>IF('M1D'!H83="","",'M1D'!H83)</f>
        <v>3</v>
      </c>
      <c r="J88" s="49"/>
      <c r="K88" s="49"/>
      <c r="L88" s="49"/>
      <c r="M88" s="49"/>
      <c r="N88" s="49"/>
      <c r="O88" s="19">
        <f>IF('M1D'!I83="","",'M1D'!I83)</f>
        <v>15</v>
      </c>
      <c r="P88" s="49"/>
      <c r="Q88" s="49"/>
      <c r="R88" s="15">
        <f>IF('M1D'!L83="","",'M1D'!L83)</f>
      </c>
      <c r="S88" s="15">
        <f>IF('M1D'!O83="","",'M1D'!O83)</f>
      </c>
      <c r="T88" s="15">
        <f>IF('M1D'!Q83="","",'M1D'!Q83)</f>
        <v>18</v>
      </c>
      <c r="U88" s="15" t="str">
        <f>IF('M1D'!R83="","",'M1D'!R83)</f>
        <v>F</v>
      </c>
      <c r="V88" s="51"/>
    </row>
    <row r="89" spans="1:22" ht="14.25">
      <c r="A89" s="32" t="str">
        <f>'M1D'!B84</f>
        <v>83/2019</v>
      </c>
      <c r="B89" s="17" t="str">
        <f>'M1D'!C84</f>
        <v>Novo Mojašević</v>
      </c>
      <c r="C89" s="19"/>
      <c r="D89" s="19"/>
      <c r="E89" s="49"/>
      <c r="F89" s="49"/>
      <c r="G89" s="49"/>
      <c r="H89" s="49"/>
      <c r="I89" s="15">
        <f>IF('M1D'!H84="","",'M1D'!H84)</f>
        <v>0</v>
      </c>
      <c r="J89" s="49"/>
      <c r="K89" s="49"/>
      <c r="L89" s="49"/>
      <c r="M89" s="49"/>
      <c r="N89" s="49"/>
      <c r="O89" s="19">
        <f>IF('M1D'!I84="","",'M1D'!I84)</f>
        <v>0</v>
      </c>
      <c r="P89" s="49"/>
      <c r="Q89" s="49"/>
      <c r="R89" s="15">
        <f>IF('M1D'!L84="","",'M1D'!L84)</f>
        <v>2.5</v>
      </c>
      <c r="S89" s="15">
        <f>IF('M1D'!O84="","",'M1D'!O84)</f>
      </c>
      <c r="T89" s="15">
        <f>IF('M1D'!Q84="","",'M1D'!Q84)</f>
        <v>2.5</v>
      </c>
      <c r="U89" s="15" t="str">
        <f>IF('M1D'!R84="","",'M1D'!R84)</f>
        <v>F</v>
      </c>
      <c r="V89" s="51"/>
    </row>
    <row r="90" spans="1:22" ht="14.25">
      <c r="A90" s="32" t="str">
        <f>'M1D'!B85</f>
        <v>84/2019</v>
      </c>
      <c r="B90" s="17" t="str">
        <f>'M1D'!C85</f>
        <v>Filip Đurišić</v>
      </c>
      <c r="C90" s="19"/>
      <c r="D90" s="19"/>
      <c r="E90" s="49"/>
      <c r="F90" s="49"/>
      <c r="G90" s="49"/>
      <c r="H90" s="49"/>
      <c r="I90" s="15">
        <f>IF('M1D'!H85="","",'M1D'!H85)</f>
        <v>9</v>
      </c>
      <c r="J90" s="49"/>
      <c r="K90" s="49"/>
      <c r="L90" s="49"/>
      <c r="M90" s="49"/>
      <c r="N90" s="49"/>
      <c r="O90" s="19">
        <f>IF('M1D'!I85="","",'M1D'!I85)</f>
        <v>20</v>
      </c>
      <c r="P90" s="49"/>
      <c r="Q90" s="49"/>
      <c r="R90" s="15">
        <f>IF('M1D'!L85="","",'M1D'!L85)</f>
        <v>25.5</v>
      </c>
      <c r="S90" s="15">
        <f>IF('M1D'!O85="","",'M1D'!O85)</f>
      </c>
      <c r="T90" s="15">
        <f>IF('M1D'!Q85="","",'M1D'!Q85)</f>
        <v>54.5</v>
      </c>
      <c r="U90" s="15" t="str">
        <f>IF('M1D'!R85="","",'M1D'!R85)</f>
        <v>E</v>
      </c>
      <c r="V90" s="51"/>
    </row>
    <row r="91" spans="1:22" ht="14.25">
      <c r="A91" s="32" t="str">
        <f>'M1D'!B86</f>
        <v>85/2019</v>
      </c>
      <c r="B91" s="17" t="str">
        <f>'M1D'!C86</f>
        <v>Vinka Tvrdišić</v>
      </c>
      <c r="C91" s="19"/>
      <c r="D91" s="19"/>
      <c r="E91" s="49"/>
      <c r="F91" s="49"/>
      <c r="G91" s="49"/>
      <c r="H91" s="49"/>
      <c r="I91" s="15">
        <f>IF('M1D'!H86="","",'M1D'!H86)</f>
        <v>1.5</v>
      </c>
      <c r="J91" s="49"/>
      <c r="K91" s="49"/>
      <c r="L91" s="49"/>
      <c r="M91" s="49"/>
      <c r="N91" s="49"/>
      <c r="O91" s="19">
        <f>IF('M1D'!I86="","",'M1D'!I86)</f>
        <v>0</v>
      </c>
      <c r="P91" s="49"/>
      <c r="Q91" s="49"/>
      <c r="R91" s="15">
        <f>IF('M1D'!L86="","",'M1D'!L86)</f>
      </c>
      <c r="S91" s="15">
        <f>IF('M1D'!O86="","",'M1D'!O86)</f>
      </c>
      <c r="T91" s="15">
        <f>IF('M1D'!Q86="","",'M1D'!Q86)</f>
        <v>1.5</v>
      </c>
      <c r="U91" s="15" t="str">
        <f>IF('M1D'!R86="","",'M1D'!R86)</f>
        <v>F</v>
      </c>
      <c r="V91" s="51"/>
    </row>
    <row r="92" spans="1:22" ht="14.25">
      <c r="A92" s="32" t="str">
        <f>'M1D'!B87</f>
        <v>86/2019</v>
      </c>
      <c r="B92" s="17" t="str">
        <f>'M1D'!C87</f>
        <v>Nikolaj Žarković</v>
      </c>
      <c r="C92" s="19"/>
      <c r="D92" s="19"/>
      <c r="E92" s="49"/>
      <c r="F92" s="49"/>
      <c r="G92" s="49"/>
      <c r="H92" s="49"/>
      <c r="I92" s="15">
        <f>IF('M1D'!H87="","",'M1D'!H87)</f>
      </c>
      <c r="J92" s="49"/>
      <c r="K92" s="49"/>
      <c r="L92" s="49"/>
      <c r="M92" s="49"/>
      <c r="N92" s="49"/>
      <c r="O92" s="19">
        <f>IF('M1D'!I87="","",'M1D'!I87)</f>
        <v>20</v>
      </c>
      <c r="P92" s="49"/>
      <c r="Q92" s="49"/>
      <c r="R92" s="15">
        <f>IF('M1D'!L87="","",'M1D'!L87)</f>
        <v>21</v>
      </c>
      <c r="S92" s="15">
        <f>IF('M1D'!O87="","",'M1D'!O87)</f>
        <v>40.5</v>
      </c>
      <c r="T92" s="15">
        <f>IF('M1D'!Q87="","",'M1D'!Q87)</f>
        <v>60.5</v>
      </c>
      <c r="U92" s="15" t="str">
        <f>IF('M1D'!R87="","",'M1D'!R87)</f>
        <v>D</v>
      </c>
      <c r="V92" s="51"/>
    </row>
    <row r="93" spans="1:22" ht="14.25">
      <c r="A93" s="32" t="str">
        <f>'M1D'!B88</f>
        <v>87/2019</v>
      </c>
      <c r="B93" s="17" t="str">
        <f>'M1D'!C88</f>
        <v>Lazar Popović</v>
      </c>
      <c r="C93" s="19"/>
      <c r="D93" s="19"/>
      <c r="E93" s="49"/>
      <c r="F93" s="49"/>
      <c r="G93" s="49"/>
      <c r="H93" s="49"/>
      <c r="I93" s="15">
        <f>IF('M1D'!H88="","",'M1D'!H88)</f>
        <v>5.5</v>
      </c>
      <c r="J93" s="49"/>
      <c r="K93" s="49"/>
      <c r="L93" s="49"/>
      <c r="M93" s="49"/>
      <c r="N93" s="49"/>
      <c r="O93" s="19">
        <f>IF('M1D'!I88="","",'M1D'!I88)</f>
        <v>14</v>
      </c>
      <c r="P93" s="49"/>
      <c r="Q93" s="49"/>
      <c r="R93" s="15">
        <f>IF('M1D'!L88="","",'M1D'!L88)</f>
        <v>21</v>
      </c>
      <c r="S93" s="15">
        <f>IF('M1D'!O88="","",'M1D'!O88)</f>
        <v>36</v>
      </c>
      <c r="T93" s="15">
        <f>IF('M1D'!Q88="","",'M1D'!Q88)</f>
        <v>55.5</v>
      </c>
      <c r="U93" s="15" t="str">
        <f>IF('M1D'!R88="","",'M1D'!R88)</f>
        <v>E</v>
      </c>
      <c r="V93" s="51"/>
    </row>
    <row r="94" spans="1:22" ht="14.25">
      <c r="A94" s="32" t="str">
        <f>'M1D'!B89</f>
        <v>88/2019</v>
      </c>
      <c r="B94" s="17" t="str">
        <f>'M1D'!C89</f>
        <v>Martina Miković</v>
      </c>
      <c r="C94" s="19"/>
      <c r="D94" s="19"/>
      <c r="E94" s="49"/>
      <c r="F94" s="49"/>
      <c r="G94" s="49"/>
      <c r="H94" s="49"/>
      <c r="I94" s="15">
        <f>IF('M1D'!H89="","",'M1D'!H89)</f>
        <v>7</v>
      </c>
      <c r="J94" s="49"/>
      <c r="K94" s="49"/>
      <c r="L94" s="49"/>
      <c r="M94" s="49"/>
      <c r="N94" s="49"/>
      <c r="O94" s="19">
        <f>IF('M1D'!I89="","",'M1D'!I89)</f>
        <v>33</v>
      </c>
      <c r="P94" s="49"/>
      <c r="Q94" s="49"/>
      <c r="R94" s="15">
        <f>IF('M1D'!L89="","",'M1D'!L89)</f>
        <v>31</v>
      </c>
      <c r="S94" s="15">
        <f>IF('M1D'!O89="","",'M1D'!O89)</f>
      </c>
      <c r="T94" s="15">
        <f>IF('M1D'!Q89="","",'M1D'!Q89)</f>
        <v>71</v>
      </c>
      <c r="U94" s="15" t="str">
        <f>IF('M1D'!R89="","",'M1D'!R89)</f>
        <v>C</v>
      </c>
      <c r="V94" s="51"/>
    </row>
    <row r="95" spans="1:22" ht="14.25">
      <c r="A95" s="32" t="str">
        <f>'M1D'!B90</f>
        <v>89/2019</v>
      </c>
      <c r="B95" s="17" t="str">
        <f>'M1D'!C90</f>
        <v>Dušan Jelić</v>
      </c>
      <c r="C95" s="19"/>
      <c r="D95" s="19"/>
      <c r="E95" s="49"/>
      <c r="F95" s="49"/>
      <c r="G95" s="49"/>
      <c r="H95" s="49"/>
      <c r="I95" s="15">
        <f>IF('M1D'!H90="","",'M1D'!H90)</f>
      </c>
      <c r="J95" s="49"/>
      <c r="K95" s="49"/>
      <c r="L95" s="49"/>
      <c r="M95" s="49"/>
      <c r="N95" s="49"/>
      <c r="O95" s="19">
        <f>IF('M1D'!I90="","",'M1D'!I90)</f>
        <v>1</v>
      </c>
      <c r="P95" s="49"/>
      <c r="Q95" s="49"/>
      <c r="R95" s="15">
        <f>IF('M1D'!L90="","",'M1D'!L90)</f>
      </c>
      <c r="S95" s="15">
        <f>IF('M1D'!O90="","",'M1D'!O90)</f>
      </c>
      <c r="T95" s="15">
        <f>IF('M1D'!Q90="","",'M1D'!Q90)</f>
        <v>1</v>
      </c>
      <c r="U95" s="15" t="str">
        <f>IF('M1D'!R90="","",'M1D'!R90)</f>
        <v>F</v>
      </c>
      <c r="V95" s="51"/>
    </row>
    <row r="96" spans="1:22" ht="14.25">
      <c r="A96" s="32" t="str">
        <f>'M1D'!B91</f>
        <v>90/2019</v>
      </c>
      <c r="B96" s="17" t="str">
        <f>'M1D'!C91</f>
        <v>Nemanja Mentović</v>
      </c>
      <c r="C96" s="19"/>
      <c r="D96" s="19"/>
      <c r="E96" s="49"/>
      <c r="F96" s="49"/>
      <c r="G96" s="49"/>
      <c r="H96" s="49"/>
      <c r="I96" s="15">
        <f>IF('M1D'!H91="","",'M1D'!H91)</f>
      </c>
      <c r="J96" s="49"/>
      <c r="K96" s="49"/>
      <c r="L96" s="49"/>
      <c r="M96" s="49"/>
      <c r="N96" s="49"/>
      <c r="O96" s="19">
        <f>IF('M1D'!I91="","",'M1D'!I91)</f>
      </c>
      <c r="P96" s="49"/>
      <c r="Q96" s="49"/>
      <c r="R96" s="15">
        <f>IF('M1D'!L91="","",'M1D'!L91)</f>
      </c>
      <c r="S96" s="15">
        <f>IF('M1D'!O91="","",'M1D'!O91)</f>
      </c>
      <c r="T96" s="15">
        <f>IF('M1D'!Q91="","",'M1D'!Q91)</f>
      </c>
      <c r="U96" s="15">
        <f>IF('M1D'!R91="","",'M1D'!R91)</f>
      </c>
      <c r="V96" s="51"/>
    </row>
    <row r="97" spans="1:22" ht="14.25">
      <c r="A97" s="32" t="str">
        <f>'M1D'!B92</f>
        <v>91/2019</v>
      </c>
      <c r="B97" s="17" t="str">
        <f>'M1D'!C92</f>
        <v>Marija Samardžić</v>
      </c>
      <c r="C97" s="19"/>
      <c r="D97" s="19"/>
      <c r="E97" s="49"/>
      <c r="F97" s="49"/>
      <c r="G97" s="49"/>
      <c r="H97" s="49"/>
      <c r="I97" s="15">
        <f>IF('M1D'!H92="","",'M1D'!H92)</f>
      </c>
      <c r="J97" s="49"/>
      <c r="K97" s="49"/>
      <c r="L97" s="49"/>
      <c r="M97" s="49"/>
      <c r="N97" s="49"/>
      <c r="O97" s="19">
        <f>IF('M1D'!I92="","",'M1D'!I92)</f>
      </c>
      <c r="P97" s="49"/>
      <c r="Q97" s="49"/>
      <c r="R97" s="15">
        <f>IF('M1D'!L92="","",'M1D'!L92)</f>
      </c>
      <c r="S97" s="15">
        <f>IF('M1D'!O92="","",'M1D'!O92)</f>
      </c>
      <c r="T97" s="15">
        <f>IF('M1D'!Q92="","",'M1D'!Q92)</f>
      </c>
      <c r="U97" s="15">
        <f>IF('M1D'!R92="","",'M1D'!R92)</f>
      </c>
      <c r="V97" s="51"/>
    </row>
    <row r="98" spans="1:22" ht="14.25">
      <c r="A98" s="32" t="str">
        <f>'M1D'!B93</f>
        <v>92/2019</v>
      </c>
      <c r="B98" s="17" t="str">
        <f>'M1D'!C93</f>
        <v>Dragan Orbović</v>
      </c>
      <c r="C98" s="19"/>
      <c r="D98" s="19"/>
      <c r="E98" s="49"/>
      <c r="F98" s="49"/>
      <c r="G98" s="49"/>
      <c r="H98" s="49"/>
      <c r="I98" s="15">
        <f>IF('M1D'!H93="","",'M1D'!H93)</f>
        <v>6</v>
      </c>
      <c r="J98" s="49"/>
      <c r="K98" s="49"/>
      <c r="L98" s="49"/>
      <c r="M98" s="49"/>
      <c r="N98" s="49"/>
      <c r="O98" s="19">
        <f>IF('M1D'!I93="","",'M1D'!I93)</f>
        <v>14</v>
      </c>
      <c r="P98" s="49"/>
      <c r="Q98" s="49"/>
      <c r="R98" s="15">
        <f>IF('M1D'!L93="","",'M1D'!L93)</f>
        <v>18</v>
      </c>
      <c r="S98" s="15">
        <f>IF('M1D'!O93="","",'M1D'!O93)</f>
        <v>10.5</v>
      </c>
      <c r="T98" s="15">
        <f>IF('M1D'!Q93="","",'M1D'!Q93)</f>
        <v>30.5</v>
      </c>
      <c r="U98" s="15" t="str">
        <f>IF('M1D'!R93="","",'M1D'!R93)</f>
        <v>F</v>
      </c>
      <c r="V98" s="51"/>
    </row>
    <row r="99" spans="1:22" ht="14.25">
      <c r="A99" s="32" t="str">
        <f>'M1D'!B94</f>
        <v>93/2019</v>
      </c>
      <c r="B99" s="17" t="str">
        <f>'M1D'!C94</f>
        <v>Balša Bajović</v>
      </c>
      <c r="C99" s="19"/>
      <c r="D99" s="19"/>
      <c r="E99" s="49"/>
      <c r="F99" s="49"/>
      <c r="G99" s="49"/>
      <c r="H99" s="49"/>
      <c r="I99" s="15">
        <f>IF('M1D'!H94="","",'M1D'!H94)</f>
        <v>6</v>
      </c>
      <c r="J99" s="49"/>
      <c r="K99" s="49"/>
      <c r="L99" s="49"/>
      <c r="M99" s="49"/>
      <c r="N99" s="49"/>
      <c r="O99" s="19">
        <f>IF('M1D'!I94="","",'M1D'!I94)</f>
        <v>21.5</v>
      </c>
      <c r="P99" s="49"/>
      <c r="Q99" s="49"/>
      <c r="R99" s="15">
        <f>IF('M1D'!L94="","",'M1D'!L94)</f>
        <v>25</v>
      </c>
      <c r="S99" s="15">
        <f>IF('M1D'!O94="","",'M1D'!O94)</f>
      </c>
      <c r="T99" s="15">
        <f>IF('M1D'!Q94="","",'M1D'!Q94)</f>
        <v>52.5</v>
      </c>
      <c r="U99" s="15" t="str">
        <f>IF('M1D'!R94="","",'M1D'!R94)</f>
        <v>E</v>
      </c>
      <c r="V99" s="51"/>
    </row>
    <row r="100" spans="1:22" ht="14.25">
      <c r="A100" s="32" t="str">
        <f>'M1D'!B95</f>
        <v>94/2019</v>
      </c>
      <c r="B100" s="17" t="str">
        <f>'M1D'!C95</f>
        <v>Minja Korać</v>
      </c>
      <c r="C100" s="19"/>
      <c r="D100" s="19"/>
      <c r="E100" s="49"/>
      <c r="F100" s="49"/>
      <c r="G100" s="49"/>
      <c r="H100" s="49"/>
      <c r="I100" s="15">
        <f>IF('M1D'!H95="","",'M1D'!H95)</f>
      </c>
      <c r="J100" s="49"/>
      <c r="K100" s="49"/>
      <c r="L100" s="49"/>
      <c r="M100" s="49"/>
      <c r="N100" s="49"/>
      <c r="O100" s="19">
        <f>IF('M1D'!I95="","",'M1D'!I95)</f>
      </c>
      <c r="P100" s="49"/>
      <c r="Q100" s="49"/>
      <c r="R100" s="15">
        <f>IF('M1D'!L95="","",'M1D'!L95)</f>
      </c>
      <c r="S100" s="15">
        <f>IF('M1D'!O95="","",'M1D'!O95)</f>
      </c>
      <c r="T100" s="15">
        <f>IF('M1D'!Q95="","",'M1D'!Q95)</f>
      </c>
      <c r="U100" s="15">
        <f>IF('M1D'!R95="","",'M1D'!R95)</f>
      </c>
      <c r="V100" s="51"/>
    </row>
    <row r="101" spans="1:22" ht="14.25">
      <c r="A101" s="32" t="str">
        <f>'M1D'!B96</f>
        <v>95/2019</v>
      </c>
      <c r="B101" s="17" t="str">
        <f>'M1D'!C96</f>
        <v>Ksenija Roganović</v>
      </c>
      <c r="C101" s="19"/>
      <c r="D101" s="19"/>
      <c r="E101" s="49"/>
      <c r="F101" s="49"/>
      <c r="G101" s="49"/>
      <c r="H101" s="49"/>
      <c r="I101" s="15">
        <f>IF('M1D'!H96="","",'M1D'!H96)</f>
      </c>
      <c r="J101" s="49"/>
      <c r="K101" s="49"/>
      <c r="L101" s="49"/>
      <c r="M101" s="49"/>
      <c r="N101" s="49"/>
      <c r="O101" s="19">
        <f>IF('M1D'!I96="","",'M1D'!I96)</f>
      </c>
      <c r="P101" s="49"/>
      <c r="Q101" s="49"/>
      <c r="R101" s="15">
        <f>IF('M1D'!L96="","",'M1D'!L96)</f>
      </c>
      <c r="S101" s="15">
        <f>IF('M1D'!O96="","",'M1D'!O96)</f>
      </c>
      <c r="T101" s="15">
        <f>IF('M1D'!Q96="","",'M1D'!Q96)</f>
      </c>
      <c r="U101" s="15">
        <f>IF('M1D'!R96="","",'M1D'!R96)</f>
      </c>
      <c r="V101" s="51"/>
    </row>
    <row r="102" spans="1:22" ht="14.25">
      <c r="A102" s="32" t="str">
        <f>'M1D'!B97</f>
        <v>96/2019</v>
      </c>
      <c r="B102" s="17" t="str">
        <f>'M1D'!C97</f>
        <v>Cano Krpuljević</v>
      </c>
      <c r="C102" s="19"/>
      <c r="D102" s="19"/>
      <c r="E102" s="49"/>
      <c r="F102" s="49"/>
      <c r="G102" s="49"/>
      <c r="H102" s="49"/>
      <c r="I102" s="15">
        <f>IF('M1D'!H97="","",'M1D'!H97)</f>
      </c>
      <c r="J102" s="49"/>
      <c r="K102" s="49"/>
      <c r="L102" s="49"/>
      <c r="M102" s="49"/>
      <c r="N102" s="49"/>
      <c r="O102" s="19">
        <f>IF('M1D'!I97="","",'M1D'!I97)</f>
        <v>0</v>
      </c>
      <c r="P102" s="49"/>
      <c r="Q102" s="49"/>
      <c r="R102" s="15">
        <f>IF('M1D'!L97="","",'M1D'!L97)</f>
      </c>
      <c r="S102" s="15">
        <f>IF('M1D'!O97="","",'M1D'!O97)</f>
      </c>
      <c r="T102" s="15">
        <f>IF('M1D'!Q97="","",'M1D'!Q97)</f>
        <v>0</v>
      </c>
      <c r="U102" s="15" t="str">
        <f>IF('M1D'!R97="","",'M1D'!R97)</f>
        <v>F</v>
      </c>
      <c r="V102" s="51"/>
    </row>
    <row r="103" spans="1:22" ht="14.25">
      <c r="A103" s="32" t="str">
        <f>'M1D'!B98</f>
        <v>97/2019</v>
      </c>
      <c r="B103" s="17" t="str">
        <f>'M1D'!C98</f>
        <v>Mihaela Knez</v>
      </c>
      <c r="C103" s="25"/>
      <c r="D103" s="19"/>
      <c r="E103" s="49"/>
      <c r="F103" s="49"/>
      <c r="G103" s="49"/>
      <c r="H103" s="49"/>
      <c r="I103" s="15">
        <f>IF('M1D'!H98="","",'M1D'!H98)</f>
      </c>
      <c r="J103" s="49"/>
      <c r="K103" s="49"/>
      <c r="L103" s="49"/>
      <c r="M103" s="49"/>
      <c r="N103" s="49"/>
      <c r="O103" s="19">
        <f>IF('M1D'!I98="","",'M1D'!I98)</f>
        <v>0</v>
      </c>
      <c r="P103" s="49"/>
      <c r="Q103" s="49"/>
      <c r="R103" s="15">
        <f>IF('M1D'!L98="","",'M1D'!L98)</f>
      </c>
      <c r="S103" s="15">
        <f>IF('M1D'!O98="","",'M1D'!O98)</f>
      </c>
      <c r="T103" s="15">
        <f>IF('M1D'!Q98="","",'M1D'!Q98)</f>
        <v>0</v>
      </c>
      <c r="U103" s="15" t="str">
        <f>IF('M1D'!R98="","",'M1D'!R98)</f>
        <v>F</v>
      </c>
      <c r="V103" s="51"/>
    </row>
    <row r="104" spans="1:22" ht="14.25">
      <c r="A104" s="32" t="str">
        <f>'M1D'!B99</f>
        <v>98/2019</v>
      </c>
      <c r="B104" s="17" t="str">
        <f>'M1D'!C99</f>
        <v>Vanja Ćirović</v>
      </c>
      <c r="C104" s="25"/>
      <c r="D104" s="19"/>
      <c r="E104" s="49"/>
      <c r="F104" s="49"/>
      <c r="G104" s="49"/>
      <c r="H104" s="49"/>
      <c r="I104" s="15">
        <f>IF('M1D'!H99="","",'M1D'!H99)</f>
      </c>
      <c r="J104" s="49"/>
      <c r="K104" s="49"/>
      <c r="L104" s="49"/>
      <c r="M104" s="49"/>
      <c r="N104" s="49"/>
      <c r="O104" s="19">
        <f>IF('M1D'!I99="","",'M1D'!I99)</f>
        <v>12</v>
      </c>
      <c r="P104" s="49"/>
      <c r="Q104" s="49"/>
      <c r="R104" s="15">
        <f>IF('M1D'!L99="","",'M1D'!L99)</f>
        <v>4</v>
      </c>
      <c r="S104" s="15">
        <f>IF('M1D'!O99="","",'M1D'!O99)</f>
      </c>
      <c r="T104" s="15">
        <f>IF('M1D'!Q99="","",'M1D'!Q99)</f>
        <v>16</v>
      </c>
      <c r="U104" s="15" t="str">
        <f>IF('M1D'!R99="","",'M1D'!R99)</f>
        <v>F</v>
      </c>
      <c r="V104" s="51"/>
    </row>
    <row r="105" spans="1:22" ht="14.25">
      <c r="A105" s="77" t="str">
        <f>'M1D'!B100</f>
        <v>99/2019</v>
      </c>
      <c r="B105" s="78" t="str">
        <f>'M1D'!C100</f>
        <v>Jovana Kostadinović</v>
      </c>
      <c r="C105" s="76"/>
      <c r="D105" s="76"/>
      <c r="E105" s="79"/>
      <c r="F105" s="79"/>
      <c r="G105" s="79"/>
      <c r="H105" s="79"/>
      <c r="I105" s="15">
        <f>IF('M1D'!H100="","",'M1D'!H100)</f>
      </c>
      <c r="J105" s="79"/>
      <c r="K105" s="79"/>
      <c r="L105" s="79"/>
      <c r="M105" s="79"/>
      <c r="N105" s="79"/>
      <c r="O105" s="19">
        <f>IF('M1D'!I100="","",'M1D'!I100)</f>
      </c>
      <c r="P105" s="49"/>
      <c r="Q105" s="49"/>
      <c r="R105" s="15">
        <f>IF('M1D'!L100="","",'M1D'!L100)</f>
      </c>
      <c r="S105" s="15">
        <f>IF('M1D'!O100="","",'M1D'!O100)</f>
      </c>
      <c r="T105" s="15">
        <f>IF('M1D'!Q100="","",'M1D'!Q100)</f>
      </c>
      <c r="U105" s="15">
        <f>IF('M1D'!R100="","",'M1D'!R100)</f>
      </c>
      <c r="V105" s="51"/>
    </row>
    <row r="106" spans="1:22" ht="14.25">
      <c r="A106" s="77" t="str">
        <f>'M1D'!B101</f>
        <v>100/2019</v>
      </c>
      <c r="B106" s="78" t="str">
        <f>'M1D'!C101</f>
        <v>Mila Radnjić</v>
      </c>
      <c r="C106" s="19"/>
      <c r="D106" s="19"/>
      <c r="E106" s="49"/>
      <c r="F106" s="49"/>
      <c r="G106" s="49"/>
      <c r="H106" s="49"/>
      <c r="I106" s="15">
        <f>IF('M1D'!H101="","",'M1D'!H101)</f>
        <v>2.5</v>
      </c>
      <c r="J106" s="49"/>
      <c r="K106" s="49"/>
      <c r="L106" s="49"/>
      <c r="M106" s="49"/>
      <c r="N106" s="49"/>
      <c r="O106" s="19">
        <f>IF('M1D'!I101="","",'M1D'!I101)</f>
        <v>16</v>
      </c>
      <c r="P106" s="49"/>
      <c r="Q106" s="49"/>
      <c r="R106" s="15">
        <f>IF('M1D'!L101="","",'M1D'!L101)</f>
        <v>2</v>
      </c>
      <c r="S106" s="15">
        <f>IF('M1D'!O101="","",'M1D'!O101)</f>
      </c>
      <c r="T106" s="15">
        <f>IF('M1D'!Q101="","",'M1D'!Q101)</f>
        <v>20.5</v>
      </c>
      <c r="U106" s="15" t="str">
        <f>IF('M1D'!R101="","",'M1D'!R101)</f>
        <v>F</v>
      </c>
      <c r="V106" s="51"/>
    </row>
    <row r="107" spans="1:21" ht="14.25">
      <c r="A107" s="77" t="str">
        <f>'M1D'!B102</f>
        <v>101/2019</v>
      </c>
      <c r="B107" s="78" t="str">
        <f>'M1D'!C102</f>
        <v>Tatjana Vučetić</v>
      </c>
      <c r="C107" s="19"/>
      <c r="D107" s="19"/>
      <c r="E107" s="19"/>
      <c r="F107" s="19"/>
      <c r="G107" s="19"/>
      <c r="H107" s="19"/>
      <c r="I107" s="15">
        <f>IF('M1D'!H102="","",'M1D'!H102)</f>
      </c>
      <c r="J107" s="19"/>
      <c r="K107" s="19"/>
      <c r="L107" s="19"/>
      <c r="M107" s="19"/>
      <c r="N107" s="19"/>
      <c r="O107" s="19">
        <f>IF('M1D'!I102="","",'M1D'!I102)</f>
      </c>
      <c r="P107" s="49"/>
      <c r="Q107" s="49"/>
      <c r="R107" s="15">
        <f>IF('M1D'!L102="","",'M1D'!L102)</f>
      </c>
      <c r="S107" s="15">
        <f>IF('M1D'!O102="","",'M1D'!O102)</f>
      </c>
      <c r="T107" s="15">
        <f>IF('M1D'!Q102="","",'M1D'!Q102)</f>
      </c>
      <c r="U107" s="15">
        <f>IF('M1D'!R102="","",'M1D'!R102)</f>
      </c>
    </row>
    <row r="108" spans="1:21" ht="14.25">
      <c r="A108" s="77" t="str">
        <f>'M1D'!B103</f>
        <v>102/2019</v>
      </c>
      <c r="B108" s="78" t="str">
        <f>'M1D'!C103</f>
        <v>Nikola Jovićević</v>
      </c>
      <c r="C108" s="19"/>
      <c r="D108" s="19"/>
      <c r="E108" s="19"/>
      <c r="F108" s="19"/>
      <c r="G108" s="19"/>
      <c r="H108" s="19"/>
      <c r="I108" s="15">
        <f>IF('M1D'!H103="","",'M1D'!H103)</f>
      </c>
      <c r="J108" s="19"/>
      <c r="K108" s="19"/>
      <c r="L108" s="19"/>
      <c r="M108" s="19"/>
      <c r="N108" s="19"/>
      <c r="O108" s="19">
        <f>IF('M1D'!I103="","",'M1D'!I103)</f>
        <v>0</v>
      </c>
      <c r="P108" s="49"/>
      <c r="Q108" s="49"/>
      <c r="R108" s="15">
        <f>IF('M1D'!L103="","",'M1D'!L103)</f>
      </c>
      <c r="S108" s="15">
        <f>IF('M1D'!O103="","",'M1D'!O103)</f>
      </c>
      <c r="T108" s="15">
        <f>IF('M1D'!Q103="","",'M1D'!Q103)</f>
        <v>0</v>
      </c>
      <c r="U108" s="15" t="str">
        <f>IF('M1D'!R103="","",'M1D'!R103)</f>
        <v>F</v>
      </c>
    </row>
    <row r="109" spans="1:21" ht="14.25">
      <c r="A109" s="77" t="str">
        <f>'M1D'!B104</f>
        <v>103/2019</v>
      </c>
      <c r="B109" s="78" t="str">
        <f>'M1D'!C104</f>
        <v>Emrah Kovačević</v>
      </c>
      <c r="C109" s="19"/>
      <c r="D109" s="19"/>
      <c r="E109" s="19"/>
      <c r="F109" s="19"/>
      <c r="G109" s="19"/>
      <c r="H109" s="19"/>
      <c r="I109" s="15">
        <f>IF('M1D'!H104="","",'M1D'!H104)</f>
        <v>1</v>
      </c>
      <c r="J109" s="19"/>
      <c r="K109" s="19"/>
      <c r="L109" s="19"/>
      <c r="M109" s="19"/>
      <c r="N109" s="19"/>
      <c r="O109" s="19">
        <f>IF('M1D'!I104="","",'M1D'!I104)</f>
        <v>0</v>
      </c>
      <c r="P109" s="49"/>
      <c r="Q109" s="49"/>
      <c r="R109" s="15">
        <f>IF('M1D'!L104="","",'M1D'!L104)</f>
      </c>
      <c r="S109" s="15">
        <f>IF('M1D'!O104="","",'M1D'!O104)</f>
      </c>
      <c r="T109" s="15">
        <f>IF('M1D'!Q104="","",'M1D'!Q104)</f>
        <v>1</v>
      </c>
      <c r="U109" s="15" t="str">
        <f>IF('M1D'!R104="","",'M1D'!R104)</f>
        <v>F</v>
      </c>
    </row>
    <row r="110" spans="1:21" ht="14.25">
      <c r="A110" s="77" t="str">
        <f>'M1D'!B105</f>
        <v>104/2019</v>
      </c>
      <c r="B110" s="78" t="str">
        <f>'M1D'!C105</f>
        <v>Đorđe Jušković</v>
      </c>
      <c r="C110" s="19"/>
      <c r="D110" s="19"/>
      <c r="E110" s="19"/>
      <c r="F110" s="19"/>
      <c r="G110" s="19"/>
      <c r="H110" s="19"/>
      <c r="I110" s="15">
        <f>IF('M1D'!H105="","",'M1D'!H105)</f>
        <v>0</v>
      </c>
      <c r="J110" s="19"/>
      <c r="K110" s="19"/>
      <c r="L110" s="19"/>
      <c r="M110" s="19"/>
      <c r="N110" s="19"/>
      <c r="O110" s="19">
        <f>IF('M1D'!I105="","",'M1D'!I105)</f>
        <v>0</v>
      </c>
      <c r="P110" s="49"/>
      <c r="Q110" s="49"/>
      <c r="R110" s="15">
        <f>IF('M1D'!L105="","",'M1D'!L105)</f>
      </c>
      <c r="S110" s="15">
        <f>IF('M1D'!O105="","",'M1D'!O105)</f>
      </c>
      <c r="T110" s="15">
        <f>IF('M1D'!Q105="","",'M1D'!Q105)</f>
        <v>0</v>
      </c>
      <c r="U110" s="15" t="str">
        <f>IF('M1D'!R105="","",'M1D'!R105)</f>
        <v>F</v>
      </c>
    </row>
    <row r="111" spans="1:21" ht="14.25">
      <c r="A111" s="77" t="str">
        <f>'M1D'!B106</f>
        <v>105/2019</v>
      </c>
      <c r="B111" s="78" t="str">
        <f>'M1D'!C106</f>
        <v>Milena Bojović</v>
      </c>
      <c r="C111" s="19"/>
      <c r="D111" s="19"/>
      <c r="E111" s="19"/>
      <c r="F111" s="19"/>
      <c r="G111" s="19"/>
      <c r="H111" s="19"/>
      <c r="I111" s="15">
        <f>IF('M1D'!H106="","",'M1D'!H106)</f>
        <v>0.5</v>
      </c>
      <c r="J111" s="19"/>
      <c r="K111" s="19"/>
      <c r="L111" s="19"/>
      <c r="M111" s="19"/>
      <c r="N111" s="19"/>
      <c r="O111" s="19">
        <f>IF('M1D'!I106="","",'M1D'!I106)</f>
        <v>2</v>
      </c>
      <c r="P111" s="49"/>
      <c r="Q111" s="49"/>
      <c r="R111" s="15">
        <f>IF('M1D'!L106="","",'M1D'!L106)</f>
      </c>
      <c r="S111" s="15">
        <f>IF('M1D'!O106="","",'M1D'!O106)</f>
      </c>
      <c r="T111" s="15">
        <f>IF('M1D'!Q106="","",'M1D'!Q106)</f>
        <v>2.5</v>
      </c>
      <c r="U111" s="15" t="str">
        <f>IF('M1D'!R106="","",'M1D'!R106)</f>
        <v>F</v>
      </c>
    </row>
    <row r="112" spans="1:21" ht="14.25">
      <c r="A112" s="77" t="str">
        <f>'M1D'!B107</f>
        <v>106/2019</v>
      </c>
      <c r="B112" s="78" t="str">
        <f>'M1D'!C107</f>
        <v>Tamara Stanić</v>
      </c>
      <c r="C112" s="19"/>
      <c r="D112" s="19"/>
      <c r="E112" s="19"/>
      <c r="F112" s="19"/>
      <c r="G112" s="19"/>
      <c r="H112" s="19"/>
      <c r="I112" s="15">
        <f>IF('M1D'!H107="","",'M1D'!H107)</f>
      </c>
      <c r="J112" s="19"/>
      <c r="K112" s="19"/>
      <c r="L112" s="19"/>
      <c r="M112" s="19"/>
      <c r="N112" s="19"/>
      <c r="O112" s="19">
        <f>IF('M1D'!I107="","",'M1D'!I107)</f>
        <v>0</v>
      </c>
      <c r="P112" s="49"/>
      <c r="Q112" s="49"/>
      <c r="R112" s="15">
        <f>IF('M1D'!L107="","",'M1D'!L107)</f>
      </c>
      <c r="S112" s="15">
        <f>IF('M1D'!O107="","",'M1D'!O107)</f>
      </c>
      <c r="T112" s="15">
        <f>IF('M1D'!Q107="","",'M1D'!Q107)</f>
        <v>0</v>
      </c>
      <c r="U112" s="15" t="str">
        <f>IF('M1D'!R107="","",'M1D'!R107)</f>
        <v>F</v>
      </c>
    </row>
    <row r="113" spans="1:21" ht="14.25">
      <c r="A113" s="77" t="str">
        <f>'M1D'!B108</f>
        <v>107/2019</v>
      </c>
      <c r="B113" s="78" t="str">
        <f>'M1D'!C108</f>
        <v>Stefan Rajković</v>
      </c>
      <c r="C113" s="19"/>
      <c r="D113" s="19"/>
      <c r="E113" s="19"/>
      <c r="F113" s="19"/>
      <c r="G113" s="19"/>
      <c r="H113" s="19"/>
      <c r="I113" s="15">
        <f>IF('M1D'!H108="","",'M1D'!H108)</f>
        <v>4.5</v>
      </c>
      <c r="J113" s="19"/>
      <c r="K113" s="19"/>
      <c r="L113" s="19"/>
      <c r="M113" s="19"/>
      <c r="N113" s="19"/>
      <c r="O113" s="19">
        <f>IF('M1D'!I108="","",'M1D'!I108)</f>
        <v>16</v>
      </c>
      <c r="P113" s="49"/>
      <c r="Q113" s="49"/>
      <c r="R113" s="15">
        <f>IF('M1D'!L108="","",'M1D'!L108)</f>
        <v>10</v>
      </c>
      <c r="S113" s="15">
        <f>IF('M1D'!O108="","",'M1D'!O108)</f>
        <v>0</v>
      </c>
      <c r="T113" s="15">
        <f>IF('M1D'!Q108="","",'M1D'!Q108)</f>
        <v>20.5</v>
      </c>
      <c r="U113" s="15" t="str">
        <f>IF('M1D'!R108="","",'M1D'!R108)</f>
        <v>F</v>
      </c>
    </row>
    <row r="114" spans="1:21" ht="14.25">
      <c r="A114" s="77" t="str">
        <f>'M1D'!B109</f>
        <v>108/2019</v>
      </c>
      <c r="B114" s="78" t="str">
        <f>'M1D'!C109</f>
        <v>Ivana Mitrović</v>
      </c>
      <c r="C114" s="19"/>
      <c r="D114" s="19"/>
      <c r="E114" s="19"/>
      <c r="F114" s="19"/>
      <c r="G114" s="19"/>
      <c r="H114" s="19"/>
      <c r="I114" s="15">
        <f>IF('M1D'!H109="","",'M1D'!H109)</f>
        <v>0.5</v>
      </c>
      <c r="J114" s="19"/>
      <c r="K114" s="19"/>
      <c r="L114" s="19"/>
      <c r="M114" s="19"/>
      <c r="N114" s="19"/>
      <c r="O114" s="19">
        <f>IF('M1D'!I109="","",'M1D'!I109)</f>
        <v>0</v>
      </c>
      <c r="P114" s="49"/>
      <c r="Q114" s="49"/>
      <c r="R114" s="15">
        <f>IF('M1D'!L109="","",'M1D'!L109)</f>
      </c>
      <c r="S114" s="15">
        <f>IF('M1D'!O109="","",'M1D'!O109)</f>
      </c>
      <c r="T114" s="15">
        <f>IF('M1D'!Q109="","",'M1D'!Q109)</f>
        <v>0.5</v>
      </c>
      <c r="U114" s="15" t="str">
        <f>IF('M1D'!R109="","",'M1D'!R109)</f>
        <v>F</v>
      </c>
    </row>
    <row r="115" spans="1:21" ht="14.25">
      <c r="A115" s="77" t="str">
        <f>'M1D'!B110</f>
        <v>109/2019</v>
      </c>
      <c r="B115" s="78" t="str">
        <f>'M1D'!C110</f>
        <v>Aleksandra Stamatović</v>
      </c>
      <c r="C115" s="19"/>
      <c r="D115" s="19"/>
      <c r="E115" s="19"/>
      <c r="F115" s="19"/>
      <c r="G115" s="19"/>
      <c r="H115" s="19"/>
      <c r="I115" s="15">
        <f>IF('M1D'!H110="","",'M1D'!H110)</f>
        <v>2.5</v>
      </c>
      <c r="J115" s="19"/>
      <c r="K115" s="19"/>
      <c r="L115" s="19"/>
      <c r="M115" s="19"/>
      <c r="N115" s="19"/>
      <c r="O115" s="19">
        <f>IF('M1D'!I110="","",'M1D'!I110)</f>
        <v>12</v>
      </c>
      <c r="P115" s="49"/>
      <c r="Q115" s="49"/>
      <c r="R115" s="15">
        <f>IF('M1D'!L110="","",'M1D'!L110)</f>
        <v>24</v>
      </c>
      <c r="S115" s="15">
        <f>IF('M1D'!O110="","",'M1D'!O110)</f>
      </c>
      <c r="T115" s="15">
        <f>IF('M1D'!Q110="","",'M1D'!Q110)</f>
        <v>38.5</v>
      </c>
      <c r="U115" s="15" t="str">
        <f>IF('M1D'!R110="","",'M1D'!R110)</f>
        <v>F</v>
      </c>
    </row>
    <row r="116" spans="1:21" ht="14.25">
      <c r="A116" s="77" t="str">
        <f>'M1D'!B111</f>
        <v>110/2019</v>
      </c>
      <c r="B116" s="78" t="str">
        <f>'M1D'!C111</f>
        <v>Natalija Radulović</v>
      </c>
      <c r="C116" s="19"/>
      <c r="D116" s="19"/>
      <c r="E116" s="19"/>
      <c r="F116" s="19"/>
      <c r="G116" s="19"/>
      <c r="H116" s="19"/>
      <c r="I116" s="15">
        <f>IF('M1D'!H111="","",'M1D'!H111)</f>
      </c>
      <c r="J116" s="19"/>
      <c r="K116" s="19"/>
      <c r="L116" s="19"/>
      <c r="M116" s="19"/>
      <c r="N116" s="19"/>
      <c r="O116" s="19">
        <f>IF('M1D'!I111="","",'M1D'!I111)</f>
        <v>0</v>
      </c>
      <c r="P116" s="49"/>
      <c r="Q116" s="49"/>
      <c r="R116" s="15">
        <f>IF('M1D'!L111="","",'M1D'!L111)</f>
      </c>
      <c r="S116" s="15">
        <f>IF('M1D'!O111="","",'M1D'!O111)</f>
      </c>
      <c r="T116" s="15">
        <f>IF('M1D'!Q111="","",'M1D'!Q111)</f>
        <v>0</v>
      </c>
      <c r="U116" s="15" t="str">
        <f>IF('M1D'!R111="","",'M1D'!R111)</f>
        <v>F</v>
      </c>
    </row>
    <row r="117" spans="1:21" ht="14.25">
      <c r="A117" s="80" t="str">
        <f>'M1D'!B112</f>
        <v>3/2018</v>
      </c>
      <c r="B117" s="78" t="str">
        <f>'M1D'!C112</f>
        <v>Adis Džogović</v>
      </c>
      <c r="C117" s="19"/>
      <c r="D117" s="19"/>
      <c r="E117" s="19"/>
      <c r="F117" s="19"/>
      <c r="G117" s="19"/>
      <c r="H117" s="19"/>
      <c r="I117" s="15">
        <f>IF('M1D'!H112="","",'M1D'!H112)</f>
        <v>0</v>
      </c>
      <c r="J117" s="19"/>
      <c r="K117" s="19"/>
      <c r="L117" s="19"/>
      <c r="M117" s="19"/>
      <c r="N117" s="19"/>
      <c r="O117" s="19">
        <f>IF('M1D'!I112="","",'M1D'!I112)</f>
        <v>9.5</v>
      </c>
      <c r="P117" s="49"/>
      <c r="Q117" s="49"/>
      <c r="R117" s="15">
        <f>IF('M1D'!L112="","",'M1D'!L112)</f>
      </c>
      <c r="S117" s="15">
        <f>IF('M1D'!O112="","",'M1D'!O112)</f>
      </c>
      <c r="T117" s="15">
        <f>IF('M1D'!Q112="","",'M1D'!Q112)</f>
        <v>9.5</v>
      </c>
      <c r="U117" s="15" t="str">
        <f>IF('M1D'!R112="","",'M1D'!R112)</f>
        <v>F</v>
      </c>
    </row>
    <row r="118" spans="1:21" ht="14.25">
      <c r="A118" s="80" t="str">
        <f>'M1D'!B113</f>
        <v>12/2018</v>
      </c>
      <c r="B118" s="78" t="str">
        <f>'M1D'!C113</f>
        <v>Đina Stojković</v>
      </c>
      <c r="C118" s="19"/>
      <c r="D118" s="19"/>
      <c r="E118" s="19"/>
      <c r="F118" s="19"/>
      <c r="G118" s="19"/>
      <c r="H118" s="19"/>
      <c r="I118" s="15">
        <f>IF('M1D'!H113="","",'M1D'!H113)</f>
      </c>
      <c r="J118" s="19"/>
      <c r="K118" s="19"/>
      <c r="L118" s="19"/>
      <c r="M118" s="19"/>
      <c r="N118" s="19"/>
      <c r="O118" s="19">
        <f>IF('M1D'!I113="","",'M1D'!I113)</f>
        <v>0</v>
      </c>
      <c r="P118" s="49"/>
      <c r="Q118" s="49"/>
      <c r="R118" s="15">
        <f>IF('M1D'!L113="","",'M1D'!L113)</f>
      </c>
      <c r="S118" s="15">
        <f>IF('M1D'!O113="","",'M1D'!O113)</f>
      </c>
      <c r="T118" s="15">
        <f>IF('M1D'!Q113="","",'M1D'!Q113)</f>
        <v>0</v>
      </c>
      <c r="U118" s="15" t="str">
        <f>IF('M1D'!R113="","",'M1D'!R113)</f>
        <v>F</v>
      </c>
    </row>
    <row r="119" spans="1:21" ht="14.25">
      <c r="A119" s="80" t="str">
        <f>'M1D'!B114</f>
        <v>16/2018</v>
      </c>
      <c r="B119" s="78" t="str">
        <f>'M1D'!C114</f>
        <v>Anđelko Fuštić</v>
      </c>
      <c r="C119" s="19"/>
      <c r="D119" s="19"/>
      <c r="E119" s="19"/>
      <c r="F119" s="19"/>
      <c r="G119" s="19"/>
      <c r="H119" s="19"/>
      <c r="I119" s="15">
        <f>IF('M1D'!H114="","",'M1D'!H114)</f>
      </c>
      <c r="J119" s="19"/>
      <c r="K119" s="19"/>
      <c r="L119" s="19"/>
      <c r="M119" s="19"/>
      <c r="N119" s="19"/>
      <c r="O119" s="19">
        <f>IF('M1D'!I114="","",'M1D'!I114)</f>
        <v>0</v>
      </c>
      <c r="P119" s="49"/>
      <c r="Q119" s="49"/>
      <c r="R119" s="15">
        <f>IF('M1D'!L114="","",'M1D'!L114)</f>
      </c>
      <c r="S119" s="15">
        <f>IF('M1D'!O114="","",'M1D'!O114)</f>
      </c>
      <c r="T119" s="15">
        <f>IF('M1D'!Q114="","",'M1D'!Q114)</f>
        <v>0</v>
      </c>
      <c r="U119" s="15" t="str">
        <f>IF('M1D'!R114="","",'M1D'!R114)</f>
        <v>F</v>
      </c>
    </row>
    <row r="120" spans="1:21" ht="14.25">
      <c r="A120" s="80" t="str">
        <f>'M1D'!B115</f>
        <v>20/2018</v>
      </c>
      <c r="B120" s="78" t="str">
        <f>'M1D'!C115</f>
        <v>Bogdan Konatar</v>
      </c>
      <c r="C120" s="19"/>
      <c r="D120" s="19"/>
      <c r="E120" s="19"/>
      <c r="F120" s="19"/>
      <c r="G120" s="19"/>
      <c r="H120" s="19"/>
      <c r="I120" s="15">
        <f>IF('M1D'!H115="","",'M1D'!H115)</f>
        <v>3.5</v>
      </c>
      <c r="J120" s="19"/>
      <c r="K120" s="19"/>
      <c r="L120" s="19"/>
      <c r="M120" s="19"/>
      <c r="N120" s="19"/>
      <c r="O120" s="19">
        <f>IF('M1D'!I115="","",'M1D'!I115)</f>
        <v>13.5</v>
      </c>
      <c r="P120" s="49"/>
      <c r="Q120" s="49"/>
      <c r="R120" s="15">
        <f>IF('M1D'!L115="","",'M1D'!L115)</f>
        <v>15.5</v>
      </c>
      <c r="S120" s="15">
        <f>IF('M1D'!O115="","",'M1D'!O115)</f>
        <v>22</v>
      </c>
      <c r="T120" s="15">
        <f>IF('M1D'!Q115="","",'M1D'!Q115)</f>
        <v>39</v>
      </c>
      <c r="U120" s="15" t="str">
        <f>IF('M1D'!R115="","",'M1D'!R115)</f>
        <v>F</v>
      </c>
    </row>
    <row r="121" spans="1:21" ht="14.25">
      <c r="A121" s="80" t="str">
        <f>'M1D'!B116</f>
        <v>21/2018</v>
      </c>
      <c r="B121" s="78" t="str">
        <f>'M1D'!C116</f>
        <v>Edin Drpljanin</v>
      </c>
      <c r="C121" s="19"/>
      <c r="D121" s="19"/>
      <c r="E121" s="19"/>
      <c r="F121" s="19"/>
      <c r="G121" s="19"/>
      <c r="H121" s="19"/>
      <c r="I121" s="15">
        <f>IF('M1D'!H116="","",'M1D'!H116)</f>
        <v>0</v>
      </c>
      <c r="J121" s="19"/>
      <c r="K121" s="19"/>
      <c r="L121" s="19"/>
      <c r="M121" s="19"/>
      <c r="N121" s="19"/>
      <c r="O121" s="19">
        <f>IF('M1D'!I116="","",'M1D'!I116)</f>
        <v>4</v>
      </c>
      <c r="P121" s="49"/>
      <c r="Q121" s="49"/>
      <c r="R121" s="15">
        <f>IF('M1D'!L116="","",'M1D'!L116)</f>
      </c>
      <c r="S121" s="15">
        <f>IF('M1D'!O116="","",'M1D'!O116)</f>
      </c>
      <c r="T121" s="15">
        <f>IF('M1D'!Q116="","",'M1D'!Q116)</f>
        <v>4</v>
      </c>
      <c r="U121" s="15" t="str">
        <f>IF('M1D'!R116="","",'M1D'!R116)</f>
        <v>F</v>
      </c>
    </row>
    <row r="122" spans="1:21" ht="14.25">
      <c r="A122" s="80" t="str">
        <f>'M1D'!B117</f>
        <v>25/2018</v>
      </c>
      <c r="B122" s="78" t="str">
        <f>'M1D'!C117</f>
        <v>Miloš Kovačević</v>
      </c>
      <c r="C122" s="19"/>
      <c r="D122" s="19"/>
      <c r="E122" s="19"/>
      <c r="F122" s="19"/>
      <c r="G122" s="19"/>
      <c r="H122" s="19"/>
      <c r="I122" s="15">
        <f>IF('M1D'!H117="","",'M1D'!H117)</f>
      </c>
      <c r="J122" s="19"/>
      <c r="K122" s="19"/>
      <c r="L122" s="19"/>
      <c r="M122" s="19"/>
      <c r="N122" s="19"/>
      <c r="O122" s="19">
        <f>IF('M1D'!I117="","",'M1D'!I117)</f>
        <v>7</v>
      </c>
      <c r="P122" s="49"/>
      <c r="Q122" s="49"/>
      <c r="R122" s="15">
        <f>IF('M1D'!L117="","",'M1D'!L117)</f>
      </c>
      <c r="S122" s="15">
        <f>IF('M1D'!O117="","",'M1D'!O117)</f>
      </c>
      <c r="T122" s="15">
        <f>IF('M1D'!Q117="","",'M1D'!Q117)</f>
        <v>7</v>
      </c>
      <c r="U122" s="15" t="str">
        <f>IF('M1D'!R117="","",'M1D'!R117)</f>
        <v>F</v>
      </c>
    </row>
    <row r="123" spans="1:21" ht="14.25">
      <c r="A123" s="80" t="str">
        <f>'M1D'!B118</f>
        <v>30/2018</v>
      </c>
      <c r="B123" s="78" t="str">
        <f>'M1D'!C118</f>
        <v>Denis Ećo</v>
      </c>
      <c r="C123" s="19"/>
      <c r="D123" s="19"/>
      <c r="E123" s="19"/>
      <c r="F123" s="19"/>
      <c r="G123" s="19"/>
      <c r="H123" s="19"/>
      <c r="I123" s="15">
        <f>IF('M1D'!H118="","",'M1D'!H118)</f>
        <v>3.5</v>
      </c>
      <c r="J123" s="19"/>
      <c r="K123" s="19"/>
      <c r="L123" s="19"/>
      <c r="M123" s="19"/>
      <c r="N123" s="19"/>
      <c r="O123" s="19">
        <f>IF('M1D'!I118="","",'M1D'!I118)</f>
        <v>17</v>
      </c>
      <c r="P123" s="49"/>
      <c r="Q123" s="49"/>
      <c r="R123" s="15">
        <f>IF('M1D'!L118="","",'M1D'!L118)</f>
        <v>17</v>
      </c>
      <c r="S123" s="15">
        <f>IF('M1D'!O118="","",'M1D'!O118)</f>
      </c>
      <c r="T123" s="15">
        <f>IF('M1D'!Q118="","",'M1D'!Q118)</f>
        <v>37.5</v>
      </c>
      <c r="U123" s="15" t="str">
        <f>IF('M1D'!R118="","",'M1D'!R118)</f>
        <v>F</v>
      </c>
    </row>
    <row r="124" spans="1:21" ht="14.25">
      <c r="A124" s="80" t="str">
        <f>'M1D'!B119</f>
        <v>32/2018</v>
      </c>
      <c r="B124" s="78" t="str">
        <f>'M1D'!C119</f>
        <v>Amel Sokolović</v>
      </c>
      <c r="C124" s="19"/>
      <c r="D124" s="19"/>
      <c r="E124" s="19"/>
      <c r="F124" s="19"/>
      <c r="G124" s="19"/>
      <c r="H124" s="19"/>
      <c r="I124" s="15">
        <f>IF('M1D'!H119="","",'M1D'!H119)</f>
        <v>3</v>
      </c>
      <c r="J124" s="19"/>
      <c r="K124" s="19"/>
      <c r="L124" s="19"/>
      <c r="M124" s="19"/>
      <c r="N124" s="19"/>
      <c r="O124" s="19">
        <f>IF('M1D'!I119="","",'M1D'!I119)</f>
        <v>17</v>
      </c>
      <c r="P124" s="49"/>
      <c r="Q124" s="49"/>
      <c r="R124" s="15">
        <f>IF('M1D'!L119="","",'M1D'!L119)</f>
      </c>
      <c r="S124" s="15">
        <f>IF('M1D'!O119="","",'M1D'!O119)</f>
      </c>
      <c r="T124" s="15">
        <f>IF('M1D'!Q119="","",'M1D'!Q119)</f>
        <v>20</v>
      </c>
      <c r="U124" s="15" t="str">
        <f>IF('M1D'!R119="","",'M1D'!R119)</f>
        <v>F</v>
      </c>
    </row>
    <row r="125" spans="1:21" ht="14.25">
      <c r="A125" s="80" t="str">
        <f>'M1D'!B120</f>
        <v>33/2018</v>
      </c>
      <c r="B125" s="78" t="str">
        <f>'M1D'!C120</f>
        <v>Edita Kandić</v>
      </c>
      <c r="C125" s="19"/>
      <c r="D125" s="19"/>
      <c r="E125" s="19"/>
      <c r="F125" s="19"/>
      <c r="G125" s="19"/>
      <c r="H125" s="19"/>
      <c r="I125" s="15">
        <f>IF('M1D'!H120="","",'M1D'!H120)</f>
        <v>1</v>
      </c>
      <c r="J125" s="19"/>
      <c r="K125" s="19"/>
      <c r="L125" s="19"/>
      <c r="M125" s="19"/>
      <c r="N125" s="19"/>
      <c r="O125" s="19">
        <f>IF('M1D'!I120="","",'M1D'!I120)</f>
        <v>12.5</v>
      </c>
      <c r="P125" s="49"/>
      <c r="Q125" s="49"/>
      <c r="R125" s="15">
        <f>IF('M1D'!L120="","",'M1D'!L120)</f>
        <v>12.5</v>
      </c>
      <c r="S125" s="15">
        <f>IF('M1D'!O120="","",'M1D'!O120)</f>
        <v>11.5</v>
      </c>
      <c r="T125" s="15">
        <f>IF('M1D'!Q120="","",'M1D'!Q120)</f>
        <v>25</v>
      </c>
      <c r="U125" s="15" t="str">
        <f>IF('M1D'!R120="","",'M1D'!R120)</f>
        <v>F</v>
      </c>
    </row>
    <row r="126" spans="1:21" ht="14.25">
      <c r="A126" s="80" t="str">
        <f>'M1D'!B121</f>
        <v>36/2018</v>
      </c>
      <c r="B126" s="78" t="str">
        <f>'M1D'!C121</f>
        <v>Andrej Blečić</v>
      </c>
      <c r="C126" s="19"/>
      <c r="D126" s="19"/>
      <c r="E126" s="19"/>
      <c r="F126" s="19"/>
      <c r="G126" s="19"/>
      <c r="H126" s="19"/>
      <c r="I126" s="15">
        <f>IF('M1D'!H121="","",'M1D'!H121)</f>
      </c>
      <c r="J126" s="19"/>
      <c r="K126" s="19"/>
      <c r="L126" s="19"/>
      <c r="M126" s="19"/>
      <c r="N126" s="19"/>
      <c r="O126" s="19">
        <f>IF('M1D'!I121="","",'M1D'!I121)</f>
        <v>4</v>
      </c>
      <c r="P126" s="49"/>
      <c r="Q126" s="49"/>
      <c r="R126" s="15">
        <f>IF('M1D'!L121="","",'M1D'!L121)</f>
      </c>
      <c r="S126" s="15">
        <f>IF('M1D'!O121="","",'M1D'!O121)</f>
      </c>
      <c r="T126" s="15">
        <f>IF('M1D'!Q121="","",'M1D'!Q121)</f>
        <v>4</v>
      </c>
      <c r="U126" s="15" t="str">
        <f>IF('M1D'!R121="","",'M1D'!R121)</f>
        <v>F</v>
      </c>
    </row>
    <row r="127" spans="1:21" ht="14.25">
      <c r="A127" s="80" t="str">
        <f>'M1D'!B122</f>
        <v>37/2018</v>
      </c>
      <c r="B127" s="78" t="str">
        <f>'M1D'!C122</f>
        <v>Nikola Đurović</v>
      </c>
      <c r="C127" s="19"/>
      <c r="D127" s="19"/>
      <c r="E127" s="19"/>
      <c r="F127" s="19"/>
      <c r="G127" s="19"/>
      <c r="H127" s="19"/>
      <c r="I127" s="15">
        <f>IF('M1D'!H122="","",'M1D'!H122)</f>
      </c>
      <c r="J127" s="19"/>
      <c r="K127" s="19"/>
      <c r="L127" s="19"/>
      <c r="M127" s="19"/>
      <c r="N127" s="19"/>
      <c r="O127" s="19">
        <f>IF('M1D'!I122="","",'M1D'!I122)</f>
      </c>
      <c r="P127" s="49"/>
      <c r="Q127" s="49"/>
      <c r="R127" s="15">
        <f>IF('M1D'!L122="","",'M1D'!L122)</f>
      </c>
      <c r="S127" s="15">
        <f>IF('M1D'!O122="","",'M1D'!O122)</f>
      </c>
      <c r="T127" s="15">
        <f>IF('M1D'!Q122="","",'M1D'!Q122)</f>
      </c>
      <c r="U127" s="15">
        <f>IF('M1D'!R122="","",'M1D'!R122)</f>
      </c>
    </row>
    <row r="128" spans="1:21" ht="14.25">
      <c r="A128" s="80" t="str">
        <f>'M1D'!B123</f>
        <v>39/2018</v>
      </c>
      <c r="B128" s="78" t="str">
        <f>'M1D'!C123</f>
        <v>Anja Perišić</v>
      </c>
      <c r="C128" s="19"/>
      <c r="D128" s="19"/>
      <c r="E128" s="19"/>
      <c r="F128" s="19"/>
      <c r="G128" s="19"/>
      <c r="H128" s="19"/>
      <c r="I128" s="15">
        <f>IF('M1D'!H123="","",'M1D'!H123)</f>
      </c>
      <c r="J128" s="19"/>
      <c r="K128" s="19"/>
      <c r="L128" s="19"/>
      <c r="M128" s="19"/>
      <c r="N128" s="19"/>
      <c r="O128" s="19">
        <f>IF('M1D'!I123="","",'M1D'!I123)</f>
        <v>0</v>
      </c>
      <c r="P128" s="49"/>
      <c r="Q128" s="49"/>
      <c r="R128" s="15">
        <f>IF('M1D'!L123="","",'M1D'!L123)</f>
      </c>
      <c r="S128" s="15">
        <f>IF('M1D'!O123="","",'M1D'!O123)</f>
      </c>
      <c r="T128" s="15">
        <f>IF('M1D'!Q123="","",'M1D'!Q123)</f>
        <v>0</v>
      </c>
      <c r="U128" s="15" t="str">
        <f>IF('M1D'!R123="","",'M1D'!R123)</f>
        <v>F</v>
      </c>
    </row>
    <row r="129" spans="1:21" ht="14.25">
      <c r="A129" s="80" t="str">
        <f>'M1D'!B124</f>
        <v>44/2018</v>
      </c>
      <c r="B129" s="78" t="str">
        <f>'M1D'!C124</f>
        <v>Marko Novaković</v>
      </c>
      <c r="C129" s="19"/>
      <c r="D129" s="19"/>
      <c r="E129" s="19"/>
      <c r="F129" s="19"/>
      <c r="G129" s="19"/>
      <c r="H129" s="19"/>
      <c r="I129" s="15">
        <f>IF('M1D'!H124="","",'M1D'!H124)</f>
      </c>
      <c r="J129" s="19"/>
      <c r="K129" s="19"/>
      <c r="L129" s="19"/>
      <c r="M129" s="19"/>
      <c r="N129" s="19"/>
      <c r="O129" s="19">
        <f>IF('M1D'!I124="","",'M1D'!I124)</f>
      </c>
      <c r="P129" s="49"/>
      <c r="Q129" s="49"/>
      <c r="R129" s="15">
        <f>IF('M1D'!L124="","",'M1D'!L124)</f>
      </c>
      <c r="S129" s="15">
        <f>IF('M1D'!O124="","",'M1D'!O124)</f>
      </c>
      <c r="T129" s="15">
        <f>IF('M1D'!Q124="","",'M1D'!Q124)</f>
      </c>
      <c r="U129" s="15">
        <f>IF('M1D'!R124="","",'M1D'!R124)</f>
      </c>
    </row>
    <row r="130" spans="1:21" ht="14.25">
      <c r="A130" s="80" t="str">
        <f>'M1D'!B125</f>
        <v>46/2018</v>
      </c>
      <c r="B130" s="78" t="str">
        <f>'M1D'!C125</f>
        <v>Damjan Traparić</v>
      </c>
      <c r="C130" s="19"/>
      <c r="D130" s="19"/>
      <c r="E130" s="19"/>
      <c r="F130" s="19"/>
      <c r="G130" s="19"/>
      <c r="H130" s="19"/>
      <c r="I130" s="15">
        <f>IF('M1D'!H125="","",'M1D'!H125)</f>
      </c>
      <c r="J130" s="19"/>
      <c r="K130" s="19"/>
      <c r="L130" s="19"/>
      <c r="M130" s="19"/>
      <c r="N130" s="19"/>
      <c r="O130" s="19">
        <f>IF('M1D'!I125="","",'M1D'!I125)</f>
        <v>3</v>
      </c>
      <c r="P130" s="49"/>
      <c r="Q130" s="49"/>
      <c r="R130" s="15">
        <f>IF('M1D'!L125="","",'M1D'!L125)</f>
      </c>
      <c r="S130" s="15">
        <f>IF('M1D'!O125="","",'M1D'!O125)</f>
      </c>
      <c r="T130" s="15">
        <f>IF('M1D'!Q125="","",'M1D'!Q125)</f>
        <v>3</v>
      </c>
      <c r="U130" s="15" t="str">
        <f>IF('M1D'!R125="","",'M1D'!R125)</f>
        <v>F</v>
      </c>
    </row>
    <row r="131" spans="1:21" ht="14.25">
      <c r="A131" s="80" t="str">
        <f>'M1D'!B126</f>
        <v>50/2018</v>
      </c>
      <c r="B131" s="78" t="str">
        <f>'M1D'!C126</f>
        <v>Nikola Domazet</v>
      </c>
      <c r="C131" s="19"/>
      <c r="D131" s="19"/>
      <c r="E131" s="19"/>
      <c r="F131" s="19"/>
      <c r="G131" s="19"/>
      <c r="H131" s="19"/>
      <c r="I131" s="15">
        <f>IF('M1D'!H126="","",'M1D'!H126)</f>
        <v>0</v>
      </c>
      <c r="J131" s="19"/>
      <c r="K131" s="19"/>
      <c r="L131" s="19"/>
      <c r="M131" s="19"/>
      <c r="N131" s="19"/>
      <c r="O131" s="19">
        <f>IF('M1D'!I126="","",'M1D'!I126)</f>
        <v>18</v>
      </c>
      <c r="P131" s="49"/>
      <c r="Q131" s="49"/>
      <c r="R131" s="15">
        <f>IF('M1D'!L126="","",'M1D'!L126)</f>
        <v>10.5</v>
      </c>
      <c r="S131" s="15">
        <f>IF('M1D'!O126="","",'M1D'!O126)</f>
        <v>21</v>
      </c>
      <c r="T131" s="15">
        <f>IF('M1D'!Q126="","",'M1D'!Q126)</f>
        <v>39</v>
      </c>
      <c r="U131" s="15" t="str">
        <f>IF('M1D'!R126="","",'M1D'!R126)</f>
        <v>F</v>
      </c>
    </row>
    <row r="132" spans="1:21" ht="14.25">
      <c r="A132" s="80" t="str">
        <f>'M1D'!B127</f>
        <v>51/2018</v>
      </c>
      <c r="B132" s="78" t="str">
        <f>'M1D'!C127</f>
        <v>Ivan Đurović</v>
      </c>
      <c r="C132" s="19"/>
      <c r="D132" s="19"/>
      <c r="E132" s="19"/>
      <c r="F132" s="19"/>
      <c r="G132" s="19"/>
      <c r="H132" s="19"/>
      <c r="I132" s="15">
        <f>IF('M1D'!H127="","",'M1D'!H127)</f>
      </c>
      <c r="J132" s="19"/>
      <c r="K132" s="19"/>
      <c r="L132" s="19"/>
      <c r="M132" s="19"/>
      <c r="N132" s="19"/>
      <c r="O132" s="19">
        <f>IF('M1D'!I127="","",'M1D'!I127)</f>
        <v>13</v>
      </c>
      <c r="P132" s="49"/>
      <c r="Q132" s="49"/>
      <c r="R132" s="15">
        <f>IF('M1D'!L127="","",'M1D'!L127)</f>
        <v>5</v>
      </c>
      <c r="S132" s="15">
        <f>IF('M1D'!O127="","",'M1D'!O127)</f>
      </c>
      <c r="T132" s="15">
        <f>IF('M1D'!Q127="","",'M1D'!Q127)</f>
        <v>18</v>
      </c>
      <c r="U132" s="15" t="str">
        <f>IF('M1D'!R127="","",'M1D'!R127)</f>
        <v>F</v>
      </c>
    </row>
    <row r="133" spans="1:21" ht="14.25">
      <c r="A133" s="80" t="str">
        <f>'M1D'!B128</f>
        <v>55/2018</v>
      </c>
      <c r="B133" s="78" t="str">
        <f>'M1D'!C128</f>
        <v>Bojana Laketić</v>
      </c>
      <c r="C133" s="19"/>
      <c r="D133" s="19"/>
      <c r="E133" s="19"/>
      <c r="F133" s="19"/>
      <c r="G133" s="19"/>
      <c r="H133" s="19"/>
      <c r="I133" s="15">
        <f>IF('M1D'!H128="","",'M1D'!H128)</f>
      </c>
      <c r="J133" s="19"/>
      <c r="K133" s="19"/>
      <c r="L133" s="19"/>
      <c r="M133" s="19"/>
      <c r="N133" s="19"/>
      <c r="O133" s="19">
        <f>IF('M1D'!I128="","",'M1D'!I128)</f>
        <v>11.5</v>
      </c>
      <c r="P133" s="49"/>
      <c r="Q133" s="49"/>
      <c r="R133" s="15">
        <f>IF('M1D'!L128="","",'M1D'!L128)</f>
      </c>
      <c r="S133" s="15">
        <f>IF('M1D'!O128="","",'M1D'!O128)</f>
      </c>
      <c r="T133" s="15">
        <f>IF('M1D'!Q128="","",'M1D'!Q128)</f>
        <v>11.5</v>
      </c>
      <c r="U133" s="15" t="str">
        <f>IF('M1D'!R128="","",'M1D'!R128)</f>
        <v>F</v>
      </c>
    </row>
    <row r="134" spans="1:21" ht="14.25">
      <c r="A134" s="80" t="str">
        <f>'M1D'!B129</f>
        <v>57/2018</v>
      </c>
      <c r="B134" s="78" t="str">
        <f>'M1D'!C129</f>
        <v>Boban Baošić</v>
      </c>
      <c r="C134" s="19"/>
      <c r="D134" s="19"/>
      <c r="E134" s="19"/>
      <c r="F134" s="19"/>
      <c r="G134" s="19"/>
      <c r="H134" s="19"/>
      <c r="I134" s="15">
        <f>IF('M1D'!H129="","",'M1D'!H129)</f>
        <v>1</v>
      </c>
      <c r="J134" s="19"/>
      <c r="K134" s="19"/>
      <c r="L134" s="19"/>
      <c r="M134" s="19"/>
      <c r="N134" s="19"/>
      <c r="O134" s="19">
        <f>IF('M1D'!I129="","",'M1D'!I129)</f>
        <v>17</v>
      </c>
      <c r="P134" s="49"/>
      <c r="Q134" s="49"/>
      <c r="R134" s="15">
        <f>IF('M1D'!L129="","",'M1D'!L129)</f>
        <v>17</v>
      </c>
      <c r="S134" s="15">
        <f>IF('M1D'!O129="","",'M1D'!O129)</f>
        <v>24</v>
      </c>
      <c r="T134" s="15">
        <f>IF('M1D'!Q129="","",'M1D'!Q129)</f>
        <v>42</v>
      </c>
      <c r="U134" s="15" t="str">
        <f>IF('M1D'!R129="","",'M1D'!R129)</f>
        <v>F</v>
      </c>
    </row>
    <row r="135" spans="1:21" ht="14.25">
      <c r="A135" s="80" t="str">
        <f>'M1D'!B130</f>
        <v>62/2018</v>
      </c>
      <c r="B135" s="78" t="str">
        <f>'M1D'!C130</f>
        <v>Adis Demić</v>
      </c>
      <c r="C135" s="19"/>
      <c r="D135" s="19"/>
      <c r="E135" s="19"/>
      <c r="F135" s="19"/>
      <c r="G135" s="19"/>
      <c r="H135" s="19"/>
      <c r="I135" s="15">
        <f>IF('M1D'!H130="","",'M1D'!H130)</f>
        <v>0</v>
      </c>
      <c r="J135" s="19"/>
      <c r="K135" s="19"/>
      <c r="L135" s="19"/>
      <c r="M135" s="19"/>
      <c r="N135" s="19"/>
      <c r="O135" s="19">
        <f>IF('M1D'!I130="","",'M1D'!I130)</f>
        <v>0</v>
      </c>
      <c r="P135" s="49"/>
      <c r="Q135" s="49"/>
      <c r="R135" s="15">
        <f>IF('M1D'!L130="","",'M1D'!L130)</f>
      </c>
      <c r="S135" s="15">
        <f>IF('M1D'!O130="","",'M1D'!O130)</f>
      </c>
      <c r="T135" s="15">
        <f>IF('M1D'!Q130="","",'M1D'!Q130)</f>
        <v>0</v>
      </c>
      <c r="U135" s="15" t="str">
        <f>IF('M1D'!R130="","",'M1D'!R130)</f>
        <v>F</v>
      </c>
    </row>
    <row r="136" spans="1:21" ht="14.25">
      <c r="A136" s="80" t="str">
        <f>'M1D'!B131</f>
        <v>68/2018</v>
      </c>
      <c r="B136" s="78" t="str">
        <f>'M1D'!C131</f>
        <v>Petar Šoć</v>
      </c>
      <c r="C136" s="19"/>
      <c r="D136" s="19"/>
      <c r="E136" s="19"/>
      <c r="F136" s="19"/>
      <c r="G136" s="19"/>
      <c r="H136" s="19"/>
      <c r="I136" s="15">
        <f>IF('M1D'!H131="","",'M1D'!H131)</f>
      </c>
      <c r="J136" s="19"/>
      <c r="K136" s="19"/>
      <c r="L136" s="19"/>
      <c r="M136" s="19"/>
      <c r="N136" s="19"/>
      <c r="O136" s="19">
        <f>IF('M1D'!I131="","",'M1D'!I131)</f>
        <v>22</v>
      </c>
      <c r="P136" s="49"/>
      <c r="Q136" s="49"/>
      <c r="R136" s="15">
        <f>IF('M1D'!L131="","",'M1D'!L131)</f>
        <v>22</v>
      </c>
      <c r="S136" s="15">
        <f>IF('M1D'!O131="","",'M1D'!O131)</f>
        <v>28</v>
      </c>
      <c r="T136" s="15">
        <f>IF('M1D'!Q131="","",'M1D'!Q131)</f>
        <v>50</v>
      </c>
      <c r="U136" s="15" t="str">
        <f>IF('M1D'!R131="","",'M1D'!R131)</f>
        <v>E</v>
      </c>
    </row>
    <row r="137" spans="1:21" ht="14.25">
      <c r="A137" s="80" t="str">
        <f>'M1D'!B132</f>
        <v>71/2018</v>
      </c>
      <c r="B137" s="78" t="str">
        <f>'M1D'!C132</f>
        <v>Gojko Drljača</v>
      </c>
      <c r="C137" s="19"/>
      <c r="D137" s="19"/>
      <c r="E137" s="19"/>
      <c r="F137" s="19"/>
      <c r="G137" s="19"/>
      <c r="H137" s="19"/>
      <c r="I137" s="15">
        <f>IF('M1D'!H132="","",'M1D'!H132)</f>
        <v>4.5</v>
      </c>
      <c r="J137" s="19"/>
      <c r="K137" s="19"/>
      <c r="L137" s="19"/>
      <c r="M137" s="19"/>
      <c r="N137" s="19"/>
      <c r="O137" s="19">
        <f>IF('M1D'!I132="","",'M1D'!I132)</f>
        <v>29.5</v>
      </c>
      <c r="P137" s="49"/>
      <c r="Q137" s="49"/>
      <c r="R137" s="15">
        <f>IF('M1D'!L132="","",'M1D'!L132)</f>
        <v>32.5</v>
      </c>
      <c r="S137" s="15">
        <f>IF('M1D'!O132="","",'M1D'!O132)</f>
      </c>
      <c r="T137" s="15">
        <f>IF('M1D'!Q132="","",'M1D'!Q132)</f>
        <v>66.5</v>
      </c>
      <c r="U137" s="15" t="str">
        <f>IF('M1D'!R132="","",'M1D'!R132)</f>
        <v>D</v>
      </c>
    </row>
    <row r="138" spans="1:21" ht="14.25">
      <c r="A138" s="80" t="str">
        <f>'M1D'!B133</f>
        <v>72/2018</v>
      </c>
      <c r="B138" s="78" t="str">
        <f>'M1D'!C133</f>
        <v>Jovana Vučurović</v>
      </c>
      <c r="C138" s="19"/>
      <c r="D138" s="19"/>
      <c r="E138" s="19"/>
      <c r="F138" s="19"/>
      <c r="G138" s="19"/>
      <c r="H138" s="19"/>
      <c r="I138" s="15">
        <f>IF('M1D'!H133="","",'M1D'!H133)</f>
      </c>
      <c r="J138" s="19"/>
      <c r="K138" s="19"/>
      <c r="L138" s="19"/>
      <c r="M138" s="19"/>
      <c r="N138" s="19"/>
      <c r="O138" s="19">
        <f>IF('M1D'!I133="","",'M1D'!I133)</f>
        <v>1</v>
      </c>
      <c r="P138" s="49"/>
      <c r="Q138" s="49"/>
      <c r="R138" s="15">
        <f>IF('M1D'!L133="","",'M1D'!L133)</f>
      </c>
      <c r="S138" s="15">
        <f>IF('M1D'!O133="","",'M1D'!O133)</f>
      </c>
      <c r="T138" s="15">
        <f>IF('M1D'!Q133="","",'M1D'!Q133)</f>
        <v>1</v>
      </c>
      <c r="U138" s="15" t="str">
        <f>IF('M1D'!R133="","",'M1D'!R133)</f>
        <v>F</v>
      </c>
    </row>
    <row r="139" spans="1:21" ht="14.25">
      <c r="A139" s="80" t="str">
        <f>'M1D'!B134</f>
        <v>73/2018</v>
      </c>
      <c r="B139" s="78" t="str">
        <f>'M1D'!C134</f>
        <v>Dražen Ralević</v>
      </c>
      <c r="C139" s="19"/>
      <c r="D139" s="19"/>
      <c r="E139" s="19"/>
      <c r="F139" s="19"/>
      <c r="G139" s="19"/>
      <c r="H139" s="19"/>
      <c r="I139" s="15">
        <f>IF('M1D'!H134="","",'M1D'!H134)</f>
        <v>0.5</v>
      </c>
      <c r="J139" s="19"/>
      <c r="K139" s="19"/>
      <c r="L139" s="19"/>
      <c r="M139" s="19"/>
      <c r="N139" s="19"/>
      <c r="O139" s="19">
        <f>IF('M1D'!I134="","",'M1D'!I134)</f>
        <v>14.5</v>
      </c>
      <c r="P139" s="49"/>
      <c r="Q139" s="49"/>
      <c r="R139" s="15">
        <f>IF('M1D'!L134="","",'M1D'!L134)</f>
        <v>6</v>
      </c>
      <c r="S139" s="15">
        <f>IF('M1D'!O134="","",'M1D'!O134)</f>
      </c>
      <c r="T139" s="15">
        <f>IF('M1D'!Q134="","",'M1D'!Q134)</f>
        <v>21</v>
      </c>
      <c r="U139" s="15" t="str">
        <f>IF('M1D'!R134="","",'M1D'!R134)</f>
        <v>F</v>
      </c>
    </row>
    <row r="140" spans="1:21" ht="14.25">
      <c r="A140" s="80" t="str">
        <f>'M1D'!B135</f>
        <v>75/2018</v>
      </c>
      <c r="B140" s="78" t="str">
        <f>'M1D'!C135</f>
        <v>Farid Bahor</v>
      </c>
      <c r="C140" s="19"/>
      <c r="D140" s="19"/>
      <c r="E140" s="19"/>
      <c r="F140" s="19"/>
      <c r="G140" s="19"/>
      <c r="H140" s="19"/>
      <c r="I140" s="15">
        <f>IF('M1D'!H135="","",'M1D'!H135)</f>
      </c>
      <c r="J140" s="19"/>
      <c r="K140" s="19"/>
      <c r="L140" s="19"/>
      <c r="M140" s="19"/>
      <c r="N140" s="19"/>
      <c r="O140" s="19">
        <f>IF('M1D'!I135="","",'M1D'!I135)</f>
      </c>
      <c r="P140" s="49"/>
      <c r="Q140" s="49"/>
      <c r="R140" s="15">
        <f>IF('M1D'!L135="","",'M1D'!L135)</f>
      </c>
      <c r="S140" s="15">
        <f>IF('M1D'!O135="","",'M1D'!O135)</f>
      </c>
      <c r="T140" s="15">
        <f>IF('M1D'!Q135="","",'M1D'!Q135)</f>
      </c>
      <c r="U140" s="15">
        <f>IF('M1D'!R135="","",'M1D'!R135)</f>
      </c>
    </row>
    <row r="141" spans="1:21" ht="14.25">
      <c r="A141" s="80" t="str">
        <f>'M1D'!B136</f>
        <v>79/2018</v>
      </c>
      <c r="B141" s="78" t="str">
        <f>'M1D'!C136</f>
        <v>Bogdan Bubanja</v>
      </c>
      <c r="C141" s="19"/>
      <c r="D141" s="19"/>
      <c r="E141" s="19"/>
      <c r="F141" s="19"/>
      <c r="G141" s="19"/>
      <c r="H141" s="19"/>
      <c r="I141" s="15">
        <f>IF('M1D'!H136="","",'M1D'!H136)</f>
        <v>0</v>
      </c>
      <c r="J141" s="19"/>
      <c r="K141" s="19"/>
      <c r="L141" s="19"/>
      <c r="M141" s="19"/>
      <c r="N141" s="19"/>
      <c r="O141" s="19">
        <f>IF('M1D'!I136="","",'M1D'!I136)</f>
      </c>
      <c r="P141" s="49"/>
      <c r="Q141" s="49"/>
      <c r="R141" s="15">
        <f>IF('M1D'!L136="","",'M1D'!L136)</f>
      </c>
      <c r="S141" s="15">
        <f>IF('M1D'!O136="","",'M1D'!O136)</f>
      </c>
      <c r="T141" s="15">
        <f>IF('M1D'!Q136="","",'M1D'!Q136)</f>
        <v>0</v>
      </c>
      <c r="U141" s="15" t="str">
        <f>IF('M1D'!R136="","",'M1D'!R136)</f>
        <v>F</v>
      </c>
    </row>
    <row r="142" spans="1:21" ht="14.25">
      <c r="A142" s="80" t="str">
        <f>'M1D'!B137</f>
        <v>84/2018</v>
      </c>
      <c r="B142" s="78" t="str">
        <f>'M1D'!C137</f>
        <v>Vojislav Svičević</v>
      </c>
      <c r="C142" s="19"/>
      <c r="D142" s="19"/>
      <c r="E142" s="19"/>
      <c r="F142" s="19"/>
      <c r="G142" s="19"/>
      <c r="H142" s="19"/>
      <c r="I142" s="15">
        <f>IF('M1D'!H137="","",'M1D'!H137)</f>
        <v>1</v>
      </c>
      <c r="J142" s="19"/>
      <c r="K142" s="19"/>
      <c r="L142" s="19"/>
      <c r="M142" s="19"/>
      <c r="N142" s="19"/>
      <c r="O142" s="19">
        <f>IF('M1D'!I137="","",'M1D'!I137)</f>
        <v>20</v>
      </c>
      <c r="P142" s="49"/>
      <c r="Q142" s="49"/>
      <c r="R142" s="15">
        <f>IF('M1D'!L137="","",'M1D'!L137)</f>
        <v>1.5</v>
      </c>
      <c r="S142" s="15">
        <f>IF('M1D'!O137="","",'M1D'!O137)</f>
        <v>18</v>
      </c>
      <c r="T142" s="15">
        <f>IF('M1D'!Q137="","",'M1D'!Q137)</f>
        <v>39</v>
      </c>
      <c r="U142" s="15" t="str">
        <f>IF('M1D'!R137="","",'M1D'!R137)</f>
        <v>F</v>
      </c>
    </row>
    <row r="143" spans="1:21" ht="14.25">
      <c r="A143" s="80" t="str">
        <f>'M1D'!B138</f>
        <v>85/2018</v>
      </c>
      <c r="B143" s="78" t="str">
        <f>'M1D'!C138</f>
        <v>Petar Svičević</v>
      </c>
      <c r="C143" s="19"/>
      <c r="D143" s="19"/>
      <c r="E143" s="19"/>
      <c r="F143" s="19"/>
      <c r="G143" s="19"/>
      <c r="H143" s="19"/>
      <c r="I143" s="15">
        <f>IF('M1D'!H138="","",'M1D'!H138)</f>
      </c>
      <c r="J143" s="19"/>
      <c r="K143" s="19"/>
      <c r="L143" s="19"/>
      <c r="M143" s="19"/>
      <c r="N143" s="19"/>
      <c r="O143" s="19">
        <f>IF('M1D'!I138="","",'M1D'!I138)</f>
        <v>25</v>
      </c>
      <c r="P143" s="49"/>
      <c r="Q143" s="49"/>
      <c r="R143" s="15">
        <f>IF('M1D'!L138="","",'M1D'!L138)</f>
        <v>21</v>
      </c>
      <c r="S143" s="15">
        <f>IF('M1D'!O138="","",'M1D'!O138)</f>
        <v>25</v>
      </c>
      <c r="T143" s="15">
        <f>IF('M1D'!Q138="","",'M1D'!Q138)</f>
        <v>50</v>
      </c>
      <c r="U143" s="15" t="str">
        <f>IF('M1D'!R138="","",'M1D'!R138)</f>
        <v>E</v>
      </c>
    </row>
    <row r="144" spans="1:21" ht="14.25">
      <c r="A144" s="80" t="str">
        <f>'M1D'!B139</f>
        <v>86/2018</v>
      </c>
      <c r="B144" s="78" t="str">
        <f>'M1D'!C139</f>
        <v>Aleksandra Beha</v>
      </c>
      <c r="C144" s="19"/>
      <c r="D144" s="19"/>
      <c r="E144" s="19"/>
      <c r="F144" s="19"/>
      <c r="G144" s="19"/>
      <c r="H144" s="19"/>
      <c r="I144" s="15">
        <f>IF('M1D'!H139="","",'M1D'!H139)</f>
      </c>
      <c r="J144" s="19"/>
      <c r="K144" s="19"/>
      <c r="L144" s="19"/>
      <c r="M144" s="19"/>
      <c r="N144" s="19"/>
      <c r="O144" s="19">
        <f>IF('M1D'!I139="","",'M1D'!I139)</f>
        <v>2</v>
      </c>
      <c r="P144" s="49"/>
      <c r="Q144" s="49"/>
      <c r="R144" s="15">
        <f>IF('M1D'!L139="","",'M1D'!L139)</f>
      </c>
      <c r="S144" s="15">
        <f>IF('M1D'!O139="","",'M1D'!O139)</f>
      </c>
      <c r="T144" s="15">
        <f>IF('M1D'!Q139="","",'M1D'!Q139)</f>
        <v>2</v>
      </c>
      <c r="U144" s="15" t="str">
        <f>IF('M1D'!R139="","",'M1D'!R139)</f>
        <v>F</v>
      </c>
    </row>
    <row r="145" spans="1:21" ht="14.25">
      <c r="A145" s="80" t="str">
        <f>'M1D'!B140</f>
        <v>87/2018</v>
      </c>
      <c r="B145" s="78" t="str">
        <f>'M1D'!C140</f>
        <v>Mirza Mulalić</v>
      </c>
      <c r="C145" s="19"/>
      <c r="D145" s="19"/>
      <c r="E145" s="19"/>
      <c r="F145" s="19"/>
      <c r="G145" s="19"/>
      <c r="H145" s="19"/>
      <c r="I145" s="15">
        <f>IF('M1D'!H140="","",'M1D'!H140)</f>
        <v>0</v>
      </c>
      <c r="J145" s="19"/>
      <c r="K145" s="19"/>
      <c r="L145" s="19"/>
      <c r="M145" s="19"/>
      <c r="N145" s="19"/>
      <c r="O145" s="19">
        <f>IF('M1D'!I140="","",'M1D'!I140)</f>
      </c>
      <c r="P145" s="49"/>
      <c r="Q145" s="49"/>
      <c r="R145" s="15">
        <f>IF('M1D'!L140="","",'M1D'!L140)</f>
      </c>
      <c r="S145" s="15">
        <f>IF('M1D'!O140="","",'M1D'!O140)</f>
      </c>
      <c r="T145" s="15">
        <f>IF('M1D'!Q140="","",'M1D'!Q140)</f>
        <v>0</v>
      </c>
      <c r="U145" s="15" t="str">
        <f>IF('M1D'!R140="","",'M1D'!R140)</f>
        <v>F</v>
      </c>
    </row>
    <row r="146" spans="1:21" ht="14.25">
      <c r="A146" s="80" t="str">
        <f>'M1D'!B141</f>
        <v>89/2018</v>
      </c>
      <c r="B146" s="78" t="str">
        <f>'M1D'!C141</f>
        <v>David Lončarević</v>
      </c>
      <c r="C146" s="19"/>
      <c r="D146" s="19"/>
      <c r="E146" s="19"/>
      <c r="F146" s="19"/>
      <c r="G146" s="19"/>
      <c r="H146" s="19"/>
      <c r="I146" s="15">
        <f>IF('M1D'!H141="","",'M1D'!H141)</f>
      </c>
      <c r="J146" s="19"/>
      <c r="K146" s="19"/>
      <c r="L146" s="19"/>
      <c r="M146" s="19"/>
      <c r="N146" s="19"/>
      <c r="O146" s="19">
        <f>IF('M1D'!I141="","",'M1D'!I141)</f>
      </c>
      <c r="P146" s="49"/>
      <c r="Q146" s="49"/>
      <c r="R146" s="15">
        <f>IF('M1D'!L141="","",'M1D'!L141)</f>
      </c>
      <c r="S146" s="15">
        <f>IF('M1D'!O141="","",'M1D'!O141)</f>
      </c>
      <c r="T146" s="15">
        <f>IF('M1D'!Q141="","",'M1D'!Q141)</f>
      </c>
      <c r="U146" s="15">
        <f>IF('M1D'!R141="","",'M1D'!R141)</f>
      </c>
    </row>
    <row r="147" spans="1:21" ht="14.25">
      <c r="A147" s="80" t="str">
        <f>'M1D'!B142</f>
        <v>90/2018</v>
      </c>
      <c r="B147" s="78" t="str">
        <f>'M1D'!C142</f>
        <v>Pavle Vujović</v>
      </c>
      <c r="C147" s="19"/>
      <c r="D147" s="19"/>
      <c r="E147" s="19"/>
      <c r="F147" s="19"/>
      <c r="G147" s="19"/>
      <c r="H147" s="19"/>
      <c r="I147" s="15">
        <f>IF('M1D'!H142="","",'M1D'!H142)</f>
        <v>8</v>
      </c>
      <c r="J147" s="19"/>
      <c r="K147" s="19"/>
      <c r="L147" s="19"/>
      <c r="M147" s="19"/>
      <c r="N147" s="19"/>
      <c r="O147" s="19">
        <f>IF('M1D'!I142="","",'M1D'!I142)</f>
        <v>15</v>
      </c>
      <c r="P147" s="49"/>
      <c r="Q147" s="49"/>
      <c r="R147" s="15">
        <f>IF('M1D'!L142="","",'M1D'!L142)</f>
        <v>23.5</v>
      </c>
      <c r="S147" s="15">
        <f>IF('M1D'!O142="","",'M1D'!O142)</f>
        <v>18.5</v>
      </c>
      <c r="T147" s="15">
        <f>IF('M1D'!Q142="","",'M1D'!Q142)</f>
        <v>41.5</v>
      </c>
      <c r="U147" s="15" t="str">
        <f>IF('M1D'!R142="","",'M1D'!R142)</f>
        <v>F</v>
      </c>
    </row>
    <row r="148" spans="1:21" ht="14.25">
      <c r="A148" s="80" t="str">
        <f>'M1D'!B143</f>
        <v>92/2018</v>
      </c>
      <c r="B148" s="78" t="str">
        <f>'M1D'!C143</f>
        <v>Ranko Vujisić</v>
      </c>
      <c r="C148" s="19"/>
      <c r="D148" s="19"/>
      <c r="E148" s="19"/>
      <c r="F148" s="19"/>
      <c r="G148" s="19"/>
      <c r="H148" s="19"/>
      <c r="I148" s="15">
        <f>IF('M1D'!H143="","",'M1D'!H143)</f>
        <v>5.5</v>
      </c>
      <c r="J148" s="19"/>
      <c r="K148" s="19"/>
      <c r="L148" s="19"/>
      <c r="M148" s="19"/>
      <c r="N148" s="19"/>
      <c r="O148" s="19">
        <f>IF('M1D'!I143="","",'M1D'!I143)</f>
        <v>18.5</v>
      </c>
      <c r="P148" s="49"/>
      <c r="Q148" s="49"/>
      <c r="R148" s="15">
        <f>IF('M1D'!L143="","",'M1D'!L143)</f>
        <v>23.5</v>
      </c>
      <c r="S148" s="15">
        <f>IF('M1D'!O143="","",'M1D'!O143)</f>
        <v>32</v>
      </c>
      <c r="T148" s="15">
        <f>IF('M1D'!Q143="","",'M1D'!Q143)</f>
        <v>56</v>
      </c>
      <c r="U148" s="15" t="str">
        <f>IF('M1D'!R143="","",'M1D'!R143)</f>
        <v>E</v>
      </c>
    </row>
    <row r="149" spans="1:21" ht="14.25">
      <c r="A149" s="80" t="str">
        <f>'M1D'!B144</f>
        <v>93/2018</v>
      </c>
      <c r="B149" s="78" t="str">
        <f>'M1D'!C144</f>
        <v>Miloš Šarović</v>
      </c>
      <c r="C149" s="19"/>
      <c r="D149" s="19"/>
      <c r="E149" s="19"/>
      <c r="F149" s="19"/>
      <c r="G149" s="19"/>
      <c r="H149" s="19"/>
      <c r="I149" s="15">
        <f>IF('M1D'!H144="","",'M1D'!H144)</f>
        <v>1</v>
      </c>
      <c r="J149" s="19"/>
      <c r="K149" s="19"/>
      <c r="L149" s="19"/>
      <c r="M149" s="19"/>
      <c r="N149" s="19"/>
      <c r="O149" s="19">
        <f>IF('M1D'!I144="","",'M1D'!I144)</f>
        <v>12</v>
      </c>
      <c r="P149" s="49"/>
      <c r="Q149" s="49"/>
      <c r="R149" s="15">
        <f>IF('M1D'!L144="","",'M1D'!L144)</f>
        <v>15</v>
      </c>
      <c r="S149" s="15">
        <f>IF('M1D'!O144="","",'M1D'!O144)</f>
      </c>
      <c r="T149" s="15">
        <f>IF('M1D'!Q144="","",'M1D'!Q144)</f>
        <v>28</v>
      </c>
      <c r="U149" s="15" t="str">
        <f>IF('M1D'!R144="","",'M1D'!R144)</f>
        <v>F</v>
      </c>
    </row>
    <row r="150" spans="1:21" ht="14.25">
      <c r="A150" s="80" t="str">
        <f>'M1D'!B145</f>
        <v>95/2018</v>
      </c>
      <c r="B150" s="78" t="str">
        <f>'M1D'!C145</f>
        <v>Maša Jošović</v>
      </c>
      <c r="C150" s="19"/>
      <c r="D150" s="19"/>
      <c r="E150" s="19"/>
      <c r="F150" s="19"/>
      <c r="G150" s="19"/>
      <c r="H150" s="19"/>
      <c r="I150" s="15">
        <f>IF('M1D'!H145="","",'M1D'!H145)</f>
      </c>
      <c r="J150" s="19"/>
      <c r="K150" s="19"/>
      <c r="L150" s="19"/>
      <c r="M150" s="19"/>
      <c r="N150" s="19"/>
      <c r="O150" s="19">
        <f>IF('M1D'!I145="","",'M1D'!I145)</f>
        <v>9</v>
      </c>
      <c r="P150" s="49"/>
      <c r="Q150" s="49"/>
      <c r="R150" s="15">
        <f>IF('M1D'!L145="","",'M1D'!L145)</f>
        <v>12.5</v>
      </c>
      <c r="S150" s="15">
        <f>IF('M1D'!O145="","",'M1D'!O145)</f>
        <v>8</v>
      </c>
      <c r="T150" s="15">
        <f>IF('M1D'!Q145="","",'M1D'!Q145)</f>
        <v>17</v>
      </c>
      <c r="U150" s="15" t="str">
        <f>IF('M1D'!R145="","",'M1D'!R145)</f>
        <v>F</v>
      </c>
    </row>
    <row r="151" spans="1:21" ht="14.25">
      <c r="A151" s="80" t="str">
        <f>'M1D'!B146</f>
        <v>96/2018</v>
      </c>
      <c r="B151" s="78" t="str">
        <f>'M1D'!C146</f>
        <v>Novica Kusovac</v>
      </c>
      <c r="C151" s="19"/>
      <c r="D151" s="19"/>
      <c r="E151" s="19"/>
      <c r="F151" s="19"/>
      <c r="G151" s="19"/>
      <c r="H151" s="19"/>
      <c r="I151" s="15">
        <f>IF('M1D'!H146="","",'M1D'!H146)</f>
      </c>
      <c r="J151" s="19"/>
      <c r="K151" s="19"/>
      <c r="L151" s="19"/>
      <c r="M151" s="19"/>
      <c r="N151" s="19"/>
      <c r="O151" s="19">
        <f>IF('M1D'!I146="","",'M1D'!I146)</f>
        <v>0</v>
      </c>
      <c r="P151" s="49"/>
      <c r="Q151" s="49"/>
      <c r="R151" s="15">
        <f>IF('M1D'!L146="","",'M1D'!L146)</f>
      </c>
      <c r="S151" s="15">
        <f>IF('M1D'!O146="","",'M1D'!O146)</f>
      </c>
      <c r="T151" s="15">
        <f>IF('M1D'!Q146="","",'M1D'!Q146)</f>
        <v>0</v>
      </c>
      <c r="U151" s="15" t="str">
        <f>IF('M1D'!R146="","",'M1D'!R146)</f>
        <v>F</v>
      </c>
    </row>
    <row r="152" spans="1:21" ht="14.25">
      <c r="A152" s="80" t="str">
        <f>'M1D'!B147</f>
        <v>13/2017</v>
      </c>
      <c r="B152" s="78" t="str">
        <f>'M1D'!C147</f>
        <v>Esad Kasumović</v>
      </c>
      <c r="C152" s="19"/>
      <c r="D152" s="19"/>
      <c r="E152" s="19"/>
      <c r="F152" s="19"/>
      <c r="G152" s="19"/>
      <c r="H152" s="19"/>
      <c r="I152" s="15">
        <f>IF('M1D'!H147="","",'M1D'!H147)</f>
        <v>1</v>
      </c>
      <c r="J152" s="19"/>
      <c r="K152" s="19"/>
      <c r="L152" s="19"/>
      <c r="M152" s="19"/>
      <c r="N152" s="19"/>
      <c r="O152" s="19">
        <f>IF('M1D'!I147="","",'M1D'!I147)</f>
        <v>23</v>
      </c>
      <c r="P152" s="49"/>
      <c r="Q152" s="49"/>
      <c r="R152" s="15">
        <f>IF('M1D'!L147="","",'M1D'!L147)</f>
        <v>18.5</v>
      </c>
      <c r="S152" s="15">
        <f>IF('M1D'!O147="","",'M1D'!O147)</f>
        <v>28.5</v>
      </c>
      <c r="T152" s="15">
        <f>IF('M1D'!Q147="","",'M1D'!Q147)</f>
        <v>52.5</v>
      </c>
      <c r="U152" s="15" t="str">
        <f>IF('M1D'!R147="","",'M1D'!R147)</f>
        <v>E</v>
      </c>
    </row>
    <row r="153" spans="1:21" ht="14.25">
      <c r="A153" s="80" t="str">
        <f>'M1D'!B148</f>
        <v>16/2017</v>
      </c>
      <c r="B153" s="78" t="str">
        <f>'M1D'!C148</f>
        <v>Jana Cimbaljević</v>
      </c>
      <c r="C153" s="19"/>
      <c r="D153" s="19"/>
      <c r="E153" s="19"/>
      <c r="F153" s="19"/>
      <c r="G153" s="19"/>
      <c r="H153" s="19"/>
      <c r="I153" s="15">
        <f>IF('M1D'!H148="","",'M1D'!H148)</f>
      </c>
      <c r="J153" s="19"/>
      <c r="K153" s="19"/>
      <c r="L153" s="19"/>
      <c r="M153" s="19"/>
      <c r="N153" s="19"/>
      <c r="O153" s="19">
        <f>IF('M1D'!I148="","",'M1D'!I148)</f>
        <v>6</v>
      </c>
      <c r="P153" s="49"/>
      <c r="Q153" s="49"/>
      <c r="R153" s="15">
        <f>IF('M1D'!L148="","",'M1D'!L148)</f>
      </c>
      <c r="S153" s="15">
        <f>IF('M1D'!O148="","",'M1D'!O148)</f>
      </c>
      <c r="T153" s="15">
        <f>IF('M1D'!Q148="","",'M1D'!Q148)</f>
        <v>6</v>
      </c>
      <c r="U153" s="15" t="str">
        <f>IF('M1D'!R148="","",'M1D'!R148)</f>
        <v>F</v>
      </c>
    </row>
    <row r="154" spans="1:21" ht="14.25">
      <c r="A154" s="80" t="str">
        <f>'M1D'!B149</f>
        <v>19/2017</v>
      </c>
      <c r="B154" s="78" t="str">
        <f>'M1D'!C149</f>
        <v>Adin Muzurović</v>
      </c>
      <c r="C154" s="19"/>
      <c r="D154" s="19"/>
      <c r="E154" s="19"/>
      <c r="F154" s="19"/>
      <c r="G154" s="19"/>
      <c r="H154" s="19"/>
      <c r="I154" s="15">
        <f>IF('M1D'!H149="","",'M1D'!H149)</f>
      </c>
      <c r="J154" s="19"/>
      <c r="K154" s="19"/>
      <c r="L154" s="19"/>
      <c r="M154" s="19"/>
      <c r="N154" s="19"/>
      <c r="O154" s="19">
        <f>IF('M1D'!I149="","",'M1D'!I149)</f>
      </c>
      <c r="P154" s="49"/>
      <c r="Q154" s="49"/>
      <c r="R154" s="15">
        <f>IF('M1D'!L149="","",'M1D'!L149)</f>
      </c>
      <c r="S154" s="15">
        <f>IF('M1D'!O149="","",'M1D'!O149)</f>
      </c>
      <c r="T154" s="15">
        <f>IF('M1D'!Q149="","",'M1D'!Q149)</f>
      </c>
      <c r="U154" s="15">
        <f>IF('M1D'!R149="","",'M1D'!R149)</f>
      </c>
    </row>
    <row r="155" spans="1:21" ht="14.25">
      <c r="A155" s="80" t="str">
        <f>'M1D'!B150</f>
        <v>22/2017</v>
      </c>
      <c r="B155" s="78" t="str">
        <f>'M1D'!C150</f>
        <v>Duško Jakovljević</v>
      </c>
      <c r="C155" s="19"/>
      <c r="D155" s="19"/>
      <c r="E155" s="19"/>
      <c r="F155" s="19"/>
      <c r="G155" s="19"/>
      <c r="H155" s="19"/>
      <c r="I155" s="15">
        <f>IF('M1D'!H150="","",'M1D'!H150)</f>
        <v>0.5</v>
      </c>
      <c r="J155" s="19"/>
      <c r="K155" s="19"/>
      <c r="L155" s="19"/>
      <c r="M155" s="19"/>
      <c r="N155" s="19"/>
      <c r="O155" s="19">
        <f>IF('M1D'!I150="","",'M1D'!I150)</f>
        <v>17</v>
      </c>
      <c r="P155" s="49"/>
      <c r="Q155" s="49"/>
      <c r="R155" s="15">
        <f>IF('M1D'!L150="","",'M1D'!L150)</f>
      </c>
      <c r="S155" s="15">
        <f>IF('M1D'!O150="","",'M1D'!O150)</f>
        <v>11</v>
      </c>
      <c r="T155" s="15">
        <f>IF('M1D'!Q150="","",'M1D'!Q150)</f>
        <v>28.5</v>
      </c>
      <c r="U155" s="15" t="str">
        <f>IF('M1D'!R150="","",'M1D'!R150)</f>
        <v>F</v>
      </c>
    </row>
    <row r="156" spans="1:21" ht="14.25">
      <c r="A156" s="80" t="str">
        <f>'M1D'!B151</f>
        <v>28/2017</v>
      </c>
      <c r="B156" s="78" t="str">
        <f>'M1D'!C151</f>
        <v>Aleksandar Beljkaš</v>
      </c>
      <c r="C156" s="19"/>
      <c r="D156" s="19"/>
      <c r="E156" s="19"/>
      <c r="F156" s="19"/>
      <c r="G156" s="19"/>
      <c r="H156" s="19"/>
      <c r="I156" s="15">
        <f>IF('M1D'!H151="","",'M1D'!H151)</f>
      </c>
      <c r="J156" s="19"/>
      <c r="K156" s="19"/>
      <c r="L156" s="19"/>
      <c r="M156" s="19"/>
      <c r="N156" s="19"/>
      <c r="O156" s="19">
        <f>IF('M1D'!I151="","",'M1D'!I151)</f>
      </c>
      <c r="P156" s="49"/>
      <c r="Q156" s="49"/>
      <c r="R156" s="15">
        <f>IF('M1D'!L151="","",'M1D'!L151)</f>
      </c>
      <c r="S156" s="15">
        <f>IF('M1D'!O151="","",'M1D'!O151)</f>
      </c>
      <c r="T156" s="15">
        <f>IF('M1D'!Q151="","",'M1D'!Q151)</f>
      </c>
      <c r="U156" s="15">
        <f>IF('M1D'!R151="","",'M1D'!R151)</f>
      </c>
    </row>
    <row r="157" spans="1:21" ht="14.25">
      <c r="A157" s="80" t="str">
        <f>'M1D'!B152</f>
        <v>29/2017</v>
      </c>
      <c r="B157" s="78" t="str">
        <f>'M1D'!C152</f>
        <v>Dimitrije Ćaćić</v>
      </c>
      <c r="C157" s="19"/>
      <c r="D157" s="19"/>
      <c r="E157" s="19"/>
      <c r="F157" s="19"/>
      <c r="G157" s="19"/>
      <c r="H157" s="19"/>
      <c r="I157" s="15">
        <f>IF('M1D'!H152="","",'M1D'!H152)</f>
      </c>
      <c r="J157" s="19"/>
      <c r="K157" s="19"/>
      <c r="L157" s="19"/>
      <c r="M157" s="19"/>
      <c r="N157" s="19"/>
      <c r="O157" s="19">
        <f>IF('M1D'!I152="","",'M1D'!I152)</f>
      </c>
      <c r="P157" s="49"/>
      <c r="Q157" s="49"/>
      <c r="R157" s="15">
        <f>IF('M1D'!L152="","",'M1D'!L152)</f>
      </c>
      <c r="S157" s="15">
        <f>IF('M1D'!O152="","",'M1D'!O152)</f>
      </c>
      <c r="T157" s="15">
        <f>IF('M1D'!Q152="","",'M1D'!Q152)</f>
      </c>
      <c r="U157" s="15">
        <f>IF('M1D'!R152="","",'M1D'!R152)</f>
      </c>
    </row>
    <row r="158" spans="1:21" ht="14.25">
      <c r="A158" s="80" t="str">
        <f>'M1D'!B153</f>
        <v>32/2017</v>
      </c>
      <c r="B158" s="78" t="str">
        <f>'M1D'!C153</f>
        <v>Vasilije Golubović</v>
      </c>
      <c r="C158" s="19"/>
      <c r="D158" s="19"/>
      <c r="E158" s="19"/>
      <c r="F158" s="19"/>
      <c r="G158" s="19"/>
      <c r="H158" s="19"/>
      <c r="I158" s="15">
        <f>IF('M1D'!H153="","",'M1D'!H153)</f>
      </c>
      <c r="J158" s="19"/>
      <c r="K158" s="19"/>
      <c r="L158" s="19"/>
      <c r="M158" s="19"/>
      <c r="N158" s="19"/>
      <c r="O158" s="19">
        <f>IF('M1D'!I153="","",'M1D'!I153)</f>
      </c>
      <c r="P158" s="49"/>
      <c r="Q158" s="49"/>
      <c r="R158" s="15">
        <f>IF('M1D'!L153="","",'M1D'!L153)</f>
      </c>
      <c r="S158" s="15">
        <f>IF('M1D'!O153="","",'M1D'!O153)</f>
      </c>
      <c r="T158" s="15">
        <f>IF('M1D'!Q153="","",'M1D'!Q153)</f>
      </c>
      <c r="U158" s="15">
        <f>IF('M1D'!R153="","",'M1D'!R153)</f>
      </c>
    </row>
    <row r="159" spans="1:21" ht="14.25">
      <c r="A159" s="80" t="str">
        <f>'M1D'!B154</f>
        <v>42/2017</v>
      </c>
      <c r="B159" s="78" t="str">
        <f>'M1D'!C154</f>
        <v>Danilo Mijović</v>
      </c>
      <c r="C159" s="19"/>
      <c r="D159" s="19"/>
      <c r="E159" s="19"/>
      <c r="F159" s="19"/>
      <c r="G159" s="19"/>
      <c r="H159" s="19"/>
      <c r="I159" s="15">
        <f>IF('M1D'!H154="","",'M1D'!H154)</f>
      </c>
      <c r="J159" s="19"/>
      <c r="K159" s="19"/>
      <c r="L159" s="19"/>
      <c r="M159" s="19"/>
      <c r="N159" s="19"/>
      <c r="O159" s="19">
        <f>IF('M1D'!I154="","",'M1D'!I154)</f>
      </c>
      <c r="P159" s="49"/>
      <c r="Q159" s="49"/>
      <c r="R159" s="15">
        <f>IF('M1D'!L154="","",'M1D'!L154)</f>
      </c>
      <c r="S159" s="15">
        <f>IF('M1D'!O154="","",'M1D'!O154)</f>
      </c>
      <c r="T159" s="15">
        <f>IF('M1D'!Q154="","",'M1D'!Q154)</f>
      </c>
      <c r="U159" s="15">
        <f>IF('M1D'!R154="","",'M1D'!R154)</f>
      </c>
    </row>
    <row r="160" spans="1:21" ht="14.25">
      <c r="A160" s="80" t="str">
        <f>'M1D'!B155</f>
        <v>49/2017</v>
      </c>
      <c r="B160" s="78" t="str">
        <f>'M1D'!C155</f>
        <v>Marija Roganović</v>
      </c>
      <c r="C160" s="19"/>
      <c r="D160" s="19"/>
      <c r="E160" s="19"/>
      <c r="F160" s="19"/>
      <c r="G160" s="19"/>
      <c r="H160" s="19"/>
      <c r="I160" s="15">
        <f>IF('M1D'!H155="","",'M1D'!H155)</f>
      </c>
      <c r="J160" s="19"/>
      <c r="K160" s="19"/>
      <c r="L160" s="19"/>
      <c r="M160" s="19"/>
      <c r="N160" s="19"/>
      <c r="O160" s="19">
        <f>IF('M1D'!I155="","",'M1D'!I155)</f>
        <v>2.5</v>
      </c>
      <c r="P160" s="49"/>
      <c r="Q160" s="49"/>
      <c r="R160" s="15">
        <f>IF('M1D'!L155="","",'M1D'!L155)</f>
        <v>10.5</v>
      </c>
      <c r="S160" s="15">
        <f>IF('M1D'!O155="","",'M1D'!O155)</f>
      </c>
      <c r="T160" s="15">
        <f>IF('M1D'!Q155="","",'M1D'!Q155)</f>
        <v>13</v>
      </c>
      <c r="U160" s="15" t="str">
        <f>IF('M1D'!R155="","",'M1D'!R155)</f>
        <v>F</v>
      </c>
    </row>
    <row r="161" spans="1:21" ht="14.25">
      <c r="A161" s="80" t="str">
        <f>'M1D'!B156</f>
        <v>50/2017</v>
      </c>
      <c r="B161" s="78" t="str">
        <f>'M1D'!C156</f>
        <v>Milena Krstović</v>
      </c>
      <c r="C161" s="19"/>
      <c r="D161" s="19"/>
      <c r="E161" s="19"/>
      <c r="F161" s="19"/>
      <c r="G161" s="19"/>
      <c r="H161" s="19"/>
      <c r="I161" s="15">
        <f>IF('M1D'!H156="","",'M1D'!H156)</f>
        <v>3.5</v>
      </c>
      <c r="J161" s="19"/>
      <c r="K161" s="19"/>
      <c r="L161" s="19"/>
      <c r="M161" s="19"/>
      <c r="N161" s="19"/>
      <c r="O161" s="19">
        <f>IF('M1D'!I156="","",'M1D'!I156)</f>
        <v>20.5</v>
      </c>
      <c r="P161" s="49"/>
      <c r="Q161" s="49"/>
      <c r="R161" s="15">
        <f>IF('M1D'!L156="","",'M1D'!L156)</f>
        <v>26</v>
      </c>
      <c r="S161" s="15">
        <f>IF('M1D'!O156="","",'M1D'!O156)</f>
      </c>
      <c r="T161" s="15">
        <f>IF('M1D'!Q156="","",'M1D'!Q156)</f>
        <v>50</v>
      </c>
      <c r="U161" s="15" t="str">
        <f>IF('M1D'!R156="","",'M1D'!R156)</f>
        <v>E</v>
      </c>
    </row>
    <row r="162" spans="1:21" ht="14.25">
      <c r="A162" s="80" t="str">
        <f>'M1D'!B157</f>
        <v>54/2017</v>
      </c>
      <c r="B162" s="78" t="str">
        <f>'M1D'!C157</f>
        <v>Elma Mehonjić</v>
      </c>
      <c r="C162" s="19"/>
      <c r="D162" s="19"/>
      <c r="E162" s="19"/>
      <c r="F162" s="19"/>
      <c r="G162" s="19"/>
      <c r="H162" s="19"/>
      <c r="I162" s="15">
        <f>IF('M1D'!H157="","",'M1D'!H157)</f>
        <v>1</v>
      </c>
      <c r="J162" s="19"/>
      <c r="K162" s="19"/>
      <c r="L162" s="19"/>
      <c r="M162" s="19"/>
      <c r="N162" s="19"/>
      <c r="O162" s="19">
        <f>IF('M1D'!I157="","",'M1D'!I157)</f>
        <v>3</v>
      </c>
      <c r="P162" s="49"/>
      <c r="Q162" s="49"/>
      <c r="R162" s="15">
        <f>IF('M1D'!L157="","",'M1D'!L157)</f>
      </c>
      <c r="S162" s="15">
        <f>IF('M1D'!O157="","",'M1D'!O157)</f>
      </c>
      <c r="T162" s="15">
        <f>IF('M1D'!Q157="","",'M1D'!Q157)</f>
        <v>4</v>
      </c>
      <c r="U162" s="15" t="str">
        <f>IF('M1D'!R157="","",'M1D'!R157)</f>
        <v>F</v>
      </c>
    </row>
    <row r="163" spans="1:21" ht="14.25">
      <c r="A163" s="80" t="str">
        <f>'M1D'!B158</f>
        <v>61/2017</v>
      </c>
      <c r="B163" s="78" t="str">
        <f>'M1D'!C158</f>
        <v>Miloš Igić</v>
      </c>
      <c r="C163" s="19"/>
      <c r="D163" s="19"/>
      <c r="E163" s="19"/>
      <c r="F163" s="19"/>
      <c r="G163" s="19"/>
      <c r="H163" s="19"/>
      <c r="I163" s="15">
        <f>IF('M1D'!H158="","",'M1D'!H158)</f>
        <v>3.5</v>
      </c>
      <c r="J163" s="19"/>
      <c r="K163" s="19"/>
      <c r="L163" s="19"/>
      <c r="M163" s="19"/>
      <c r="N163" s="19"/>
      <c r="O163" s="19">
        <f>IF('M1D'!I158="","",'M1D'!I158)</f>
        <v>23.5</v>
      </c>
      <c r="P163" s="49"/>
      <c r="Q163" s="49"/>
      <c r="R163" s="15">
        <f>IF('M1D'!L158="","",'M1D'!L158)</f>
        <v>7.5</v>
      </c>
      <c r="S163" s="15">
        <f>IF('M1D'!O158="","",'M1D'!O158)</f>
        <v>25.5</v>
      </c>
      <c r="T163" s="15">
        <f>IF('M1D'!Q158="","",'M1D'!Q158)</f>
        <v>52.5</v>
      </c>
      <c r="U163" s="15" t="str">
        <f>IF('M1D'!R158="","",'M1D'!R158)</f>
        <v>E</v>
      </c>
    </row>
    <row r="164" spans="1:21" ht="14.25">
      <c r="A164" s="80" t="str">
        <f>'M1D'!B159</f>
        <v>62/2017</v>
      </c>
      <c r="B164" s="78" t="str">
        <f>'M1D'!C159</f>
        <v>Alen Husović</v>
      </c>
      <c r="C164" s="19"/>
      <c r="D164" s="19"/>
      <c r="E164" s="19"/>
      <c r="F164" s="19"/>
      <c r="G164" s="19"/>
      <c r="H164" s="19"/>
      <c r="I164" s="15">
        <f>IF('M1D'!H159="","",'M1D'!H159)</f>
        <v>3.5</v>
      </c>
      <c r="J164" s="19"/>
      <c r="K164" s="19"/>
      <c r="L164" s="19"/>
      <c r="M164" s="19"/>
      <c r="N164" s="19"/>
      <c r="O164" s="19">
        <f>IF('M1D'!I159="","",'M1D'!I159)</f>
        <v>16</v>
      </c>
      <c r="P164" s="49"/>
      <c r="Q164" s="49"/>
      <c r="R164" s="15">
        <f>IF('M1D'!L159="","",'M1D'!L159)</f>
        <v>24</v>
      </c>
      <c r="S164" s="15">
        <f>IF('M1D'!O159="","",'M1D'!O159)</f>
        <v>24</v>
      </c>
      <c r="T164" s="15">
        <f>IF('M1D'!Q159="","",'M1D'!Q159)</f>
        <v>43.5</v>
      </c>
      <c r="U164" s="15" t="str">
        <f>IF('M1D'!R159="","",'M1D'!R159)</f>
        <v>F</v>
      </c>
    </row>
    <row r="165" spans="1:21" ht="14.25">
      <c r="A165" s="80" t="str">
        <f>'M1D'!B160</f>
        <v>65/2017</v>
      </c>
      <c r="B165" s="78" t="str">
        <f>'M1D'!C160</f>
        <v>Ratko Konjević</v>
      </c>
      <c r="C165" s="19"/>
      <c r="D165" s="19"/>
      <c r="E165" s="19"/>
      <c r="F165" s="19"/>
      <c r="G165" s="19"/>
      <c r="H165" s="19"/>
      <c r="I165" s="15">
        <f>IF('M1D'!H160="","",'M1D'!H160)</f>
      </c>
      <c r="J165" s="19"/>
      <c r="K165" s="19"/>
      <c r="L165" s="19"/>
      <c r="M165" s="19"/>
      <c r="N165" s="19"/>
      <c r="O165" s="19">
        <f>IF('M1D'!I160="","",'M1D'!I160)</f>
      </c>
      <c r="P165" s="49"/>
      <c r="Q165" s="49"/>
      <c r="R165" s="15">
        <f>IF('M1D'!L160="","",'M1D'!L160)</f>
      </c>
      <c r="S165" s="15">
        <f>IF('M1D'!O160="","",'M1D'!O160)</f>
      </c>
      <c r="T165" s="15">
        <f>IF('M1D'!Q160="","",'M1D'!Q160)</f>
      </c>
      <c r="U165" s="15">
        <f>IF('M1D'!R160="","",'M1D'!R160)</f>
      </c>
    </row>
    <row r="166" spans="1:21" ht="14.25">
      <c r="A166" s="80" t="str">
        <f>'M1D'!B161</f>
        <v>74/2017</v>
      </c>
      <c r="B166" s="78" t="str">
        <f>'M1D'!C161</f>
        <v>Katarina Karadžić</v>
      </c>
      <c r="C166" s="19"/>
      <c r="D166" s="19"/>
      <c r="E166" s="19"/>
      <c r="F166" s="19"/>
      <c r="G166" s="19"/>
      <c r="H166" s="19"/>
      <c r="I166" s="15">
        <f>IF('M1D'!H161="","",'M1D'!H161)</f>
        <v>0</v>
      </c>
      <c r="J166" s="19"/>
      <c r="K166" s="19"/>
      <c r="L166" s="19"/>
      <c r="M166" s="19"/>
      <c r="N166" s="19"/>
      <c r="O166" s="19">
        <f>IF('M1D'!I161="","",'M1D'!I161)</f>
        <v>10.5</v>
      </c>
      <c r="P166" s="49"/>
      <c r="Q166" s="49"/>
      <c r="R166" s="15">
        <f>IF('M1D'!L161="","",'M1D'!L161)</f>
        <v>26</v>
      </c>
      <c r="S166" s="15">
        <f>IF('M1D'!O161="","",'M1D'!O161)</f>
        <v>33.5</v>
      </c>
      <c r="T166" s="15">
        <f>IF('M1D'!Q161="","",'M1D'!Q161)</f>
        <v>44</v>
      </c>
      <c r="U166" s="15" t="str">
        <f>IF('M1D'!R161="","",'M1D'!R161)</f>
        <v>F</v>
      </c>
    </row>
    <row r="167" spans="1:21" ht="14.25">
      <c r="A167" s="80" t="str">
        <f>'M1D'!B162</f>
        <v>83/2017</v>
      </c>
      <c r="B167" s="78" t="str">
        <f>'M1D'!C162</f>
        <v>Nikola Jevrić</v>
      </c>
      <c r="C167" s="19"/>
      <c r="D167" s="19"/>
      <c r="E167" s="19"/>
      <c r="F167" s="19"/>
      <c r="G167" s="19"/>
      <c r="H167" s="19"/>
      <c r="I167" s="15">
        <f>IF('M1D'!H162="","",'M1D'!H162)</f>
        <v>0</v>
      </c>
      <c r="J167" s="19"/>
      <c r="K167" s="19"/>
      <c r="L167" s="19"/>
      <c r="M167" s="19"/>
      <c r="N167" s="19"/>
      <c r="O167" s="19">
        <f>IF('M1D'!I162="","",'M1D'!I162)</f>
        <v>11</v>
      </c>
      <c r="P167" s="49"/>
      <c r="Q167" s="49"/>
      <c r="R167" s="15">
        <f>IF('M1D'!L162="","",'M1D'!L162)</f>
      </c>
      <c r="S167" s="15">
        <f>IF('M1D'!O162="","",'M1D'!O162)</f>
      </c>
      <c r="T167" s="15">
        <f>IF('M1D'!Q162="","",'M1D'!Q162)</f>
        <v>11</v>
      </c>
      <c r="U167" s="15" t="str">
        <f>IF('M1D'!R162="","",'M1D'!R162)</f>
        <v>F</v>
      </c>
    </row>
    <row r="168" spans="1:21" ht="14.25">
      <c r="A168" s="80" t="str">
        <f>'M1D'!B163</f>
        <v>91/2017</v>
      </c>
      <c r="B168" s="78" t="str">
        <f>'M1D'!C163</f>
        <v>Milica Đurović</v>
      </c>
      <c r="C168" s="19"/>
      <c r="D168" s="19"/>
      <c r="E168" s="19"/>
      <c r="F168" s="19"/>
      <c r="G168" s="19"/>
      <c r="H168" s="19"/>
      <c r="I168" s="15">
        <f>IF('M1D'!H163="","",'M1D'!H163)</f>
      </c>
      <c r="J168" s="19"/>
      <c r="K168" s="19"/>
      <c r="L168" s="19"/>
      <c r="M168" s="19"/>
      <c r="N168" s="19"/>
      <c r="O168" s="19">
        <f>IF('M1D'!I163="","",'M1D'!I163)</f>
      </c>
      <c r="P168" s="49"/>
      <c r="Q168" s="49"/>
      <c r="R168" s="15">
        <f>IF('M1D'!L163="","",'M1D'!L163)</f>
      </c>
      <c r="S168" s="15">
        <f>IF('M1D'!O163="","",'M1D'!O163)</f>
      </c>
      <c r="T168" s="15">
        <f>IF('M1D'!Q163="","",'M1D'!Q163)</f>
      </c>
      <c r="U168" s="15">
        <f>IF('M1D'!R163="","",'M1D'!R163)</f>
      </c>
    </row>
    <row r="169" spans="1:21" ht="14.25">
      <c r="A169" s="80" t="str">
        <f>'M1D'!B164</f>
        <v>92/2017</v>
      </c>
      <c r="B169" s="78" t="str">
        <f>'M1D'!C164</f>
        <v>Ilija Radović</v>
      </c>
      <c r="C169" s="19"/>
      <c r="D169" s="19"/>
      <c r="E169" s="19"/>
      <c r="F169" s="19"/>
      <c r="G169" s="19"/>
      <c r="H169" s="19"/>
      <c r="I169" s="15">
        <f>IF('M1D'!H164="","",'M1D'!H164)</f>
      </c>
      <c r="J169" s="19"/>
      <c r="K169" s="19"/>
      <c r="L169" s="19"/>
      <c r="M169" s="19"/>
      <c r="N169" s="19"/>
      <c r="O169" s="19">
        <f>IF('M1D'!I164="","",'M1D'!I164)</f>
      </c>
      <c r="P169" s="49"/>
      <c r="Q169" s="49"/>
      <c r="R169" s="15">
        <f>IF('M1D'!L164="","",'M1D'!L164)</f>
      </c>
      <c r="S169" s="15">
        <f>IF('M1D'!O164="","",'M1D'!O164)</f>
      </c>
      <c r="T169" s="15">
        <f>IF('M1D'!Q164="","",'M1D'!Q164)</f>
      </c>
      <c r="U169" s="15">
        <f>IF('M1D'!R164="","",'M1D'!R164)</f>
      </c>
    </row>
    <row r="170" spans="1:21" ht="14.25">
      <c r="A170" s="80" t="str">
        <f>'M1D'!B165</f>
        <v>102/2017</v>
      </c>
      <c r="B170" s="78" t="str">
        <f>'M1D'!C165</f>
        <v>Stanko Todorović</v>
      </c>
      <c r="C170" s="19"/>
      <c r="D170" s="19"/>
      <c r="E170" s="19"/>
      <c r="F170" s="19"/>
      <c r="G170" s="19"/>
      <c r="H170" s="19"/>
      <c r="I170" s="15">
        <f>IF('M1D'!H165="","",'M1D'!H165)</f>
      </c>
      <c r="J170" s="19"/>
      <c r="K170" s="19"/>
      <c r="L170" s="19"/>
      <c r="M170" s="19"/>
      <c r="N170" s="19"/>
      <c r="O170" s="19">
        <f>IF('M1D'!I165="","",'M1D'!I165)</f>
      </c>
      <c r="P170" s="49"/>
      <c r="Q170" s="49"/>
      <c r="R170" s="15">
        <f>IF('M1D'!L165="","",'M1D'!L165)</f>
      </c>
      <c r="S170" s="15">
        <f>IF('M1D'!O165="","",'M1D'!O165)</f>
      </c>
      <c r="T170" s="15">
        <f>IF('M1D'!Q165="","",'M1D'!Q165)</f>
      </c>
      <c r="U170" s="15">
        <f>IF('M1D'!R165="","",'M1D'!R165)</f>
      </c>
    </row>
    <row r="171" spans="1:21" ht="14.25">
      <c r="A171" s="80" t="str">
        <f>'M1D'!B166</f>
        <v>104/2017</v>
      </c>
      <c r="B171" s="78" t="str">
        <f>'M1D'!C166</f>
        <v>Aleksa Marićević</v>
      </c>
      <c r="C171" s="19"/>
      <c r="D171" s="19"/>
      <c r="E171" s="19"/>
      <c r="F171" s="19"/>
      <c r="G171" s="19"/>
      <c r="H171" s="19"/>
      <c r="I171" s="15">
        <f>IF('M1D'!H166="","",'M1D'!H166)</f>
      </c>
      <c r="J171" s="19"/>
      <c r="K171" s="19"/>
      <c r="L171" s="19"/>
      <c r="M171" s="19"/>
      <c r="N171" s="19"/>
      <c r="O171" s="19">
        <f>IF('M1D'!I166="","",'M1D'!I166)</f>
        <v>4</v>
      </c>
      <c r="P171" s="49"/>
      <c r="Q171" s="49"/>
      <c r="R171" s="15">
        <f>IF('M1D'!L166="","",'M1D'!L166)</f>
      </c>
      <c r="S171" s="15">
        <f>IF('M1D'!O166="","",'M1D'!O166)</f>
      </c>
      <c r="T171" s="15">
        <f>IF('M1D'!Q166="","",'M1D'!Q166)</f>
        <v>4</v>
      </c>
      <c r="U171" s="15" t="str">
        <f>IF('M1D'!R166="","",'M1D'!R166)</f>
        <v>F</v>
      </c>
    </row>
    <row r="172" spans="1:21" ht="14.25">
      <c r="A172" s="80" t="str">
        <f>'M1D'!B167</f>
        <v>108/2017</v>
      </c>
      <c r="B172" s="78" t="str">
        <f>'M1D'!C167</f>
        <v>Mladen Vučić</v>
      </c>
      <c r="C172" s="19"/>
      <c r="D172" s="19"/>
      <c r="E172" s="19"/>
      <c r="F172" s="19"/>
      <c r="G172" s="19"/>
      <c r="H172" s="19"/>
      <c r="I172" s="15">
        <f>IF('M1D'!H167="","",'M1D'!H167)</f>
      </c>
      <c r="J172" s="19"/>
      <c r="K172" s="19"/>
      <c r="L172" s="19"/>
      <c r="M172" s="19"/>
      <c r="N172" s="19"/>
      <c r="O172" s="19">
        <f>IF('M1D'!I167="","",'M1D'!I167)</f>
        <v>0</v>
      </c>
      <c r="P172" s="49"/>
      <c r="Q172" s="49"/>
      <c r="R172" s="15">
        <f>IF('M1D'!L167="","",'M1D'!L167)</f>
      </c>
      <c r="S172" s="15">
        <f>IF('M1D'!O167="","",'M1D'!O167)</f>
      </c>
      <c r="T172" s="15">
        <f>IF('M1D'!Q167="","",'M1D'!Q167)</f>
        <v>0</v>
      </c>
      <c r="U172" s="15" t="str">
        <f>IF('M1D'!R167="","",'M1D'!R167)</f>
        <v>F</v>
      </c>
    </row>
    <row r="173" spans="1:21" ht="14.25">
      <c r="A173" s="80" t="str">
        <f>'M1D'!B168</f>
        <v>114/2017</v>
      </c>
      <c r="B173" s="78" t="str">
        <f>'M1D'!C168</f>
        <v>Irena Miljanić</v>
      </c>
      <c r="C173" s="19"/>
      <c r="D173" s="19"/>
      <c r="E173" s="19"/>
      <c r="F173" s="19"/>
      <c r="G173" s="19"/>
      <c r="H173" s="19"/>
      <c r="I173" s="15">
        <f>IF('M1D'!H168="","",'M1D'!H168)</f>
        <v>2</v>
      </c>
      <c r="J173" s="19"/>
      <c r="K173" s="19"/>
      <c r="L173" s="19"/>
      <c r="M173" s="19"/>
      <c r="N173" s="19"/>
      <c r="O173" s="19">
        <f>IF('M1D'!I168="","",'M1D'!I168)</f>
        <v>17.5</v>
      </c>
      <c r="P173" s="49"/>
      <c r="Q173" s="49"/>
      <c r="R173" s="15">
        <f>IF('M1D'!L168="","",'M1D'!L168)</f>
        <v>15</v>
      </c>
      <c r="S173" s="15">
        <f>IF('M1D'!O168="","",'M1D'!O168)</f>
        <v>21.5</v>
      </c>
      <c r="T173" s="15">
        <f>IF('M1D'!Q168="","",'M1D'!Q168)</f>
        <v>41</v>
      </c>
      <c r="U173" s="15" t="str">
        <f>IF('M1D'!R168="","",'M1D'!R168)</f>
        <v>F</v>
      </c>
    </row>
    <row r="174" spans="1:21" ht="14.25">
      <c r="A174" s="80" t="str">
        <f>'M1D'!B169</f>
        <v>118/2017</v>
      </c>
      <c r="B174" s="78" t="str">
        <f>'M1D'!C169</f>
        <v>Radovan Krnjević</v>
      </c>
      <c r="C174" s="19"/>
      <c r="D174" s="19"/>
      <c r="E174" s="19"/>
      <c r="F174" s="19"/>
      <c r="G174" s="19"/>
      <c r="H174" s="19"/>
      <c r="I174" s="15">
        <f>IF('M1D'!H169="","",'M1D'!H169)</f>
      </c>
      <c r="J174" s="19"/>
      <c r="K174" s="19"/>
      <c r="L174" s="19"/>
      <c r="M174" s="19"/>
      <c r="N174" s="19"/>
      <c r="O174" s="19">
        <f>IF('M1D'!I169="","",'M1D'!I169)</f>
      </c>
      <c r="P174" s="49"/>
      <c r="Q174" s="49"/>
      <c r="R174" s="15">
        <f>IF('M1D'!L169="","",'M1D'!L169)</f>
      </c>
      <c r="S174" s="15">
        <f>IF('M1D'!O169="","",'M1D'!O169)</f>
      </c>
      <c r="T174" s="15">
        <f>IF('M1D'!Q169="","",'M1D'!Q169)</f>
      </c>
      <c r="U174" s="15">
        <f>IF('M1D'!R169="","",'M1D'!R169)</f>
      </c>
    </row>
    <row r="175" spans="1:21" ht="14.25">
      <c r="A175" s="80" t="str">
        <f>'M1D'!B170</f>
        <v>18/2016</v>
      </c>
      <c r="B175" s="78" t="str">
        <f>'M1D'!C170</f>
        <v>Miloš Gogić</v>
      </c>
      <c r="C175" s="19"/>
      <c r="D175" s="19"/>
      <c r="E175" s="19"/>
      <c r="F175" s="19"/>
      <c r="G175" s="19"/>
      <c r="H175" s="19"/>
      <c r="I175" s="15">
        <f>IF('M1D'!H170="","",'M1D'!H170)</f>
      </c>
      <c r="J175" s="19"/>
      <c r="K175" s="19"/>
      <c r="L175" s="19"/>
      <c r="M175" s="19"/>
      <c r="N175" s="19"/>
      <c r="O175" s="19">
        <f>IF('M1D'!I170="","",'M1D'!I170)</f>
      </c>
      <c r="P175" s="49"/>
      <c r="Q175" s="49"/>
      <c r="R175" s="15">
        <f>IF('M1D'!L170="","",'M1D'!L170)</f>
      </c>
      <c r="S175" s="15">
        <f>IF('M1D'!O170="","",'M1D'!O170)</f>
      </c>
      <c r="T175" s="15">
        <f>IF('M1D'!Q170="","",'M1D'!Q170)</f>
      </c>
      <c r="U175" s="15">
        <f>IF('M1D'!R170="","",'M1D'!R170)</f>
      </c>
    </row>
    <row r="176" spans="1:21" ht="14.25">
      <c r="A176" s="80" t="str">
        <f>'M1D'!B171</f>
        <v>28/2016</v>
      </c>
      <c r="B176" s="78" t="str">
        <f>'M1D'!C171</f>
        <v>Janko Zečević</v>
      </c>
      <c r="C176" s="19"/>
      <c r="D176" s="19"/>
      <c r="E176" s="19"/>
      <c r="F176" s="19"/>
      <c r="G176" s="19"/>
      <c r="H176" s="19"/>
      <c r="I176" s="15">
        <f>IF('M1D'!H171="","",'M1D'!H171)</f>
        <v>1.5</v>
      </c>
      <c r="J176" s="19"/>
      <c r="K176" s="19"/>
      <c r="L176" s="19"/>
      <c r="M176" s="19"/>
      <c r="N176" s="19"/>
      <c r="O176" s="19">
        <f>IF('M1D'!I171="","",'M1D'!I171)</f>
        <v>0</v>
      </c>
      <c r="P176" s="49"/>
      <c r="Q176" s="49"/>
      <c r="R176" s="15">
        <f>IF('M1D'!L171="","",'M1D'!L171)</f>
        <v>8</v>
      </c>
      <c r="S176" s="15">
        <f>IF('M1D'!O171="","",'M1D'!O171)</f>
      </c>
      <c r="T176" s="15">
        <f>IF('M1D'!Q171="","",'M1D'!Q171)</f>
        <v>9.5</v>
      </c>
      <c r="U176" s="15" t="str">
        <f>IF('M1D'!R171="","",'M1D'!R171)</f>
        <v>F</v>
      </c>
    </row>
    <row r="177" spans="1:21" ht="14.25">
      <c r="A177" s="80" t="str">
        <f>'M1D'!B172</f>
        <v>47/2016</v>
      </c>
      <c r="B177" s="78" t="str">
        <f>'M1D'!C172</f>
        <v>Tamara Mračević</v>
      </c>
      <c r="C177" s="19"/>
      <c r="D177" s="19"/>
      <c r="E177" s="19"/>
      <c r="F177" s="19"/>
      <c r="G177" s="19"/>
      <c r="H177" s="19"/>
      <c r="I177" s="15">
        <f>IF('M1D'!H172="","",'M1D'!H172)</f>
      </c>
      <c r="J177" s="19"/>
      <c r="K177" s="19"/>
      <c r="L177" s="19"/>
      <c r="M177" s="19"/>
      <c r="N177" s="19"/>
      <c r="O177" s="19">
        <f>IF('M1D'!I172="","",'M1D'!I172)</f>
      </c>
      <c r="P177" s="49"/>
      <c r="Q177" s="49"/>
      <c r="R177" s="15">
        <f>IF('M1D'!L172="","",'M1D'!L172)</f>
      </c>
      <c r="S177" s="15">
        <f>IF('M1D'!O172="","",'M1D'!O172)</f>
      </c>
      <c r="T177" s="15">
        <f>IF('M1D'!Q172="","",'M1D'!Q172)</f>
      </c>
      <c r="U177" s="15">
        <f>IF('M1D'!R172="","",'M1D'!R172)</f>
      </c>
    </row>
    <row r="178" spans="1:21" ht="14.25">
      <c r="A178" s="80" t="str">
        <f>'M1D'!B173</f>
        <v>48/2016</v>
      </c>
      <c r="B178" s="78" t="str">
        <f>'M1D'!C173</f>
        <v>Haris Džanković</v>
      </c>
      <c r="C178" s="19"/>
      <c r="D178" s="19"/>
      <c r="E178" s="19"/>
      <c r="F178" s="19"/>
      <c r="G178" s="19"/>
      <c r="H178" s="19"/>
      <c r="I178" s="15">
        <f>IF('M1D'!H173="","",'M1D'!H173)</f>
      </c>
      <c r="J178" s="19"/>
      <c r="K178" s="19"/>
      <c r="L178" s="19"/>
      <c r="M178" s="19"/>
      <c r="N178" s="19"/>
      <c r="O178" s="19">
        <f>IF('M1D'!I173="","",'M1D'!I173)</f>
      </c>
      <c r="P178" s="49"/>
      <c r="Q178" s="49"/>
      <c r="R178" s="15">
        <f>IF('M1D'!L173="","",'M1D'!L173)</f>
      </c>
      <c r="S178" s="15">
        <f>IF('M1D'!O173="","",'M1D'!O173)</f>
      </c>
      <c r="T178" s="15">
        <f>IF('M1D'!Q173="","",'M1D'!Q173)</f>
      </c>
      <c r="U178" s="15">
        <f>IF('M1D'!R173="","",'M1D'!R173)</f>
      </c>
    </row>
    <row r="179" spans="1:21" ht="14.25">
      <c r="A179" s="80" t="str">
        <f>'M1D'!B174</f>
        <v>54/2016</v>
      </c>
      <c r="B179" s="78" t="str">
        <f>'M1D'!C174</f>
        <v>Afrudin Gredić</v>
      </c>
      <c r="C179" s="19"/>
      <c r="D179" s="19"/>
      <c r="E179" s="19"/>
      <c r="F179" s="19"/>
      <c r="G179" s="19"/>
      <c r="H179" s="19"/>
      <c r="I179" s="15">
        <f>IF('M1D'!H174="","",'M1D'!H174)</f>
      </c>
      <c r="J179" s="19"/>
      <c r="K179" s="19"/>
      <c r="L179" s="19"/>
      <c r="M179" s="19"/>
      <c r="N179" s="19"/>
      <c r="O179" s="19">
        <f>IF('M1D'!I174="","",'M1D'!I174)</f>
      </c>
      <c r="P179" s="49"/>
      <c r="Q179" s="49"/>
      <c r="R179" s="15">
        <f>IF('M1D'!L174="","",'M1D'!L174)</f>
      </c>
      <c r="S179" s="15">
        <f>IF('M1D'!O174="","",'M1D'!O174)</f>
      </c>
      <c r="T179" s="15">
        <f>IF('M1D'!Q174="","",'M1D'!Q174)</f>
      </c>
      <c r="U179" s="15">
        <f>IF('M1D'!R174="","",'M1D'!R174)</f>
      </c>
    </row>
    <row r="180" spans="1:21" ht="14.25">
      <c r="A180" s="80" t="str">
        <f>'M1D'!B175</f>
        <v>70/2016</v>
      </c>
      <c r="B180" s="78" t="str">
        <f>'M1D'!C175</f>
        <v>Damir Muratović</v>
      </c>
      <c r="C180" s="19"/>
      <c r="D180" s="19"/>
      <c r="E180" s="19"/>
      <c r="F180" s="19"/>
      <c r="G180" s="19"/>
      <c r="H180" s="19"/>
      <c r="I180" s="15">
        <f>IF('M1D'!H175="","",'M1D'!H175)</f>
      </c>
      <c r="J180" s="19"/>
      <c r="K180" s="19"/>
      <c r="L180" s="19"/>
      <c r="M180" s="19"/>
      <c r="N180" s="19"/>
      <c r="O180" s="19">
        <f>IF('M1D'!I175="","",'M1D'!I175)</f>
        <v>8</v>
      </c>
      <c r="P180" s="49"/>
      <c r="Q180" s="49"/>
      <c r="R180" s="15">
        <f>IF('M1D'!L175="","",'M1D'!L175)</f>
      </c>
      <c r="S180" s="15">
        <f>IF('M1D'!O175="","",'M1D'!O175)</f>
      </c>
      <c r="T180" s="15">
        <f>IF('M1D'!Q175="","",'M1D'!Q175)</f>
        <v>8</v>
      </c>
      <c r="U180" s="15" t="str">
        <f>IF('M1D'!R175="","",'M1D'!R175)</f>
        <v>F</v>
      </c>
    </row>
    <row r="181" spans="1:21" ht="14.25">
      <c r="A181" s="80" t="str">
        <f>'M1D'!B176</f>
        <v>82/2016</v>
      </c>
      <c r="B181" s="78" t="str">
        <f>'M1D'!C176</f>
        <v>Vasilije Kasalica</v>
      </c>
      <c r="C181" s="19"/>
      <c r="D181" s="19"/>
      <c r="E181" s="19"/>
      <c r="F181" s="19"/>
      <c r="G181" s="19"/>
      <c r="H181" s="19"/>
      <c r="I181" s="15">
        <f>IF('M1D'!H176="","",'M1D'!H176)</f>
        <v>7.5</v>
      </c>
      <c r="J181" s="19"/>
      <c r="K181" s="19"/>
      <c r="L181" s="19"/>
      <c r="M181" s="19"/>
      <c r="N181" s="19"/>
      <c r="O181" s="19">
        <f>IF('M1D'!I176="","",'M1D'!I176)</f>
        <v>17</v>
      </c>
      <c r="P181" s="49"/>
      <c r="Q181" s="49"/>
      <c r="R181" s="15">
        <f>IF('M1D'!L176="","",'M1D'!L176)</f>
        <v>16.5</v>
      </c>
      <c r="S181" s="15">
        <f>IF('M1D'!O176="","",'M1D'!O176)</f>
        <v>27</v>
      </c>
      <c r="T181" s="15">
        <f>IF('M1D'!Q176="","",'M1D'!Q176)</f>
        <v>51.5</v>
      </c>
      <c r="U181" s="15" t="str">
        <f>IF('M1D'!R176="","",'M1D'!R176)</f>
        <v>E</v>
      </c>
    </row>
    <row r="182" spans="1:21" ht="14.25">
      <c r="A182" s="80" t="str">
        <f>'M1D'!B177</f>
        <v>87/2016</v>
      </c>
      <c r="B182" s="78" t="str">
        <f>'M1D'!C177</f>
        <v>Goran Pavlović</v>
      </c>
      <c r="C182" s="19"/>
      <c r="D182" s="19"/>
      <c r="E182" s="19"/>
      <c r="F182" s="19"/>
      <c r="G182" s="19"/>
      <c r="H182" s="19"/>
      <c r="I182" s="15">
        <f>IF('M1D'!H177="","",'M1D'!H177)</f>
        <v>0</v>
      </c>
      <c r="J182" s="19"/>
      <c r="K182" s="19"/>
      <c r="L182" s="19"/>
      <c r="M182" s="19"/>
      <c r="N182" s="19"/>
      <c r="O182" s="19">
        <f>IF('M1D'!I177="","",'M1D'!I177)</f>
        <v>0</v>
      </c>
      <c r="P182" s="49"/>
      <c r="Q182" s="49"/>
      <c r="R182" s="15">
        <f>IF('M1D'!L177="","",'M1D'!L177)</f>
      </c>
      <c r="S182" s="15">
        <f>IF('M1D'!O177="","",'M1D'!O177)</f>
      </c>
      <c r="T182" s="15">
        <f>IF('M1D'!Q177="","",'M1D'!Q177)</f>
        <v>0</v>
      </c>
      <c r="U182" s="15" t="str">
        <f>IF('M1D'!R177="","",'M1D'!R177)</f>
        <v>F</v>
      </c>
    </row>
    <row r="183" spans="1:21" ht="14.25">
      <c r="A183" s="80" t="str">
        <f>'M1D'!B178</f>
        <v>3/2015</v>
      </c>
      <c r="B183" s="78" t="str">
        <f>'M1D'!C178</f>
        <v>Željko Ivanović</v>
      </c>
      <c r="C183" s="19"/>
      <c r="D183" s="19"/>
      <c r="E183" s="19"/>
      <c r="F183" s="19"/>
      <c r="G183" s="19"/>
      <c r="H183" s="19"/>
      <c r="I183" s="15">
        <f>IF('M1D'!H178="","",'M1D'!H178)</f>
      </c>
      <c r="J183" s="19"/>
      <c r="K183" s="19"/>
      <c r="L183" s="19"/>
      <c r="M183" s="19"/>
      <c r="N183" s="19"/>
      <c r="O183" s="19">
        <f>IF('M1D'!I178="","",'M1D'!I178)</f>
        <v>17.5</v>
      </c>
      <c r="P183" s="49"/>
      <c r="Q183" s="49"/>
      <c r="R183" s="15">
        <f>IF('M1D'!L178="","",'M1D'!L178)</f>
        <v>20.5</v>
      </c>
      <c r="S183" s="15">
        <f>IF('M1D'!O178="","",'M1D'!O178)</f>
        <v>15.5</v>
      </c>
      <c r="T183" s="15">
        <f>IF('M1D'!Q178="","",'M1D'!Q178)</f>
        <v>33</v>
      </c>
      <c r="U183" s="15" t="str">
        <f>IF('M1D'!R178="","",'M1D'!R178)</f>
        <v>F</v>
      </c>
    </row>
    <row r="184" spans="1:21" ht="14.25">
      <c r="A184" s="80" t="str">
        <f>'M1D'!B179</f>
        <v>9/2015</v>
      </c>
      <c r="B184" s="78" t="str">
        <f>'M1D'!C179</f>
        <v>Andrija Popović</v>
      </c>
      <c r="C184" s="19"/>
      <c r="D184" s="19"/>
      <c r="E184" s="19"/>
      <c r="F184" s="19"/>
      <c r="G184" s="19"/>
      <c r="H184" s="19"/>
      <c r="I184" s="15">
        <f>IF('M1D'!H179="","",'M1D'!H179)</f>
      </c>
      <c r="J184" s="19"/>
      <c r="K184" s="19"/>
      <c r="L184" s="19"/>
      <c r="M184" s="19"/>
      <c r="N184" s="19"/>
      <c r="O184" s="19">
        <f>IF('M1D'!I179="","",'M1D'!I179)</f>
      </c>
      <c r="P184" s="49"/>
      <c r="Q184" s="49"/>
      <c r="R184" s="15">
        <f>IF('M1D'!L179="","",'M1D'!L179)</f>
      </c>
      <c r="S184" s="15">
        <f>IF('M1D'!O179="","",'M1D'!O179)</f>
      </c>
      <c r="T184" s="15">
        <f>IF('M1D'!Q179="","",'M1D'!Q179)</f>
      </c>
      <c r="U184" s="15">
        <f>IF('M1D'!R179="","",'M1D'!R179)</f>
      </c>
    </row>
    <row r="185" spans="1:21" ht="14.25">
      <c r="A185" s="80" t="str">
        <f>'M1D'!B180</f>
        <v>16/2015</v>
      </c>
      <c r="B185" s="78" t="str">
        <f>'M1D'!C180</f>
        <v>Aleksandar Kljajić</v>
      </c>
      <c r="C185" s="19"/>
      <c r="D185" s="19"/>
      <c r="E185" s="19"/>
      <c r="F185" s="19"/>
      <c r="G185" s="19"/>
      <c r="H185" s="19"/>
      <c r="I185" s="15">
        <f>IF('M1D'!H180="","",'M1D'!H180)</f>
      </c>
      <c r="J185" s="19"/>
      <c r="K185" s="19"/>
      <c r="L185" s="19"/>
      <c r="M185" s="19"/>
      <c r="N185" s="19"/>
      <c r="O185" s="19">
        <f>IF('M1D'!I180="","",'M1D'!I180)</f>
        <v>1</v>
      </c>
      <c r="P185" s="49"/>
      <c r="Q185" s="49"/>
      <c r="R185" s="15">
        <f>IF('M1D'!L180="","",'M1D'!L180)</f>
      </c>
      <c r="S185" s="15">
        <f>IF('M1D'!O180="","",'M1D'!O180)</f>
      </c>
      <c r="T185" s="15">
        <f>IF('M1D'!Q180="","",'M1D'!Q180)</f>
        <v>1</v>
      </c>
      <c r="U185" s="15" t="str">
        <f>IF('M1D'!R180="","",'M1D'!R180)</f>
        <v>F</v>
      </c>
    </row>
    <row r="186" spans="1:21" ht="14.25">
      <c r="A186" s="80" t="str">
        <f>'M1D'!B181</f>
        <v>26/2015</v>
      </c>
      <c r="B186" s="78" t="str">
        <f>'M1D'!C181</f>
        <v>Nikoleta Ćetković</v>
      </c>
      <c r="C186" s="19"/>
      <c r="D186" s="19"/>
      <c r="E186" s="19"/>
      <c r="F186" s="19"/>
      <c r="G186" s="19"/>
      <c r="H186" s="19"/>
      <c r="I186" s="15">
        <f>IF('M1D'!H181="","",'M1D'!H181)</f>
      </c>
      <c r="J186" s="19"/>
      <c r="K186" s="19"/>
      <c r="L186" s="19"/>
      <c r="M186" s="19"/>
      <c r="N186" s="19"/>
      <c r="O186" s="19">
        <f>IF('M1D'!I181="","",'M1D'!I181)</f>
      </c>
      <c r="P186" s="49"/>
      <c r="Q186" s="49"/>
      <c r="R186" s="15">
        <f>IF('M1D'!L181="","",'M1D'!L181)</f>
      </c>
      <c r="S186" s="15">
        <f>IF('M1D'!O181="","",'M1D'!O181)</f>
      </c>
      <c r="T186" s="15">
        <f>IF('M1D'!Q181="","",'M1D'!Q181)</f>
      </c>
      <c r="U186" s="15">
        <f>IF('M1D'!R181="","",'M1D'!R181)</f>
      </c>
    </row>
    <row r="187" spans="1:21" ht="14.25">
      <c r="A187" s="80" t="str">
        <f>'M1D'!B182</f>
        <v>94/2015</v>
      </c>
      <c r="B187" s="78" t="str">
        <f>'M1D'!C182</f>
        <v>Ljilja Đurković</v>
      </c>
      <c r="C187" s="19"/>
      <c r="D187" s="19"/>
      <c r="E187" s="19"/>
      <c r="F187" s="19"/>
      <c r="G187" s="19"/>
      <c r="H187" s="19"/>
      <c r="I187" s="15">
        <f>IF('M1D'!H182="","",'M1D'!H182)</f>
      </c>
      <c r="J187" s="19"/>
      <c r="K187" s="19"/>
      <c r="L187" s="19"/>
      <c r="M187" s="19"/>
      <c r="N187" s="19"/>
      <c r="O187" s="19">
        <f>IF('M1D'!I182="","",'M1D'!I182)</f>
        <v>6</v>
      </c>
      <c r="P187" s="49"/>
      <c r="Q187" s="49"/>
      <c r="R187" s="15">
        <f>IF('M1D'!L182="","",'M1D'!L182)</f>
      </c>
      <c r="S187" s="15">
        <f>IF('M1D'!O182="","",'M1D'!O182)</f>
      </c>
      <c r="T187" s="15">
        <f>IF('M1D'!Q182="","",'M1D'!Q182)</f>
        <v>6</v>
      </c>
      <c r="U187" s="15" t="str">
        <f>IF('M1D'!R182="","",'M1D'!R182)</f>
        <v>F</v>
      </c>
    </row>
    <row r="188" spans="1:21" ht="14.25">
      <c r="A188" s="80" t="str">
        <f>'M1D'!B183</f>
        <v>100/2015</v>
      </c>
      <c r="B188" s="78" t="str">
        <f>'M1D'!C183</f>
        <v>Miljan Ralević</v>
      </c>
      <c r="C188" s="19"/>
      <c r="D188" s="19"/>
      <c r="E188" s="19"/>
      <c r="F188" s="19"/>
      <c r="G188" s="19"/>
      <c r="H188" s="19"/>
      <c r="I188" s="15">
        <f>IF('M1D'!H183="","",'M1D'!H183)</f>
        <v>0</v>
      </c>
      <c r="J188" s="19"/>
      <c r="K188" s="19"/>
      <c r="L188" s="19"/>
      <c r="M188" s="19"/>
      <c r="N188" s="19"/>
      <c r="O188" s="19">
        <f>IF('M1D'!I183="","",'M1D'!I183)</f>
        <v>15.5</v>
      </c>
      <c r="P188" s="49"/>
      <c r="Q188" s="49"/>
      <c r="R188" s="15">
        <f>IF('M1D'!L183="","",'M1D'!L183)</f>
        <v>14.5</v>
      </c>
      <c r="S188" s="15">
        <f>IF('M1D'!O183="","",'M1D'!O183)</f>
        <v>6</v>
      </c>
      <c r="T188" s="15">
        <f>IF('M1D'!Q183="","",'M1D'!Q183)</f>
        <v>21.5</v>
      </c>
      <c r="U188" s="15" t="str">
        <f>IF('M1D'!R183="","",'M1D'!R183)</f>
        <v>F</v>
      </c>
    </row>
    <row r="189" spans="1:21" ht="14.25">
      <c r="A189" s="80" t="str">
        <f>'M1D'!B184</f>
        <v>41/2014</v>
      </c>
      <c r="B189" s="78" t="str">
        <f>'M1D'!C184</f>
        <v>Marija Lončarević</v>
      </c>
      <c r="C189" s="19"/>
      <c r="D189" s="19"/>
      <c r="E189" s="19"/>
      <c r="F189" s="19"/>
      <c r="G189" s="19"/>
      <c r="H189" s="19"/>
      <c r="I189" s="15">
        <f>IF('M1D'!H184="","",'M1D'!H184)</f>
        <v>1.5</v>
      </c>
      <c r="J189" s="19"/>
      <c r="K189" s="19"/>
      <c r="L189" s="19"/>
      <c r="M189" s="19"/>
      <c r="N189" s="19"/>
      <c r="O189" s="19">
        <f>IF('M1D'!I184="","",'M1D'!I184)</f>
        <v>5</v>
      </c>
      <c r="P189" s="49"/>
      <c r="Q189" s="49"/>
      <c r="R189" s="15">
        <f>IF('M1D'!L184="","",'M1D'!L184)</f>
      </c>
      <c r="S189" s="15">
        <f>IF('M1D'!O184="","",'M1D'!O184)</f>
      </c>
      <c r="T189" s="15">
        <f>IF('M1D'!Q184="","",'M1D'!Q184)</f>
        <v>6.5</v>
      </c>
      <c r="U189" s="15" t="str">
        <f>IF('M1D'!R184="","",'M1D'!R184)</f>
        <v>F</v>
      </c>
    </row>
    <row r="190" spans="1:21" ht="14.25">
      <c r="A190" s="80" t="str">
        <f>'M1D'!B185</f>
        <v>46/2014</v>
      </c>
      <c r="B190" s="78" t="str">
        <f>'M1D'!C185</f>
        <v>Monika Popović</v>
      </c>
      <c r="C190" s="19"/>
      <c r="D190" s="19"/>
      <c r="E190" s="19"/>
      <c r="F190" s="19"/>
      <c r="G190" s="19"/>
      <c r="H190" s="19"/>
      <c r="I190" s="15">
        <f>IF('M1D'!H185="","",'M1D'!H185)</f>
      </c>
      <c r="J190" s="19"/>
      <c r="K190" s="19"/>
      <c r="L190" s="19"/>
      <c r="M190" s="19"/>
      <c r="N190" s="19"/>
      <c r="O190" s="19">
        <f>IF('M1D'!I185="","",'M1D'!I185)</f>
      </c>
      <c r="P190" s="49"/>
      <c r="Q190" s="49"/>
      <c r="R190" s="15">
        <f>IF('M1D'!L185="","",'M1D'!L185)</f>
      </c>
      <c r="S190" s="15">
        <f>IF('M1D'!O185="","",'M1D'!O185)</f>
      </c>
      <c r="T190" s="15">
        <f>IF('M1D'!Q185="","",'M1D'!Q185)</f>
      </c>
      <c r="U190" s="15">
        <f>IF('M1D'!R185="","",'M1D'!R185)</f>
      </c>
    </row>
    <row r="191" spans="1:21" ht="14.25">
      <c r="A191" s="80" t="str">
        <f>'M1D'!B186</f>
        <v>119/2014</v>
      </c>
      <c r="B191" s="78" t="str">
        <f>'M1D'!C186</f>
        <v>Anes Čolović</v>
      </c>
      <c r="C191" s="19"/>
      <c r="D191" s="19"/>
      <c r="E191" s="19"/>
      <c r="F191" s="19"/>
      <c r="G191" s="19"/>
      <c r="H191" s="19"/>
      <c r="I191" s="15">
        <f>IF('M1D'!H186="","",'M1D'!H186)</f>
      </c>
      <c r="J191" s="19"/>
      <c r="K191" s="19"/>
      <c r="L191" s="19"/>
      <c r="M191" s="19"/>
      <c r="N191" s="19"/>
      <c r="O191" s="19">
        <f>IF('M1D'!I186="","",'M1D'!I186)</f>
      </c>
      <c r="P191" s="49"/>
      <c r="Q191" s="49"/>
      <c r="R191" s="15">
        <f>IF('M1D'!L186="","",'M1D'!L186)</f>
      </c>
      <c r="S191" s="15">
        <f>IF('M1D'!O186="","",'M1D'!O186)</f>
      </c>
      <c r="T191" s="15">
        <f>IF('M1D'!Q186="","",'M1D'!Q186)</f>
      </c>
      <c r="U191" s="15">
        <f>IF('M1D'!R186="","",'M1D'!R186)</f>
      </c>
    </row>
    <row r="192" spans="1:21" ht="14.25">
      <c r="A192" s="80" t="str">
        <f>'M1D'!B187</f>
        <v>120/2014</v>
      </c>
      <c r="B192" s="78" t="str">
        <f>'M1D'!C187</f>
        <v>Armin Čolović</v>
      </c>
      <c r="C192" s="19"/>
      <c r="D192" s="19"/>
      <c r="E192" s="19"/>
      <c r="F192" s="19"/>
      <c r="G192" s="19"/>
      <c r="H192" s="19"/>
      <c r="I192" s="15">
        <f>IF('M1D'!H187="","",'M1D'!H187)</f>
        <v>0</v>
      </c>
      <c r="J192" s="19"/>
      <c r="K192" s="19"/>
      <c r="L192" s="19"/>
      <c r="M192" s="19"/>
      <c r="N192" s="19"/>
      <c r="O192" s="19">
        <f>IF('M1D'!I187="","",'M1D'!I187)</f>
        <v>5</v>
      </c>
      <c r="P192" s="49"/>
      <c r="Q192" s="49"/>
      <c r="R192" s="15">
        <f>IF('M1D'!L187="","",'M1D'!L187)</f>
      </c>
      <c r="S192" s="15">
        <f>IF('M1D'!O187="","",'M1D'!O187)</f>
      </c>
      <c r="T192" s="15">
        <f>IF('M1D'!Q187="","",'M1D'!Q187)</f>
        <v>5</v>
      </c>
      <c r="U192" s="15" t="str">
        <f>IF('M1D'!R187="","",'M1D'!R187)</f>
        <v>F</v>
      </c>
    </row>
    <row r="193" spans="1:21" ht="14.25">
      <c r="A193" s="80" t="str">
        <f>'M1D'!B188</f>
        <v>130/2014</v>
      </c>
      <c r="B193" s="78" t="str">
        <f>'M1D'!C188</f>
        <v>Amer Alilović</v>
      </c>
      <c r="C193" s="19"/>
      <c r="D193" s="19"/>
      <c r="E193" s="19"/>
      <c r="F193" s="19"/>
      <c r="G193" s="19"/>
      <c r="H193" s="19"/>
      <c r="I193" s="15">
        <f>IF('M1D'!H188="","",'M1D'!H188)</f>
      </c>
      <c r="J193" s="19"/>
      <c r="K193" s="19"/>
      <c r="L193" s="19"/>
      <c r="M193" s="19"/>
      <c r="N193" s="19"/>
      <c r="O193" s="19">
        <f>IF('M1D'!I188="","",'M1D'!I188)</f>
      </c>
      <c r="P193" s="49"/>
      <c r="Q193" s="49"/>
      <c r="R193" s="15">
        <f>IF('M1D'!L188="","",'M1D'!L188)</f>
      </c>
      <c r="S193" s="15">
        <f>IF('M1D'!O188="","",'M1D'!O188)</f>
      </c>
      <c r="T193" s="15">
        <f>IF('M1D'!Q188="","",'M1D'!Q188)</f>
      </c>
      <c r="U193" s="15">
        <f>IF('M1D'!R188="","",'M1D'!R188)</f>
      </c>
    </row>
    <row r="194" spans="1:21" ht="14.25">
      <c r="A194" s="80" t="str">
        <f>'M1D'!B189</f>
        <v>130/2014</v>
      </c>
      <c r="B194" s="78" t="str">
        <f>'M1D'!C189</f>
        <v>Amer Alilović</v>
      </c>
      <c r="C194" s="19"/>
      <c r="D194" s="19"/>
      <c r="E194" s="19"/>
      <c r="F194" s="19"/>
      <c r="G194" s="19"/>
      <c r="H194" s="19"/>
      <c r="I194" s="15">
        <f>IF('M1D'!H189="","",'M1D'!H189)</f>
      </c>
      <c r="J194" s="19"/>
      <c r="K194" s="19"/>
      <c r="L194" s="19"/>
      <c r="M194" s="19"/>
      <c r="N194" s="19"/>
      <c r="O194" s="19">
        <f>IF('M1D'!I189="","",'M1D'!I189)</f>
      </c>
      <c r="P194" s="49"/>
      <c r="Q194" s="49"/>
      <c r="R194" s="15">
        <f>IF('M1D'!L189="","",'M1D'!L189)</f>
      </c>
      <c r="S194" s="15">
        <f>IF('M1D'!O189="","",'M1D'!O189)</f>
      </c>
      <c r="T194" s="15">
        <f>IF('M1D'!Q189="","",'M1D'!Q189)</f>
      </c>
      <c r="U194" s="15">
        <f>IF('M1D'!R189="","",'M1D'!R189)</f>
      </c>
    </row>
    <row r="195" spans="1:21" ht="14.25">
      <c r="A195" s="80" t="str">
        <f>'M1D'!B190</f>
        <v>132/2014</v>
      </c>
      <c r="B195" s="78" t="str">
        <f>'M1D'!C190</f>
        <v>Marko Kise</v>
      </c>
      <c r="C195" s="19"/>
      <c r="D195" s="19"/>
      <c r="E195" s="19"/>
      <c r="F195" s="19"/>
      <c r="G195" s="19"/>
      <c r="H195" s="19"/>
      <c r="I195" s="15">
        <f>IF('M1D'!H190="","",'M1D'!H190)</f>
        <v>1</v>
      </c>
      <c r="J195" s="19"/>
      <c r="K195" s="19"/>
      <c r="L195" s="19"/>
      <c r="M195" s="19"/>
      <c r="N195" s="19"/>
      <c r="O195" s="19">
        <f>IF('M1D'!I190="","",'M1D'!I190)</f>
        <v>16</v>
      </c>
      <c r="P195" s="49"/>
      <c r="Q195" s="49"/>
      <c r="R195" s="15">
        <f>IF('M1D'!L190="","",'M1D'!L190)</f>
      </c>
      <c r="S195" s="15">
        <f>IF('M1D'!O190="","",'M1D'!O190)</f>
      </c>
      <c r="T195" s="15">
        <f>IF('M1D'!Q190="","",'M1D'!Q190)</f>
        <v>17</v>
      </c>
      <c r="U195" s="15" t="str">
        <f>IF('M1D'!R190="","",'M1D'!R190)</f>
        <v>F</v>
      </c>
    </row>
    <row r="196" spans="1:21" ht="14.25">
      <c r="A196" s="80" t="str">
        <f>'M1D'!B191</f>
        <v>138/2014</v>
      </c>
      <c r="B196" s="78" t="str">
        <f>'M1D'!C191</f>
        <v>Srđan Medojević</v>
      </c>
      <c r="C196" s="19"/>
      <c r="D196" s="19"/>
      <c r="E196" s="19"/>
      <c r="F196" s="19"/>
      <c r="G196" s="19"/>
      <c r="H196" s="19"/>
      <c r="I196" s="15">
        <f>IF('M1D'!H191="","",'M1D'!H191)</f>
        <v>0.5</v>
      </c>
      <c r="J196" s="19"/>
      <c r="K196" s="19"/>
      <c r="L196" s="19"/>
      <c r="M196" s="19"/>
      <c r="N196" s="19"/>
      <c r="O196" s="19">
        <f>IF('M1D'!I191="","",'M1D'!I191)</f>
        <v>16</v>
      </c>
      <c r="P196" s="49"/>
      <c r="Q196" s="49"/>
      <c r="R196" s="15">
        <f>IF('M1D'!L191="","",'M1D'!L191)</f>
        <v>24.5</v>
      </c>
      <c r="S196" s="15">
        <f>IF('M1D'!O191="","",'M1D'!O191)</f>
      </c>
      <c r="T196" s="15">
        <f>IF('M1D'!Q191="","",'M1D'!Q191)</f>
        <v>41</v>
      </c>
      <c r="U196" s="15" t="str">
        <f>IF('M1D'!R191="","",'M1D'!R191)</f>
        <v>F</v>
      </c>
    </row>
    <row r="197" spans="1:21" ht="14.25">
      <c r="A197" s="80" t="str">
        <f>'M1D'!B192</f>
        <v>143/2014</v>
      </c>
      <c r="B197" s="78" t="str">
        <f>'M1D'!C192</f>
        <v>Danilo Bubanja</v>
      </c>
      <c r="C197" s="19"/>
      <c r="D197" s="19"/>
      <c r="E197" s="19"/>
      <c r="F197" s="19"/>
      <c r="G197" s="19"/>
      <c r="H197" s="19"/>
      <c r="I197" s="15">
        <f>IF('M1D'!H192="","",'M1D'!H192)</f>
        <v>0</v>
      </c>
      <c r="J197" s="19"/>
      <c r="K197" s="19"/>
      <c r="L197" s="19"/>
      <c r="M197" s="19"/>
      <c r="N197" s="19"/>
      <c r="O197" s="19">
        <f>IF('M1D'!I192="","",'M1D'!I192)</f>
        <v>10</v>
      </c>
      <c r="P197" s="49"/>
      <c r="Q197" s="49"/>
      <c r="R197" s="15">
        <f>IF('M1D'!L192="","",'M1D'!L192)</f>
      </c>
      <c r="S197" s="15">
        <f>IF('M1D'!O192="","",'M1D'!O192)</f>
      </c>
      <c r="T197" s="15">
        <f>IF('M1D'!Q192="","",'M1D'!Q192)</f>
        <v>10</v>
      </c>
      <c r="U197" s="15" t="str">
        <f>IF('M1D'!R192="","",'M1D'!R192)</f>
        <v>F</v>
      </c>
    </row>
    <row r="198" spans="1:21" ht="14.25">
      <c r="A198" s="80" t="str">
        <f>'M1D'!B193</f>
        <v>145/2014</v>
      </c>
      <c r="B198" s="78" t="str">
        <f>'M1D'!C193</f>
        <v>Tamara Jeftović</v>
      </c>
      <c r="C198" s="19"/>
      <c r="D198" s="19"/>
      <c r="E198" s="19"/>
      <c r="F198" s="19"/>
      <c r="G198" s="19"/>
      <c r="H198" s="19"/>
      <c r="I198" s="15">
        <f>IF('M1D'!H193="","",'M1D'!H193)</f>
      </c>
      <c r="J198" s="19"/>
      <c r="K198" s="19"/>
      <c r="L198" s="19"/>
      <c r="M198" s="19"/>
      <c r="N198" s="19"/>
      <c r="O198" s="19">
        <f>IF('M1D'!I193="","",'M1D'!I193)</f>
        <v>9</v>
      </c>
      <c r="P198" s="49"/>
      <c r="Q198" s="49"/>
      <c r="R198" s="15">
        <f>IF('M1D'!L193="","",'M1D'!L193)</f>
      </c>
      <c r="S198" s="15">
        <f>IF('M1D'!O193="","",'M1D'!O193)</f>
      </c>
      <c r="T198" s="15">
        <f>IF('M1D'!Q193="","",'M1D'!Q193)</f>
        <v>9</v>
      </c>
      <c r="U198" s="15" t="str">
        <f>IF('M1D'!R193="","",'M1D'!R193)</f>
        <v>F</v>
      </c>
    </row>
    <row r="199" spans="1:21" ht="14.25">
      <c r="A199" s="80" t="str">
        <f>'M1D'!B194</f>
        <v>50/2013</v>
      </c>
      <c r="B199" s="78" t="str">
        <f>'M1D'!C194</f>
        <v>Mladen Čvorović</v>
      </c>
      <c r="C199" s="19"/>
      <c r="D199" s="19"/>
      <c r="E199" s="19"/>
      <c r="F199" s="19"/>
      <c r="G199" s="19"/>
      <c r="H199" s="19"/>
      <c r="I199" s="15">
        <f>IF('M1D'!H194="","",'M1D'!H194)</f>
      </c>
      <c r="J199" s="19"/>
      <c r="K199" s="19"/>
      <c r="L199" s="19"/>
      <c r="M199" s="19"/>
      <c r="N199" s="19"/>
      <c r="O199" s="19">
        <f>IF('M1D'!I194="","",'M1D'!I194)</f>
      </c>
      <c r="P199" s="49"/>
      <c r="Q199" s="49"/>
      <c r="R199" s="15">
        <f>IF('M1D'!L194="","",'M1D'!L194)</f>
      </c>
      <c r="S199" s="15">
        <f>IF('M1D'!O194="","",'M1D'!O194)</f>
      </c>
      <c r="T199" s="15">
        <f>IF('M1D'!Q194="","",'M1D'!Q194)</f>
      </c>
      <c r="U199" s="15">
        <f>IF('M1D'!R194="","",'M1D'!R194)</f>
      </c>
    </row>
    <row r="200" spans="1:21" ht="14.25">
      <c r="A200" s="80" t="str">
        <f>'M1D'!B195</f>
        <v>74/2013</v>
      </c>
      <c r="B200" s="78" t="str">
        <f>'M1D'!C195</f>
        <v>Arjan Kalač</v>
      </c>
      <c r="C200" s="19"/>
      <c r="D200" s="19"/>
      <c r="E200" s="19"/>
      <c r="F200" s="19"/>
      <c r="G200" s="19"/>
      <c r="H200" s="19"/>
      <c r="I200" s="15">
        <f>IF('M1D'!H195="","",'M1D'!H195)</f>
      </c>
      <c r="J200" s="19"/>
      <c r="K200" s="19"/>
      <c r="L200" s="19"/>
      <c r="M200" s="19"/>
      <c r="N200" s="19"/>
      <c r="O200" s="19">
        <f>IF('M1D'!I195="","",'M1D'!I195)</f>
      </c>
      <c r="P200" s="49"/>
      <c r="Q200" s="49"/>
      <c r="R200" s="15">
        <f>IF('M1D'!L195="","",'M1D'!L195)</f>
      </c>
      <c r="S200" s="15">
        <f>IF('M1D'!O195="","",'M1D'!O195)</f>
      </c>
      <c r="T200" s="15">
        <f>IF('M1D'!Q195="","",'M1D'!Q195)</f>
      </c>
      <c r="U200" s="15">
        <f>IF('M1D'!R195="","",'M1D'!R195)</f>
      </c>
    </row>
    <row r="201" spans="1:21" ht="14.25">
      <c r="A201" s="80" t="str">
        <f>'M1D'!B196</f>
        <v>78/2013</v>
      </c>
      <c r="B201" s="78" t="str">
        <f>'M1D'!C196</f>
        <v>Ersan Pepić</v>
      </c>
      <c r="C201" s="19"/>
      <c r="D201" s="19"/>
      <c r="E201" s="19"/>
      <c r="F201" s="19"/>
      <c r="G201" s="19"/>
      <c r="H201" s="19"/>
      <c r="I201" s="15">
        <f>IF('M1D'!H196="","",'M1D'!H196)</f>
        <v>1</v>
      </c>
      <c r="J201" s="19"/>
      <c r="K201" s="19"/>
      <c r="L201" s="19"/>
      <c r="M201" s="19"/>
      <c r="N201" s="19"/>
      <c r="O201" s="19">
        <f>IF('M1D'!I196="","",'M1D'!I196)</f>
        <v>14</v>
      </c>
      <c r="P201" s="49"/>
      <c r="Q201" s="49"/>
      <c r="R201" s="15">
        <f>IF('M1D'!L196="","",'M1D'!L196)</f>
      </c>
      <c r="S201" s="15">
        <f>IF('M1D'!O196="","",'M1D'!O196)</f>
        <v>5</v>
      </c>
      <c r="T201" s="15">
        <f>IF('M1D'!Q196="","",'M1D'!Q196)</f>
        <v>20</v>
      </c>
      <c r="U201" s="15" t="str">
        <f>IF('M1D'!R196="","",'M1D'!R196)</f>
        <v>F</v>
      </c>
    </row>
    <row r="202" spans="1:21" ht="14.25">
      <c r="A202" s="80" t="str">
        <f>'M1D'!B197</f>
        <v>115/2013</v>
      </c>
      <c r="B202" s="78" t="str">
        <f>'M1D'!C197</f>
        <v>Vuk Gutović</v>
      </c>
      <c r="C202" s="19"/>
      <c r="D202" s="19"/>
      <c r="E202" s="19"/>
      <c r="F202" s="19"/>
      <c r="G202" s="19"/>
      <c r="H202" s="19"/>
      <c r="I202" s="15">
        <f>IF('M1D'!H197="","",'M1D'!H197)</f>
      </c>
      <c r="J202" s="19"/>
      <c r="K202" s="19"/>
      <c r="L202" s="19"/>
      <c r="M202" s="19"/>
      <c r="N202" s="19"/>
      <c r="O202" s="19">
        <f>IF('M1D'!I197="","",'M1D'!I197)</f>
      </c>
      <c r="P202" s="49"/>
      <c r="Q202" s="49"/>
      <c r="R202" s="15">
        <f>IF('M1D'!L197="","",'M1D'!L197)</f>
      </c>
      <c r="S202" s="15">
        <f>IF('M1D'!O197="","",'M1D'!O197)</f>
      </c>
      <c r="T202" s="15">
        <f>IF('M1D'!Q197="","",'M1D'!Q197)</f>
      </c>
      <c r="U202" s="15">
        <f>IF('M1D'!R197="","",'M1D'!R197)</f>
      </c>
    </row>
    <row r="203" spans="1:21" ht="14.25">
      <c r="A203" s="80" t="str">
        <f>'M1D'!B198</f>
        <v>124/2013</v>
      </c>
      <c r="B203" s="78" t="str">
        <f>'M1D'!C198</f>
        <v>Aleksandra Marojević</v>
      </c>
      <c r="C203" s="19"/>
      <c r="D203" s="19"/>
      <c r="E203" s="19"/>
      <c r="F203" s="19"/>
      <c r="G203" s="19"/>
      <c r="H203" s="19"/>
      <c r="I203" s="15">
        <f>IF('M1D'!H198="","",'M1D'!H198)</f>
      </c>
      <c r="J203" s="19"/>
      <c r="K203" s="19"/>
      <c r="L203" s="19"/>
      <c r="M203" s="19"/>
      <c r="N203" s="19"/>
      <c r="O203" s="19">
        <f>IF('M1D'!I198="","",'M1D'!I198)</f>
        <v>9</v>
      </c>
      <c r="P203" s="49"/>
      <c r="Q203" s="49"/>
      <c r="R203" s="15">
        <f>IF('M1D'!L198="","",'M1D'!L198)</f>
      </c>
      <c r="S203" s="15">
        <f>IF('M1D'!O198="","",'M1D'!O198)</f>
      </c>
      <c r="T203" s="15">
        <f>IF('M1D'!Q198="","",'M1D'!Q198)</f>
        <v>9</v>
      </c>
      <c r="U203" s="15" t="str">
        <f>IF('M1D'!R198="","",'M1D'!R198)</f>
        <v>F</v>
      </c>
    </row>
    <row r="204" spans="1:21" ht="14.25">
      <c r="A204" s="80" t="str">
        <f>'M1D'!B199</f>
        <v>126/2013</v>
      </c>
      <c r="B204" s="78" t="str">
        <f>'M1D'!C199</f>
        <v>Milica Ivanović</v>
      </c>
      <c r="C204" s="19"/>
      <c r="D204" s="19"/>
      <c r="E204" s="19"/>
      <c r="F204" s="19"/>
      <c r="G204" s="19"/>
      <c r="H204" s="19"/>
      <c r="I204" s="15">
        <f>IF('M1D'!H199="","",'M1D'!H199)</f>
      </c>
      <c r="J204" s="19"/>
      <c r="K204" s="19"/>
      <c r="L204" s="19"/>
      <c r="M204" s="19"/>
      <c r="N204" s="19"/>
      <c r="O204" s="19">
        <f>IF('M1D'!I199="","",'M1D'!I199)</f>
      </c>
      <c r="P204" s="49"/>
      <c r="Q204" s="49"/>
      <c r="R204" s="15">
        <f>IF('M1D'!L199="","",'M1D'!L199)</f>
      </c>
      <c r="S204" s="15">
        <f>IF('M1D'!O199="","",'M1D'!O199)</f>
      </c>
      <c r="T204" s="15">
        <f>IF('M1D'!Q199="","",'M1D'!Q199)</f>
      </c>
      <c r="U204" s="15">
        <f>IF('M1D'!R199="","",'M1D'!R199)</f>
      </c>
    </row>
    <row r="205" spans="1:21" ht="14.25">
      <c r="A205" s="80" t="str">
        <f>'M1D'!B200</f>
        <v>130/2013</v>
      </c>
      <c r="B205" s="78" t="str">
        <f>'M1D'!C200</f>
        <v>Aleksandar Krivokapić</v>
      </c>
      <c r="C205" s="19"/>
      <c r="D205" s="19"/>
      <c r="E205" s="19"/>
      <c r="F205" s="19"/>
      <c r="G205" s="19"/>
      <c r="H205" s="19"/>
      <c r="I205" s="15">
        <f>IF('M1D'!H200="","",'M1D'!H200)</f>
      </c>
      <c r="J205" s="19"/>
      <c r="K205" s="19"/>
      <c r="L205" s="19"/>
      <c r="M205" s="19"/>
      <c r="N205" s="19"/>
      <c r="O205" s="19">
        <f>IF('M1D'!I200="","",'M1D'!I200)</f>
      </c>
      <c r="P205" s="49"/>
      <c r="Q205" s="49"/>
      <c r="R205" s="15">
        <f>IF('M1D'!L200="","",'M1D'!L200)</f>
      </c>
      <c r="S205" s="15">
        <f>IF('M1D'!O200="","",'M1D'!O200)</f>
      </c>
      <c r="T205" s="15">
        <f>IF('M1D'!Q200="","",'M1D'!Q200)</f>
      </c>
      <c r="U205" s="15">
        <f>IF('M1D'!R200="","",'M1D'!R200)</f>
      </c>
    </row>
    <row r="206" spans="1:21" ht="14.25">
      <c r="A206" s="80" t="str">
        <f>'M1D'!B201</f>
        <v>101/2012</v>
      </c>
      <c r="B206" s="78" t="str">
        <f>'M1D'!C201</f>
        <v>Stefan Mijanović</v>
      </c>
      <c r="C206" s="19"/>
      <c r="D206" s="19"/>
      <c r="E206" s="19"/>
      <c r="F206" s="19"/>
      <c r="G206" s="19"/>
      <c r="H206" s="19"/>
      <c r="I206" s="15">
        <f>IF('M1D'!H201="","",'M1D'!H201)</f>
      </c>
      <c r="J206" s="19"/>
      <c r="K206" s="19"/>
      <c r="L206" s="19"/>
      <c r="M206" s="19"/>
      <c r="N206" s="19"/>
      <c r="O206" s="19">
        <f>IF('M1D'!I201="","",'M1D'!I201)</f>
      </c>
      <c r="P206" s="49"/>
      <c r="Q206" s="49"/>
      <c r="R206" s="15">
        <f>IF('M1D'!L201="","",'M1D'!L201)</f>
      </c>
      <c r="S206" s="15">
        <f>IF('M1D'!O201="","",'M1D'!O201)</f>
      </c>
      <c r="T206" s="15">
        <f>IF('M1D'!Q201="","",'M1D'!Q201)</f>
      </c>
      <c r="U206" s="15">
        <f>IF('M1D'!R201="","",'M1D'!R201)</f>
      </c>
    </row>
    <row r="207" spans="1:21" ht="14.25">
      <c r="A207" s="80" t="str">
        <f>'M1D'!B202</f>
        <v>115/2012</v>
      </c>
      <c r="B207" s="78" t="str">
        <f>'M1D'!C202</f>
        <v>Pavle Praščević</v>
      </c>
      <c r="C207" s="19"/>
      <c r="D207" s="19"/>
      <c r="E207" s="19"/>
      <c r="F207" s="19"/>
      <c r="G207" s="19"/>
      <c r="H207" s="19"/>
      <c r="I207" s="15">
        <f>IF('M1D'!H202="","",'M1D'!H202)</f>
      </c>
      <c r="J207" s="19"/>
      <c r="K207" s="19"/>
      <c r="L207" s="19"/>
      <c r="M207" s="19"/>
      <c r="N207" s="19"/>
      <c r="O207" s="19">
        <f>IF('M1D'!I202="","",'M1D'!I202)</f>
      </c>
      <c r="P207" s="49"/>
      <c r="Q207" s="49"/>
      <c r="R207" s="15">
        <f>IF('M1D'!L202="","",'M1D'!L202)</f>
      </c>
      <c r="S207" s="15">
        <f>IF('M1D'!O202="","",'M1D'!O202)</f>
      </c>
      <c r="T207" s="15">
        <f>IF('M1D'!Q202="","",'M1D'!Q202)</f>
      </c>
      <c r="U207" s="15">
        <f>IF('M1D'!R202="","",'M1D'!R202)</f>
      </c>
    </row>
    <row r="208" spans="1:21" ht="14.25">
      <c r="A208" s="80" t="str">
        <f>'M1D'!B203</f>
        <v>67/2011</v>
      </c>
      <c r="B208" s="78" t="str">
        <f>'M1D'!C203</f>
        <v>Nikola Vojinović</v>
      </c>
      <c r="C208" s="19"/>
      <c r="D208" s="19"/>
      <c r="E208" s="19"/>
      <c r="F208" s="19"/>
      <c r="G208" s="19"/>
      <c r="H208" s="19"/>
      <c r="I208" s="15">
        <f>IF('M1D'!H203="","",'M1D'!H203)</f>
      </c>
      <c r="J208" s="19"/>
      <c r="K208" s="19"/>
      <c r="L208" s="19"/>
      <c r="M208" s="19"/>
      <c r="N208" s="19"/>
      <c r="O208" s="19">
        <f>IF('M1D'!I203="","",'M1D'!I203)</f>
      </c>
      <c r="P208" s="49"/>
      <c r="Q208" s="49"/>
      <c r="R208" s="15">
        <f>IF('M1D'!L203="","",'M1D'!L203)</f>
      </c>
      <c r="S208" s="15">
        <f>IF('M1D'!O203="","",'M1D'!O203)</f>
      </c>
      <c r="T208" s="15">
        <f>IF('M1D'!Q203="","",'M1D'!Q203)</f>
      </c>
      <c r="U208" s="15">
        <f>IF('M1D'!R203="","",'M1D'!R203)</f>
      </c>
    </row>
    <row r="209" spans="1:21" ht="14.25">
      <c r="A209" s="80" t="str">
        <f>'M1D'!B204</f>
        <v>105/2010</v>
      </c>
      <c r="B209" s="78" t="str">
        <f>'M1D'!C204</f>
        <v>Jelena Femić</v>
      </c>
      <c r="C209" s="19"/>
      <c r="D209" s="19"/>
      <c r="E209" s="19"/>
      <c r="F209" s="19"/>
      <c r="G209" s="19"/>
      <c r="H209" s="19"/>
      <c r="I209" s="15">
        <f>IF('M1D'!H204="","",'M1D'!H204)</f>
      </c>
      <c r="J209" s="19"/>
      <c r="K209" s="19"/>
      <c r="L209" s="19"/>
      <c r="M209" s="19"/>
      <c r="N209" s="19"/>
      <c r="O209" s="19">
        <f>IF('M1D'!I204="","",'M1D'!I204)</f>
        <v>3.5</v>
      </c>
      <c r="P209" s="49"/>
      <c r="Q209" s="49"/>
      <c r="R209" s="15">
        <f>IF('M1D'!L204="","",'M1D'!L204)</f>
      </c>
      <c r="S209" s="15">
        <f>IF('M1D'!O204="","",'M1D'!O204)</f>
      </c>
      <c r="T209" s="15">
        <f>IF('M1D'!Q204="","",'M1D'!Q204)</f>
        <v>3.5</v>
      </c>
      <c r="U209" s="15" t="str">
        <f>IF('M1D'!R204="","",'M1D'!R204)</f>
        <v>F</v>
      </c>
    </row>
    <row r="210" spans="1:21" ht="14.25">
      <c r="A210" s="80" t="str">
        <f>'M1D'!B205</f>
        <v>123/2010</v>
      </c>
      <c r="B210" s="78" t="str">
        <f>'M1D'!C205</f>
        <v>Caf Kućević</v>
      </c>
      <c r="C210" s="19"/>
      <c r="D210" s="19"/>
      <c r="E210" s="19"/>
      <c r="F210" s="19"/>
      <c r="G210" s="19"/>
      <c r="H210" s="19"/>
      <c r="I210" s="15">
        <f>IF('M1D'!H205="","",'M1D'!H205)</f>
        <v>1</v>
      </c>
      <c r="J210" s="19"/>
      <c r="K210" s="19"/>
      <c r="L210" s="19"/>
      <c r="M210" s="19"/>
      <c r="N210" s="19"/>
      <c r="O210" s="19">
        <f>IF('M1D'!I205="","",'M1D'!I205)</f>
        <v>3</v>
      </c>
      <c r="P210" s="49"/>
      <c r="Q210" s="49"/>
      <c r="R210" s="15">
        <f>IF('M1D'!L205="","",'M1D'!L205)</f>
      </c>
      <c r="S210" s="15">
        <f>IF('M1D'!O205="","",'M1D'!O205)</f>
      </c>
      <c r="T210" s="15">
        <f>IF('M1D'!Q205="","",'M1D'!Q205)</f>
        <v>4</v>
      </c>
      <c r="U210" s="15" t="str">
        <f>IF('M1D'!R205="","",'M1D'!R205)</f>
        <v>F</v>
      </c>
    </row>
    <row r="211" spans="1:21" ht="14.25">
      <c r="A211" s="80" t="str">
        <f>'M1D'!B206</f>
        <v>109/2008</v>
      </c>
      <c r="B211" s="78" t="str">
        <f>'M1D'!C206</f>
        <v>Petar Radunović</v>
      </c>
      <c r="C211" s="19"/>
      <c r="D211" s="19"/>
      <c r="E211" s="19"/>
      <c r="F211" s="19"/>
      <c r="G211" s="19"/>
      <c r="H211" s="19"/>
      <c r="I211" s="15">
        <f>IF('M1D'!H206="","",'M1D'!H206)</f>
      </c>
      <c r="J211" s="19"/>
      <c r="K211" s="19"/>
      <c r="L211" s="19"/>
      <c r="M211" s="19"/>
      <c r="N211" s="19"/>
      <c r="O211" s="19">
        <f>IF('M1D'!I206="","",'M1D'!I206)</f>
      </c>
      <c r="P211" s="49"/>
      <c r="Q211" s="49"/>
      <c r="R211" s="15">
        <f>IF('M1D'!L206="","",'M1D'!L206)</f>
      </c>
      <c r="S211" s="15">
        <f>IF('M1D'!O206="","",'M1D'!O206)</f>
      </c>
      <c r="T211" s="15">
        <f>IF('M1D'!Q206="","",'M1D'!Q206)</f>
      </c>
      <c r="U211" s="15">
        <f>IF('M1D'!R206="","",'M1D'!R206)</f>
      </c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106" sqref="F106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16" t="s">
        <v>28</v>
      </c>
      <c r="B1" s="117"/>
      <c r="C1" s="117"/>
      <c r="D1" s="117"/>
      <c r="E1" s="117"/>
      <c r="F1" s="121" t="s">
        <v>41</v>
      </c>
      <c r="G1" s="121"/>
      <c r="H1" s="122"/>
    </row>
    <row r="2" spans="1:8" ht="22.5" customHeight="1">
      <c r="A2" s="123" t="s">
        <v>55</v>
      </c>
      <c r="B2" s="124"/>
      <c r="C2" s="124"/>
      <c r="D2" s="124"/>
      <c r="E2" s="124"/>
      <c r="F2" s="124"/>
      <c r="G2" s="124"/>
      <c r="H2" s="124"/>
    </row>
    <row r="3" spans="1:8" ht="27" customHeight="1">
      <c r="A3" s="125" t="s">
        <v>56</v>
      </c>
      <c r="B3" s="124"/>
      <c r="C3" s="124"/>
      <c r="D3" s="118" t="s">
        <v>42</v>
      </c>
      <c r="E3" s="119"/>
      <c r="F3" s="119"/>
      <c r="G3" s="119"/>
      <c r="H3" s="119"/>
    </row>
    <row r="4" spans="1:8" ht="17.25" customHeight="1">
      <c r="A4" s="126" t="s">
        <v>43</v>
      </c>
      <c r="B4" s="124"/>
      <c r="C4" s="124"/>
      <c r="D4" s="124"/>
      <c r="E4" s="120" t="s">
        <v>47</v>
      </c>
      <c r="F4" s="120"/>
      <c r="G4" s="120"/>
      <c r="H4" s="120"/>
    </row>
    <row r="5" spans="2:8" ht="4.5" customHeight="1">
      <c r="B5" s="115"/>
      <c r="C5" s="115"/>
      <c r="D5" s="115"/>
      <c r="E5" s="115"/>
      <c r="F5" s="115"/>
      <c r="G5" s="115"/>
      <c r="H5" s="115"/>
    </row>
    <row r="6" spans="1:8" s="12" customFormat="1" ht="25.5" customHeight="1" thickBot="1">
      <c r="A6" s="127" t="s">
        <v>44</v>
      </c>
      <c r="B6" s="132" t="s">
        <v>10</v>
      </c>
      <c r="C6" s="114" t="s">
        <v>29</v>
      </c>
      <c r="D6" s="114"/>
      <c r="E6" s="129" t="s">
        <v>30</v>
      </c>
      <c r="F6" s="130"/>
      <c r="G6" s="131"/>
      <c r="H6" s="114" t="s">
        <v>31</v>
      </c>
    </row>
    <row r="7" spans="1:8" s="12" customFormat="1" ht="42" customHeight="1" thickBot="1" thickTop="1">
      <c r="A7" s="128"/>
      <c r="B7" s="133"/>
      <c r="C7" s="134"/>
      <c r="D7" s="134"/>
      <c r="E7" s="16" t="s">
        <v>32</v>
      </c>
      <c r="F7" s="13" t="s">
        <v>33</v>
      </c>
      <c r="G7" s="13" t="s">
        <v>7</v>
      </c>
      <c r="H7" s="114"/>
    </row>
    <row r="8" spans="1:8" ht="15" customHeight="1" thickTop="1">
      <c r="A8" s="18">
        <f>'M1D'!A3</f>
        <v>1</v>
      </c>
      <c r="B8" s="55" t="str">
        <f>'M1D'!B3</f>
        <v>1/2019</v>
      </c>
      <c r="C8" s="112" t="str">
        <f>'M1D'!C3</f>
        <v>Danilo Plamenac</v>
      </c>
      <c r="D8" s="113"/>
      <c r="E8" s="56">
        <f>IF(AND(Osvojeni!I8="",Osvojeni!O8=""),"",SUM(Osvojeni!I8,Osvojeni!O8))</f>
        <v>8</v>
      </c>
      <c r="F8" s="57">
        <f>IF(AND('M1D'!P3="",'M1D'!P3=""),"",IF('M1D'!P3="",'M1D'!P3,'M1D'!P3))</f>
      </c>
      <c r="G8" s="15">
        <f>IF(Osvojeni!T8="","",Osvojeni!T8)</f>
        <v>8</v>
      </c>
      <c r="H8" s="15" t="str">
        <f>IF(Osvojeni!U8="","",Osvojeni!U8)</f>
        <v>F</v>
      </c>
    </row>
    <row r="9" spans="1:8" ht="15" customHeight="1">
      <c r="A9" s="18">
        <f>'M1D'!A4</f>
        <v>2</v>
      </c>
      <c r="B9" s="55" t="str">
        <f>'M1D'!B4</f>
        <v>2/2019</v>
      </c>
      <c r="C9" s="112" t="str">
        <f>'M1D'!C4</f>
        <v>Jelena Gačević</v>
      </c>
      <c r="D9" s="113"/>
      <c r="E9" s="56">
        <f>IF(AND(Osvojeni!I9="",Osvojeni!O9=""),"",SUM(Osvojeni!I9,Osvojeni!O9))</f>
        <v>15</v>
      </c>
      <c r="F9" s="57">
        <f>IF(AND('M1D'!P4="",'M1D'!P4=""),"",IF('M1D'!P4="",'M1D'!P4,'M1D'!P4))</f>
      </c>
      <c r="G9" s="15">
        <f>IF(Osvojeni!T9="","",Osvojeni!T9)</f>
        <v>15</v>
      </c>
      <c r="H9" s="15" t="str">
        <f>IF(Osvojeni!U9="","",Osvojeni!U9)</f>
        <v>F</v>
      </c>
    </row>
    <row r="10" spans="1:8" ht="15" customHeight="1">
      <c r="A10" s="18">
        <f>'M1D'!A5</f>
        <v>3</v>
      </c>
      <c r="B10" s="55" t="str">
        <f>'M1D'!B5</f>
        <v>3/2019</v>
      </c>
      <c r="C10" s="112" t="str">
        <f>'M1D'!C5</f>
        <v>Jelena Zogović</v>
      </c>
      <c r="D10" s="113"/>
      <c r="E10" s="56">
        <f>IF(AND(Osvojeni!I10="",Osvojeni!O10=""),"",SUM(Osvojeni!I10,Osvojeni!O10))</f>
        <v>3</v>
      </c>
      <c r="F10" s="57">
        <f>IF(AND('M1D'!P5="",'M1D'!P5=""),"",IF('M1D'!P5="",'M1D'!P5,'M1D'!P5))</f>
      </c>
      <c r="G10" s="15">
        <f>IF(Osvojeni!T10="","",Osvojeni!T10)</f>
        <v>3</v>
      </c>
      <c r="H10" s="15" t="str">
        <f>IF(Osvojeni!U10="","",Osvojeni!U10)</f>
        <v>F</v>
      </c>
    </row>
    <row r="11" spans="1:8" ht="15" customHeight="1">
      <c r="A11" s="18">
        <f>'M1D'!A6</f>
        <v>4</v>
      </c>
      <c r="B11" s="55" t="str">
        <f>'M1D'!B6</f>
        <v>4/2019</v>
      </c>
      <c r="C11" s="112" t="str">
        <f>'M1D'!C6</f>
        <v>Milica Popović</v>
      </c>
      <c r="D11" s="113"/>
      <c r="E11" s="56">
        <f>IF(AND(Osvojeni!I11="",Osvojeni!O11=""),"",SUM(Osvojeni!I11,Osvojeni!O11))</f>
        <v>18</v>
      </c>
      <c r="F11" s="57">
        <f>IF(AND('M1D'!P6="",'M1D'!P6=""),"",IF('M1D'!P6="",'M1D'!P6,'M1D'!P6))</f>
        <v>26.5</v>
      </c>
      <c r="G11" s="15">
        <f>IF(Osvojeni!T11="","",Osvojeni!T11)</f>
        <v>44.5</v>
      </c>
      <c r="H11" s="15" t="str">
        <f>IF(Osvojeni!U11="","",Osvojeni!U11)</f>
        <v>F</v>
      </c>
    </row>
    <row r="12" spans="1:8" ht="15" customHeight="1">
      <c r="A12" s="18">
        <f>'M1D'!A7</f>
        <v>5</v>
      </c>
      <c r="B12" s="55" t="str">
        <f>'M1D'!B7</f>
        <v>5/2019</v>
      </c>
      <c r="C12" s="112" t="str">
        <f>'M1D'!C7</f>
        <v>Milena Šoškić</v>
      </c>
      <c r="D12" s="113"/>
      <c r="E12" s="56">
        <f>IF(AND(Osvojeni!I12="",Osvojeni!O12=""),"",SUM(Osvojeni!I12,Osvojeni!O12))</f>
        <v>30.5</v>
      </c>
      <c r="F12" s="57">
        <f>IF(AND('M1D'!P7="",'M1D'!P7=""),"",IF('M1D'!P7="",'M1D'!P7,'M1D'!P7))</f>
        <v>30</v>
      </c>
      <c r="G12" s="15">
        <f>IF(Osvojeni!T12="","",Osvojeni!T12)</f>
        <v>60.5</v>
      </c>
      <c r="H12" s="15" t="str">
        <f>IF(Osvojeni!U12="","",Osvojeni!U12)</f>
        <v>D</v>
      </c>
    </row>
    <row r="13" spans="1:8" ht="15" customHeight="1">
      <c r="A13" s="18">
        <f>'M1D'!A8</f>
        <v>6</v>
      </c>
      <c r="B13" s="55" t="str">
        <f>'M1D'!B8</f>
        <v>6/2019</v>
      </c>
      <c r="C13" s="112" t="str">
        <f>'M1D'!C8</f>
        <v>Petar Brajović</v>
      </c>
      <c r="D13" s="113"/>
      <c r="E13" s="56">
        <f>IF(AND(Osvojeni!I13="",Osvojeni!O13=""),"",SUM(Osvojeni!I13,Osvojeni!O13))</f>
        <v>3</v>
      </c>
      <c r="F13" s="57">
        <f>IF(AND('M1D'!P8="",'M1D'!P8=""),"",IF('M1D'!P8="",'M1D'!P8,'M1D'!P8))</f>
      </c>
      <c r="G13" s="15">
        <f>IF(Osvojeni!T13="","",Osvojeni!T13)</f>
        <v>3</v>
      </c>
      <c r="H13" s="15" t="str">
        <f>IF(Osvojeni!U13="","",Osvojeni!U13)</f>
        <v>F</v>
      </c>
    </row>
    <row r="14" spans="1:8" ht="15" customHeight="1">
      <c r="A14" s="18">
        <f>'M1D'!A9</f>
        <v>7</v>
      </c>
      <c r="B14" s="55" t="str">
        <f>'M1D'!B9</f>
        <v>7/2019</v>
      </c>
      <c r="C14" s="112" t="str">
        <f>'M1D'!C9</f>
        <v>Eldin Mulabegović</v>
      </c>
      <c r="D14" s="113"/>
      <c r="E14" s="56">
        <f>IF(AND(Osvojeni!I14="",Osvojeni!O14=""),"",SUM(Osvojeni!I14,Osvojeni!O14))</f>
        <v>12.5</v>
      </c>
      <c r="F14" s="57">
        <f>IF(AND('M1D'!P9="",'M1D'!P9=""),"",IF('M1D'!P9="",'M1D'!P9,'M1D'!P9))</f>
        <v>8</v>
      </c>
      <c r="G14" s="15">
        <f>IF(Osvojeni!T14="","",Osvojeni!T14)</f>
        <v>20.5</v>
      </c>
      <c r="H14" s="15" t="str">
        <f>IF(Osvojeni!U14="","",Osvojeni!U14)</f>
        <v>F</v>
      </c>
    </row>
    <row r="15" spans="1:8" ht="15" customHeight="1">
      <c r="A15" s="18">
        <f>'M1D'!A10</f>
        <v>8</v>
      </c>
      <c r="B15" s="55" t="str">
        <f>'M1D'!B10</f>
        <v>8/2019</v>
      </c>
      <c r="C15" s="112" t="str">
        <f>'M1D'!C10</f>
        <v>Mustafa Čikić</v>
      </c>
      <c r="D15" s="113"/>
      <c r="E15" s="56">
        <f>IF(AND(Osvojeni!I15="",Osvojeni!O15=""),"",SUM(Osvojeni!I15,Osvojeni!O15))</f>
        <v>2</v>
      </c>
      <c r="F15" s="57">
        <f>IF(AND('M1D'!P10="",'M1D'!P10=""),"",IF('M1D'!P10="",'M1D'!P10,'M1D'!P10))</f>
      </c>
      <c r="G15" s="15">
        <f>IF(Osvojeni!T15="","",Osvojeni!T15)</f>
        <v>2</v>
      </c>
      <c r="H15" s="15" t="str">
        <f>IF(Osvojeni!U15="","",Osvojeni!U15)</f>
        <v>F</v>
      </c>
    </row>
    <row r="16" spans="1:8" ht="15" customHeight="1">
      <c r="A16" s="18">
        <f>'M1D'!A11</f>
        <v>9</v>
      </c>
      <c r="B16" s="55" t="str">
        <f>'M1D'!B11</f>
        <v>9/2019</v>
      </c>
      <c r="C16" s="112" t="str">
        <f>'M1D'!C11</f>
        <v>Luka Bogavac</v>
      </c>
      <c r="D16" s="113"/>
      <c r="E16" s="56">
        <f>IF(AND(Osvojeni!I16="",Osvojeni!O16=""),"",SUM(Osvojeni!I16,Osvojeni!O16))</f>
        <v>37</v>
      </c>
      <c r="F16" s="57">
        <f>IF(AND('M1D'!P11="",'M1D'!P11=""),"",IF('M1D'!P11="",'M1D'!P11,'M1D'!P11))</f>
        <v>30.5</v>
      </c>
      <c r="G16" s="15">
        <f>IF(Osvojeni!T16="","",Osvojeni!T16)</f>
        <v>67.5</v>
      </c>
      <c r="H16" s="15" t="str">
        <f>IF(Osvojeni!U16="","",Osvojeni!U16)</f>
        <v>D</v>
      </c>
    </row>
    <row r="17" spans="1:8" ht="15" customHeight="1">
      <c r="A17" s="18">
        <f>'M1D'!A12</f>
        <v>10</v>
      </c>
      <c r="B17" s="55" t="str">
        <f>'M1D'!B12</f>
        <v>10/2019</v>
      </c>
      <c r="C17" s="112" t="str">
        <f>'M1D'!C12</f>
        <v>Stefan Pejović</v>
      </c>
      <c r="D17" s="113"/>
      <c r="E17" s="56">
        <f>IF(AND(Osvojeni!I17="",Osvojeni!O17=""),"",SUM(Osvojeni!I17,Osvojeni!O17))</f>
        <v>22.5</v>
      </c>
      <c r="F17" s="57">
        <f>IF(AND('M1D'!P12="",'M1D'!P12=""),"",IF('M1D'!P12="",'M1D'!P12,'M1D'!P12))</f>
        <v>30</v>
      </c>
      <c r="G17" s="15">
        <f>IF(Osvojeni!T17="","",Osvojeni!T17)</f>
        <v>52.5</v>
      </c>
      <c r="H17" s="15" t="str">
        <f>IF(Osvojeni!U17="","",Osvojeni!U17)</f>
        <v>E</v>
      </c>
    </row>
    <row r="18" spans="1:8" ht="15" customHeight="1">
      <c r="A18" s="18">
        <f>'M1D'!A13</f>
        <v>11</v>
      </c>
      <c r="B18" s="55" t="str">
        <f>'M1D'!B13</f>
        <v>11/2019</v>
      </c>
      <c r="C18" s="112" t="str">
        <f>'M1D'!C13</f>
        <v>Dimitrije Radusinović</v>
      </c>
      <c r="D18" s="113"/>
      <c r="E18" s="56">
        <f>IF(AND(Osvojeni!I18="",Osvojeni!O18=""),"",SUM(Osvojeni!I18,Osvojeni!O18))</f>
      </c>
      <c r="F18" s="57">
        <f>IF(AND('M1D'!P13="",'M1D'!P13=""),"",IF('M1D'!P13="",'M1D'!P13,'M1D'!P13))</f>
      </c>
      <c r="G18" s="15">
        <f>IF(Osvojeni!T18="","",Osvojeni!T18)</f>
      </c>
      <c r="H18" s="15">
        <f>IF(Osvojeni!U18="","",Osvojeni!U18)</f>
      </c>
    </row>
    <row r="19" spans="1:8" ht="15" customHeight="1">
      <c r="A19" s="18">
        <f>'M1D'!A14</f>
        <v>12</v>
      </c>
      <c r="B19" s="55" t="str">
        <f>'M1D'!B14</f>
        <v>12/2019</v>
      </c>
      <c r="C19" s="112" t="str">
        <f>'M1D'!C14</f>
        <v>Vuk Đurović</v>
      </c>
      <c r="D19" s="113"/>
      <c r="E19" s="56">
        <f>IF(AND(Osvojeni!I19="",Osvojeni!O19=""),"",SUM(Osvojeni!I19,Osvojeni!O19))</f>
        <v>20.5</v>
      </c>
      <c r="F19" s="57">
        <f>IF(AND('M1D'!P14="",'M1D'!P14=""),"",IF('M1D'!P14="",'M1D'!P14,'M1D'!P14))</f>
        <v>20.5</v>
      </c>
      <c r="G19" s="15">
        <f>IF(Osvojeni!T19="","",Osvojeni!T19)</f>
        <v>41</v>
      </c>
      <c r="H19" s="15" t="str">
        <f>IF(Osvojeni!U19="","",Osvojeni!U19)</f>
        <v>F</v>
      </c>
    </row>
    <row r="20" spans="1:8" ht="15" customHeight="1">
      <c r="A20" s="18">
        <f>'M1D'!A15</f>
        <v>13</v>
      </c>
      <c r="B20" s="55" t="str">
        <f>'M1D'!B15</f>
        <v>13/2019</v>
      </c>
      <c r="C20" s="112" t="str">
        <f>'M1D'!C15</f>
        <v>Nela Alispahić</v>
      </c>
      <c r="D20" s="113"/>
      <c r="E20" s="56">
        <f>IF(AND(Osvojeni!I20="",Osvojeni!O20=""),"",SUM(Osvojeni!I20,Osvojeni!O20))</f>
        <v>26.5</v>
      </c>
      <c r="F20" s="57">
        <f>IF(AND('M1D'!P15="",'M1D'!P15=""),"",IF('M1D'!P15="",'M1D'!P15,'M1D'!P15))</f>
        <v>23.5</v>
      </c>
      <c r="G20" s="15">
        <f>IF(Osvojeni!T20="","",Osvojeni!T20)</f>
        <v>50</v>
      </c>
      <c r="H20" s="15" t="str">
        <f>IF(Osvojeni!U20="","",Osvojeni!U20)</f>
        <v>E</v>
      </c>
    </row>
    <row r="21" spans="1:8" ht="15" customHeight="1">
      <c r="A21" s="18">
        <f>'M1D'!A16</f>
        <v>14</v>
      </c>
      <c r="B21" s="55" t="str">
        <f>'M1D'!B16</f>
        <v>14/2019</v>
      </c>
      <c r="C21" s="112" t="str">
        <f>'M1D'!C16</f>
        <v>Ivan Mirotić</v>
      </c>
      <c r="D21" s="113"/>
      <c r="E21" s="56">
        <f>IF(AND(Osvojeni!I21="",Osvojeni!O21=""),"",SUM(Osvojeni!I21,Osvojeni!O21))</f>
        <v>0</v>
      </c>
      <c r="F21" s="57">
        <f>IF(AND('M1D'!P16="",'M1D'!P16=""),"",IF('M1D'!P16="",'M1D'!P16,'M1D'!P16))</f>
      </c>
      <c r="G21" s="15">
        <f>IF(Osvojeni!T21="","",Osvojeni!T21)</f>
        <v>0</v>
      </c>
      <c r="H21" s="15" t="str">
        <f>IF(Osvojeni!U21="","",Osvojeni!U21)</f>
        <v>F</v>
      </c>
    </row>
    <row r="22" spans="1:8" ht="15" customHeight="1">
      <c r="A22" s="18">
        <f>'M1D'!A17</f>
        <v>15</v>
      </c>
      <c r="B22" s="55" t="str">
        <f>'M1D'!B17</f>
        <v>15/2019</v>
      </c>
      <c r="C22" s="112" t="str">
        <f>'M1D'!C17</f>
        <v>Anđela Rešetar</v>
      </c>
      <c r="D22" s="113"/>
      <c r="E22" s="56">
        <f>IF(AND(Osvojeni!I22="",Osvojeni!O22=""),"",SUM(Osvojeni!I22,Osvojeni!O22))</f>
        <v>3</v>
      </c>
      <c r="F22" s="57">
        <f>IF(AND('M1D'!P17="",'M1D'!P17=""),"",IF('M1D'!P17="",'M1D'!P17,'M1D'!P17))</f>
      </c>
      <c r="G22" s="15">
        <f>IF(Osvojeni!T22="","",Osvojeni!T22)</f>
        <v>3</v>
      </c>
      <c r="H22" s="15" t="str">
        <f>IF(Osvojeni!U22="","",Osvojeni!U22)</f>
        <v>F</v>
      </c>
    </row>
    <row r="23" spans="1:8" ht="15" customHeight="1">
      <c r="A23" s="18">
        <f>'M1D'!A18</f>
        <v>16</v>
      </c>
      <c r="B23" s="55" t="str">
        <f>'M1D'!B18</f>
        <v>16/2019</v>
      </c>
      <c r="C23" s="112" t="str">
        <f>'M1D'!C18</f>
        <v>Nikola Nikić</v>
      </c>
      <c r="D23" s="113"/>
      <c r="E23" s="56">
        <f>IF(AND(Osvojeni!I23="",Osvojeni!O23=""),"",SUM(Osvojeni!I23,Osvojeni!O23))</f>
        <v>2</v>
      </c>
      <c r="F23" s="57">
        <f>IF(AND('M1D'!P18="",'M1D'!P18=""),"",IF('M1D'!P18="",'M1D'!P18,'M1D'!P18))</f>
      </c>
      <c r="G23" s="15">
        <f>IF(Osvojeni!T23="","",Osvojeni!T23)</f>
        <v>2</v>
      </c>
      <c r="H23" s="15" t="str">
        <f>IF(Osvojeni!U23="","",Osvojeni!U23)</f>
        <v>F</v>
      </c>
    </row>
    <row r="24" spans="1:8" ht="15" customHeight="1">
      <c r="A24" s="18">
        <f>'M1D'!A19</f>
        <v>17</v>
      </c>
      <c r="B24" s="55" t="str">
        <f>'M1D'!B19</f>
        <v>17/2019</v>
      </c>
      <c r="C24" s="112" t="str">
        <f>'M1D'!C19</f>
        <v>Aleksandra Pešić</v>
      </c>
      <c r="D24" s="113"/>
      <c r="E24" s="56">
        <f>IF(AND(Osvojeni!I24="",Osvojeni!O24=""),"",SUM(Osvojeni!I24,Osvojeni!O24))</f>
        <v>25.5</v>
      </c>
      <c r="F24" s="57">
        <f>IF(AND('M1D'!P19="",'M1D'!P19=""),"",IF('M1D'!P19="",'M1D'!P19,'M1D'!P19))</f>
        <v>31.5</v>
      </c>
      <c r="G24" s="15">
        <f>IF(Osvojeni!T24="","",Osvojeni!T24)</f>
        <v>57</v>
      </c>
      <c r="H24" s="15" t="str">
        <f>IF(Osvojeni!U24="","",Osvojeni!U24)</f>
        <v>E</v>
      </c>
    </row>
    <row r="25" spans="1:8" ht="15" customHeight="1">
      <c r="A25" s="18">
        <f>'M1D'!A20</f>
        <v>18</v>
      </c>
      <c r="B25" s="55" t="str">
        <f>'M1D'!B20</f>
        <v>18/2019</v>
      </c>
      <c r="C25" s="112" t="str">
        <f>'M1D'!C20</f>
        <v>Veliša Rakčević</v>
      </c>
      <c r="D25" s="113"/>
      <c r="E25" s="56">
        <f>IF(AND(Osvojeni!I25="",Osvojeni!O25=""),"",SUM(Osvojeni!I25,Osvojeni!O25))</f>
        <v>0</v>
      </c>
      <c r="F25" s="57">
        <f>IF(AND('M1D'!P20="",'M1D'!P20=""),"",IF('M1D'!P20="",'M1D'!P20,'M1D'!P20))</f>
        <v>0</v>
      </c>
      <c r="G25" s="15">
        <f>IF(Osvojeni!T25="","",Osvojeni!T25)</f>
        <v>0</v>
      </c>
      <c r="H25" s="15" t="str">
        <f>IF(Osvojeni!U25="","",Osvojeni!U25)</f>
        <v>F</v>
      </c>
    </row>
    <row r="26" spans="1:8" ht="15" customHeight="1">
      <c r="A26" s="18">
        <f>'M1D'!A21</f>
        <v>19</v>
      </c>
      <c r="B26" s="55" t="str">
        <f>'M1D'!B21</f>
        <v>19/2019</v>
      </c>
      <c r="C26" s="112" t="str">
        <f>'M1D'!C21</f>
        <v>Marko Radunović</v>
      </c>
      <c r="D26" s="113"/>
      <c r="E26" s="56">
        <f>IF(AND(Osvojeni!I26="",Osvojeni!O26=""),"",SUM(Osvojeni!I26,Osvojeni!O26))</f>
        <v>13</v>
      </c>
      <c r="F26" s="57">
        <f>IF(AND('M1D'!P21="",'M1D'!P21=""),"",IF('M1D'!P21="",'M1D'!P21,'M1D'!P21))</f>
        <v>8</v>
      </c>
      <c r="G26" s="15">
        <f>IF(Osvojeni!T26="","",Osvojeni!T26)</f>
        <v>21</v>
      </c>
      <c r="H26" s="15" t="str">
        <f>IF(Osvojeni!U26="","",Osvojeni!U26)</f>
        <v>F</v>
      </c>
    </row>
    <row r="27" spans="1:8" ht="15" customHeight="1">
      <c r="A27" s="18">
        <f>'M1D'!A22</f>
        <v>20</v>
      </c>
      <c r="B27" s="55" t="str">
        <f>'M1D'!B22</f>
        <v>20/2019</v>
      </c>
      <c r="C27" s="112" t="str">
        <f>'M1D'!C22</f>
        <v>Marko Terzić</v>
      </c>
      <c r="D27" s="113"/>
      <c r="E27" s="56">
        <f>IF(AND(Osvojeni!I27="",Osvojeni!O27=""),"",SUM(Osvojeni!I27,Osvojeni!O27))</f>
        <v>19.5</v>
      </c>
      <c r="F27" s="57">
        <f>IF(AND('M1D'!P22="",'M1D'!P22=""),"",IF('M1D'!P22="",'M1D'!P22,'M1D'!P22))</f>
        <v>37</v>
      </c>
      <c r="G27" s="15">
        <f>IF(Osvojeni!T27="","",Osvojeni!T27)</f>
        <v>56.5</v>
      </c>
      <c r="H27" s="15" t="str">
        <f>IF(Osvojeni!U27="","",Osvojeni!U27)</f>
        <v>E</v>
      </c>
    </row>
    <row r="28" spans="1:8" ht="15" customHeight="1">
      <c r="A28" s="18">
        <f>'M1D'!A23</f>
        <v>21</v>
      </c>
      <c r="B28" s="55" t="str">
        <f>'M1D'!B23</f>
        <v>21/2019</v>
      </c>
      <c r="C28" s="112" t="str">
        <f>'M1D'!C23</f>
        <v>Nikola Tadić</v>
      </c>
      <c r="D28" s="113"/>
      <c r="E28" s="56">
        <f>IF(AND(Osvojeni!I28="",Osvojeni!O28=""),"",SUM(Osvojeni!I28,Osvojeni!O28))</f>
        <v>18</v>
      </c>
      <c r="F28" s="57">
        <f>IF(AND('M1D'!P23="",'M1D'!P23=""),"",IF('M1D'!P23="",'M1D'!P23,'M1D'!P23))</f>
        <v>9.5</v>
      </c>
      <c r="G28" s="15">
        <f>IF(Osvojeni!T28="","",Osvojeni!T28)</f>
        <v>27.5</v>
      </c>
      <c r="H28" s="15" t="str">
        <f>IF(Osvojeni!U28="","",Osvojeni!U28)</f>
        <v>F</v>
      </c>
    </row>
    <row r="29" spans="1:8" ht="15" customHeight="1">
      <c r="A29" s="18">
        <f>'M1D'!A24</f>
        <v>22</v>
      </c>
      <c r="B29" s="55" t="str">
        <f>'M1D'!B24</f>
        <v>22/2019</v>
      </c>
      <c r="C29" s="112" t="str">
        <f>'M1D'!C24</f>
        <v>Emir Striković</v>
      </c>
      <c r="D29" s="113"/>
      <c r="E29" s="56">
        <f>IF(AND(Osvojeni!I29="",Osvojeni!O29=""),"",SUM(Osvojeni!I29,Osvojeni!O29))</f>
        <v>0</v>
      </c>
      <c r="F29" s="57">
        <f>IF(AND('M1D'!P24="",'M1D'!P24=""),"",IF('M1D'!P24="",'M1D'!P24,'M1D'!P24))</f>
      </c>
      <c r="G29" s="15">
        <f>IF(Osvojeni!T29="","",Osvojeni!T29)</f>
        <v>0</v>
      </c>
      <c r="H29" s="15" t="str">
        <f>IF(Osvojeni!U29="","",Osvojeni!U29)</f>
        <v>F</v>
      </c>
    </row>
    <row r="30" spans="1:8" ht="15" customHeight="1">
      <c r="A30" s="18">
        <f>'M1D'!A25</f>
        <v>23</v>
      </c>
      <c r="B30" s="55" t="str">
        <f>'M1D'!B25</f>
        <v>23/2019</v>
      </c>
      <c r="C30" s="112" t="str">
        <f>'M1D'!C25</f>
        <v>Anđela Zejak</v>
      </c>
      <c r="D30" s="113"/>
      <c r="E30" s="56">
        <f>IF(AND(Osvojeni!I30="",Osvojeni!O30=""),"",SUM(Osvojeni!I30,Osvojeni!O30))</f>
        <v>13.5</v>
      </c>
      <c r="F30" s="57">
        <f>IF(AND('M1D'!P25="",'M1D'!P25=""),"",IF('M1D'!P25="",'M1D'!P25,'M1D'!P25))</f>
      </c>
      <c r="G30" s="15">
        <f>IF(Osvojeni!T30="","",Osvojeni!T30)</f>
        <v>13.5</v>
      </c>
      <c r="H30" s="15" t="str">
        <f>IF(Osvojeni!U30="","",Osvojeni!U30)</f>
        <v>F</v>
      </c>
    </row>
    <row r="31" spans="1:8" ht="15" customHeight="1">
      <c r="A31" s="18">
        <f>'M1D'!A26</f>
        <v>24</v>
      </c>
      <c r="B31" s="55" t="str">
        <f>'M1D'!B26</f>
        <v>24/2019</v>
      </c>
      <c r="C31" s="112" t="str">
        <f>'M1D'!C26</f>
        <v>Lazar Stožinić</v>
      </c>
      <c r="D31" s="113"/>
      <c r="E31" s="56">
        <f>IF(AND(Osvojeni!I31="",Osvojeni!O31=""),"",SUM(Osvojeni!I31,Osvojeni!O31))</f>
        <v>14.5</v>
      </c>
      <c r="F31" s="57">
        <f>IF(AND('M1D'!P26="",'M1D'!P26=""),"",IF('M1D'!P26="",'M1D'!P26,'M1D'!P26))</f>
      </c>
      <c r="G31" s="15">
        <f>IF(Osvojeni!T31="","",Osvojeni!T31)</f>
        <v>14.5</v>
      </c>
      <c r="H31" s="15" t="str">
        <f>IF(Osvojeni!U31="","",Osvojeni!U31)</f>
        <v>F</v>
      </c>
    </row>
    <row r="32" spans="1:8" ht="15" customHeight="1">
      <c r="A32" s="18">
        <f>'M1D'!A27</f>
        <v>25</v>
      </c>
      <c r="B32" s="55" t="str">
        <f>'M1D'!B27</f>
        <v>25/2019</v>
      </c>
      <c r="C32" s="112" t="str">
        <f>'M1D'!C27</f>
        <v>Minela Vukelj</v>
      </c>
      <c r="D32" s="113"/>
      <c r="E32" s="56">
        <f>IF(AND(Osvojeni!I32="",Osvojeni!O32=""),"",SUM(Osvojeni!I32,Osvojeni!O32))</f>
        <v>20.5</v>
      </c>
      <c r="F32" s="57">
        <f>IF(AND('M1D'!P27="",'M1D'!P27=""),"",IF('M1D'!P27="",'M1D'!P27,'M1D'!P27))</f>
        <v>22</v>
      </c>
      <c r="G32" s="15">
        <f>IF(Osvojeni!T32="","",Osvojeni!T32)</f>
        <v>42.5</v>
      </c>
      <c r="H32" s="15" t="str">
        <f>IF(Osvojeni!U32="","",Osvojeni!U32)</f>
        <v>F</v>
      </c>
    </row>
    <row r="33" spans="1:8" ht="15" customHeight="1">
      <c r="A33" s="18">
        <f>'M1D'!A28</f>
        <v>26</v>
      </c>
      <c r="B33" s="55" t="str">
        <f>'M1D'!B28</f>
        <v>26/2019</v>
      </c>
      <c r="C33" s="112" t="str">
        <f>'M1D'!C28</f>
        <v>Sanida Alomerović</v>
      </c>
      <c r="D33" s="113"/>
      <c r="E33" s="56">
        <f>IF(AND(Osvojeni!I33="",Osvojeni!O33=""),"",SUM(Osvojeni!I33,Osvojeni!O33))</f>
        <v>14</v>
      </c>
      <c r="F33" s="57">
        <f>IF(AND('M1D'!P28="",'M1D'!P28=""),"",IF('M1D'!P28="",'M1D'!P28,'M1D'!P28))</f>
        <v>24</v>
      </c>
      <c r="G33" s="15">
        <f>IF(Osvojeni!T33="","",Osvojeni!T33)</f>
        <v>38</v>
      </c>
      <c r="H33" s="15" t="str">
        <f>IF(Osvojeni!U33="","",Osvojeni!U33)</f>
        <v>F</v>
      </c>
    </row>
    <row r="34" spans="1:8" ht="15" customHeight="1">
      <c r="A34" s="18">
        <f>'M1D'!A29</f>
        <v>27</v>
      </c>
      <c r="B34" s="55" t="str">
        <f>'M1D'!B29</f>
        <v>27/2019</v>
      </c>
      <c r="C34" s="112" t="str">
        <f>'M1D'!C29</f>
        <v>Nikolina Brnović</v>
      </c>
      <c r="D34" s="113"/>
      <c r="E34" s="56">
        <f>IF(AND(Osvojeni!I34="",Osvojeni!O34=""),"",SUM(Osvojeni!I34,Osvojeni!O34))</f>
        <v>1</v>
      </c>
      <c r="F34" s="57">
        <f>IF(AND('M1D'!P29="",'M1D'!P29=""),"",IF('M1D'!P29="",'M1D'!P29,'M1D'!P29))</f>
      </c>
      <c r="G34" s="15">
        <f>IF(Osvojeni!T34="","",Osvojeni!T34)</f>
        <v>1</v>
      </c>
      <c r="H34" s="15" t="str">
        <f>IF(Osvojeni!U34="","",Osvojeni!U34)</f>
        <v>F</v>
      </c>
    </row>
    <row r="35" spans="1:8" ht="15" customHeight="1">
      <c r="A35" s="18">
        <f>'M1D'!A30</f>
        <v>28</v>
      </c>
      <c r="B35" s="55" t="str">
        <f>'M1D'!B30</f>
        <v>28/2019</v>
      </c>
      <c r="C35" s="112" t="str">
        <f>'M1D'!C30</f>
        <v>Jovana Bešović</v>
      </c>
      <c r="D35" s="113"/>
      <c r="E35" s="56">
        <f>IF(AND(Osvojeni!I35="",Osvojeni!O35=""),"",SUM(Osvojeni!I35,Osvojeni!O35))</f>
        <v>27</v>
      </c>
      <c r="F35" s="57">
        <f>IF(AND('M1D'!P30="",'M1D'!P30=""),"",IF('M1D'!P30="",'M1D'!P30,'M1D'!P30))</f>
        <v>34</v>
      </c>
      <c r="G35" s="15">
        <f>IF(Osvojeni!T35="","",Osvojeni!T35)</f>
        <v>61</v>
      </c>
      <c r="H35" s="15" t="str">
        <f>IF(Osvojeni!U35="","",Osvojeni!U35)</f>
        <v>D</v>
      </c>
    </row>
    <row r="36" spans="1:8" ht="15" customHeight="1">
      <c r="A36" s="18">
        <f>'M1D'!A31</f>
        <v>29</v>
      </c>
      <c r="B36" s="55" t="str">
        <f>'M1D'!B31</f>
        <v>29/2019</v>
      </c>
      <c r="C36" s="112" t="str">
        <f>'M1D'!C31</f>
        <v>Leka Zeković</v>
      </c>
      <c r="D36" s="113"/>
      <c r="E36" s="56">
        <f>IF(AND(Osvojeni!I36="",Osvojeni!O36=""),"",SUM(Osvojeni!I36,Osvojeni!O36))</f>
        <v>25.5</v>
      </c>
      <c r="F36" s="57">
        <f>IF(AND('M1D'!P31="",'M1D'!P31=""),"",IF('M1D'!P31="",'M1D'!P31,'M1D'!P31))</f>
        <v>30.5</v>
      </c>
      <c r="G36" s="15">
        <f>IF(Osvojeni!T36="","",Osvojeni!T36)</f>
        <v>56</v>
      </c>
      <c r="H36" s="15" t="str">
        <f>IF(Osvojeni!U36="","",Osvojeni!U36)</f>
        <v>E</v>
      </c>
    </row>
    <row r="37" spans="1:8" ht="15" customHeight="1">
      <c r="A37" s="18">
        <f>'M1D'!A32</f>
        <v>30</v>
      </c>
      <c r="B37" s="55" t="str">
        <f>'M1D'!B32</f>
        <v>30/2019</v>
      </c>
      <c r="C37" s="112" t="str">
        <f>'M1D'!C32</f>
        <v>Nijaz Murić</v>
      </c>
      <c r="D37" s="113"/>
      <c r="E37" s="56">
        <f>IF(AND(Osvojeni!I37="",Osvojeni!O37=""),"",SUM(Osvojeni!I37,Osvojeni!O37))</f>
        <v>1</v>
      </c>
      <c r="F37" s="57">
        <f>IF(AND('M1D'!P32="",'M1D'!P32=""),"",IF('M1D'!P32="",'M1D'!P32,'M1D'!P32))</f>
      </c>
      <c r="G37" s="15">
        <f>IF(Osvojeni!T37="","",Osvojeni!T37)</f>
        <v>1</v>
      </c>
      <c r="H37" s="15" t="str">
        <f>IF(Osvojeni!U37="","",Osvojeni!U37)</f>
        <v>F</v>
      </c>
    </row>
    <row r="38" spans="1:8" ht="15" customHeight="1">
      <c r="A38" s="18">
        <f>'M1D'!A33</f>
        <v>31</v>
      </c>
      <c r="B38" s="55" t="str">
        <f>'M1D'!B33</f>
        <v>31/2019</v>
      </c>
      <c r="C38" s="112" t="str">
        <f>'M1D'!C33</f>
        <v>Luka Stanišić</v>
      </c>
      <c r="D38" s="113"/>
      <c r="E38" s="56">
        <f>IF(AND(Osvojeni!I38="",Osvojeni!O38=""),"",SUM(Osvojeni!I38,Osvojeni!O38))</f>
        <v>5</v>
      </c>
      <c r="F38" s="57">
        <f>IF(AND('M1D'!P33="",'M1D'!P33=""),"",IF('M1D'!P33="",'M1D'!P33,'M1D'!P33))</f>
      </c>
      <c r="G38" s="15">
        <f>IF(Osvojeni!T38="","",Osvojeni!T38)</f>
        <v>5</v>
      </c>
      <c r="H38" s="15" t="str">
        <f>IF(Osvojeni!U38="","",Osvojeni!U38)</f>
        <v>F</v>
      </c>
    </row>
    <row r="39" spans="1:8" ht="15" customHeight="1">
      <c r="A39" s="18">
        <f>'M1D'!A34</f>
        <v>32</v>
      </c>
      <c r="B39" s="55" t="str">
        <f>'M1D'!B34</f>
        <v>32/2019</v>
      </c>
      <c r="C39" s="112" t="str">
        <f>'M1D'!C34</f>
        <v>Sofia Žugić</v>
      </c>
      <c r="D39" s="113"/>
      <c r="E39" s="56">
        <f>IF(AND(Osvojeni!I39="",Osvojeni!O39=""),"",SUM(Osvojeni!I39,Osvojeni!O39))</f>
        <v>38.5</v>
      </c>
      <c r="F39" s="57">
        <f>IF(AND('M1D'!P34="",'M1D'!P34=""),"",IF('M1D'!P34="",'M1D'!P34,'M1D'!P34))</f>
        <v>34.5</v>
      </c>
      <c r="G39" s="15">
        <f>IF(Osvojeni!T39="","",Osvojeni!T39)</f>
        <v>73</v>
      </c>
      <c r="H39" s="15" t="str">
        <f>IF(Osvojeni!U39="","",Osvojeni!U39)</f>
        <v>C</v>
      </c>
    </row>
    <row r="40" spans="1:8" ht="15" customHeight="1">
      <c r="A40" s="18">
        <f>'M1D'!A35</f>
        <v>33</v>
      </c>
      <c r="B40" s="55" t="str">
        <f>'M1D'!B35</f>
        <v>33/2019</v>
      </c>
      <c r="C40" s="112" t="str">
        <f>'M1D'!C35</f>
        <v>Danka Kartal</v>
      </c>
      <c r="D40" s="113"/>
      <c r="E40" s="56">
        <f>IF(AND(Osvojeni!I40="",Osvojeni!O40=""),"",SUM(Osvojeni!I40,Osvojeni!O40))</f>
        <v>0.5</v>
      </c>
      <c r="F40" s="57">
        <f>IF(AND('M1D'!P35="",'M1D'!P35=""),"",IF('M1D'!P35="",'M1D'!P35,'M1D'!P35))</f>
      </c>
      <c r="G40" s="15">
        <f>IF(Osvojeni!T40="","",Osvojeni!T40)</f>
        <v>0.5</v>
      </c>
      <c r="H40" s="15" t="str">
        <f>IF(Osvojeni!U40="","",Osvojeni!U40)</f>
        <v>F</v>
      </c>
    </row>
    <row r="41" spans="1:8" ht="15" customHeight="1">
      <c r="A41" s="18">
        <f>'M1D'!A36</f>
        <v>34</v>
      </c>
      <c r="B41" s="55" t="str">
        <f>'M1D'!B36</f>
        <v>34/2019</v>
      </c>
      <c r="C41" s="112" t="str">
        <f>'M1D'!C36</f>
        <v>Anja Jovićević</v>
      </c>
      <c r="D41" s="113"/>
      <c r="E41" s="56">
        <f>IF(AND(Osvojeni!I41="",Osvojeni!O41=""),"",SUM(Osvojeni!I41,Osvojeni!O41))</f>
        <v>0</v>
      </c>
      <c r="F41" s="57">
        <f>IF(AND('M1D'!P36="",'M1D'!P36=""),"",IF('M1D'!P36="",'M1D'!P36,'M1D'!P36))</f>
      </c>
      <c r="G41" s="15">
        <f>IF(Osvojeni!T41="","",Osvojeni!T41)</f>
        <v>0</v>
      </c>
      <c r="H41" s="15" t="str">
        <f>IF(Osvojeni!U41="","",Osvojeni!U41)</f>
        <v>F</v>
      </c>
    </row>
    <row r="42" spans="1:8" ht="15" customHeight="1">
      <c r="A42" s="18">
        <f>'M1D'!A37</f>
        <v>35</v>
      </c>
      <c r="B42" s="55" t="str">
        <f>'M1D'!B37</f>
        <v>35/2019</v>
      </c>
      <c r="C42" s="112" t="str">
        <f>'M1D'!C37</f>
        <v>Lidija Zećirović</v>
      </c>
      <c r="D42" s="113"/>
      <c r="E42" s="56">
        <f>IF(AND(Osvojeni!I42="",Osvojeni!O42=""),"",SUM(Osvojeni!I42,Osvojeni!O42))</f>
      </c>
      <c r="F42" s="57">
        <f>IF(AND('M1D'!P37="",'M1D'!P37=""),"",IF('M1D'!P37="",'M1D'!P37,'M1D'!P37))</f>
      </c>
      <c r="G42" s="15">
        <f>IF(Osvojeni!T42="","",Osvojeni!T42)</f>
      </c>
      <c r="H42" s="15">
        <f>IF(Osvojeni!U42="","",Osvojeni!U42)</f>
      </c>
    </row>
    <row r="43" spans="1:8" ht="15" customHeight="1">
      <c r="A43" s="18">
        <f>'M1D'!A38</f>
        <v>36</v>
      </c>
      <c r="B43" s="55" t="str">
        <f>'M1D'!B38</f>
        <v>36/2019</v>
      </c>
      <c r="C43" s="112" t="str">
        <f>'M1D'!C38</f>
        <v>Vojin Sekulić</v>
      </c>
      <c r="D43" s="113"/>
      <c r="E43" s="56">
        <f>IF(AND(Osvojeni!I43="",Osvojeni!O43=""),"",SUM(Osvojeni!I43,Osvojeni!O43))</f>
      </c>
      <c r="F43" s="57">
        <f>IF(AND('M1D'!P38="",'M1D'!P38=""),"",IF('M1D'!P38="",'M1D'!P38,'M1D'!P38))</f>
      </c>
      <c r="G43" s="15">
        <f>IF(Osvojeni!T43="","",Osvojeni!T43)</f>
      </c>
      <c r="H43" s="15">
        <f>IF(Osvojeni!U43="","",Osvojeni!U43)</f>
      </c>
    </row>
    <row r="44" spans="1:8" ht="15" customHeight="1">
      <c r="A44" s="18">
        <f>'M1D'!A39</f>
        <v>37</v>
      </c>
      <c r="B44" s="55" t="str">
        <f>'M1D'!B39</f>
        <v>37/2019</v>
      </c>
      <c r="C44" s="112" t="str">
        <f>'M1D'!C39</f>
        <v>Tamara Drašković</v>
      </c>
      <c r="D44" s="113"/>
      <c r="E44" s="56">
        <f>IF(AND(Osvojeni!I44="",Osvojeni!O44=""),"",SUM(Osvojeni!I44,Osvojeni!O44))</f>
        <v>0</v>
      </c>
      <c r="F44" s="57">
        <f>IF(AND('M1D'!P39="",'M1D'!P39=""),"",IF('M1D'!P39="",'M1D'!P39,'M1D'!P39))</f>
      </c>
      <c r="G44" s="15">
        <f>IF(Osvojeni!T44="","",Osvojeni!T44)</f>
        <v>0</v>
      </c>
      <c r="H44" s="15" t="str">
        <f>IF(Osvojeni!U44="","",Osvojeni!U44)</f>
        <v>F</v>
      </c>
    </row>
    <row r="45" spans="1:8" ht="15" customHeight="1">
      <c r="A45" s="18">
        <f>'M1D'!A40</f>
        <v>38</v>
      </c>
      <c r="B45" s="55" t="str">
        <f>'M1D'!B40</f>
        <v>38/2019</v>
      </c>
      <c r="C45" s="112" t="str">
        <f>'M1D'!C40</f>
        <v>Tijana Đelević</v>
      </c>
      <c r="D45" s="113"/>
      <c r="E45" s="56">
        <f>IF(AND(Osvojeni!I45="",Osvojeni!O45=""),"",SUM(Osvojeni!I45,Osvojeni!O45))</f>
        <v>18.5</v>
      </c>
      <c r="F45" s="57">
        <f>IF(AND('M1D'!P40="",'M1D'!P40=""),"",IF('M1D'!P40="",'M1D'!P40,'M1D'!P40))</f>
        <v>33.5</v>
      </c>
      <c r="G45" s="15">
        <f>IF(Osvojeni!T45="","",Osvojeni!T45)</f>
        <v>52</v>
      </c>
      <c r="H45" s="15" t="str">
        <f>IF(Osvojeni!U45="","",Osvojeni!U45)</f>
        <v>E</v>
      </c>
    </row>
    <row r="46" spans="1:8" ht="15" customHeight="1">
      <c r="A46" s="18">
        <f>'M1D'!A41</f>
        <v>39</v>
      </c>
      <c r="B46" s="55" t="str">
        <f>'M1D'!B41</f>
        <v>39/2019</v>
      </c>
      <c r="C46" s="112" t="str">
        <f>'M1D'!C41</f>
        <v>Milica Malidžan</v>
      </c>
      <c r="D46" s="113"/>
      <c r="E46" s="56">
        <f>IF(AND(Osvojeni!I46="",Osvojeni!O46=""),"",SUM(Osvojeni!I46,Osvojeni!O46))</f>
      </c>
      <c r="F46" s="57">
        <f>IF(AND('M1D'!P41="",'M1D'!P41=""),"",IF('M1D'!P41="",'M1D'!P41,'M1D'!P41))</f>
      </c>
      <c r="G46" s="15">
        <f>IF(Osvojeni!T46="","",Osvojeni!T46)</f>
      </c>
      <c r="H46" s="15">
        <f>IF(Osvojeni!U46="","",Osvojeni!U46)</f>
      </c>
    </row>
    <row r="47" spans="1:8" ht="15" customHeight="1">
      <c r="A47" s="18">
        <f>'M1D'!A42</f>
        <v>40</v>
      </c>
      <c r="B47" s="55" t="str">
        <f>'M1D'!B42</f>
        <v>40/2019</v>
      </c>
      <c r="C47" s="112" t="str">
        <f>'M1D'!C42</f>
        <v>Nikoleta Marković</v>
      </c>
      <c r="D47" s="113"/>
      <c r="E47" s="56">
        <f>IF(AND(Osvojeni!I47="",Osvojeni!O47=""),"",SUM(Osvojeni!I47,Osvojeni!O47))</f>
        <v>40</v>
      </c>
      <c r="F47" s="57">
        <f>IF(AND('M1D'!P42="",'M1D'!P42=""),"",IF('M1D'!P42="",'M1D'!P42,'M1D'!P42))</f>
        <v>25</v>
      </c>
      <c r="G47" s="15">
        <f>IF(Osvojeni!T47="","",Osvojeni!T47)</f>
        <v>65</v>
      </c>
      <c r="H47" s="15" t="str">
        <f>IF(Osvojeni!U47="","",Osvojeni!U47)</f>
        <v>D</v>
      </c>
    </row>
    <row r="48" spans="1:8" ht="15" customHeight="1">
      <c r="A48" s="18">
        <f>'M1D'!A43</f>
        <v>41</v>
      </c>
      <c r="B48" s="55" t="str">
        <f>'M1D'!B43</f>
        <v>41/2019</v>
      </c>
      <c r="C48" s="112" t="str">
        <f>'M1D'!C43</f>
        <v>Selmir Kuč</v>
      </c>
      <c r="D48" s="113"/>
      <c r="E48" s="56">
        <f>IF(AND(Osvojeni!I48="",Osvojeni!O48=""),"",SUM(Osvojeni!I48,Osvojeni!O48))</f>
        <v>9</v>
      </c>
      <c r="F48" s="57">
        <f>IF(AND('M1D'!P43="",'M1D'!P43=""),"",IF('M1D'!P43="",'M1D'!P43,'M1D'!P43))</f>
        <v>27.5</v>
      </c>
      <c r="G48" s="15">
        <f>IF(Osvojeni!T48="","",Osvojeni!T48)</f>
        <v>36.5</v>
      </c>
      <c r="H48" s="15" t="str">
        <f>IF(Osvojeni!U48="","",Osvojeni!U48)</f>
        <v>F</v>
      </c>
    </row>
    <row r="49" spans="1:8" ht="15" customHeight="1">
      <c r="A49" s="18">
        <f>'M1D'!A44</f>
        <v>42</v>
      </c>
      <c r="B49" s="55" t="str">
        <f>'M1D'!B44</f>
        <v>42/2019</v>
      </c>
      <c r="C49" s="112" t="str">
        <f>'M1D'!C44</f>
        <v>Miomir Zečević</v>
      </c>
      <c r="D49" s="113"/>
      <c r="E49" s="56">
        <f>IF(AND(Osvojeni!I49="",Osvojeni!O49=""),"",SUM(Osvojeni!I49,Osvojeni!O49))</f>
      </c>
      <c r="F49" s="57">
        <f>IF(AND('M1D'!P44="",'M1D'!P44=""),"",IF('M1D'!P44="",'M1D'!P44,'M1D'!P44))</f>
      </c>
      <c r="G49" s="15">
        <f>IF(Osvojeni!T49="","",Osvojeni!T49)</f>
      </c>
      <c r="H49" s="15">
        <f>IF(Osvojeni!U49="","",Osvojeni!U49)</f>
      </c>
    </row>
    <row r="50" spans="1:8" ht="15" customHeight="1">
      <c r="A50" s="18">
        <f>'M1D'!A45</f>
        <v>43</v>
      </c>
      <c r="B50" s="55" t="str">
        <f>'M1D'!B45</f>
        <v>43/2019</v>
      </c>
      <c r="C50" s="112" t="str">
        <f>'M1D'!C45</f>
        <v>Vasilije Šljivančanin</v>
      </c>
      <c r="D50" s="113"/>
      <c r="E50" s="56">
        <f>IF(AND(Osvojeni!I50="",Osvojeni!O50=""),"",SUM(Osvojeni!I50,Osvojeni!O50))</f>
        <v>0</v>
      </c>
      <c r="F50" s="57">
        <f>IF(AND('M1D'!P45="",'M1D'!P45=""),"",IF('M1D'!P45="",'M1D'!P45,'M1D'!P45))</f>
      </c>
      <c r="G50" s="15">
        <f>IF(Osvojeni!T50="","",Osvojeni!T50)</f>
        <v>0</v>
      </c>
      <c r="H50" s="15" t="str">
        <f>IF(Osvojeni!U50="","",Osvojeni!U50)</f>
        <v>F</v>
      </c>
    </row>
    <row r="51" spans="1:8" ht="15" customHeight="1">
      <c r="A51" s="18">
        <f>'M1D'!A46</f>
        <v>44</v>
      </c>
      <c r="B51" s="55" t="str">
        <f>'M1D'!B46</f>
        <v>44/2019</v>
      </c>
      <c r="C51" s="112" t="str">
        <f>'M1D'!C46</f>
        <v>Anastasija Stojović</v>
      </c>
      <c r="D51" s="113"/>
      <c r="E51" s="56">
        <f>IF(AND(Osvojeni!I51="",Osvojeni!O51=""),"",SUM(Osvojeni!I51,Osvojeni!O51))</f>
        <v>0</v>
      </c>
      <c r="F51" s="57">
        <f>IF(AND('M1D'!P46="",'M1D'!P46=""),"",IF('M1D'!P46="",'M1D'!P46,'M1D'!P46))</f>
      </c>
      <c r="G51" s="15">
        <f>IF(Osvojeni!T51="","",Osvojeni!T51)</f>
        <v>0</v>
      </c>
      <c r="H51" s="15" t="str">
        <f>IF(Osvojeni!U51="","",Osvojeni!U51)</f>
        <v>F</v>
      </c>
    </row>
    <row r="52" spans="1:8" ht="15" customHeight="1">
      <c r="A52" s="18">
        <f>'M1D'!A47</f>
        <v>45</v>
      </c>
      <c r="B52" s="55" t="str">
        <f>'M1D'!B47</f>
        <v>45/2019</v>
      </c>
      <c r="C52" s="112" t="str">
        <f>'M1D'!C47</f>
        <v>Mihailo Musić</v>
      </c>
      <c r="D52" s="113"/>
      <c r="E52" s="56">
        <f>IF(AND(Osvojeni!I52="",Osvojeni!O52=""),"",SUM(Osvojeni!I52,Osvojeni!O52))</f>
        <v>0</v>
      </c>
      <c r="F52" s="57">
        <f>IF(AND('M1D'!P47="",'M1D'!P47=""),"",IF('M1D'!P47="",'M1D'!P47,'M1D'!P47))</f>
      </c>
      <c r="G52" s="15">
        <f>IF(Osvojeni!T52="","",Osvojeni!T52)</f>
        <v>0</v>
      </c>
      <c r="H52" s="15" t="str">
        <f>IF(Osvojeni!U52="","",Osvojeni!U52)</f>
        <v>F</v>
      </c>
    </row>
    <row r="53" spans="1:8" ht="15" customHeight="1">
      <c r="A53" s="18">
        <f>'M1D'!A48</f>
        <v>46</v>
      </c>
      <c r="B53" s="55" t="str">
        <f>'M1D'!B48</f>
        <v>46/2019</v>
      </c>
      <c r="C53" s="112" t="str">
        <f>'M1D'!C48</f>
        <v>Lidija Zajović</v>
      </c>
      <c r="D53" s="113"/>
      <c r="E53" s="56">
        <f>IF(AND(Osvojeni!I53="",Osvojeni!O53=""),"",SUM(Osvojeni!I53,Osvojeni!O53))</f>
        <v>32.5</v>
      </c>
      <c r="F53" s="57">
        <f>IF(AND('M1D'!P48="",'M1D'!P48=""),"",IF('M1D'!P48="",'M1D'!P48,'M1D'!P48))</f>
        <v>37.5</v>
      </c>
      <c r="G53" s="15">
        <f>IF(Osvojeni!T53="","",Osvojeni!T53)</f>
        <v>70</v>
      </c>
      <c r="H53" s="15" t="str">
        <f>IF(Osvojeni!U53="","",Osvojeni!U53)</f>
        <v>C</v>
      </c>
    </row>
    <row r="54" spans="1:8" ht="15" customHeight="1">
      <c r="A54" s="18">
        <f>'M1D'!A49</f>
        <v>47</v>
      </c>
      <c r="B54" s="55" t="str">
        <f>'M1D'!B49</f>
        <v>47/2019</v>
      </c>
      <c r="C54" s="112" t="str">
        <f>'M1D'!C49</f>
        <v>Đorđe Folić</v>
      </c>
      <c r="D54" s="113"/>
      <c r="E54" s="56">
        <f>IF(AND(Osvojeni!I54="",Osvojeni!O54=""),"",SUM(Osvojeni!I54,Osvojeni!O54))</f>
        <v>27.5</v>
      </c>
      <c r="F54" s="57">
        <f>IF(AND('M1D'!P49="",'M1D'!P49=""),"",IF('M1D'!P49="",'M1D'!P49,'M1D'!P49))</f>
        <v>22.5</v>
      </c>
      <c r="G54" s="15">
        <f>IF(Osvojeni!T54="","",Osvojeni!T54)</f>
        <v>50</v>
      </c>
      <c r="H54" s="15" t="str">
        <f>IF(Osvojeni!U54="","",Osvojeni!U54)</f>
        <v>E</v>
      </c>
    </row>
    <row r="55" spans="1:8" ht="15" customHeight="1">
      <c r="A55" s="18">
        <f>'M1D'!A50</f>
        <v>48</v>
      </c>
      <c r="B55" s="55" t="str">
        <f>'M1D'!B50</f>
        <v>48/2019</v>
      </c>
      <c r="C55" s="112" t="str">
        <f>'M1D'!C50</f>
        <v>Ruždija Fetahović</v>
      </c>
      <c r="D55" s="113"/>
      <c r="E55" s="56">
        <f>IF(AND(Osvojeni!I55="",Osvojeni!O55=""),"",SUM(Osvojeni!I55,Osvojeni!O55))</f>
        <v>5.5</v>
      </c>
      <c r="F55" s="57">
        <f>IF(AND('M1D'!P50="",'M1D'!P50=""),"",IF('M1D'!P50="",'M1D'!P50,'M1D'!P50))</f>
      </c>
      <c r="G55" s="15">
        <f>IF(Osvojeni!T55="","",Osvojeni!T55)</f>
        <v>5.5</v>
      </c>
      <c r="H55" s="15" t="str">
        <f>IF(Osvojeni!U55="","",Osvojeni!U55)</f>
        <v>F</v>
      </c>
    </row>
    <row r="56" spans="1:8" ht="15" customHeight="1">
      <c r="A56" s="18">
        <f>'M1D'!A51</f>
        <v>49</v>
      </c>
      <c r="B56" s="55" t="str">
        <f>'M1D'!B51</f>
        <v>49/2019</v>
      </c>
      <c r="C56" s="112" t="str">
        <f>'M1D'!C51</f>
        <v>Vasko Stojanović</v>
      </c>
      <c r="D56" s="113"/>
      <c r="E56" s="56">
        <f>IF(AND(Osvojeni!I56="",Osvojeni!O56=""),"",SUM(Osvojeni!I56,Osvojeni!O56))</f>
        <v>5.5</v>
      </c>
      <c r="F56" s="57">
        <f>IF(AND('M1D'!P51="",'M1D'!P51=""),"",IF('M1D'!P51="",'M1D'!P51,'M1D'!P51))</f>
        <v>12.5</v>
      </c>
      <c r="G56" s="15">
        <f>IF(Osvojeni!T56="","",Osvojeni!T56)</f>
        <v>18</v>
      </c>
      <c r="H56" s="15" t="str">
        <f>IF(Osvojeni!U56="","",Osvojeni!U56)</f>
        <v>F</v>
      </c>
    </row>
    <row r="57" spans="1:8" ht="15" customHeight="1">
      <c r="A57" s="18">
        <f>'M1D'!A52</f>
        <v>50</v>
      </c>
      <c r="B57" s="55" t="str">
        <f>'M1D'!B52</f>
        <v>50/2019</v>
      </c>
      <c r="C57" s="112" t="str">
        <f>'M1D'!C52</f>
        <v>Matija Simonović</v>
      </c>
      <c r="D57" s="113"/>
      <c r="E57" s="56">
        <f>IF(AND(Osvojeni!I57="",Osvojeni!O57=""),"",SUM(Osvojeni!I57,Osvojeni!O57))</f>
        <v>9.5</v>
      </c>
      <c r="F57" s="57">
        <f>IF(AND('M1D'!P52="",'M1D'!P52=""),"",IF('M1D'!P52="",'M1D'!P52,'M1D'!P52))</f>
      </c>
      <c r="G57" s="15">
        <f>IF(Osvojeni!T57="","",Osvojeni!T57)</f>
        <v>9.5</v>
      </c>
      <c r="H57" s="15" t="str">
        <f>IF(Osvojeni!U57="","",Osvojeni!U57)</f>
        <v>F</v>
      </c>
    </row>
    <row r="58" spans="1:8" ht="12.75" customHeight="1">
      <c r="A58" s="18">
        <f>'M1D'!A53</f>
        <v>51</v>
      </c>
      <c r="B58" s="55" t="str">
        <f>'M1D'!B53</f>
        <v>51/2019</v>
      </c>
      <c r="C58" s="112" t="str">
        <f>'M1D'!C53</f>
        <v>Jovana Furtula</v>
      </c>
      <c r="D58" s="113"/>
      <c r="E58" s="56">
        <f>IF(AND(Osvojeni!I58="",Osvojeni!O58=""),"",SUM(Osvojeni!I58,Osvojeni!O58))</f>
        <v>18</v>
      </c>
      <c r="F58" s="57">
        <f>IF(AND('M1D'!P53="",'M1D'!P53=""),"",IF('M1D'!P53="",'M1D'!P53,'M1D'!P53))</f>
        <v>32.5</v>
      </c>
      <c r="G58" s="15">
        <f>IF(Osvojeni!T58="","",Osvojeni!T58)</f>
        <v>50.5</v>
      </c>
      <c r="H58" s="15" t="str">
        <f>IF(Osvojeni!U58="","",Osvojeni!U58)</f>
        <v>E</v>
      </c>
    </row>
    <row r="59" spans="1:8" ht="12.75" customHeight="1">
      <c r="A59" s="18">
        <f>'M1D'!A54</f>
        <v>52</v>
      </c>
      <c r="B59" s="55" t="str">
        <f>'M1D'!B54</f>
        <v>52/2019</v>
      </c>
      <c r="C59" s="112" t="str">
        <f>'M1D'!C54</f>
        <v>Dragana Lazarević</v>
      </c>
      <c r="D59" s="113"/>
      <c r="E59" s="56">
        <f>IF(AND(Osvojeni!I59="",Osvojeni!O59=""),"",SUM(Osvojeni!I59,Osvojeni!O59))</f>
        <v>8.5</v>
      </c>
      <c r="F59" s="57">
        <f>IF(AND('M1D'!P54="",'M1D'!P54=""),"",IF('M1D'!P54="",'M1D'!P54,'M1D'!P54))</f>
      </c>
      <c r="G59" s="15">
        <f>IF(Osvojeni!T59="","",Osvojeni!T59)</f>
        <v>8.5</v>
      </c>
      <c r="H59" s="15" t="str">
        <f>IF(Osvojeni!U59="","",Osvojeni!U59)</f>
        <v>F</v>
      </c>
    </row>
    <row r="60" spans="1:8" ht="12.75" customHeight="1">
      <c r="A60" s="18">
        <f>'M1D'!A55</f>
        <v>53</v>
      </c>
      <c r="B60" s="55" t="str">
        <f>'M1D'!B55</f>
        <v>53/2019</v>
      </c>
      <c r="C60" s="112" t="str">
        <f>'M1D'!C55</f>
        <v>Bogdan Kustudić</v>
      </c>
      <c r="D60" s="113"/>
      <c r="E60" s="56">
        <f>IF(AND(Osvojeni!I60="",Osvojeni!O60=""),"",SUM(Osvojeni!I60,Osvojeni!O60))</f>
        <v>19.5</v>
      </c>
      <c r="F60" s="57">
        <f>IF(AND('M1D'!P55="",'M1D'!P55=""),"",IF('M1D'!P55="",'M1D'!P55,'M1D'!P55))</f>
        <v>21</v>
      </c>
      <c r="G60" s="15">
        <f>IF(Osvojeni!T60="","",Osvojeni!T60)</f>
        <v>40.5</v>
      </c>
      <c r="H60" s="15" t="str">
        <f>IF(Osvojeni!U60="","",Osvojeni!U60)</f>
        <v>F</v>
      </c>
    </row>
    <row r="61" spans="1:8" ht="12.75" customHeight="1">
      <c r="A61" s="18">
        <f>'M1D'!A56</f>
        <v>54</v>
      </c>
      <c r="B61" s="55" t="str">
        <f>'M1D'!B56</f>
        <v>54/2019</v>
      </c>
      <c r="C61" s="112" t="str">
        <f>'M1D'!C56</f>
        <v>Katarina Terzić</v>
      </c>
      <c r="D61" s="113"/>
      <c r="E61" s="56">
        <f>IF(AND(Osvojeni!I61="",Osvojeni!O61=""),"",SUM(Osvojeni!I61,Osvojeni!O61))</f>
        <v>23</v>
      </c>
      <c r="F61" s="57">
        <f>IF(AND('M1D'!P56="",'M1D'!P56=""),"",IF('M1D'!P56="",'M1D'!P56,'M1D'!P56))</f>
        <v>33</v>
      </c>
      <c r="G61" s="15">
        <f>IF(Osvojeni!T61="","",Osvojeni!T61)</f>
        <v>56</v>
      </c>
      <c r="H61" s="15" t="str">
        <f>IF(Osvojeni!U61="","",Osvojeni!U61)</f>
        <v>E</v>
      </c>
    </row>
    <row r="62" spans="1:8" ht="12.75" customHeight="1">
      <c r="A62" s="18">
        <f>'M1D'!A57</f>
        <v>55</v>
      </c>
      <c r="B62" s="55" t="str">
        <f>'M1D'!B57</f>
        <v>55/2019</v>
      </c>
      <c r="C62" s="112" t="str">
        <f>'M1D'!C57</f>
        <v>Mladen Bujišić</v>
      </c>
      <c r="D62" s="113"/>
      <c r="E62" s="56">
        <f>IF(AND(Osvojeni!I62="",Osvojeni!O62=""),"",SUM(Osvojeni!I62,Osvojeni!O62))</f>
        <v>20</v>
      </c>
      <c r="F62" s="57">
        <f>IF(AND('M1D'!P57="",'M1D'!P57=""),"",IF('M1D'!P57="",'M1D'!P57,'M1D'!P57))</f>
        <v>9.5</v>
      </c>
      <c r="G62" s="15">
        <f>IF(Osvojeni!T62="","",Osvojeni!T62)</f>
        <v>29.5</v>
      </c>
      <c r="H62" s="15" t="str">
        <f>IF(Osvojeni!U62="","",Osvojeni!U62)</f>
        <v>F</v>
      </c>
    </row>
    <row r="63" spans="1:8" ht="12.75" customHeight="1">
      <c r="A63" s="18">
        <f>'M1D'!A58</f>
        <v>56</v>
      </c>
      <c r="B63" s="55" t="str">
        <f>'M1D'!B58</f>
        <v>56/2019</v>
      </c>
      <c r="C63" s="112" t="str">
        <f>'M1D'!C58</f>
        <v>Marijana Vraneš</v>
      </c>
      <c r="D63" s="113"/>
      <c r="E63" s="56">
        <f>IF(AND(Osvojeni!I63="",Osvojeni!O63=""),"",SUM(Osvojeni!I63,Osvojeni!O63))</f>
        <v>8</v>
      </c>
      <c r="F63" s="57">
        <f>IF(AND('M1D'!P58="",'M1D'!P58=""),"",IF('M1D'!P58="",'M1D'!P58,'M1D'!P58))</f>
      </c>
      <c r="G63" s="15">
        <f>IF(Osvojeni!T63="","",Osvojeni!T63)</f>
        <v>8</v>
      </c>
      <c r="H63" s="15" t="str">
        <f>IF(Osvojeni!U63="","",Osvojeni!U63)</f>
        <v>F</v>
      </c>
    </row>
    <row r="64" spans="1:8" ht="12.75" customHeight="1">
      <c r="A64" s="18">
        <f>'M1D'!A59</f>
        <v>57</v>
      </c>
      <c r="B64" s="55" t="str">
        <f>'M1D'!B59</f>
        <v>57/2019</v>
      </c>
      <c r="C64" s="112" t="str">
        <f>'M1D'!C59</f>
        <v>Radenko Kljajević</v>
      </c>
      <c r="D64" s="113"/>
      <c r="E64" s="56">
        <f>IF(AND(Osvojeni!I64="",Osvojeni!O64=""),"",SUM(Osvojeni!I64,Osvojeni!O64))</f>
        <v>1</v>
      </c>
      <c r="F64" s="57">
        <f>IF(AND('M1D'!P59="",'M1D'!P59=""),"",IF('M1D'!P59="",'M1D'!P59,'M1D'!P59))</f>
      </c>
      <c r="G64" s="15">
        <f>IF(Osvojeni!T64="","",Osvojeni!T64)</f>
        <v>1</v>
      </c>
      <c r="H64" s="15" t="str">
        <f>IF(Osvojeni!U64="","",Osvojeni!U64)</f>
        <v>F</v>
      </c>
    </row>
    <row r="65" spans="1:8" ht="12.75" customHeight="1">
      <c r="A65" s="18">
        <f>'M1D'!A60</f>
        <v>58</v>
      </c>
      <c r="B65" s="55" t="str">
        <f>'M1D'!B60</f>
        <v>58/2019</v>
      </c>
      <c r="C65" s="112" t="str">
        <f>'M1D'!C60</f>
        <v>Strahinja Jelić</v>
      </c>
      <c r="D65" s="113"/>
      <c r="E65" s="56">
        <f>IF(AND(Osvojeni!I65="",Osvojeni!O65=""),"",SUM(Osvojeni!I65,Osvojeni!O65))</f>
      </c>
      <c r="F65" s="57">
        <f>IF(AND('M1D'!P60="",'M1D'!P60=""),"",IF('M1D'!P60="",'M1D'!P60,'M1D'!P60))</f>
      </c>
      <c r="G65" s="15">
        <f>IF(Osvojeni!T65="","",Osvojeni!T65)</f>
      </c>
      <c r="H65" s="15">
        <f>IF(Osvojeni!U65="","",Osvojeni!U65)</f>
      </c>
    </row>
    <row r="66" spans="1:8" ht="12.75" customHeight="1">
      <c r="A66" s="18">
        <f>'M1D'!A61</f>
        <v>59</v>
      </c>
      <c r="B66" s="55" t="str">
        <f>'M1D'!B61</f>
        <v>59/2019</v>
      </c>
      <c r="C66" s="112" t="str">
        <f>'M1D'!C61</f>
        <v>Tijana Radonjić</v>
      </c>
      <c r="D66" s="113"/>
      <c r="E66" s="56">
        <f>IF(AND(Osvojeni!I66="",Osvojeni!O66=""),"",SUM(Osvojeni!I66,Osvojeni!O66))</f>
        <v>4.5</v>
      </c>
      <c r="F66" s="57">
        <f>IF(AND('M1D'!P61="",'M1D'!P61=""),"",IF('M1D'!P61="",'M1D'!P61,'M1D'!P61))</f>
      </c>
      <c r="G66" s="15">
        <f>IF(Osvojeni!T66="","",Osvojeni!T66)</f>
        <v>4.5</v>
      </c>
      <c r="H66" s="15" t="str">
        <f>IF(Osvojeni!U66="","",Osvojeni!U66)</f>
        <v>F</v>
      </c>
    </row>
    <row r="67" spans="1:8" ht="12.75" customHeight="1">
      <c r="A67" s="18">
        <f>'M1D'!A62</f>
        <v>60</v>
      </c>
      <c r="B67" s="55" t="str">
        <f>'M1D'!B62</f>
        <v>60/2019</v>
      </c>
      <c r="C67" s="112" t="str">
        <f>'M1D'!C62</f>
        <v>Ivan Đeković</v>
      </c>
      <c r="D67" s="113"/>
      <c r="E67" s="56">
        <f>IF(AND(Osvojeni!I67="",Osvojeni!O67=""),"",SUM(Osvojeni!I67,Osvojeni!O67))</f>
        <v>11.5</v>
      </c>
      <c r="F67" s="57">
        <f>IF(AND('M1D'!P62="",'M1D'!P62=""),"",IF('M1D'!P62="",'M1D'!P62,'M1D'!P62))</f>
      </c>
      <c r="G67" s="15">
        <f>IF(Osvojeni!T67="","",Osvojeni!T67)</f>
        <v>11.5</v>
      </c>
      <c r="H67" s="15" t="str">
        <f>IF(Osvojeni!U67="","",Osvojeni!U67)</f>
        <v>F</v>
      </c>
    </row>
    <row r="68" spans="1:8" ht="12.75" customHeight="1">
      <c r="A68" s="18">
        <f>'M1D'!A63</f>
        <v>61</v>
      </c>
      <c r="B68" s="55" t="str">
        <f>'M1D'!B63</f>
        <v>61/2019</v>
      </c>
      <c r="C68" s="112" t="str">
        <f>'M1D'!C63</f>
        <v>Nebojša Ralević</v>
      </c>
      <c r="D68" s="113"/>
      <c r="E68" s="56">
        <f>IF(AND(Osvojeni!I68="",Osvojeni!O68=""),"",SUM(Osvojeni!I68,Osvojeni!O68))</f>
        <v>25.5</v>
      </c>
      <c r="F68" s="57">
        <f>IF(AND('M1D'!P63="",'M1D'!P63=""),"",IF('M1D'!P63="",'M1D'!P63,'M1D'!P63))</f>
        <v>28.5</v>
      </c>
      <c r="G68" s="15">
        <f>IF(Osvojeni!T68="","",Osvojeni!T68)</f>
        <v>54</v>
      </c>
      <c r="H68" s="15" t="str">
        <f>IF(Osvojeni!U68="","",Osvojeni!U68)</f>
        <v>E</v>
      </c>
    </row>
    <row r="69" spans="1:8" ht="12.75" customHeight="1">
      <c r="A69" s="18">
        <f>'M1D'!A64</f>
        <v>62</v>
      </c>
      <c r="B69" s="55" t="str">
        <f>'M1D'!B64</f>
        <v>62/2019</v>
      </c>
      <c r="C69" s="112" t="str">
        <f>'M1D'!C64</f>
        <v>Erna Destanović</v>
      </c>
      <c r="D69" s="113"/>
      <c r="E69" s="56">
        <f>IF(AND(Osvojeni!I69="",Osvojeni!O69=""),"",SUM(Osvojeni!I69,Osvojeni!O69))</f>
        <v>29.5</v>
      </c>
      <c r="F69" s="57">
        <f>IF(AND('M1D'!P64="",'M1D'!P64=""),"",IF('M1D'!P64="",'M1D'!P64,'M1D'!P64))</f>
        <v>32</v>
      </c>
      <c r="G69" s="15">
        <f>IF(Osvojeni!T69="","",Osvojeni!T69)</f>
        <v>61.5</v>
      </c>
      <c r="H69" s="15" t="str">
        <f>IF(Osvojeni!U69="","",Osvojeni!U69)</f>
        <v>D</v>
      </c>
    </row>
    <row r="70" spans="1:8" ht="12.75" customHeight="1">
      <c r="A70" s="18">
        <f>'M1D'!A65</f>
        <v>63</v>
      </c>
      <c r="B70" s="55" t="str">
        <f>'M1D'!B65</f>
        <v>63/2019</v>
      </c>
      <c r="C70" s="112" t="str">
        <f>'M1D'!C65</f>
        <v>Anja Glogovac</v>
      </c>
      <c r="D70" s="113"/>
      <c r="E70" s="56">
        <f>IF(AND(Osvojeni!I70="",Osvojeni!O70=""),"",SUM(Osvojeni!I70,Osvojeni!O70))</f>
        <v>36</v>
      </c>
      <c r="F70" s="57">
        <f>IF(AND('M1D'!P65="",'M1D'!P65=""),"",IF('M1D'!P65="",'M1D'!P65,'M1D'!P65))</f>
        <v>35.5</v>
      </c>
      <c r="G70" s="15">
        <f>IF(Osvojeni!T70="","",Osvojeni!T70)</f>
        <v>71.5</v>
      </c>
      <c r="H70" s="15" t="str">
        <f>IF(Osvojeni!U70="","",Osvojeni!U70)</f>
        <v>C</v>
      </c>
    </row>
    <row r="71" spans="1:8" ht="12.75" customHeight="1">
      <c r="A71" s="18">
        <f>'M1D'!A66</f>
        <v>64</v>
      </c>
      <c r="B71" s="55" t="str">
        <f>'M1D'!B66</f>
        <v>64/2019</v>
      </c>
      <c r="C71" s="112" t="str">
        <f>'M1D'!C66</f>
        <v>Miloš Ninković</v>
      </c>
      <c r="D71" s="113"/>
      <c r="E71" s="56">
        <f>IF(AND(Osvojeni!I71="",Osvojeni!O71=""),"",SUM(Osvojeni!I71,Osvojeni!O71))</f>
        <v>28</v>
      </c>
      <c r="F71" s="57">
        <f>IF(AND('M1D'!P66="",'M1D'!P66=""),"",IF('M1D'!P66="",'M1D'!P66,'M1D'!P66))</f>
        <v>27.5</v>
      </c>
      <c r="G71" s="15">
        <f>IF(Osvojeni!T71="","",Osvojeni!T71)</f>
        <v>55.5</v>
      </c>
      <c r="H71" s="15" t="str">
        <f>IF(Osvojeni!U71="","",Osvojeni!U71)</f>
        <v>E</v>
      </c>
    </row>
    <row r="72" spans="1:8" ht="12.75" customHeight="1">
      <c r="A72" s="18">
        <f>'M1D'!A67</f>
        <v>65</v>
      </c>
      <c r="B72" s="55" t="str">
        <f>'M1D'!B67</f>
        <v>65/2019</v>
      </c>
      <c r="C72" s="112" t="str">
        <f>'M1D'!C67</f>
        <v>Kristina Miljanić</v>
      </c>
      <c r="D72" s="113"/>
      <c r="E72" s="56">
        <f>IF(AND(Osvojeni!I72="",Osvojeni!O72=""),"",SUM(Osvojeni!I72,Osvojeni!O72))</f>
        <v>8</v>
      </c>
      <c r="F72" s="57">
        <f>IF(AND('M1D'!P67="",'M1D'!P67=""),"",IF('M1D'!P67="",'M1D'!P67,'M1D'!P67))</f>
        <v>14.5</v>
      </c>
      <c r="G72" s="15">
        <f>IF(Osvojeni!T72="","",Osvojeni!T72)</f>
        <v>22.5</v>
      </c>
      <c r="H72" s="15" t="str">
        <f>IF(Osvojeni!U72="","",Osvojeni!U72)</f>
        <v>F</v>
      </c>
    </row>
    <row r="73" spans="1:8" ht="12.75" customHeight="1">
      <c r="A73" s="18">
        <f>'M1D'!A68</f>
        <v>66</v>
      </c>
      <c r="B73" s="55" t="str">
        <f>'M1D'!B68</f>
        <v>66/2019</v>
      </c>
      <c r="C73" s="112" t="str">
        <f>'M1D'!C68</f>
        <v>Jovana Peruničić</v>
      </c>
      <c r="D73" s="113"/>
      <c r="E73" s="56">
        <f>IF(AND(Osvojeni!I73="",Osvojeni!O73=""),"",SUM(Osvojeni!I73,Osvojeni!O73))</f>
        <v>14</v>
      </c>
      <c r="F73" s="57">
        <f>IF(AND('M1D'!P68="",'M1D'!P68=""),"",IF('M1D'!P68="",'M1D'!P68,'M1D'!P68))</f>
        <v>22</v>
      </c>
      <c r="G73" s="15">
        <f>IF(Osvojeni!T73="","",Osvojeni!T73)</f>
        <v>36</v>
      </c>
      <c r="H73" s="15" t="str">
        <f>IF(Osvojeni!U73="","",Osvojeni!U73)</f>
        <v>F</v>
      </c>
    </row>
    <row r="74" spans="1:8" ht="12.75" customHeight="1">
      <c r="A74" s="18">
        <f>'M1D'!A69</f>
        <v>67</v>
      </c>
      <c r="B74" s="55" t="str">
        <f>'M1D'!B69</f>
        <v>67/2019</v>
      </c>
      <c r="C74" s="112" t="str">
        <f>'M1D'!C69</f>
        <v>Pavle Jovanović</v>
      </c>
      <c r="D74" s="113"/>
      <c r="E74" s="56">
        <f>IF(AND(Osvojeni!I74="",Osvojeni!O74=""),"",SUM(Osvojeni!I74,Osvojeni!O74))</f>
        <v>20.5</v>
      </c>
      <c r="F74" s="57">
        <f>IF(AND('M1D'!P69="",'M1D'!P69=""),"",IF('M1D'!P69="",'M1D'!P69,'M1D'!P69))</f>
        <v>25.5</v>
      </c>
      <c r="G74" s="15">
        <f>IF(Osvojeni!T74="","",Osvojeni!T74)</f>
        <v>46</v>
      </c>
      <c r="H74" s="15" t="str">
        <f>IF(Osvojeni!U74="","",Osvojeni!U74)</f>
        <v>F</v>
      </c>
    </row>
    <row r="75" spans="1:8" ht="12.75" customHeight="1">
      <c r="A75" s="18">
        <f>'M1D'!A70</f>
        <v>68</v>
      </c>
      <c r="B75" s="55" t="str">
        <f>'M1D'!B70</f>
        <v>69/2019</v>
      </c>
      <c r="C75" s="112" t="str">
        <f>'M1D'!C70</f>
        <v>Andrea Vučić</v>
      </c>
      <c r="D75" s="113"/>
      <c r="E75" s="56">
        <f>IF(AND(Osvojeni!I75="",Osvojeni!O75=""),"",SUM(Osvojeni!I75,Osvojeni!O75))</f>
        <v>4</v>
      </c>
      <c r="F75" s="57">
        <f>IF(AND('M1D'!P70="",'M1D'!P70=""),"",IF('M1D'!P70="",'M1D'!P70,'M1D'!P70))</f>
      </c>
      <c r="G75" s="15">
        <f>IF(Osvojeni!T75="","",Osvojeni!T75)</f>
        <v>4</v>
      </c>
      <c r="H75" s="15" t="str">
        <f>IF(Osvojeni!U75="","",Osvojeni!U75)</f>
        <v>F</v>
      </c>
    </row>
    <row r="76" spans="1:8" ht="12.75" customHeight="1">
      <c r="A76" s="18">
        <f>'M1D'!A71</f>
        <v>69</v>
      </c>
      <c r="B76" s="55" t="str">
        <f>'M1D'!B71</f>
        <v>70/2019</v>
      </c>
      <c r="C76" s="112" t="str">
        <f>'M1D'!C71</f>
        <v>Andrijana Nedović</v>
      </c>
      <c r="D76" s="113"/>
      <c r="E76" s="56">
        <f>IF(AND(Osvojeni!I76="",Osvojeni!O76=""),"",SUM(Osvojeni!I76,Osvojeni!O76))</f>
        <v>7</v>
      </c>
      <c r="F76" s="57">
        <f>IF(AND('M1D'!P71="",'M1D'!P71=""),"",IF('M1D'!P71="",'M1D'!P71,'M1D'!P71))</f>
      </c>
      <c r="G76" s="15">
        <f>IF(Osvojeni!T76="","",Osvojeni!T76)</f>
        <v>7</v>
      </c>
      <c r="H76" s="15" t="str">
        <f>IF(Osvojeni!U76="","",Osvojeni!U76)</f>
        <v>F</v>
      </c>
    </row>
    <row r="77" spans="1:8" ht="12.75" customHeight="1">
      <c r="A77" s="18">
        <f>'M1D'!A72</f>
        <v>70</v>
      </c>
      <c r="B77" s="55" t="str">
        <f>'M1D'!B72</f>
        <v>71/2019</v>
      </c>
      <c r="C77" s="112" t="str">
        <f>'M1D'!C72</f>
        <v>Luka Sekulović</v>
      </c>
      <c r="D77" s="113"/>
      <c r="E77" s="56">
        <f>IF(AND(Osvojeni!I77="",Osvojeni!O77=""),"",SUM(Osvojeni!I77,Osvojeni!O77))</f>
        <v>18.5</v>
      </c>
      <c r="F77" s="57">
        <f>IF(AND('M1D'!P72="",'M1D'!P72=""),"",IF('M1D'!P72="",'M1D'!P72,'M1D'!P72))</f>
        <v>24</v>
      </c>
      <c r="G77" s="15">
        <f>IF(Osvojeni!T77="","",Osvojeni!T77)</f>
        <v>42.5</v>
      </c>
      <c r="H77" s="15" t="str">
        <f>IF(Osvojeni!U77="","",Osvojeni!U77)</f>
        <v>F</v>
      </c>
    </row>
    <row r="78" spans="1:8" ht="12.75" customHeight="1">
      <c r="A78" s="18">
        <f>'M1D'!A73</f>
        <v>71</v>
      </c>
      <c r="B78" s="55" t="str">
        <f>'M1D'!B73</f>
        <v>72/2019</v>
      </c>
      <c r="C78" s="112" t="str">
        <f>'M1D'!C73</f>
        <v>Nihad Zejnelović</v>
      </c>
      <c r="D78" s="113"/>
      <c r="E78" s="56">
        <f>IF(AND(Osvojeni!I78="",Osvojeni!O78=""),"",SUM(Osvojeni!I78,Osvojeni!O78))</f>
      </c>
      <c r="F78" s="57">
        <f>IF(AND('M1D'!P73="",'M1D'!P73=""),"",IF('M1D'!P73="",'M1D'!P73,'M1D'!P73))</f>
      </c>
      <c r="G78" s="15">
        <f>IF(Osvojeni!T78="","",Osvojeni!T78)</f>
      </c>
      <c r="H78" s="15">
        <f>IF(Osvojeni!U78="","",Osvojeni!U78)</f>
      </c>
    </row>
    <row r="79" spans="1:8" ht="12.75" customHeight="1">
      <c r="A79" s="18">
        <f>'M1D'!A74</f>
        <v>72</v>
      </c>
      <c r="B79" s="55" t="str">
        <f>'M1D'!B74</f>
        <v>73/2019</v>
      </c>
      <c r="C79" s="112" t="str">
        <f>'M1D'!C74</f>
        <v>Jovana Šutović</v>
      </c>
      <c r="D79" s="113"/>
      <c r="E79" s="56">
        <f>IF(AND(Osvojeni!I79="",Osvojeni!O79=""),"",SUM(Osvojeni!I79,Osvojeni!O79))</f>
        <v>10.5</v>
      </c>
      <c r="F79" s="57">
        <f>IF(AND('M1D'!P74="",'M1D'!P74=""),"",IF('M1D'!P74="",'M1D'!P74,'M1D'!P74))</f>
      </c>
      <c r="G79" s="15">
        <f>IF(Osvojeni!T79="","",Osvojeni!T79)</f>
        <v>10.5</v>
      </c>
      <c r="H79" s="15" t="str">
        <f>IF(Osvojeni!U79="","",Osvojeni!U79)</f>
        <v>F</v>
      </c>
    </row>
    <row r="80" spans="1:8" ht="12.75" customHeight="1">
      <c r="A80" s="18">
        <f>'M1D'!A75</f>
        <v>73</v>
      </c>
      <c r="B80" s="55" t="str">
        <f>'M1D'!B75</f>
        <v>74/2019</v>
      </c>
      <c r="C80" s="112" t="str">
        <f>'M1D'!C75</f>
        <v>Marko Šorović</v>
      </c>
      <c r="D80" s="113"/>
      <c r="E80" s="56">
        <f>IF(AND(Osvojeni!I80="",Osvojeni!O80=""),"",SUM(Osvojeni!I80,Osvojeni!O80))</f>
        <v>0</v>
      </c>
      <c r="F80" s="57">
        <f>IF(AND('M1D'!P75="",'M1D'!P75=""),"",IF('M1D'!P75="",'M1D'!P75,'M1D'!P75))</f>
      </c>
      <c r="G80" s="15">
        <f>IF(Osvojeni!T80="","",Osvojeni!T80)</f>
        <v>0</v>
      </c>
      <c r="H80" s="15" t="str">
        <f>IF(Osvojeni!U80="","",Osvojeni!U80)</f>
        <v>F</v>
      </c>
    </row>
    <row r="81" spans="1:8" ht="12.75" customHeight="1">
      <c r="A81" s="18">
        <f>'M1D'!A76</f>
        <v>74</v>
      </c>
      <c r="B81" s="55" t="str">
        <f>'M1D'!B76</f>
        <v>75/2019</v>
      </c>
      <c r="C81" s="112" t="str">
        <f>'M1D'!C76</f>
        <v>Anja Bojović</v>
      </c>
      <c r="D81" s="113"/>
      <c r="E81" s="56">
        <f>IF(AND(Osvojeni!I81="",Osvojeni!O81=""),"",SUM(Osvojeni!I81,Osvojeni!O81))</f>
        <v>1</v>
      </c>
      <c r="F81" s="57">
        <f>IF(AND('M1D'!P76="",'M1D'!P76=""),"",IF('M1D'!P76="",'M1D'!P76,'M1D'!P76))</f>
      </c>
      <c r="G81" s="15">
        <f>IF(Osvojeni!T81="","",Osvojeni!T81)</f>
        <v>1</v>
      </c>
      <c r="H81" s="15" t="str">
        <f>IF(Osvojeni!U81="","",Osvojeni!U81)</f>
        <v>F</v>
      </c>
    </row>
    <row r="82" spans="1:8" ht="12.75" customHeight="1">
      <c r="A82" s="18">
        <f>'M1D'!A77</f>
        <v>75</v>
      </c>
      <c r="B82" s="55" t="str">
        <f>'M1D'!B77</f>
        <v>76/2019</v>
      </c>
      <c r="C82" s="112" t="str">
        <f>'M1D'!C77</f>
        <v>Ivan Lučić</v>
      </c>
      <c r="D82" s="113"/>
      <c r="E82" s="56">
        <f>IF(AND(Osvojeni!I82="",Osvojeni!O82=""),"",SUM(Osvojeni!I82,Osvojeni!O82))</f>
        <v>8</v>
      </c>
      <c r="F82" s="57">
        <f>IF(AND('M1D'!P77="",'M1D'!P77=""),"",IF('M1D'!P77="",'M1D'!P77,'M1D'!P77))</f>
        <v>9.5</v>
      </c>
      <c r="G82" s="15">
        <f>IF(Osvojeni!T82="","",Osvojeni!T82)</f>
        <v>17.5</v>
      </c>
      <c r="H82" s="15" t="str">
        <f>IF(Osvojeni!U82="","",Osvojeni!U82)</f>
        <v>F</v>
      </c>
    </row>
    <row r="83" spans="1:8" ht="12.75" customHeight="1">
      <c r="A83" s="18">
        <f>'M1D'!A78</f>
        <v>76</v>
      </c>
      <c r="B83" s="55" t="str">
        <f>'M1D'!B78</f>
        <v>77/2019</v>
      </c>
      <c r="C83" s="112" t="str">
        <f>'M1D'!C78</f>
        <v>Ivona Petrić</v>
      </c>
      <c r="D83" s="113"/>
      <c r="E83" s="56">
        <f>IF(AND(Osvojeni!I83="",Osvojeni!O83=""),"",SUM(Osvojeni!I83,Osvojeni!O83))</f>
        <v>8</v>
      </c>
      <c r="F83" s="57">
        <f>IF(AND('M1D'!P78="",'M1D'!P78=""),"",IF('M1D'!P78="",'M1D'!P78,'M1D'!P78))</f>
        <v>3</v>
      </c>
      <c r="G83" s="15">
        <f>IF(Osvojeni!T83="","",Osvojeni!T83)</f>
        <v>11</v>
      </c>
      <c r="H83" s="15" t="str">
        <f>IF(Osvojeni!U83="","",Osvojeni!U83)</f>
        <v>F</v>
      </c>
    </row>
    <row r="84" spans="1:8" ht="12.75" customHeight="1">
      <c r="A84" s="18">
        <f>'M1D'!A79</f>
        <v>77</v>
      </c>
      <c r="B84" s="55" t="str">
        <f>'M1D'!B79</f>
        <v>78/2019</v>
      </c>
      <c r="C84" s="112" t="str">
        <f>'M1D'!C79</f>
        <v>Benjamin Hadžisalihović</v>
      </c>
      <c r="D84" s="113"/>
      <c r="E84" s="56">
        <f>IF(AND(Osvojeni!I84="",Osvojeni!O84=""),"",SUM(Osvojeni!I84,Osvojeni!O84))</f>
        <v>0</v>
      </c>
      <c r="F84" s="57">
        <f>IF(AND('M1D'!P79="",'M1D'!P79=""),"",IF('M1D'!P79="",'M1D'!P79,'M1D'!P79))</f>
      </c>
      <c r="G84" s="15">
        <f>IF(Osvojeni!T84="","",Osvojeni!T84)</f>
        <v>0</v>
      </c>
      <c r="H84" s="15" t="str">
        <f>IF(Osvojeni!U84="","",Osvojeni!U84)</f>
        <v>F</v>
      </c>
    </row>
    <row r="85" spans="1:8" ht="12.75" customHeight="1">
      <c r="A85" s="18">
        <f>'M1D'!A80</f>
        <v>78</v>
      </c>
      <c r="B85" s="55" t="str">
        <f>'M1D'!B80</f>
        <v>79/2019</v>
      </c>
      <c r="C85" s="112" t="str">
        <f>'M1D'!C80</f>
        <v>Ivona Džaković</v>
      </c>
      <c r="D85" s="113"/>
      <c r="E85" s="56">
        <f>IF(AND(Osvojeni!I85="",Osvojeni!O85=""),"",SUM(Osvojeni!I85,Osvojeni!O85))</f>
        <v>8</v>
      </c>
      <c r="F85" s="57">
        <f>IF(AND('M1D'!P80="",'M1D'!P80=""),"",IF('M1D'!P80="",'M1D'!P80,'M1D'!P80))</f>
      </c>
      <c r="G85" s="15">
        <f>IF(Osvojeni!T85="","",Osvojeni!T85)</f>
        <v>8</v>
      </c>
      <c r="H85" s="15" t="str">
        <f>IF(Osvojeni!U85="","",Osvojeni!U85)</f>
        <v>F</v>
      </c>
    </row>
    <row r="86" spans="1:8" ht="12.75" customHeight="1">
      <c r="A86" s="18">
        <f>'M1D'!A81</f>
        <v>79</v>
      </c>
      <c r="B86" s="55" t="str">
        <f>'M1D'!B81</f>
        <v>80/2019</v>
      </c>
      <c r="C86" s="112" t="str">
        <f>'M1D'!C81</f>
        <v>Kristina Ćetković</v>
      </c>
      <c r="D86" s="113"/>
      <c r="E86" s="56">
        <f>IF(AND(Osvojeni!I86="",Osvojeni!O86=""),"",SUM(Osvojeni!I86,Osvojeni!O86))</f>
        <v>13</v>
      </c>
      <c r="F86" s="57">
        <f>IF(AND('M1D'!P81="",'M1D'!P81=""),"",IF('M1D'!P81="",'M1D'!P81,'M1D'!P81))</f>
      </c>
      <c r="G86" s="15">
        <f>IF(Osvojeni!T86="","",Osvojeni!T86)</f>
        <v>13</v>
      </c>
      <c r="H86" s="15" t="str">
        <f>IF(Osvojeni!U86="","",Osvojeni!U86)</f>
        <v>F</v>
      </c>
    </row>
    <row r="87" spans="1:8" ht="12.75" customHeight="1">
      <c r="A87" s="18">
        <f>'M1D'!A82</f>
        <v>80</v>
      </c>
      <c r="B87" s="55" t="str">
        <f>'M1D'!B82</f>
        <v>81/2019</v>
      </c>
      <c r="C87" s="112" t="str">
        <f>'M1D'!C82</f>
        <v>Sara Stanić</v>
      </c>
      <c r="D87" s="113"/>
      <c r="E87" s="56">
        <f>IF(AND(Osvojeni!I87="",Osvojeni!O87=""),"",SUM(Osvojeni!I87,Osvojeni!O87))</f>
        <v>2.5</v>
      </c>
      <c r="F87" s="57">
        <f>IF(AND('M1D'!P82="",'M1D'!P82=""),"",IF('M1D'!P82="",'M1D'!P82,'M1D'!P82))</f>
        <v>7</v>
      </c>
      <c r="G87" s="15">
        <f>IF(Osvojeni!T87="","",Osvojeni!T87)</f>
        <v>9.5</v>
      </c>
      <c r="H87" s="15" t="str">
        <f>IF(Osvojeni!U87="","",Osvojeni!U87)</f>
        <v>F</v>
      </c>
    </row>
    <row r="88" spans="1:8" ht="12.75" customHeight="1">
      <c r="A88" s="18">
        <f>'M1D'!A83</f>
        <v>81</v>
      </c>
      <c r="B88" s="55" t="str">
        <f>'M1D'!B83</f>
        <v>82/2019</v>
      </c>
      <c r="C88" s="112" t="str">
        <f>'M1D'!C83</f>
        <v>Nikola Uskoković</v>
      </c>
      <c r="D88" s="113"/>
      <c r="E88" s="56">
        <f>IF(AND(Osvojeni!I88="",Osvojeni!O88=""),"",SUM(Osvojeni!I88,Osvojeni!O88))</f>
        <v>18</v>
      </c>
      <c r="F88" s="57">
        <f>IF(AND('M1D'!P83="",'M1D'!P83=""),"",IF('M1D'!P83="",'M1D'!P83,'M1D'!P83))</f>
      </c>
      <c r="G88" s="15">
        <f>IF(Osvojeni!T88="","",Osvojeni!T88)</f>
        <v>18</v>
      </c>
      <c r="H88" s="15" t="str">
        <f>IF(Osvojeni!U88="","",Osvojeni!U88)</f>
        <v>F</v>
      </c>
    </row>
    <row r="89" spans="1:8" ht="12.75" customHeight="1">
      <c r="A89" s="18">
        <f>'M1D'!A84</f>
        <v>82</v>
      </c>
      <c r="B89" s="55" t="str">
        <f>'M1D'!B84</f>
        <v>83/2019</v>
      </c>
      <c r="C89" s="112" t="str">
        <f>'M1D'!C84</f>
        <v>Novo Mojašević</v>
      </c>
      <c r="D89" s="113"/>
      <c r="E89" s="56">
        <f>IF(AND(Osvojeni!I89="",Osvojeni!O89=""),"",SUM(Osvojeni!I89,Osvojeni!O89))</f>
        <v>0</v>
      </c>
      <c r="F89" s="57">
        <f>IF(AND('M1D'!P84="",'M1D'!P84=""),"",IF('M1D'!P84="",'M1D'!P84,'M1D'!P84))</f>
        <v>2.5</v>
      </c>
      <c r="G89" s="15">
        <f>IF(Osvojeni!T89="","",Osvojeni!T89)</f>
        <v>2.5</v>
      </c>
      <c r="H89" s="15" t="str">
        <f>IF(Osvojeni!U89="","",Osvojeni!U89)</f>
        <v>F</v>
      </c>
    </row>
    <row r="90" spans="1:8" ht="12.75" customHeight="1">
      <c r="A90" s="18">
        <f>'M1D'!A85</f>
        <v>83</v>
      </c>
      <c r="B90" s="55" t="str">
        <f>'M1D'!B85</f>
        <v>84/2019</v>
      </c>
      <c r="C90" s="112" t="str">
        <f>'M1D'!C85</f>
        <v>Filip Đurišić</v>
      </c>
      <c r="D90" s="113"/>
      <c r="E90" s="56">
        <f>IF(AND(Osvojeni!I90="",Osvojeni!O90=""),"",SUM(Osvojeni!I90,Osvojeni!O90))</f>
        <v>29</v>
      </c>
      <c r="F90" s="57">
        <f>IF(AND('M1D'!P85="",'M1D'!P85=""),"",IF('M1D'!P85="",'M1D'!P85,'M1D'!P85))</f>
        <v>25.5</v>
      </c>
      <c r="G90" s="15">
        <f>IF(Osvojeni!T90="","",Osvojeni!T90)</f>
        <v>54.5</v>
      </c>
      <c r="H90" s="15" t="str">
        <f>IF(Osvojeni!U90="","",Osvojeni!U90)</f>
        <v>E</v>
      </c>
    </row>
    <row r="91" spans="1:8" ht="12.75" customHeight="1">
      <c r="A91" s="18">
        <f>'M1D'!A86</f>
        <v>84</v>
      </c>
      <c r="B91" s="55" t="str">
        <f>'M1D'!B86</f>
        <v>85/2019</v>
      </c>
      <c r="C91" s="112" t="str">
        <f>'M1D'!C86</f>
        <v>Vinka Tvrdišić</v>
      </c>
      <c r="D91" s="113"/>
      <c r="E91" s="56">
        <f>IF(AND(Osvojeni!I91="",Osvojeni!O91=""),"",SUM(Osvojeni!I91,Osvojeni!O91))</f>
        <v>1.5</v>
      </c>
      <c r="F91" s="57">
        <f>IF(AND('M1D'!P86="",'M1D'!P86=""),"",IF('M1D'!P86="",'M1D'!P86,'M1D'!P86))</f>
      </c>
      <c r="G91" s="15">
        <f>IF(Osvojeni!T91="","",Osvojeni!T91)</f>
        <v>1.5</v>
      </c>
      <c r="H91" s="15" t="str">
        <f>IF(Osvojeni!U91="","",Osvojeni!U91)</f>
        <v>F</v>
      </c>
    </row>
    <row r="92" spans="1:8" ht="12.75" customHeight="1">
      <c r="A92" s="18">
        <f>'M1D'!A87</f>
        <v>85</v>
      </c>
      <c r="B92" s="55" t="str">
        <f>'M1D'!B87</f>
        <v>86/2019</v>
      </c>
      <c r="C92" s="112" t="str">
        <f>'M1D'!C87</f>
        <v>Nikolaj Žarković</v>
      </c>
      <c r="D92" s="113"/>
      <c r="E92" s="56">
        <f>IF(AND(Osvojeni!I92="",Osvojeni!O92=""),"",SUM(Osvojeni!I92,Osvojeni!O92))</f>
        <v>20</v>
      </c>
      <c r="F92" s="57">
        <f>IF(AND('M1D'!P87="",'M1D'!P87=""),"",IF('M1D'!P87="",'M1D'!P87,'M1D'!P87))</f>
        <v>40.5</v>
      </c>
      <c r="G92" s="15">
        <f>IF(Osvojeni!T92="","",Osvojeni!T92)</f>
        <v>60.5</v>
      </c>
      <c r="H92" s="15" t="str">
        <f>IF(Osvojeni!U92="","",Osvojeni!U92)</f>
        <v>D</v>
      </c>
    </row>
    <row r="93" spans="1:8" ht="12.75" customHeight="1">
      <c r="A93" s="18">
        <f>'M1D'!A88</f>
        <v>86</v>
      </c>
      <c r="B93" s="55" t="str">
        <f>'M1D'!B88</f>
        <v>87/2019</v>
      </c>
      <c r="C93" s="112" t="str">
        <f>'M1D'!C88</f>
        <v>Lazar Popović</v>
      </c>
      <c r="D93" s="113"/>
      <c r="E93" s="56">
        <f>IF(AND(Osvojeni!I93="",Osvojeni!O93=""),"",SUM(Osvojeni!I93,Osvojeni!O93))</f>
        <v>19.5</v>
      </c>
      <c r="F93" s="57">
        <f>IF(AND('M1D'!P88="",'M1D'!P88=""),"",IF('M1D'!P88="",'M1D'!P88,'M1D'!P88))</f>
        <v>36</v>
      </c>
      <c r="G93" s="15">
        <f>IF(Osvojeni!T93="","",Osvojeni!T93)</f>
        <v>55.5</v>
      </c>
      <c r="H93" s="15" t="str">
        <f>IF(Osvojeni!U93="","",Osvojeni!U93)</f>
        <v>E</v>
      </c>
    </row>
    <row r="94" spans="1:8" ht="12.75" customHeight="1">
      <c r="A94" s="18">
        <f>'M1D'!A89</f>
        <v>87</v>
      </c>
      <c r="B94" s="55" t="str">
        <f>'M1D'!B89</f>
        <v>88/2019</v>
      </c>
      <c r="C94" s="112" t="str">
        <f>'M1D'!C89</f>
        <v>Martina Miković</v>
      </c>
      <c r="D94" s="113"/>
      <c r="E94" s="56">
        <f>IF(AND(Osvojeni!I94="",Osvojeni!O94=""),"",SUM(Osvojeni!I94,Osvojeni!O94))</f>
        <v>40</v>
      </c>
      <c r="F94" s="57">
        <f>IF(AND('M1D'!P89="",'M1D'!P89=""),"",IF('M1D'!P89="",'M1D'!P89,'M1D'!P89))</f>
        <v>31</v>
      </c>
      <c r="G94" s="15">
        <f>IF(Osvojeni!T94="","",Osvojeni!T94)</f>
        <v>71</v>
      </c>
      <c r="H94" s="15" t="str">
        <f>IF(Osvojeni!U94="","",Osvojeni!U94)</f>
        <v>C</v>
      </c>
    </row>
    <row r="95" spans="1:8" ht="12.75" customHeight="1">
      <c r="A95" s="18">
        <f>'M1D'!A90</f>
        <v>88</v>
      </c>
      <c r="B95" s="55" t="str">
        <f>'M1D'!B90</f>
        <v>89/2019</v>
      </c>
      <c r="C95" s="112" t="str">
        <f>'M1D'!C90</f>
        <v>Dušan Jelić</v>
      </c>
      <c r="D95" s="113"/>
      <c r="E95" s="56">
        <f>IF(AND(Osvojeni!I95="",Osvojeni!O95=""),"",SUM(Osvojeni!I95,Osvojeni!O95))</f>
        <v>1</v>
      </c>
      <c r="F95" s="57">
        <f>IF(AND('M1D'!P90="",'M1D'!P90=""),"",IF('M1D'!P90="",'M1D'!P90,'M1D'!P90))</f>
      </c>
      <c r="G95" s="15">
        <f>IF(Osvojeni!T95="","",Osvojeni!T95)</f>
        <v>1</v>
      </c>
      <c r="H95" s="15" t="str">
        <f>IF(Osvojeni!U95="","",Osvojeni!U95)</f>
        <v>F</v>
      </c>
    </row>
    <row r="96" spans="1:8" ht="12.75" customHeight="1">
      <c r="A96" s="18">
        <f>'M1D'!A91</f>
        <v>89</v>
      </c>
      <c r="B96" s="55" t="str">
        <f>'M1D'!B91</f>
        <v>90/2019</v>
      </c>
      <c r="C96" s="112" t="str">
        <f>'M1D'!C91</f>
        <v>Nemanja Mentović</v>
      </c>
      <c r="D96" s="113"/>
      <c r="E96" s="56">
        <f>IF(AND(Osvojeni!I96="",Osvojeni!O96=""),"",SUM(Osvojeni!I96,Osvojeni!O96))</f>
      </c>
      <c r="F96" s="57">
        <f>IF(AND('M1D'!P91="",'M1D'!P91=""),"",IF('M1D'!P91="",'M1D'!P91,'M1D'!P91))</f>
      </c>
      <c r="G96" s="15">
        <f>IF(Osvojeni!T96="","",Osvojeni!T96)</f>
      </c>
      <c r="H96" s="15">
        <f>IF(Osvojeni!U96="","",Osvojeni!U96)</f>
      </c>
    </row>
    <row r="97" spans="1:8" ht="12.75" customHeight="1">
      <c r="A97" s="18">
        <f>'M1D'!A92</f>
        <v>90</v>
      </c>
      <c r="B97" s="55" t="str">
        <f>'M1D'!B92</f>
        <v>91/2019</v>
      </c>
      <c r="C97" s="112" t="str">
        <f>'M1D'!C92</f>
        <v>Marija Samardžić</v>
      </c>
      <c r="D97" s="113"/>
      <c r="E97" s="56">
        <f>IF(AND(Osvojeni!I97="",Osvojeni!O97=""),"",SUM(Osvojeni!I97,Osvojeni!O97))</f>
      </c>
      <c r="F97" s="57">
        <f>IF(AND('M1D'!P92="",'M1D'!P92=""),"",IF('M1D'!P92="",'M1D'!P92,'M1D'!P92))</f>
      </c>
      <c r="G97" s="15">
        <f>IF(Osvojeni!T97="","",Osvojeni!T97)</f>
      </c>
      <c r="H97" s="15">
        <f>IF(Osvojeni!U97="","",Osvojeni!U97)</f>
      </c>
    </row>
    <row r="98" spans="1:8" ht="12.75" customHeight="1">
      <c r="A98" s="18">
        <f>'M1D'!A93</f>
        <v>91</v>
      </c>
      <c r="B98" s="55" t="str">
        <f>'M1D'!B93</f>
        <v>92/2019</v>
      </c>
      <c r="C98" s="112" t="str">
        <f>'M1D'!C93</f>
        <v>Dragan Orbović</v>
      </c>
      <c r="D98" s="113"/>
      <c r="E98" s="56">
        <f>IF(AND(Osvojeni!I98="",Osvojeni!O98=""),"",SUM(Osvojeni!I98,Osvojeni!O98))</f>
        <v>20</v>
      </c>
      <c r="F98" s="57">
        <f>IF(AND('M1D'!P93="",'M1D'!P93=""),"",IF('M1D'!P93="",'M1D'!P93,'M1D'!P93))</f>
        <v>10.5</v>
      </c>
      <c r="G98" s="15">
        <f>IF(Osvojeni!T98="","",Osvojeni!T98)</f>
        <v>30.5</v>
      </c>
      <c r="H98" s="15" t="str">
        <f>IF(Osvojeni!U98="","",Osvojeni!U98)</f>
        <v>F</v>
      </c>
    </row>
    <row r="99" spans="1:8" ht="12.75" customHeight="1">
      <c r="A99" s="18">
        <f>'M1D'!A94</f>
        <v>92</v>
      </c>
      <c r="B99" s="55" t="str">
        <f>'M1D'!B94</f>
        <v>93/2019</v>
      </c>
      <c r="C99" s="112" t="str">
        <f>'M1D'!C94</f>
        <v>Balša Bajović</v>
      </c>
      <c r="D99" s="113"/>
      <c r="E99" s="56">
        <f>IF(AND(Osvojeni!I99="",Osvojeni!O99=""),"",SUM(Osvojeni!I99,Osvojeni!O99))</f>
        <v>27.5</v>
      </c>
      <c r="F99" s="57">
        <f>IF(AND('M1D'!P94="",'M1D'!P94=""),"",IF('M1D'!P94="",'M1D'!P94,'M1D'!P94))</f>
        <v>25</v>
      </c>
      <c r="G99" s="15">
        <f>IF(Osvojeni!T99="","",Osvojeni!T99)</f>
        <v>52.5</v>
      </c>
      <c r="H99" s="15" t="str">
        <f>IF(Osvojeni!U99="","",Osvojeni!U99)</f>
        <v>E</v>
      </c>
    </row>
    <row r="100" spans="1:8" ht="12.75" customHeight="1">
      <c r="A100" s="18">
        <f>'M1D'!A95</f>
        <v>93</v>
      </c>
      <c r="B100" s="55" t="str">
        <f>'M1D'!B95</f>
        <v>94/2019</v>
      </c>
      <c r="C100" s="112" t="str">
        <f>'M1D'!C95</f>
        <v>Minja Korać</v>
      </c>
      <c r="D100" s="113"/>
      <c r="E100" s="56">
        <f>IF(AND(Osvojeni!I100="",Osvojeni!O100=""),"",SUM(Osvojeni!I100,Osvojeni!O100))</f>
      </c>
      <c r="F100" s="57">
        <f>IF(AND('M1D'!P95="",'M1D'!P95=""),"",IF('M1D'!P95="",'M1D'!P95,'M1D'!P95))</f>
      </c>
      <c r="G100" s="15">
        <f>IF(Osvojeni!T100="","",Osvojeni!T100)</f>
      </c>
      <c r="H100" s="15">
        <f>IF(Osvojeni!U100="","",Osvojeni!U100)</f>
      </c>
    </row>
    <row r="101" spans="1:8" ht="12.75" customHeight="1">
      <c r="A101" s="18">
        <f>'M1D'!A96</f>
        <v>94</v>
      </c>
      <c r="B101" s="55" t="str">
        <f>'M1D'!B96</f>
        <v>95/2019</v>
      </c>
      <c r="C101" s="112" t="str">
        <f>'M1D'!C96</f>
        <v>Ksenija Roganović</v>
      </c>
      <c r="D101" s="113"/>
      <c r="E101" s="56">
        <f>IF(AND(Osvojeni!I101="",Osvojeni!O101=""),"",SUM(Osvojeni!I101,Osvojeni!O101))</f>
      </c>
      <c r="F101" s="57">
        <f>IF(AND('M1D'!P96="",'M1D'!P96=""),"",IF('M1D'!P96="",'M1D'!P96,'M1D'!P96))</f>
      </c>
      <c r="G101" s="15">
        <f>IF(Osvojeni!T101="","",Osvojeni!T101)</f>
      </c>
      <c r="H101" s="15">
        <f>IF(Osvojeni!U101="","",Osvojeni!U101)</f>
      </c>
    </row>
    <row r="102" spans="1:8" ht="12.75" customHeight="1">
      <c r="A102" s="18">
        <f>'M1D'!A97</f>
        <v>95</v>
      </c>
      <c r="B102" s="55" t="str">
        <f>'M1D'!B97</f>
        <v>96/2019</v>
      </c>
      <c r="C102" s="112" t="str">
        <f>'M1D'!C97</f>
        <v>Cano Krpuljević</v>
      </c>
      <c r="D102" s="113"/>
      <c r="E102" s="56">
        <f>IF(AND(Osvojeni!I102="",Osvojeni!O102=""),"",SUM(Osvojeni!I102,Osvojeni!O102))</f>
        <v>0</v>
      </c>
      <c r="F102" s="57">
        <f>IF(AND('M1D'!P97="",'M1D'!P97=""),"",IF('M1D'!P97="",'M1D'!P97,'M1D'!P97))</f>
      </c>
      <c r="G102" s="15">
        <f>IF(Osvojeni!T102="","",Osvojeni!T102)</f>
        <v>0</v>
      </c>
      <c r="H102" s="15" t="str">
        <f>IF(Osvojeni!U102="","",Osvojeni!U102)</f>
        <v>F</v>
      </c>
    </row>
    <row r="103" spans="1:8" ht="12.75" customHeight="1">
      <c r="A103" s="18">
        <f>'M1D'!A98</f>
        <v>96</v>
      </c>
      <c r="B103" s="55" t="str">
        <f>'M1D'!B98</f>
        <v>97/2019</v>
      </c>
      <c r="C103" s="112" t="str">
        <f>'M1D'!C98</f>
        <v>Mihaela Knez</v>
      </c>
      <c r="D103" s="113"/>
      <c r="E103" s="56">
        <f>IF(AND(Osvojeni!I103="",Osvojeni!O103=""),"",SUM(Osvojeni!I103,Osvojeni!O103))</f>
        <v>0</v>
      </c>
      <c r="F103" s="57">
        <f>IF(AND('M1D'!P98="",'M1D'!P98=""),"",IF('M1D'!P98="",'M1D'!P98,'M1D'!P98))</f>
      </c>
      <c r="G103" s="15">
        <f>IF(Osvojeni!T103="","",Osvojeni!T103)</f>
        <v>0</v>
      </c>
      <c r="H103" s="15" t="str">
        <f>IF(Osvojeni!U103="","",Osvojeni!U103)</f>
        <v>F</v>
      </c>
    </row>
    <row r="104" spans="1:8" ht="12.75" customHeight="1">
      <c r="A104" s="18">
        <f>'M1D'!A99</f>
        <v>97</v>
      </c>
      <c r="B104" s="55" t="str">
        <f>'M1D'!B99</f>
        <v>98/2019</v>
      </c>
      <c r="C104" s="112" t="str">
        <f>'M1D'!C99</f>
        <v>Vanja Ćirović</v>
      </c>
      <c r="D104" s="113"/>
      <c r="E104" s="56">
        <f>IF(AND(Osvojeni!I104="",Osvojeni!O104=""),"",SUM(Osvojeni!I104,Osvojeni!O104))</f>
        <v>12</v>
      </c>
      <c r="F104" s="57">
        <f>IF(AND('M1D'!P99="",'M1D'!P99=""),"",IF('M1D'!P99="",'M1D'!P99,'M1D'!P99))</f>
        <v>4</v>
      </c>
      <c r="G104" s="15">
        <f>IF(Osvojeni!T104="","",Osvojeni!T104)</f>
        <v>16</v>
      </c>
      <c r="H104" s="15" t="str">
        <f>IF(Osvojeni!U104="","",Osvojeni!U104)</f>
        <v>F</v>
      </c>
    </row>
    <row r="105" spans="1:8" ht="12.75" customHeight="1">
      <c r="A105" s="81">
        <f>'M1D'!A100</f>
        <v>98</v>
      </c>
      <c r="B105" s="82" t="str">
        <f>'M1D'!B100</f>
        <v>99/2019</v>
      </c>
      <c r="C105" s="110" t="str">
        <f>'M1D'!C100</f>
        <v>Jovana Kostadinović</v>
      </c>
      <c r="D105" s="111"/>
      <c r="E105" s="56">
        <f>IF(AND(Osvojeni!I105="",Osvojeni!O105=""),"",SUM(Osvojeni!I105,Osvojeni!O105))</f>
      </c>
      <c r="F105" s="57">
        <f>IF(AND('M1D'!P100="",'M1D'!P100=""),"",IF('M1D'!P100="",'M1D'!P100,'M1D'!P100))</f>
      </c>
      <c r="G105" s="15">
        <f>IF(Osvojeni!T105="","",Osvojeni!T105)</f>
      </c>
      <c r="H105" s="15">
        <f>IF(Osvojeni!U105="","",Osvojeni!U105)</f>
      </c>
    </row>
    <row r="106" spans="1:8" ht="12.75" customHeight="1">
      <c r="A106" s="81">
        <f>'M1D'!A101</f>
        <v>99</v>
      </c>
      <c r="B106" s="82" t="str">
        <f>'M1D'!B101</f>
        <v>100/2019</v>
      </c>
      <c r="C106" s="110" t="str">
        <f>'M1D'!C101</f>
        <v>Mila Radnjić</v>
      </c>
      <c r="D106" s="111"/>
      <c r="E106" s="56">
        <f>IF(AND(Osvojeni!I106="",Osvojeni!O106=""),"",SUM(Osvojeni!I106,Osvojeni!O106))</f>
        <v>18.5</v>
      </c>
      <c r="F106" s="57">
        <f>IF(AND('M1D'!P101="",'M1D'!P101=""),"",IF('M1D'!P101="",'M1D'!P101,'M1D'!P101))</f>
        <v>2</v>
      </c>
      <c r="G106" s="15">
        <f>IF(Osvojeni!T106="","",Osvojeni!T106)</f>
        <v>20.5</v>
      </c>
      <c r="H106" s="15" t="str">
        <f>IF(Osvojeni!U106="","",Osvojeni!U106)</f>
        <v>F</v>
      </c>
    </row>
    <row r="107" spans="1:8" ht="12.75" customHeight="1">
      <c r="A107" s="81">
        <f>'M1D'!A102</f>
        <v>100</v>
      </c>
      <c r="B107" s="82" t="str">
        <f>'M1D'!B102</f>
        <v>101/2019</v>
      </c>
      <c r="C107" s="110" t="str">
        <f>'M1D'!C102</f>
        <v>Tatjana Vučetić</v>
      </c>
      <c r="D107" s="111"/>
      <c r="E107" s="56">
        <f>IF(AND(Osvojeni!I107="",Osvojeni!O107=""),"",SUM(Osvojeni!I107,Osvojeni!O107))</f>
      </c>
      <c r="F107" s="57">
        <f>IF(AND('M1D'!P102="",'M1D'!P102=""),"",IF('M1D'!P102="",'M1D'!P102,'M1D'!P102))</f>
      </c>
      <c r="G107" s="15">
        <f>IF(Osvojeni!T107="","",Osvojeni!T107)</f>
      </c>
      <c r="H107" s="15">
        <f>IF(Osvojeni!U107="","",Osvojeni!U107)</f>
      </c>
    </row>
    <row r="108" spans="1:8" ht="12.75" customHeight="1">
      <c r="A108" s="81">
        <f>'M1D'!A103</f>
        <v>101</v>
      </c>
      <c r="B108" s="82" t="str">
        <f>'M1D'!B103</f>
        <v>102/2019</v>
      </c>
      <c r="C108" s="110" t="str">
        <f>'M1D'!C103</f>
        <v>Nikola Jovićević</v>
      </c>
      <c r="D108" s="111"/>
      <c r="E108" s="56">
        <f>IF(AND(Osvojeni!I108="",Osvojeni!O108=""),"",SUM(Osvojeni!I108,Osvojeni!O108))</f>
        <v>0</v>
      </c>
      <c r="F108" s="57">
        <f>IF(AND('M1D'!P103="",'M1D'!P103=""),"",IF('M1D'!P103="",'M1D'!P103,'M1D'!P103))</f>
      </c>
      <c r="G108" s="15">
        <f>IF(Osvojeni!T108="","",Osvojeni!T108)</f>
        <v>0</v>
      </c>
      <c r="H108" s="15" t="str">
        <f>IF(Osvojeni!U108="","",Osvojeni!U108)</f>
        <v>F</v>
      </c>
    </row>
    <row r="109" spans="1:8" ht="12.75" customHeight="1">
      <c r="A109" s="81">
        <f>'M1D'!A104</f>
        <v>102</v>
      </c>
      <c r="B109" s="82" t="str">
        <f>'M1D'!B104</f>
        <v>103/2019</v>
      </c>
      <c r="C109" s="110" t="str">
        <f>'M1D'!C104</f>
        <v>Emrah Kovačević</v>
      </c>
      <c r="D109" s="111"/>
      <c r="E109" s="56">
        <f>IF(AND(Osvojeni!I109="",Osvojeni!O109=""),"",SUM(Osvojeni!I109,Osvojeni!O109))</f>
        <v>1</v>
      </c>
      <c r="F109" s="57">
        <f>IF(AND('M1D'!P104="",'M1D'!P104=""),"",IF('M1D'!P104="",'M1D'!P104,'M1D'!P104))</f>
      </c>
      <c r="G109" s="15">
        <f>IF(Osvojeni!T109="","",Osvojeni!T109)</f>
        <v>1</v>
      </c>
      <c r="H109" s="15" t="str">
        <f>IF(Osvojeni!U109="","",Osvojeni!U109)</f>
        <v>F</v>
      </c>
    </row>
    <row r="110" spans="1:8" ht="12.75" customHeight="1">
      <c r="A110" s="81">
        <f>'M1D'!A105</f>
        <v>103</v>
      </c>
      <c r="B110" s="82" t="str">
        <f>'M1D'!B105</f>
        <v>104/2019</v>
      </c>
      <c r="C110" s="110" t="str">
        <f>'M1D'!C105</f>
        <v>Đorđe Jušković</v>
      </c>
      <c r="D110" s="111"/>
      <c r="E110" s="56">
        <f>IF(AND(Osvojeni!I110="",Osvojeni!O110=""),"",SUM(Osvojeni!I110,Osvojeni!O110))</f>
        <v>0</v>
      </c>
      <c r="F110" s="57">
        <f>IF(AND('M1D'!P105="",'M1D'!P105=""),"",IF('M1D'!P105="",'M1D'!P105,'M1D'!P105))</f>
      </c>
      <c r="G110" s="15">
        <f>IF(Osvojeni!T110="","",Osvojeni!T110)</f>
        <v>0</v>
      </c>
      <c r="H110" s="15" t="str">
        <f>IF(Osvojeni!U110="","",Osvojeni!U110)</f>
        <v>F</v>
      </c>
    </row>
    <row r="111" spans="1:8" ht="12.75" customHeight="1">
      <c r="A111" s="81">
        <f>'M1D'!A106</f>
        <v>104</v>
      </c>
      <c r="B111" s="82" t="str">
        <f>'M1D'!B106</f>
        <v>105/2019</v>
      </c>
      <c r="C111" s="110" t="str">
        <f>'M1D'!C106</f>
        <v>Milena Bojović</v>
      </c>
      <c r="D111" s="111"/>
      <c r="E111" s="56">
        <f>IF(AND(Osvojeni!I111="",Osvojeni!O111=""),"",SUM(Osvojeni!I111,Osvojeni!O111))</f>
        <v>2.5</v>
      </c>
      <c r="F111" s="57">
        <f>IF(AND('M1D'!P106="",'M1D'!P106=""),"",IF('M1D'!P106="",'M1D'!P106,'M1D'!P106))</f>
      </c>
      <c r="G111" s="15">
        <f>IF(Osvojeni!T111="","",Osvojeni!T111)</f>
        <v>2.5</v>
      </c>
      <c r="H111" s="15" t="str">
        <f>IF(Osvojeni!U111="","",Osvojeni!U111)</f>
        <v>F</v>
      </c>
    </row>
    <row r="112" spans="1:8" ht="12.75" customHeight="1">
      <c r="A112" s="81">
        <f>'M1D'!A107</f>
        <v>105</v>
      </c>
      <c r="B112" s="82" t="str">
        <f>'M1D'!B107</f>
        <v>106/2019</v>
      </c>
      <c r="C112" s="110" t="str">
        <f>'M1D'!C107</f>
        <v>Tamara Stanić</v>
      </c>
      <c r="D112" s="111"/>
      <c r="E112" s="56">
        <f>IF(AND(Osvojeni!I112="",Osvojeni!O112=""),"",SUM(Osvojeni!I112,Osvojeni!O112))</f>
        <v>0</v>
      </c>
      <c r="F112" s="57">
        <f>IF(AND('M1D'!P107="",'M1D'!P107=""),"",IF('M1D'!P107="",'M1D'!P107,'M1D'!P107))</f>
      </c>
      <c r="G112" s="15">
        <f>IF(Osvojeni!T112="","",Osvojeni!T112)</f>
        <v>0</v>
      </c>
      <c r="H112" s="15" t="str">
        <f>IF(Osvojeni!U112="","",Osvojeni!U112)</f>
        <v>F</v>
      </c>
    </row>
    <row r="113" spans="1:8" ht="12.75" customHeight="1">
      <c r="A113" s="81">
        <f>'M1D'!A108</f>
        <v>106</v>
      </c>
      <c r="B113" s="82" t="str">
        <f>'M1D'!B108</f>
        <v>107/2019</v>
      </c>
      <c r="C113" s="110" t="str">
        <f>'M1D'!C108</f>
        <v>Stefan Rajković</v>
      </c>
      <c r="D113" s="111"/>
      <c r="E113" s="56">
        <f>IF(AND(Osvojeni!I113="",Osvojeni!O113=""),"",SUM(Osvojeni!I113,Osvojeni!O113))</f>
        <v>20.5</v>
      </c>
      <c r="F113" s="57">
        <f>IF(AND('M1D'!P108="",'M1D'!P108=""),"",IF('M1D'!P108="",'M1D'!P108,'M1D'!P108))</f>
        <v>0</v>
      </c>
      <c r="G113" s="15">
        <f>IF(Osvojeni!T113="","",Osvojeni!T113)</f>
        <v>20.5</v>
      </c>
      <c r="H113" s="15" t="str">
        <f>IF(Osvojeni!U113="","",Osvojeni!U113)</f>
        <v>F</v>
      </c>
    </row>
    <row r="114" spans="1:8" ht="12.75" customHeight="1">
      <c r="A114" s="81">
        <f>'M1D'!A109</f>
        <v>107</v>
      </c>
      <c r="B114" s="82" t="str">
        <f>'M1D'!B109</f>
        <v>108/2019</v>
      </c>
      <c r="C114" s="110" t="str">
        <f>'M1D'!C109</f>
        <v>Ivana Mitrović</v>
      </c>
      <c r="D114" s="111"/>
      <c r="E114" s="56">
        <f>IF(AND(Osvojeni!I114="",Osvojeni!O114=""),"",SUM(Osvojeni!I114,Osvojeni!O114))</f>
        <v>0.5</v>
      </c>
      <c r="F114" s="57">
        <f>IF(AND('M1D'!P109="",'M1D'!P109=""),"",IF('M1D'!P109="",'M1D'!P109,'M1D'!P109))</f>
      </c>
      <c r="G114" s="15">
        <f>IF(Osvojeni!T114="","",Osvojeni!T114)</f>
        <v>0.5</v>
      </c>
      <c r="H114" s="15" t="str">
        <f>IF(Osvojeni!U114="","",Osvojeni!U114)</f>
        <v>F</v>
      </c>
    </row>
    <row r="115" spans="1:8" ht="12.75" customHeight="1">
      <c r="A115" s="81">
        <f>'M1D'!A110</f>
        <v>108</v>
      </c>
      <c r="B115" s="82" t="str">
        <f>'M1D'!B110</f>
        <v>109/2019</v>
      </c>
      <c r="C115" s="110" t="str">
        <f>'M1D'!C110</f>
        <v>Aleksandra Stamatović</v>
      </c>
      <c r="D115" s="111"/>
      <c r="E115" s="56">
        <f>IF(AND(Osvojeni!I115="",Osvojeni!O115=""),"",SUM(Osvojeni!I115,Osvojeni!O115))</f>
        <v>14.5</v>
      </c>
      <c r="F115" s="57">
        <f>IF(AND('M1D'!P110="",'M1D'!P110=""),"",IF('M1D'!P110="",'M1D'!P110,'M1D'!P110))</f>
        <v>24</v>
      </c>
      <c r="G115" s="15">
        <f>IF(Osvojeni!T115="","",Osvojeni!T115)</f>
        <v>38.5</v>
      </c>
      <c r="H115" s="15" t="str">
        <f>IF(Osvojeni!U115="","",Osvojeni!U115)</f>
        <v>F</v>
      </c>
    </row>
    <row r="116" spans="1:8" ht="12.75" customHeight="1">
      <c r="A116" s="81">
        <f>'M1D'!A111</f>
        <v>109</v>
      </c>
      <c r="B116" s="82" t="str">
        <f>'M1D'!B111</f>
        <v>110/2019</v>
      </c>
      <c r="C116" s="110" t="str">
        <f>'M1D'!C111</f>
        <v>Natalija Radulović</v>
      </c>
      <c r="D116" s="111"/>
      <c r="E116" s="56">
        <f>IF(AND(Osvojeni!I116="",Osvojeni!O116=""),"",SUM(Osvojeni!I116,Osvojeni!O116))</f>
        <v>0</v>
      </c>
      <c r="F116" s="57">
        <f>IF(AND('M1D'!P111="",'M1D'!P111=""),"",IF('M1D'!P111="",'M1D'!P111,'M1D'!P111))</f>
      </c>
      <c r="G116" s="15">
        <f>IF(Osvojeni!T116="","",Osvojeni!T116)</f>
        <v>0</v>
      </c>
      <c r="H116" s="15" t="str">
        <f>IF(Osvojeni!U116="","",Osvojeni!U116)</f>
        <v>F</v>
      </c>
    </row>
    <row r="117" spans="1:8" ht="12.75" customHeight="1">
      <c r="A117" s="81">
        <f>'M1D'!A112</f>
        <v>110</v>
      </c>
      <c r="B117" s="82" t="str">
        <f>'M1D'!B112</f>
        <v>3/2018</v>
      </c>
      <c r="C117" s="110" t="str">
        <f>'M1D'!C112</f>
        <v>Adis Džogović</v>
      </c>
      <c r="D117" s="111"/>
      <c r="E117" s="56">
        <f>IF(AND(Osvojeni!I117="",Osvojeni!O117=""),"",SUM(Osvojeni!I117,Osvojeni!O117))</f>
        <v>9.5</v>
      </c>
      <c r="F117" s="57">
        <f>IF(AND('M1D'!P112="",'M1D'!P112=""),"",IF('M1D'!P112="",'M1D'!P112,'M1D'!P112))</f>
      </c>
      <c r="G117" s="15">
        <f>IF(Osvojeni!T117="","",Osvojeni!T117)</f>
        <v>9.5</v>
      </c>
      <c r="H117" s="15" t="str">
        <f>IF(Osvojeni!U117="","",Osvojeni!U117)</f>
        <v>F</v>
      </c>
    </row>
    <row r="118" spans="1:8" ht="12.75" customHeight="1">
      <c r="A118" s="81">
        <f>'M1D'!A113</f>
        <v>111</v>
      </c>
      <c r="B118" s="82" t="str">
        <f>'M1D'!B113</f>
        <v>12/2018</v>
      </c>
      <c r="C118" s="110" t="str">
        <f>'M1D'!C113</f>
        <v>Đina Stojković</v>
      </c>
      <c r="D118" s="111"/>
      <c r="E118" s="56">
        <f>IF(AND(Osvojeni!I118="",Osvojeni!O118=""),"",SUM(Osvojeni!I118,Osvojeni!O118))</f>
        <v>0</v>
      </c>
      <c r="F118" s="57">
        <f>IF(AND('M1D'!P113="",'M1D'!P113=""),"",IF('M1D'!P113="",'M1D'!P113,'M1D'!P113))</f>
      </c>
      <c r="G118" s="15">
        <f>IF(Osvojeni!T118="","",Osvojeni!T118)</f>
        <v>0</v>
      </c>
      <c r="H118" s="15" t="str">
        <f>IF(Osvojeni!U118="","",Osvojeni!U118)</f>
        <v>F</v>
      </c>
    </row>
    <row r="119" spans="1:8" ht="12.75" customHeight="1">
      <c r="A119" s="81">
        <f>'M1D'!A114</f>
        <v>112</v>
      </c>
      <c r="B119" s="82" t="str">
        <f>'M1D'!B114</f>
        <v>16/2018</v>
      </c>
      <c r="C119" s="110" t="str">
        <f>'M1D'!C114</f>
        <v>Anđelko Fuštić</v>
      </c>
      <c r="D119" s="111"/>
      <c r="E119" s="56">
        <f>IF(AND(Osvojeni!I119="",Osvojeni!O119=""),"",SUM(Osvojeni!I119,Osvojeni!O119))</f>
        <v>0</v>
      </c>
      <c r="F119" s="57">
        <f>IF(AND('M1D'!P114="",'M1D'!P114=""),"",IF('M1D'!P114="",'M1D'!P114,'M1D'!P114))</f>
      </c>
      <c r="G119" s="15">
        <f>IF(Osvojeni!T119="","",Osvojeni!T119)</f>
        <v>0</v>
      </c>
      <c r="H119" s="15" t="str">
        <f>IF(Osvojeni!U119="","",Osvojeni!U119)</f>
        <v>F</v>
      </c>
    </row>
    <row r="120" spans="1:8" ht="12.75" customHeight="1">
      <c r="A120" s="81">
        <f>'M1D'!A115</f>
        <v>113</v>
      </c>
      <c r="B120" s="82" t="str">
        <f>'M1D'!B115</f>
        <v>20/2018</v>
      </c>
      <c r="C120" s="110" t="str">
        <f>'M1D'!C115</f>
        <v>Bogdan Konatar</v>
      </c>
      <c r="D120" s="111"/>
      <c r="E120" s="56">
        <f>IF(AND(Osvojeni!I120="",Osvojeni!O120=""),"",SUM(Osvojeni!I120,Osvojeni!O120))</f>
        <v>17</v>
      </c>
      <c r="F120" s="57">
        <f>IF(AND('M1D'!P115="",'M1D'!P115=""),"",IF('M1D'!P115="",'M1D'!P115,'M1D'!P115))</f>
        <v>22</v>
      </c>
      <c r="G120" s="15">
        <f>IF(Osvojeni!T120="","",Osvojeni!T120)</f>
        <v>39</v>
      </c>
      <c r="H120" s="15" t="str">
        <f>IF(Osvojeni!U120="","",Osvojeni!U120)</f>
        <v>F</v>
      </c>
    </row>
    <row r="121" spans="1:8" ht="12.75" customHeight="1">
      <c r="A121" s="81">
        <f>'M1D'!A116</f>
        <v>114</v>
      </c>
      <c r="B121" s="82" t="str">
        <f>'M1D'!B116</f>
        <v>21/2018</v>
      </c>
      <c r="C121" s="110" t="str">
        <f>'M1D'!C116</f>
        <v>Edin Drpljanin</v>
      </c>
      <c r="D121" s="111"/>
      <c r="E121" s="56">
        <f>IF(AND(Osvojeni!I121="",Osvojeni!O121=""),"",SUM(Osvojeni!I121,Osvojeni!O121))</f>
        <v>4</v>
      </c>
      <c r="F121" s="57">
        <f>IF(AND('M1D'!P116="",'M1D'!P116=""),"",IF('M1D'!P116="",'M1D'!P116,'M1D'!P116))</f>
      </c>
      <c r="G121" s="15">
        <f>IF(Osvojeni!T121="","",Osvojeni!T121)</f>
        <v>4</v>
      </c>
      <c r="H121" s="15" t="str">
        <f>IF(Osvojeni!U121="","",Osvojeni!U121)</f>
        <v>F</v>
      </c>
    </row>
    <row r="122" spans="1:8" ht="12.75" customHeight="1">
      <c r="A122" s="81">
        <f>'M1D'!A117</f>
        <v>115</v>
      </c>
      <c r="B122" s="82" t="str">
        <f>'M1D'!B117</f>
        <v>25/2018</v>
      </c>
      <c r="C122" s="110" t="str">
        <f>'M1D'!C117</f>
        <v>Miloš Kovačević</v>
      </c>
      <c r="D122" s="111"/>
      <c r="E122" s="56">
        <f>IF(AND(Osvojeni!I122="",Osvojeni!O122=""),"",SUM(Osvojeni!I122,Osvojeni!O122))</f>
        <v>7</v>
      </c>
      <c r="F122" s="57">
        <f>IF(AND('M1D'!P117="",'M1D'!P117=""),"",IF('M1D'!P117="",'M1D'!P117,'M1D'!P117))</f>
      </c>
      <c r="G122" s="15">
        <f>IF(Osvojeni!T122="","",Osvojeni!T122)</f>
        <v>7</v>
      </c>
      <c r="H122" s="15" t="str">
        <f>IF(Osvojeni!U122="","",Osvojeni!U122)</f>
        <v>F</v>
      </c>
    </row>
    <row r="123" spans="1:8" ht="12.75" customHeight="1">
      <c r="A123" s="81">
        <f>'M1D'!A118</f>
        <v>116</v>
      </c>
      <c r="B123" s="82" t="str">
        <f>'M1D'!B118</f>
        <v>30/2018</v>
      </c>
      <c r="C123" s="110" t="str">
        <f>'M1D'!C118</f>
        <v>Denis Ećo</v>
      </c>
      <c r="D123" s="111"/>
      <c r="E123" s="56">
        <f>IF(AND(Osvojeni!I123="",Osvojeni!O123=""),"",SUM(Osvojeni!I123,Osvojeni!O123))</f>
        <v>20.5</v>
      </c>
      <c r="F123" s="57">
        <f>IF(AND('M1D'!P118="",'M1D'!P118=""),"",IF('M1D'!P118="",'M1D'!P118,'M1D'!P118))</f>
        <v>17</v>
      </c>
      <c r="G123" s="15">
        <f>IF(Osvojeni!T123="","",Osvojeni!T123)</f>
        <v>37.5</v>
      </c>
      <c r="H123" s="15" t="str">
        <f>IF(Osvojeni!U123="","",Osvojeni!U123)</f>
        <v>F</v>
      </c>
    </row>
    <row r="124" spans="1:8" ht="12.75" customHeight="1">
      <c r="A124" s="81">
        <f>'M1D'!A119</f>
        <v>117</v>
      </c>
      <c r="B124" s="82" t="str">
        <f>'M1D'!B119</f>
        <v>32/2018</v>
      </c>
      <c r="C124" s="110" t="str">
        <f>'M1D'!C119</f>
        <v>Amel Sokolović</v>
      </c>
      <c r="D124" s="111"/>
      <c r="E124" s="56">
        <f>IF(AND(Osvojeni!I124="",Osvojeni!O124=""),"",SUM(Osvojeni!I124,Osvojeni!O124))</f>
        <v>20</v>
      </c>
      <c r="F124" s="57">
        <f>IF(AND('M1D'!P119="",'M1D'!P119=""),"",IF('M1D'!P119="",'M1D'!P119,'M1D'!P119))</f>
      </c>
      <c r="G124" s="15">
        <f>IF(Osvojeni!T124="","",Osvojeni!T124)</f>
        <v>20</v>
      </c>
      <c r="H124" s="15" t="str">
        <f>IF(Osvojeni!U124="","",Osvojeni!U124)</f>
        <v>F</v>
      </c>
    </row>
    <row r="125" spans="1:8" ht="12.75" customHeight="1">
      <c r="A125" s="81">
        <f>'M1D'!A120</f>
        <v>118</v>
      </c>
      <c r="B125" s="82" t="str">
        <f>'M1D'!B120</f>
        <v>33/2018</v>
      </c>
      <c r="C125" s="110" t="str">
        <f>'M1D'!C120</f>
        <v>Edita Kandić</v>
      </c>
      <c r="D125" s="111"/>
      <c r="E125" s="56">
        <f>IF(AND(Osvojeni!I125="",Osvojeni!O125=""),"",SUM(Osvojeni!I125,Osvojeni!O125))</f>
        <v>13.5</v>
      </c>
      <c r="F125" s="57">
        <f>IF(AND('M1D'!P120="",'M1D'!P120=""),"",IF('M1D'!P120="",'M1D'!P120,'M1D'!P120))</f>
        <v>11.5</v>
      </c>
      <c r="G125" s="15">
        <f>IF(Osvojeni!T125="","",Osvojeni!T125)</f>
        <v>25</v>
      </c>
      <c r="H125" s="15" t="str">
        <f>IF(Osvojeni!U125="","",Osvojeni!U125)</f>
        <v>F</v>
      </c>
    </row>
    <row r="126" spans="1:8" ht="12.75" customHeight="1">
      <c r="A126" s="81">
        <f>'M1D'!A121</f>
        <v>119</v>
      </c>
      <c r="B126" s="82" t="str">
        <f>'M1D'!B121</f>
        <v>36/2018</v>
      </c>
      <c r="C126" s="110" t="str">
        <f>'M1D'!C121</f>
        <v>Andrej Blečić</v>
      </c>
      <c r="D126" s="111"/>
      <c r="E126" s="56">
        <f>IF(AND(Osvojeni!I126="",Osvojeni!O126=""),"",SUM(Osvojeni!I126,Osvojeni!O126))</f>
        <v>4</v>
      </c>
      <c r="F126" s="57">
        <f>IF(AND('M1D'!P121="",'M1D'!P121=""),"",IF('M1D'!P121="",'M1D'!P121,'M1D'!P121))</f>
      </c>
      <c r="G126" s="15">
        <f>IF(Osvojeni!T126="","",Osvojeni!T126)</f>
        <v>4</v>
      </c>
      <c r="H126" s="15" t="str">
        <f>IF(Osvojeni!U126="","",Osvojeni!U126)</f>
        <v>F</v>
      </c>
    </row>
    <row r="127" spans="1:8" ht="12.75" customHeight="1">
      <c r="A127" s="81">
        <f>'M1D'!A122</f>
        <v>120</v>
      </c>
      <c r="B127" s="82" t="str">
        <f>'M1D'!B122</f>
        <v>37/2018</v>
      </c>
      <c r="C127" s="110" t="str">
        <f>'M1D'!C122</f>
        <v>Nikola Đurović</v>
      </c>
      <c r="D127" s="111"/>
      <c r="E127" s="56">
        <f>IF(AND(Osvojeni!I127="",Osvojeni!O127=""),"",SUM(Osvojeni!I127,Osvojeni!O127))</f>
      </c>
      <c r="F127" s="57">
        <f>IF(AND('M1D'!P122="",'M1D'!P122=""),"",IF('M1D'!P122="",'M1D'!P122,'M1D'!P122))</f>
      </c>
      <c r="G127" s="15">
        <f>IF(Osvojeni!T127="","",Osvojeni!T127)</f>
      </c>
      <c r="H127" s="15">
        <f>IF(Osvojeni!U127="","",Osvojeni!U127)</f>
      </c>
    </row>
    <row r="128" spans="1:8" ht="12.75" customHeight="1">
      <c r="A128" s="81">
        <f>'M1D'!A123</f>
        <v>121</v>
      </c>
      <c r="B128" s="82" t="str">
        <f>'M1D'!B123</f>
        <v>39/2018</v>
      </c>
      <c r="C128" s="110" t="str">
        <f>'M1D'!C123</f>
        <v>Anja Perišić</v>
      </c>
      <c r="D128" s="111"/>
      <c r="E128" s="56">
        <f>IF(AND(Osvojeni!I128="",Osvojeni!O128=""),"",SUM(Osvojeni!I128,Osvojeni!O128))</f>
        <v>0</v>
      </c>
      <c r="F128" s="57">
        <f>IF(AND('M1D'!P123="",'M1D'!P123=""),"",IF('M1D'!P123="",'M1D'!P123,'M1D'!P123))</f>
      </c>
      <c r="G128" s="15">
        <f>IF(Osvojeni!T128="","",Osvojeni!T128)</f>
        <v>0</v>
      </c>
      <c r="H128" s="15" t="str">
        <f>IF(Osvojeni!U128="","",Osvojeni!U128)</f>
        <v>F</v>
      </c>
    </row>
    <row r="129" spans="1:8" ht="12.75" customHeight="1">
      <c r="A129" s="81">
        <f>'M1D'!A124</f>
        <v>122</v>
      </c>
      <c r="B129" s="82" t="str">
        <f>'M1D'!B124</f>
        <v>44/2018</v>
      </c>
      <c r="C129" s="110" t="str">
        <f>'M1D'!C124</f>
        <v>Marko Novaković</v>
      </c>
      <c r="D129" s="111"/>
      <c r="E129" s="56">
        <f>IF(AND(Osvojeni!I129="",Osvojeni!O129=""),"",SUM(Osvojeni!I129,Osvojeni!O129))</f>
      </c>
      <c r="F129" s="57">
        <f>IF(AND('M1D'!P124="",'M1D'!P124=""),"",IF('M1D'!P124="",'M1D'!P124,'M1D'!P124))</f>
      </c>
      <c r="G129" s="15">
        <f>IF(Osvojeni!T129="","",Osvojeni!T129)</f>
      </c>
      <c r="H129" s="15">
        <f>IF(Osvojeni!U129="","",Osvojeni!U129)</f>
      </c>
    </row>
    <row r="130" spans="1:8" ht="12.75" customHeight="1">
      <c r="A130" s="81">
        <f>'M1D'!A125</f>
        <v>123</v>
      </c>
      <c r="B130" s="82" t="str">
        <f>'M1D'!B125</f>
        <v>46/2018</v>
      </c>
      <c r="C130" s="110" t="str">
        <f>'M1D'!C125</f>
        <v>Damjan Traparić</v>
      </c>
      <c r="D130" s="111"/>
      <c r="E130" s="56">
        <f>IF(AND(Osvojeni!I130="",Osvojeni!O130=""),"",SUM(Osvojeni!I130,Osvojeni!O130))</f>
        <v>3</v>
      </c>
      <c r="F130" s="57">
        <f>IF(AND('M1D'!P125="",'M1D'!P125=""),"",IF('M1D'!P125="",'M1D'!P125,'M1D'!P125))</f>
      </c>
      <c r="G130" s="15">
        <f>IF(Osvojeni!T130="","",Osvojeni!T130)</f>
        <v>3</v>
      </c>
      <c r="H130" s="15" t="str">
        <f>IF(Osvojeni!U130="","",Osvojeni!U130)</f>
        <v>F</v>
      </c>
    </row>
    <row r="131" spans="1:8" ht="12.75" customHeight="1">
      <c r="A131" s="81">
        <f>'M1D'!A126</f>
        <v>124</v>
      </c>
      <c r="B131" s="82" t="str">
        <f>'M1D'!B126</f>
        <v>50/2018</v>
      </c>
      <c r="C131" s="110" t="str">
        <f>'M1D'!C126</f>
        <v>Nikola Domazet</v>
      </c>
      <c r="D131" s="111"/>
      <c r="E131" s="56">
        <f>IF(AND(Osvojeni!I131="",Osvojeni!O131=""),"",SUM(Osvojeni!I131,Osvojeni!O131))</f>
        <v>18</v>
      </c>
      <c r="F131" s="57">
        <f>IF(AND('M1D'!P126="",'M1D'!P126=""),"",IF('M1D'!P126="",'M1D'!P126,'M1D'!P126))</f>
        <v>21</v>
      </c>
      <c r="G131" s="15">
        <f>IF(Osvojeni!T131="","",Osvojeni!T131)</f>
        <v>39</v>
      </c>
      <c r="H131" s="15" t="str">
        <f>IF(Osvojeni!U131="","",Osvojeni!U131)</f>
        <v>F</v>
      </c>
    </row>
    <row r="132" spans="1:8" ht="12.75" customHeight="1">
      <c r="A132" s="81">
        <f>'M1D'!A127</f>
        <v>125</v>
      </c>
      <c r="B132" s="82" t="str">
        <f>'M1D'!B127</f>
        <v>51/2018</v>
      </c>
      <c r="C132" s="110" t="str">
        <f>'M1D'!C127</f>
        <v>Ivan Đurović</v>
      </c>
      <c r="D132" s="111"/>
      <c r="E132" s="56">
        <f>IF(AND(Osvojeni!I132="",Osvojeni!O132=""),"",SUM(Osvojeni!I132,Osvojeni!O132))</f>
        <v>13</v>
      </c>
      <c r="F132" s="57">
        <f>IF(AND('M1D'!P127="",'M1D'!P127=""),"",IF('M1D'!P127="",'M1D'!P127,'M1D'!P127))</f>
        <v>5</v>
      </c>
      <c r="G132" s="15">
        <f>IF(Osvojeni!T132="","",Osvojeni!T132)</f>
        <v>18</v>
      </c>
      <c r="H132" s="15" t="str">
        <f>IF(Osvojeni!U132="","",Osvojeni!U132)</f>
        <v>F</v>
      </c>
    </row>
    <row r="133" spans="1:8" ht="12.75" customHeight="1">
      <c r="A133" s="81">
        <f>'M1D'!A128</f>
        <v>126</v>
      </c>
      <c r="B133" s="82" t="str">
        <f>'M1D'!B128</f>
        <v>55/2018</v>
      </c>
      <c r="C133" s="110" t="str">
        <f>'M1D'!C128</f>
        <v>Bojana Laketić</v>
      </c>
      <c r="D133" s="111"/>
      <c r="E133" s="56">
        <f>IF(AND(Osvojeni!I133="",Osvojeni!O133=""),"",SUM(Osvojeni!I133,Osvojeni!O133))</f>
        <v>11.5</v>
      </c>
      <c r="F133" s="57">
        <f>IF(AND('M1D'!P128="",'M1D'!P128=""),"",IF('M1D'!P128="",'M1D'!P128,'M1D'!P128))</f>
      </c>
      <c r="G133" s="15">
        <f>IF(Osvojeni!T133="","",Osvojeni!T133)</f>
        <v>11.5</v>
      </c>
      <c r="H133" s="15" t="str">
        <f>IF(Osvojeni!U133="","",Osvojeni!U133)</f>
        <v>F</v>
      </c>
    </row>
    <row r="134" spans="1:8" ht="12.75" customHeight="1">
      <c r="A134" s="81">
        <f>'M1D'!A129</f>
        <v>127</v>
      </c>
      <c r="B134" s="82" t="str">
        <f>'M1D'!B129</f>
        <v>57/2018</v>
      </c>
      <c r="C134" s="110" t="str">
        <f>'M1D'!C129</f>
        <v>Boban Baošić</v>
      </c>
      <c r="D134" s="111"/>
      <c r="E134" s="56">
        <f>IF(AND(Osvojeni!I134="",Osvojeni!O134=""),"",SUM(Osvojeni!I134,Osvojeni!O134))</f>
        <v>18</v>
      </c>
      <c r="F134" s="57">
        <f>IF(AND('M1D'!P129="",'M1D'!P129=""),"",IF('M1D'!P129="",'M1D'!P129,'M1D'!P129))</f>
        <v>24</v>
      </c>
      <c r="G134" s="15">
        <f>IF(Osvojeni!T134="","",Osvojeni!T134)</f>
        <v>42</v>
      </c>
      <c r="H134" s="15" t="str">
        <f>IF(Osvojeni!U134="","",Osvojeni!U134)</f>
        <v>F</v>
      </c>
    </row>
    <row r="135" spans="1:8" ht="12.75" customHeight="1">
      <c r="A135" s="81">
        <f>'M1D'!A130</f>
        <v>128</v>
      </c>
      <c r="B135" s="82" t="str">
        <f>'M1D'!B130</f>
        <v>62/2018</v>
      </c>
      <c r="C135" s="110" t="str">
        <f>'M1D'!C130</f>
        <v>Adis Demić</v>
      </c>
      <c r="D135" s="111"/>
      <c r="E135" s="56">
        <f>IF(AND(Osvojeni!I135="",Osvojeni!O135=""),"",SUM(Osvojeni!I135,Osvojeni!O135))</f>
        <v>0</v>
      </c>
      <c r="F135" s="57">
        <f>IF(AND('M1D'!P130="",'M1D'!P130=""),"",IF('M1D'!P130="",'M1D'!P130,'M1D'!P130))</f>
      </c>
      <c r="G135" s="15">
        <f>IF(Osvojeni!T135="","",Osvojeni!T135)</f>
        <v>0</v>
      </c>
      <c r="H135" s="15" t="str">
        <f>IF(Osvojeni!U135="","",Osvojeni!U135)</f>
        <v>F</v>
      </c>
    </row>
    <row r="136" spans="1:8" ht="12.75" customHeight="1">
      <c r="A136" s="81">
        <f>'M1D'!A131</f>
        <v>129</v>
      </c>
      <c r="B136" s="82" t="str">
        <f>'M1D'!B131</f>
        <v>68/2018</v>
      </c>
      <c r="C136" s="110" t="str">
        <f>'M1D'!C131</f>
        <v>Petar Šoć</v>
      </c>
      <c r="D136" s="111"/>
      <c r="E136" s="56">
        <f>IF(AND(Osvojeni!I136="",Osvojeni!O136=""),"",SUM(Osvojeni!I136,Osvojeni!O136))</f>
        <v>22</v>
      </c>
      <c r="F136" s="57">
        <f>IF(AND('M1D'!P131="",'M1D'!P131=""),"",IF('M1D'!P131="",'M1D'!P131,'M1D'!P131))</f>
        <v>28</v>
      </c>
      <c r="G136" s="15">
        <f>IF(Osvojeni!T136="","",Osvojeni!T136)</f>
        <v>50</v>
      </c>
      <c r="H136" s="15" t="str">
        <f>IF(Osvojeni!U136="","",Osvojeni!U136)</f>
        <v>E</v>
      </c>
    </row>
    <row r="137" spans="1:8" ht="12.75" customHeight="1">
      <c r="A137" s="81">
        <f>'M1D'!A132</f>
        <v>130</v>
      </c>
      <c r="B137" s="82" t="str">
        <f>'M1D'!B132</f>
        <v>71/2018</v>
      </c>
      <c r="C137" s="110" t="str">
        <f>'M1D'!C132</f>
        <v>Gojko Drljača</v>
      </c>
      <c r="D137" s="111"/>
      <c r="E137" s="56">
        <f>IF(AND(Osvojeni!I137="",Osvojeni!O137=""),"",SUM(Osvojeni!I137,Osvojeni!O137))</f>
        <v>34</v>
      </c>
      <c r="F137" s="57">
        <f>IF(AND('M1D'!P132="",'M1D'!P132=""),"",IF('M1D'!P132="",'M1D'!P132,'M1D'!P132))</f>
        <v>32.5</v>
      </c>
      <c r="G137" s="15">
        <f>IF(Osvojeni!T137="","",Osvojeni!T137)</f>
        <v>66.5</v>
      </c>
      <c r="H137" s="15" t="str">
        <f>IF(Osvojeni!U137="","",Osvojeni!U137)</f>
        <v>D</v>
      </c>
    </row>
    <row r="138" spans="1:8" ht="12.75" customHeight="1">
      <c r="A138" s="81">
        <f>'M1D'!A133</f>
        <v>131</v>
      </c>
      <c r="B138" s="82" t="str">
        <f>'M1D'!B133</f>
        <v>72/2018</v>
      </c>
      <c r="C138" s="110" t="str">
        <f>'M1D'!C133</f>
        <v>Jovana Vučurović</v>
      </c>
      <c r="D138" s="111"/>
      <c r="E138" s="56">
        <f>IF(AND(Osvojeni!I138="",Osvojeni!O138=""),"",SUM(Osvojeni!I138,Osvojeni!O138))</f>
        <v>1</v>
      </c>
      <c r="F138" s="57">
        <f>IF(AND('M1D'!P133="",'M1D'!P133=""),"",IF('M1D'!P133="",'M1D'!P133,'M1D'!P133))</f>
      </c>
      <c r="G138" s="15">
        <f>IF(Osvojeni!T138="","",Osvojeni!T138)</f>
        <v>1</v>
      </c>
      <c r="H138" s="15" t="str">
        <f>IF(Osvojeni!U138="","",Osvojeni!U138)</f>
        <v>F</v>
      </c>
    </row>
    <row r="139" spans="1:8" ht="12.75" customHeight="1">
      <c r="A139" s="81">
        <f>'M1D'!A134</f>
        <v>132</v>
      </c>
      <c r="B139" s="82" t="str">
        <f>'M1D'!B134</f>
        <v>73/2018</v>
      </c>
      <c r="C139" s="110" t="str">
        <f>'M1D'!C134</f>
        <v>Dražen Ralević</v>
      </c>
      <c r="D139" s="111"/>
      <c r="E139" s="56">
        <f>IF(AND(Osvojeni!I139="",Osvojeni!O139=""),"",SUM(Osvojeni!I139,Osvojeni!O139))</f>
        <v>15</v>
      </c>
      <c r="F139" s="57">
        <f>IF(AND('M1D'!P134="",'M1D'!P134=""),"",IF('M1D'!P134="",'M1D'!P134,'M1D'!P134))</f>
        <v>6</v>
      </c>
      <c r="G139" s="15">
        <f>IF(Osvojeni!T139="","",Osvojeni!T139)</f>
        <v>21</v>
      </c>
      <c r="H139" s="15" t="str">
        <f>IF(Osvojeni!U139="","",Osvojeni!U139)</f>
        <v>F</v>
      </c>
    </row>
    <row r="140" spans="1:8" ht="12.75" customHeight="1">
      <c r="A140" s="81">
        <f>'M1D'!A135</f>
        <v>133</v>
      </c>
      <c r="B140" s="82" t="str">
        <f>'M1D'!B135</f>
        <v>75/2018</v>
      </c>
      <c r="C140" s="110" t="str">
        <f>'M1D'!C135</f>
        <v>Farid Bahor</v>
      </c>
      <c r="D140" s="111"/>
      <c r="E140" s="56">
        <f>IF(AND(Osvojeni!I140="",Osvojeni!O140=""),"",SUM(Osvojeni!I140,Osvojeni!O140))</f>
      </c>
      <c r="F140" s="57">
        <f>IF(AND('M1D'!P135="",'M1D'!P135=""),"",IF('M1D'!P135="",'M1D'!P135,'M1D'!P135))</f>
      </c>
      <c r="G140" s="15">
        <f>IF(Osvojeni!T140="","",Osvojeni!T140)</f>
      </c>
      <c r="H140" s="15">
        <f>IF(Osvojeni!U140="","",Osvojeni!U140)</f>
      </c>
    </row>
    <row r="141" spans="1:8" ht="12.75" customHeight="1">
      <c r="A141" s="81">
        <f>'M1D'!A136</f>
        <v>134</v>
      </c>
      <c r="B141" s="82" t="str">
        <f>'M1D'!B136</f>
        <v>79/2018</v>
      </c>
      <c r="C141" s="110" t="str">
        <f>'M1D'!C136</f>
        <v>Bogdan Bubanja</v>
      </c>
      <c r="D141" s="111"/>
      <c r="E141" s="56">
        <f>IF(AND(Osvojeni!I141="",Osvojeni!O141=""),"",SUM(Osvojeni!I141,Osvojeni!O141))</f>
        <v>0</v>
      </c>
      <c r="F141" s="57">
        <f>IF(AND('M1D'!P136="",'M1D'!P136=""),"",IF('M1D'!P136="",'M1D'!P136,'M1D'!P136))</f>
      </c>
      <c r="G141" s="15">
        <f>IF(Osvojeni!T141="","",Osvojeni!T141)</f>
        <v>0</v>
      </c>
      <c r="H141" s="15" t="str">
        <f>IF(Osvojeni!U141="","",Osvojeni!U141)</f>
        <v>F</v>
      </c>
    </row>
    <row r="142" spans="1:8" ht="12.75" customHeight="1">
      <c r="A142" s="81">
        <f>'M1D'!A137</f>
        <v>135</v>
      </c>
      <c r="B142" s="82" t="str">
        <f>'M1D'!B137</f>
        <v>84/2018</v>
      </c>
      <c r="C142" s="110" t="str">
        <f>'M1D'!C137</f>
        <v>Vojislav Svičević</v>
      </c>
      <c r="D142" s="111"/>
      <c r="E142" s="56">
        <f>IF(AND(Osvojeni!I142="",Osvojeni!O142=""),"",SUM(Osvojeni!I142,Osvojeni!O142))</f>
        <v>21</v>
      </c>
      <c r="F142" s="57">
        <f>IF(AND('M1D'!P137="",'M1D'!P137=""),"",IF('M1D'!P137="",'M1D'!P137,'M1D'!P137))</f>
        <v>18</v>
      </c>
      <c r="G142" s="15">
        <f>IF(Osvojeni!T142="","",Osvojeni!T142)</f>
        <v>39</v>
      </c>
      <c r="H142" s="15" t="str">
        <f>IF(Osvojeni!U142="","",Osvojeni!U142)</f>
        <v>F</v>
      </c>
    </row>
    <row r="143" spans="1:8" ht="12.75" customHeight="1">
      <c r="A143" s="81">
        <f>'M1D'!A138</f>
        <v>136</v>
      </c>
      <c r="B143" s="82" t="str">
        <f>'M1D'!B138</f>
        <v>85/2018</v>
      </c>
      <c r="C143" s="110" t="str">
        <f>'M1D'!C138</f>
        <v>Petar Svičević</v>
      </c>
      <c r="D143" s="111"/>
      <c r="E143" s="56">
        <f>IF(AND(Osvojeni!I143="",Osvojeni!O143=""),"",SUM(Osvojeni!I143,Osvojeni!O143))</f>
        <v>25</v>
      </c>
      <c r="F143" s="57">
        <f>IF(AND('M1D'!P138="",'M1D'!P138=""),"",IF('M1D'!P138="",'M1D'!P138,'M1D'!P138))</f>
        <v>25</v>
      </c>
      <c r="G143" s="15">
        <f>IF(Osvojeni!T143="","",Osvojeni!T143)</f>
        <v>50</v>
      </c>
      <c r="H143" s="15" t="str">
        <f>IF(Osvojeni!U143="","",Osvojeni!U143)</f>
        <v>E</v>
      </c>
    </row>
    <row r="144" spans="1:8" ht="12.75" customHeight="1">
      <c r="A144" s="81">
        <f>'M1D'!A139</f>
        <v>137</v>
      </c>
      <c r="B144" s="82" t="str">
        <f>'M1D'!B139</f>
        <v>86/2018</v>
      </c>
      <c r="C144" s="110" t="str">
        <f>'M1D'!C139</f>
        <v>Aleksandra Beha</v>
      </c>
      <c r="D144" s="111"/>
      <c r="E144" s="56">
        <f>IF(AND(Osvojeni!I144="",Osvojeni!O144=""),"",SUM(Osvojeni!I144,Osvojeni!O144))</f>
        <v>2</v>
      </c>
      <c r="F144" s="57">
        <f>IF(AND('M1D'!P139="",'M1D'!P139=""),"",IF('M1D'!P139="",'M1D'!P139,'M1D'!P139))</f>
      </c>
      <c r="G144" s="15">
        <f>IF(Osvojeni!T144="","",Osvojeni!T144)</f>
        <v>2</v>
      </c>
      <c r="H144" s="15" t="str">
        <f>IF(Osvojeni!U144="","",Osvojeni!U144)</f>
        <v>F</v>
      </c>
    </row>
    <row r="145" spans="1:8" ht="12.75" customHeight="1">
      <c r="A145" s="81">
        <f>'M1D'!A140</f>
        <v>138</v>
      </c>
      <c r="B145" s="82" t="str">
        <f>'M1D'!B140</f>
        <v>87/2018</v>
      </c>
      <c r="C145" s="110" t="str">
        <f>'M1D'!C140</f>
        <v>Mirza Mulalić</v>
      </c>
      <c r="D145" s="111"/>
      <c r="E145" s="56">
        <f>IF(AND(Osvojeni!I145="",Osvojeni!O145=""),"",SUM(Osvojeni!I145,Osvojeni!O145))</f>
        <v>0</v>
      </c>
      <c r="F145" s="57">
        <f>IF(AND('M1D'!P140="",'M1D'!P140=""),"",IF('M1D'!P140="",'M1D'!P140,'M1D'!P140))</f>
      </c>
      <c r="G145" s="15">
        <f>IF(Osvojeni!T145="","",Osvojeni!T145)</f>
        <v>0</v>
      </c>
      <c r="H145" s="15" t="str">
        <f>IF(Osvojeni!U145="","",Osvojeni!U145)</f>
        <v>F</v>
      </c>
    </row>
    <row r="146" spans="1:8" ht="12.75" customHeight="1">
      <c r="A146" s="81">
        <f>'M1D'!A141</f>
        <v>139</v>
      </c>
      <c r="B146" s="82" t="str">
        <f>'M1D'!B141</f>
        <v>89/2018</v>
      </c>
      <c r="C146" s="110" t="str">
        <f>'M1D'!C141</f>
        <v>David Lončarević</v>
      </c>
      <c r="D146" s="111"/>
      <c r="E146" s="56">
        <f>IF(AND(Osvojeni!I146="",Osvojeni!O146=""),"",SUM(Osvojeni!I146,Osvojeni!O146))</f>
      </c>
      <c r="F146" s="57">
        <f>IF(AND('M1D'!P141="",'M1D'!P141=""),"",IF('M1D'!P141="",'M1D'!P141,'M1D'!P141))</f>
      </c>
      <c r="G146" s="15">
        <f>IF(Osvojeni!T146="","",Osvojeni!T146)</f>
      </c>
      <c r="H146" s="15">
        <f>IF(Osvojeni!U146="","",Osvojeni!U146)</f>
      </c>
    </row>
    <row r="147" spans="1:8" ht="12.75" customHeight="1">
      <c r="A147" s="81">
        <f>'M1D'!A142</f>
        <v>140</v>
      </c>
      <c r="B147" s="82" t="str">
        <f>'M1D'!B142</f>
        <v>90/2018</v>
      </c>
      <c r="C147" s="110" t="str">
        <f>'M1D'!C142</f>
        <v>Pavle Vujović</v>
      </c>
      <c r="D147" s="111"/>
      <c r="E147" s="56">
        <f>IF(AND(Osvojeni!I147="",Osvojeni!O147=""),"",SUM(Osvojeni!I147,Osvojeni!O147))</f>
        <v>23</v>
      </c>
      <c r="F147" s="57">
        <f>IF(AND('M1D'!P142="",'M1D'!P142=""),"",IF('M1D'!P142="",'M1D'!P142,'M1D'!P142))</f>
        <v>18.5</v>
      </c>
      <c r="G147" s="15">
        <f>IF(Osvojeni!T147="","",Osvojeni!T147)</f>
        <v>41.5</v>
      </c>
      <c r="H147" s="15" t="str">
        <f>IF(Osvojeni!U147="","",Osvojeni!U147)</f>
        <v>F</v>
      </c>
    </row>
    <row r="148" spans="1:8" ht="12.75" customHeight="1">
      <c r="A148" s="81">
        <f>'M1D'!A143</f>
        <v>141</v>
      </c>
      <c r="B148" s="82" t="str">
        <f>'M1D'!B143</f>
        <v>92/2018</v>
      </c>
      <c r="C148" s="110" t="str">
        <f>'M1D'!C143</f>
        <v>Ranko Vujisić</v>
      </c>
      <c r="D148" s="111"/>
      <c r="E148" s="56">
        <f>IF(AND(Osvojeni!I148="",Osvojeni!O148=""),"",SUM(Osvojeni!I148,Osvojeni!O148))</f>
        <v>24</v>
      </c>
      <c r="F148" s="57">
        <f>IF(AND('M1D'!P143="",'M1D'!P143=""),"",IF('M1D'!P143="",'M1D'!P143,'M1D'!P143))</f>
        <v>32</v>
      </c>
      <c r="G148" s="15">
        <f>IF(Osvojeni!T148="","",Osvojeni!T148)</f>
        <v>56</v>
      </c>
      <c r="H148" s="15" t="str">
        <f>IF(Osvojeni!U148="","",Osvojeni!U148)</f>
        <v>E</v>
      </c>
    </row>
    <row r="149" spans="1:8" ht="12.75" customHeight="1">
      <c r="A149" s="81">
        <f>'M1D'!A144</f>
        <v>142</v>
      </c>
      <c r="B149" s="82" t="str">
        <f>'M1D'!B144</f>
        <v>93/2018</v>
      </c>
      <c r="C149" s="110" t="str">
        <f>'M1D'!C144</f>
        <v>Miloš Šarović</v>
      </c>
      <c r="D149" s="111"/>
      <c r="E149" s="56">
        <f>IF(AND(Osvojeni!I149="",Osvojeni!O149=""),"",SUM(Osvojeni!I149,Osvojeni!O149))</f>
        <v>13</v>
      </c>
      <c r="F149" s="57">
        <f>IF(AND('M1D'!P144="",'M1D'!P144=""),"",IF('M1D'!P144="",'M1D'!P144,'M1D'!P144))</f>
        <v>15</v>
      </c>
      <c r="G149" s="15">
        <f>IF(Osvojeni!T149="","",Osvojeni!T149)</f>
        <v>28</v>
      </c>
      <c r="H149" s="15" t="str">
        <f>IF(Osvojeni!U149="","",Osvojeni!U149)</f>
        <v>F</v>
      </c>
    </row>
    <row r="150" spans="1:8" ht="12.75" customHeight="1">
      <c r="A150" s="81">
        <f>'M1D'!A145</f>
        <v>143</v>
      </c>
      <c r="B150" s="82" t="str">
        <f>'M1D'!B145</f>
        <v>95/2018</v>
      </c>
      <c r="C150" s="110" t="str">
        <f>'M1D'!C145</f>
        <v>Maša Jošović</v>
      </c>
      <c r="D150" s="111"/>
      <c r="E150" s="56">
        <f>IF(AND(Osvojeni!I150="",Osvojeni!O150=""),"",SUM(Osvojeni!I150,Osvojeni!O150))</f>
        <v>9</v>
      </c>
      <c r="F150" s="57">
        <f>IF(AND('M1D'!P145="",'M1D'!P145=""),"",IF('M1D'!P145="",'M1D'!P145,'M1D'!P145))</f>
        <v>8</v>
      </c>
      <c r="G150" s="15">
        <f>IF(Osvojeni!T150="","",Osvojeni!T150)</f>
        <v>17</v>
      </c>
      <c r="H150" s="15" t="str">
        <f>IF(Osvojeni!U150="","",Osvojeni!U150)</f>
        <v>F</v>
      </c>
    </row>
    <row r="151" spans="1:8" ht="12.75" customHeight="1">
      <c r="A151" s="81">
        <f>'M1D'!A146</f>
        <v>144</v>
      </c>
      <c r="B151" s="82" t="str">
        <f>'M1D'!B146</f>
        <v>96/2018</v>
      </c>
      <c r="C151" s="110" t="str">
        <f>'M1D'!C146</f>
        <v>Novica Kusovac</v>
      </c>
      <c r="D151" s="111"/>
      <c r="E151" s="56">
        <f>IF(AND(Osvojeni!I151="",Osvojeni!O151=""),"",SUM(Osvojeni!I151,Osvojeni!O151))</f>
        <v>0</v>
      </c>
      <c r="F151" s="57">
        <f>IF(AND('M1D'!P146="",'M1D'!P146=""),"",IF('M1D'!P146="",'M1D'!P146,'M1D'!P146))</f>
      </c>
      <c r="G151" s="15">
        <f>IF(Osvojeni!T151="","",Osvojeni!T151)</f>
        <v>0</v>
      </c>
      <c r="H151" s="15" t="str">
        <f>IF(Osvojeni!U151="","",Osvojeni!U151)</f>
        <v>F</v>
      </c>
    </row>
    <row r="152" spans="1:8" ht="12.75" customHeight="1">
      <c r="A152" s="81">
        <f>'M1D'!A147</f>
        <v>145</v>
      </c>
      <c r="B152" s="82" t="str">
        <f>'M1D'!B147</f>
        <v>13/2017</v>
      </c>
      <c r="C152" s="110" t="str">
        <f>'M1D'!C147</f>
        <v>Esad Kasumović</v>
      </c>
      <c r="D152" s="111"/>
      <c r="E152" s="56">
        <f>IF(AND(Osvojeni!I152="",Osvojeni!O152=""),"",SUM(Osvojeni!I152,Osvojeni!O152))</f>
        <v>24</v>
      </c>
      <c r="F152" s="57">
        <f>IF(AND('M1D'!P147="",'M1D'!P147=""),"",IF('M1D'!P147="",'M1D'!P147,'M1D'!P147))</f>
        <v>28.5</v>
      </c>
      <c r="G152" s="15">
        <f>IF(Osvojeni!T152="","",Osvojeni!T152)</f>
        <v>52.5</v>
      </c>
      <c r="H152" s="15" t="str">
        <f>IF(Osvojeni!U152="","",Osvojeni!U152)</f>
        <v>E</v>
      </c>
    </row>
    <row r="153" spans="1:8" ht="12.75" customHeight="1">
      <c r="A153" s="81">
        <f>'M1D'!A148</f>
        <v>146</v>
      </c>
      <c r="B153" s="82" t="str">
        <f>'M1D'!B148</f>
        <v>16/2017</v>
      </c>
      <c r="C153" s="110" t="str">
        <f>'M1D'!C148</f>
        <v>Jana Cimbaljević</v>
      </c>
      <c r="D153" s="111"/>
      <c r="E153" s="56">
        <f>IF(AND(Osvojeni!I153="",Osvojeni!O153=""),"",SUM(Osvojeni!I153,Osvojeni!O153))</f>
        <v>6</v>
      </c>
      <c r="F153" s="57">
        <f>IF(AND('M1D'!P148="",'M1D'!P148=""),"",IF('M1D'!P148="",'M1D'!P148,'M1D'!P148))</f>
      </c>
      <c r="G153" s="15">
        <f>IF(Osvojeni!T153="","",Osvojeni!T153)</f>
        <v>6</v>
      </c>
      <c r="H153" s="15" t="str">
        <f>IF(Osvojeni!U153="","",Osvojeni!U153)</f>
        <v>F</v>
      </c>
    </row>
    <row r="154" spans="1:8" ht="12.75" customHeight="1">
      <c r="A154" s="81">
        <f>'M1D'!A149</f>
        <v>147</v>
      </c>
      <c r="B154" s="82" t="str">
        <f>'M1D'!B149</f>
        <v>19/2017</v>
      </c>
      <c r="C154" s="110" t="str">
        <f>'M1D'!C149</f>
        <v>Adin Muzurović</v>
      </c>
      <c r="D154" s="111"/>
      <c r="E154" s="56">
        <f>IF(AND(Osvojeni!I154="",Osvojeni!O154=""),"",SUM(Osvojeni!I154,Osvojeni!O154))</f>
      </c>
      <c r="F154" s="57">
        <f>IF(AND('M1D'!P149="",'M1D'!P149=""),"",IF('M1D'!P149="",'M1D'!P149,'M1D'!P149))</f>
      </c>
      <c r="G154" s="15">
        <f>IF(Osvojeni!T154="","",Osvojeni!T154)</f>
      </c>
      <c r="H154" s="15">
        <f>IF(Osvojeni!U154="","",Osvojeni!U154)</f>
      </c>
    </row>
    <row r="155" spans="1:8" ht="12.75" customHeight="1">
      <c r="A155" s="81">
        <f>'M1D'!A150</f>
        <v>148</v>
      </c>
      <c r="B155" s="82" t="str">
        <f>'M1D'!B150</f>
        <v>22/2017</v>
      </c>
      <c r="C155" s="110" t="str">
        <f>'M1D'!C150</f>
        <v>Duško Jakovljević</v>
      </c>
      <c r="D155" s="111"/>
      <c r="E155" s="56">
        <f>IF(AND(Osvojeni!I155="",Osvojeni!O155=""),"",SUM(Osvojeni!I155,Osvojeni!O155))</f>
        <v>17.5</v>
      </c>
      <c r="F155" s="57">
        <f>IF(AND('M1D'!P150="",'M1D'!P150=""),"",IF('M1D'!P150="",'M1D'!P150,'M1D'!P150))</f>
        <v>11</v>
      </c>
      <c r="G155" s="15">
        <f>IF(Osvojeni!T155="","",Osvojeni!T155)</f>
        <v>28.5</v>
      </c>
      <c r="H155" s="15" t="str">
        <f>IF(Osvojeni!U155="","",Osvojeni!U155)</f>
        <v>F</v>
      </c>
    </row>
    <row r="156" spans="1:8" ht="12.75" customHeight="1">
      <c r="A156" s="81">
        <f>'M1D'!A151</f>
        <v>149</v>
      </c>
      <c r="B156" s="82" t="str">
        <f>'M1D'!B151</f>
        <v>28/2017</v>
      </c>
      <c r="C156" s="110" t="str">
        <f>'M1D'!C151</f>
        <v>Aleksandar Beljkaš</v>
      </c>
      <c r="D156" s="111"/>
      <c r="E156" s="56">
        <f>IF(AND(Osvojeni!I156="",Osvojeni!O156=""),"",SUM(Osvojeni!I156,Osvojeni!O156))</f>
      </c>
      <c r="F156" s="57">
        <f>IF(AND('M1D'!P151="",'M1D'!P151=""),"",IF('M1D'!P151="",'M1D'!P151,'M1D'!P151))</f>
      </c>
      <c r="G156" s="15">
        <f>IF(Osvojeni!T156="","",Osvojeni!T156)</f>
      </c>
      <c r="H156" s="15">
        <f>IF(Osvojeni!U156="","",Osvojeni!U156)</f>
      </c>
    </row>
    <row r="157" spans="1:8" ht="12.75" customHeight="1">
      <c r="A157" s="81">
        <f>'M1D'!A152</f>
        <v>150</v>
      </c>
      <c r="B157" s="82" t="str">
        <f>'M1D'!B152</f>
        <v>29/2017</v>
      </c>
      <c r="C157" s="110" t="str">
        <f>'M1D'!C152</f>
        <v>Dimitrije Ćaćić</v>
      </c>
      <c r="D157" s="111"/>
      <c r="E157" s="56">
        <f>IF(AND(Osvojeni!I157="",Osvojeni!O157=""),"",SUM(Osvojeni!I157,Osvojeni!O157))</f>
      </c>
      <c r="F157" s="57">
        <f>IF(AND('M1D'!P152="",'M1D'!P152=""),"",IF('M1D'!P152="",'M1D'!P152,'M1D'!P152))</f>
      </c>
      <c r="G157" s="15">
        <f>IF(Osvojeni!T157="","",Osvojeni!T157)</f>
      </c>
      <c r="H157" s="15">
        <f>IF(Osvojeni!U157="","",Osvojeni!U157)</f>
      </c>
    </row>
    <row r="158" spans="1:8" ht="12.75" customHeight="1">
      <c r="A158" s="81">
        <f>'M1D'!A153</f>
        <v>151</v>
      </c>
      <c r="B158" s="82" t="str">
        <f>'M1D'!B153</f>
        <v>32/2017</v>
      </c>
      <c r="C158" s="110" t="str">
        <f>'M1D'!C153</f>
        <v>Vasilije Golubović</v>
      </c>
      <c r="D158" s="111"/>
      <c r="E158" s="56">
        <f>IF(AND(Osvojeni!I158="",Osvojeni!O158=""),"",SUM(Osvojeni!I158,Osvojeni!O158))</f>
      </c>
      <c r="F158" s="57">
        <f>IF(AND('M1D'!P153="",'M1D'!P153=""),"",IF('M1D'!P153="",'M1D'!P153,'M1D'!P153))</f>
      </c>
      <c r="G158" s="15">
        <f>IF(Osvojeni!T158="","",Osvojeni!T158)</f>
      </c>
      <c r="H158" s="15">
        <f>IF(Osvojeni!U158="","",Osvojeni!U158)</f>
      </c>
    </row>
    <row r="159" spans="1:8" ht="12.75" customHeight="1">
      <c r="A159" s="81">
        <f>'M1D'!A154</f>
        <v>152</v>
      </c>
      <c r="B159" s="82" t="str">
        <f>'M1D'!B154</f>
        <v>42/2017</v>
      </c>
      <c r="C159" s="110" t="str">
        <f>'M1D'!C154</f>
        <v>Danilo Mijović</v>
      </c>
      <c r="D159" s="111"/>
      <c r="E159" s="56">
        <f>IF(AND(Osvojeni!I159="",Osvojeni!O159=""),"",SUM(Osvojeni!I159,Osvojeni!O159))</f>
      </c>
      <c r="F159" s="57">
        <f>IF(AND('M1D'!P154="",'M1D'!P154=""),"",IF('M1D'!P154="",'M1D'!P154,'M1D'!P154))</f>
      </c>
      <c r="G159" s="15">
        <f>IF(Osvojeni!T159="","",Osvojeni!T159)</f>
      </c>
      <c r="H159" s="15">
        <f>IF(Osvojeni!U159="","",Osvojeni!U159)</f>
      </c>
    </row>
    <row r="160" spans="1:8" ht="12.75" customHeight="1">
      <c r="A160" s="81">
        <f>'M1D'!A155</f>
        <v>153</v>
      </c>
      <c r="B160" s="82" t="str">
        <f>'M1D'!B155</f>
        <v>49/2017</v>
      </c>
      <c r="C160" s="110" t="str">
        <f>'M1D'!C155</f>
        <v>Marija Roganović</v>
      </c>
      <c r="D160" s="111"/>
      <c r="E160" s="56">
        <f>IF(AND(Osvojeni!I160="",Osvojeni!O160=""),"",SUM(Osvojeni!I160,Osvojeni!O160))</f>
        <v>2.5</v>
      </c>
      <c r="F160" s="57">
        <f>IF(AND('M1D'!P155="",'M1D'!P155=""),"",IF('M1D'!P155="",'M1D'!P155,'M1D'!P155))</f>
        <v>10.5</v>
      </c>
      <c r="G160" s="15">
        <f>IF(Osvojeni!T160="","",Osvojeni!T160)</f>
        <v>13</v>
      </c>
      <c r="H160" s="15" t="str">
        <f>IF(Osvojeni!U160="","",Osvojeni!U160)</f>
        <v>F</v>
      </c>
    </row>
    <row r="161" spans="1:8" ht="12.75" customHeight="1">
      <c r="A161" s="81">
        <f>'M1D'!A156</f>
        <v>154</v>
      </c>
      <c r="B161" s="82" t="str">
        <f>'M1D'!B156</f>
        <v>50/2017</v>
      </c>
      <c r="C161" s="110" t="str">
        <f>'M1D'!C156</f>
        <v>Milena Krstović</v>
      </c>
      <c r="D161" s="111"/>
      <c r="E161" s="56">
        <f>IF(AND(Osvojeni!I161="",Osvojeni!O161=""),"",SUM(Osvojeni!I161,Osvojeni!O161))</f>
        <v>24</v>
      </c>
      <c r="F161" s="57">
        <f>IF(AND('M1D'!P156="",'M1D'!P156=""),"",IF('M1D'!P156="",'M1D'!P156,'M1D'!P156))</f>
        <v>26</v>
      </c>
      <c r="G161" s="15">
        <f>IF(Osvojeni!T161="","",Osvojeni!T161)</f>
        <v>50</v>
      </c>
      <c r="H161" s="15" t="str">
        <f>IF(Osvojeni!U161="","",Osvojeni!U161)</f>
        <v>E</v>
      </c>
    </row>
    <row r="162" spans="1:8" ht="12.75" customHeight="1">
      <c r="A162" s="81">
        <f>'M1D'!A157</f>
        <v>155</v>
      </c>
      <c r="B162" s="82" t="str">
        <f>'M1D'!B157</f>
        <v>54/2017</v>
      </c>
      <c r="C162" s="110" t="str">
        <f>'M1D'!C157</f>
        <v>Elma Mehonjić</v>
      </c>
      <c r="D162" s="111"/>
      <c r="E162" s="56">
        <f>IF(AND(Osvojeni!I162="",Osvojeni!O162=""),"",SUM(Osvojeni!I162,Osvojeni!O162))</f>
        <v>4</v>
      </c>
      <c r="F162" s="57">
        <f>IF(AND('M1D'!P157="",'M1D'!P157=""),"",IF('M1D'!P157="",'M1D'!P157,'M1D'!P157))</f>
      </c>
      <c r="G162" s="15">
        <f>IF(Osvojeni!T162="","",Osvojeni!T162)</f>
        <v>4</v>
      </c>
      <c r="H162" s="15" t="str">
        <f>IF(Osvojeni!U162="","",Osvojeni!U162)</f>
        <v>F</v>
      </c>
    </row>
    <row r="163" spans="1:8" ht="12.75" customHeight="1">
      <c r="A163" s="81">
        <f>'M1D'!A158</f>
        <v>156</v>
      </c>
      <c r="B163" s="82" t="str">
        <f>'M1D'!B158</f>
        <v>61/2017</v>
      </c>
      <c r="C163" s="110" t="str">
        <f>'M1D'!C158</f>
        <v>Miloš Igić</v>
      </c>
      <c r="D163" s="111"/>
      <c r="E163" s="56">
        <f>IF(AND(Osvojeni!I163="",Osvojeni!O163=""),"",SUM(Osvojeni!I163,Osvojeni!O163))</f>
        <v>27</v>
      </c>
      <c r="F163" s="57">
        <f>IF(AND('M1D'!P158="",'M1D'!P158=""),"",IF('M1D'!P158="",'M1D'!P158,'M1D'!P158))</f>
        <v>25.5</v>
      </c>
      <c r="G163" s="15">
        <f>IF(Osvojeni!T163="","",Osvojeni!T163)</f>
        <v>52.5</v>
      </c>
      <c r="H163" s="15" t="str">
        <f>IF(Osvojeni!U163="","",Osvojeni!U163)</f>
        <v>E</v>
      </c>
    </row>
    <row r="164" spans="1:8" ht="12.75" customHeight="1">
      <c r="A164" s="81">
        <f>'M1D'!A159</f>
        <v>157</v>
      </c>
      <c r="B164" s="82" t="str">
        <f>'M1D'!B159</f>
        <v>62/2017</v>
      </c>
      <c r="C164" s="110" t="str">
        <f>'M1D'!C159</f>
        <v>Alen Husović</v>
      </c>
      <c r="D164" s="111"/>
      <c r="E164" s="56">
        <f>IF(AND(Osvojeni!I164="",Osvojeni!O164=""),"",SUM(Osvojeni!I164,Osvojeni!O164))</f>
        <v>19.5</v>
      </c>
      <c r="F164" s="57">
        <f>IF(AND('M1D'!P159="",'M1D'!P159=""),"",IF('M1D'!P159="",'M1D'!P159,'M1D'!P159))</f>
        <v>24</v>
      </c>
      <c r="G164" s="15">
        <f>IF(Osvojeni!T164="","",Osvojeni!T164)</f>
        <v>43.5</v>
      </c>
      <c r="H164" s="15" t="str">
        <f>IF(Osvojeni!U164="","",Osvojeni!U164)</f>
        <v>F</v>
      </c>
    </row>
    <row r="165" spans="1:8" ht="12.75" customHeight="1">
      <c r="A165" s="81">
        <f>'M1D'!A160</f>
        <v>158</v>
      </c>
      <c r="B165" s="82" t="str">
        <f>'M1D'!B160</f>
        <v>65/2017</v>
      </c>
      <c r="C165" s="110" t="str">
        <f>'M1D'!C160</f>
        <v>Ratko Konjević</v>
      </c>
      <c r="D165" s="111"/>
      <c r="E165" s="56">
        <f>IF(AND(Osvojeni!I165="",Osvojeni!O165=""),"",SUM(Osvojeni!I165,Osvojeni!O165))</f>
      </c>
      <c r="F165" s="57">
        <f>IF(AND('M1D'!P160="",'M1D'!P160=""),"",IF('M1D'!P160="",'M1D'!P160,'M1D'!P160))</f>
      </c>
      <c r="G165" s="15">
        <f>IF(Osvojeni!T165="","",Osvojeni!T165)</f>
      </c>
      <c r="H165" s="15">
        <f>IF(Osvojeni!U165="","",Osvojeni!U165)</f>
      </c>
    </row>
    <row r="166" spans="1:8" ht="12.75" customHeight="1">
      <c r="A166" s="81">
        <f>'M1D'!A161</f>
        <v>159</v>
      </c>
      <c r="B166" s="82" t="str">
        <f>'M1D'!B161</f>
        <v>74/2017</v>
      </c>
      <c r="C166" s="110" t="str">
        <f>'M1D'!C161</f>
        <v>Katarina Karadžić</v>
      </c>
      <c r="D166" s="111"/>
      <c r="E166" s="56">
        <f>IF(AND(Osvojeni!I166="",Osvojeni!O166=""),"",SUM(Osvojeni!I166,Osvojeni!O166))</f>
        <v>10.5</v>
      </c>
      <c r="F166" s="57">
        <f>IF(AND('M1D'!P161="",'M1D'!P161=""),"",IF('M1D'!P161="",'M1D'!P161,'M1D'!P161))</f>
        <v>33.5</v>
      </c>
      <c r="G166" s="15">
        <f>IF(Osvojeni!T166="","",Osvojeni!T166)</f>
        <v>44</v>
      </c>
      <c r="H166" s="15" t="str">
        <f>IF(Osvojeni!U166="","",Osvojeni!U166)</f>
        <v>F</v>
      </c>
    </row>
    <row r="167" spans="1:8" ht="12.75" customHeight="1">
      <c r="A167" s="81">
        <f>'M1D'!A162</f>
        <v>160</v>
      </c>
      <c r="B167" s="82" t="str">
        <f>'M1D'!B162</f>
        <v>83/2017</v>
      </c>
      <c r="C167" s="110" t="str">
        <f>'M1D'!C162</f>
        <v>Nikola Jevrić</v>
      </c>
      <c r="D167" s="111"/>
      <c r="E167" s="56">
        <f>IF(AND(Osvojeni!I167="",Osvojeni!O167=""),"",SUM(Osvojeni!I167,Osvojeni!O167))</f>
        <v>11</v>
      </c>
      <c r="F167" s="57">
        <f>IF(AND('M1D'!P162="",'M1D'!P162=""),"",IF('M1D'!P162="",'M1D'!P162,'M1D'!P162))</f>
      </c>
      <c r="G167" s="15">
        <f>IF(Osvojeni!T167="","",Osvojeni!T167)</f>
        <v>11</v>
      </c>
      <c r="H167" s="15" t="str">
        <f>IF(Osvojeni!U167="","",Osvojeni!U167)</f>
        <v>F</v>
      </c>
    </row>
    <row r="168" spans="1:8" ht="12.75" customHeight="1">
      <c r="A168" s="81">
        <f>'M1D'!A163</f>
        <v>161</v>
      </c>
      <c r="B168" s="82" t="str">
        <f>'M1D'!B163</f>
        <v>91/2017</v>
      </c>
      <c r="C168" s="110" t="str">
        <f>'M1D'!C163</f>
        <v>Milica Đurović</v>
      </c>
      <c r="D168" s="111"/>
      <c r="E168" s="56">
        <f>IF(AND(Osvojeni!I168="",Osvojeni!O168=""),"",SUM(Osvojeni!I168,Osvojeni!O168))</f>
      </c>
      <c r="F168" s="57">
        <f>IF(AND('M1D'!P163="",'M1D'!P163=""),"",IF('M1D'!P163="",'M1D'!P163,'M1D'!P163))</f>
      </c>
      <c r="G168" s="15">
        <f>IF(Osvojeni!T168="","",Osvojeni!T168)</f>
      </c>
      <c r="H168" s="15">
        <f>IF(Osvojeni!U168="","",Osvojeni!U168)</f>
      </c>
    </row>
    <row r="169" spans="1:8" ht="12.75" customHeight="1">
      <c r="A169" s="81">
        <f>'M1D'!A164</f>
        <v>162</v>
      </c>
      <c r="B169" s="82" t="str">
        <f>'M1D'!B164</f>
        <v>92/2017</v>
      </c>
      <c r="C169" s="110" t="str">
        <f>'M1D'!C164</f>
        <v>Ilija Radović</v>
      </c>
      <c r="D169" s="111"/>
      <c r="E169" s="56">
        <f>IF(AND(Osvojeni!I169="",Osvojeni!O169=""),"",SUM(Osvojeni!I169,Osvojeni!O169))</f>
      </c>
      <c r="F169" s="57">
        <f>IF(AND('M1D'!P164="",'M1D'!P164=""),"",IF('M1D'!P164="",'M1D'!P164,'M1D'!P164))</f>
      </c>
      <c r="G169" s="15">
        <f>IF(Osvojeni!T169="","",Osvojeni!T169)</f>
      </c>
      <c r="H169" s="15">
        <f>IF(Osvojeni!U169="","",Osvojeni!U169)</f>
      </c>
    </row>
    <row r="170" spans="1:8" ht="12.75" customHeight="1">
      <c r="A170" s="81">
        <f>'M1D'!A165</f>
        <v>163</v>
      </c>
      <c r="B170" s="82" t="str">
        <f>'M1D'!B165</f>
        <v>102/2017</v>
      </c>
      <c r="C170" s="110" t="str">
        <f>'M1D'!C165</f>
        <v>Stanko Todorović</v>
      </c>
      <c r="D170" s="111"/>
      <c r="E170" s="56">
        <f>IF(AND(Osvojeni!I170="",Osvojeni!O170=""),"",SUM(Osvojeni!I170,Osvojeni!O170))</f>
      </c>
      <c r="F170" s="57">
        <f>IF(AND('M1D'!P165="",'M1D'!P165=""),"",IF('M1D'!P165="",'M1D'!P165,'M1D'!P165))</f>
      </c>
      <c r="G170" s="15">
        <f>IF(Osvojeni!T170="","",Osvojeni!T170)</f>
      </c>
      <c r="H170" s="15">
        <f>IF(Osvojeni!U170="","",Osvojeni!U170)</f>
      </c>
    </row>
    <row r="171" spans="1:8" ht="12.75" customHeight="1">
      <c r="A171" s="81">
        <f>'M1D'!A166</f>
        <v>164</v>
      </c>
      <c r="B171" s="82" t="str">
        <f>'M1D'!B166</f>
        <v>104/2017</v>
      </c>
      <c r="C171" s="110" t="str">
        <f>'M1D'!C166</f>
        <v>Aleksa Marićević</v>
      </c>
      <c r="D171" s="111"/>
      <c r="E171" s="56">
        <f>IF(AND(Osvojeni!I171="",Osvojeni!O171=""),"",SUM(Osvojeni!I171,Osvojeni!O171))</f>
        <v>4</v>
      </c>
      <c r="F171" s="57">
        <f>IF(AND('M1D'!P166="",'M1D'!P166=""),"",IF('M1D'!P166="",'M1D'!P166,'M1D'!P166))</f>
      </c>
      <c r="G171" s="15">
        <f>IF(Osvojeni!T171="","",Osvojeni!T171)</f>
        <v>4</v>
      </c>
      <c r="H171" s="15" t="str">
        <f>IF(Osvojeni!U171="","",Osvojeni!U171)</f>
        <v>F</v>
      </c>
    </row>
    <row r="172" spans="1:8" ht="12.75" customHeight="1">
      <c r="A172" s="81">
        <f>'M1D'!A167</f>
        <v>165</v>
      </c>
      <c r="B172" s="82" t="str">
        <f>'M1D'!B167</f>
        <v>108/2017</v>
      </c>
      <c r="C172" s="110" t="str">
        <f>'M1D'!C167</f>
        <v>Mladen Vučić</v>
      </c>
      <c r="D172" s="111"/>
      <c r="E172" s="56">
        <f>IF(AND(Osvojeni!I172="",Osvojeni!O172=""),"",SUM(Osvojeni!I172,Osvojeni!O172))</f>
        <v>0</v>
      </c>
      <c r="F172" s="57">
        <f>IF(AND('M1D'!P167="",'M1D'!P167=""),"",IF('M1D'!P167="",'M1D'!P167,'M1D'!P167))</f>
      </c>
      <c r="G172" s="15">
        <f>IF(Osvojeni!T172="","",Osvojeni!T172)</f>
        <v>0</v>
      </c>
      <c r="H172" s="15" t="str">
        <f>IF(Osvojeni!U172="","",Osvojeni!U172)</f>
        <v>F</v>
      </c>
    </row>
    <row r="173" spans="1:8" ht="12.75" customHeight="1">
      <c r="A173" s="81">
        <f>'M1D'!A168</f>
        <v>166</v>
      </c>
      <c r="B173" s="82" t="str">
        <f>'M1D'!B168</f>
        <v>114/2017</v>
      </c>
      <c r="C173" s="110" t="str">
        <f>'M1D'!C168</f>
        <v>Irena Miljanić</v>
      </c>
      <c r="D173" s="111"/>
      <c r="E173" s="56">
        <f>IF(AND(Osvojeni!I173="",Osvojeni!O173=""),"",SUM(Osvojeni!I173,Osvojeni!O173))</f>
        <v>19.5</v>
      </c>
      <c r="F173" s="57">
        <f>IF(AND('M1D'!P168="",'M1D'!P168=""),"",IF('M1D'!P168="",'M1D'!P168,'M1D'!P168))</f>
        <v>21.5</v>
      </c>
      <c r="G173" s="15">
        <f>IF(Osvojeni!T173="","",Osvojeni!T173)</f>
        <v>41</v>
      </c>
      <c r="H173" s="15" t="str">
        <f>IF(Osvojeni!U173="","",Osvojeni!U173)</f>
        <v>F</v>
      </c>
    </row>
    <row r="174" spans="1:8" ht="12.75" customHeight="1">
      <c r="A174" s="81">
        <f>'M1D'!A169</f>
        <v>167</v>
      </c>
      <c r="B174" s="82" t="str">
        <f>'M1D'!B169</f>
        <v>118/2017</v>
      </c>
      <c r="C174" s="110" t="str">
        <f>'M1D'!C169</f>
        <v>Radovan Krnjević</v>
      </c>
      <c r="D174" s="111"/>
      <c r="E174" s="56">
        <f>IF(AND(Osvojeni!I174="",Osvojeni!O174=""),"",SUM(Osvojeni!I174,Osvojeni!O174))</f>
      </c>
      <c r="F174" s="57">
        <f>IF(AND('M1D'!P169="",'M1D'!P169=""),"",IF('M1D'!P169="",'M1D'!P169,'M1D'!P169))</f>
      </c>
      <c r="G174" s="15">
        <f>IF(Osvojeni!T174="","",Osvojeni!T174)</f>
      </c>
      <c r="H174" s="15">
        <f>IF(Osvojeni!U174="","",Osvojeni!U174)</f>
      </c>
    </row>
    <row r="175" spans="1:8" ht="12.75" customHeight="1">
      <c r="A175" s="81">
        <f>'M1D'!A170</f>
        <v>168</v>
      </c>
      <c r="B175" s="82" t="str">
        <f>'M1D'!B170</f>
        <v>18/2016</v>
      </c>
      <c r="C175" s="110" t="str">
        <f>'M1D'!C170</f>
        <v>Miloš Gogić</v>
      </c>
      <c r="D175" s="111"/>
      <c r="E175" s="56">
        <f>IF(AND(Osvojeni!I175="",Osvojeni!O175=""),"",SUM(Osvojeni!I175,Osvojeni!O175))</f>
      </c>
      <c r="F175" s="57">
        <f>IF(AND('M1D'!P170="",'M1D'!P170=""),"",IF('M1D'!P170="",'M1D'!P170,'M1D'!P170))</f>
      </c>
      <c r="G175" s="15">
        <f>IF(Osvojeni!T175="","",Osvojeni!T175)</f>
      </c>
      <c r="H175" s="15">
        <f>IF(Osvojeni!U175="","",Osvojeni!U175)</f>
      </c>
    </row>
    <row r="176" spans="1:8" ht="12.75" customHeight="1">
      <c r="A176" s="81">
        <f>'M1D'!A171</f>
        <v>169</v>
      </c>
      <c r="B176" s="82" t="str">
        <f>'M1D'!B171</f>
        <v>28/2016</v>
      </c>
      <c r="C176" s="110" t="str">
        <f>'M1D'!C171</f>
        <v>Janko Zečević</v>
      </c>
      <c r="D176" s="111"/>
      <c r="E176" s="56">
        <f>IF(AND(Osvojeni!I176="",Osvojeni!O176=""),"",SUM(Osvojeni!I176,Osvojeni!O176))</f>
        <v>1.5</v>
      </c>
      <c r="F176" s="57">
        <f>IF(AND('M1D'!P171="",'M1D'!P171=""),"",IF('M1D'!P171="",'M1D'!P171,'M1D'!P171))</f>
        <v>8</v>
      </c>
      <c r="G176" s="15">
        <f>IF(Osvojeni!T176="","",Osvojeni!T176)</f>
        <v>9.5</v>
      </c>
      <c r="H176" s="15" t="str">
        <f>IF(Osvojeni!U176="","",Osvojeni!U176)</f>
        <v>F</v>
      </c>
    </row>
    <row r="177" spans="1:8" ht="12.75" customHeight="1">
      <c r="A177" s="81">
        <f>'M1D'!A172</f>
        <v>170</v>
      </c>
      <c r="B177" s="82" t="str">
        <f>'M1D'!B172</f>
        <v>47/2016</v>
      </c>
      <c r="C177" s="110" t="str">
        <f>'M1D'!C172</f>
        <v>Tamara Mračević</v>
      </c>
      <c r="D177" s="111"/>
      <c r="E177" s="56">
        <f>IF(AND(Osvojeni!I177="",Osvojeni!O177=""),"",SUM(Osvojeni!I177,Osvojeni!O177))</f>
      </c>
      <c r="F177" s="57">
        <f>IF(AND('M1D'!P172="",'M1D'!P172=""),"",IF('M1D'!P172="",'M1D'!P172,'M1D'!P172))</f>
      </c>
      <c r="G177" s="15">
        <f>IF(Osvojeni!T177="","",Osvojeni!T177)</f>
      </c>
      <c r="H177" s="15">
        <f>IF(Osvojeni!U177="","",Osvojeni!U177)</f>
      </c>
    </row>
    <row r="178" spans="1:8" ht="12.75" customHeight="1">
      <c r="A178" s="81">
        <f>'M1D'!A173</f>
        <v>171</v>
      </c>
      <c r="B178" s="82" t="str">
        <f>'M1D'!B173</f>
        <v>48/2016</v>
      </c>
      <c r="C178" s="110" t="str">
        <f>'M1D'!C173</f>
        <v>Haris Džanković</v>
      </c>
      <c r="D178" s="111"/>
      <c r="E178" s="56">
        <f>IF(AND(Osvojeni!I178="",Osvojeni!O178=""),"",SUM(Osvojeni!I178,Osvojeni!O178))</f>
      </c>
      <c r="F178" s="57">
        <f>IF(AND('M1D'!P173="",'M1D'!P173=""),"",IF('M1D'!P173="",'M1D'!P173,'M1D'!P173))</f>
      </c>
      <c r="G178" s="15">
        <f>IF(Osvojeni!T178="","",Osvojeni!T178)</f>
      </c>
      <c r="H178" s="15">
        <f>IF(Osvojeni!U178="","",Osvojeni!U178)</f>
      </c>
    </row>
    <row r="179" spans="1:8" ht="12.75" customHeight="1">
      <c r="A179" s="81">
        <f>'M1D'!A174</f>
        <v>172</v>
      </c>
      <c r="B179" s="82" t="str">
        <f>'M1D'!B174</f>
        <v>54/2016</v>
      </c>
      <c r="C179" s="110" t="str">
        <f>'M1D'!C174</f>
        <v>Afrudin Gredić</v>
      </c>
      <c r="D179" s="111"/>
      <c r="E179" s="56">
        <f>IF(AND(Osvojeni!I179="",Osvojeni!O179=""),"",SUM(Osvojeni!I179,Osvojeni!O179))</f>
      </c>
      <c r="F179" s="57">
        <f>IF(AND('M1D'!P174="",'M1D'!P174=""),"",IF('M1D'!P174="",'M1D'!P174,'M1D'!P174))</f>
      </c>
      <c r="G179" s="15">
        <f>IF(Osvojeni!T179="","",Osvojeni!T179)</f>
      </c>
      <c r="H179" s="15">
        <f>IF(Osvojeni!U179="","",Osvojeni!U179)</f>
      </c>
    </row>
    <row r="180" spans="1:8" ht="12.75" customHeight="1">
      <c r="A180" s="81">
        <f>'M1D'!A175</f>
        <v>173</v>
      </c>
      <c r="B180" s="82" t="str">
        <f>'M1D'!B175</f>
        <v>70/2016</v>
      </c>
      <c r="C180" s="110" t="str">
        <f>'M1D'!C175</f>
        <v>Damir Muratović</v>
      </c>
      <c r="D180" s="111"/>
      <c r="E180" s="56">
        <f>IF(AND(Osvojeni!I180="",Osvojeni!O180=""),"",SUM(Osvojeni!I180,Osvojeni!O180))</f>
        <v>8</v>
      </c>
      <c r="F180" s="57">
        <f>IF(AND('M1D'!P175="",'M1D'!P175=""),"",IF('M1D'!P175="",'M1D'!P175,'M1D'!P175))</f>
      </c>
      <c r="G180" s="15">
        <f>IF(Osvojeni!T180="","",Osvojeni!T180)</f>
        <v>8</v>
      </c>
      <c r="H180" s="15" t="str">
        <f>IF(Osvojeni!U180="","",Osvojeni!U180)</f>
        <v>F</v>
      </c>
    </row>
    <row r="181" spans="1:8" ht="12.75" customHeight="1">
      <c r="A181" s="81">
        <f>'M1D'!A176</f>
        <v>174</v>
      </c>
      <c r="B181" s="82" t="str">
        <f>'M1D'!B176</f>
        <v>82/2016</v>
      </c>
      <c r="C181" s="110" t="str">
        <f>'M1D'!C176</f>
        <v>Vasilije Kasalica</v>
      </c>
      <c r="D181" s="111"/>
      <c r="E181" s="56">
        <f>IF(AND(Osvojeni!I181="",Osvojeni!O181=""),"",SUM(Osvojeni!I181,Osvojeni!O181))</f>
        <v>24.5</v>
      </c>
      <c r="F181" s="57">
        <f>IF(AND('M1D'!P176="",'M1D'!P176=""),"",IF('M1D'!P176="",'M1D'!P176,'M1D'!P176))</f>
        <v>27</v>
      </c>
      <c r="G181" s="15">
        <f>IF(Osvojeni!T181="","",Osvojeni!T181)</f>
        <v>51.5</v>
      </c>
      <c r="H181" s="15" t="str">
        <f>IF(Osvojeni!U181="","",Osvojeni!U181)</f>
        <v>E</v>
      </c>
    </row>
    <row r="182" spans="1:8" ht="12.75" customHeight="1">
      <c r="A182" s="81">
        <f>'M1D'!A177</f>
        <v>175</v>
      </c>
      <c r="B182" s="82" t="str">
        <f>'M1D'!B177</f>
        <v>87/2016</v>
      </c>
      <c r="C182" s="110" t="str">
        <f>'M1D'!C177</f>
        <v>Goran Pavlović</v>
      </c>
      <c r="D182" s="111"/>
      <c r="E182" s="56">
        <f>IF(AND(Osvojeni!I182="",Osvojeni!O182=""),"",SUM(Osvojeni!I182,Osvojeni!O182))</f>
        <v>0</v>
      </c>
      <c r="F182" s="57">
        <f>IF(AND('M1D'!P177="",'M1D'!P177=""),"",IF('M1D'!P177="",'M1D'!P177,'M1D'!P177))</f>
      </c>
      <c r="G182" s="15">
        <f>IF(Osvojeni!T182="","",Osvojeni!T182)</f>
        <v>0</v>
      </c>
      <c r="H182" s="15" t="str">
        <f>IF(Osvojeni!U182="","",Osvojeni!U182)</f>
        <v>F</v>
      </c>
    </row>
    <row r="183" spans="1:8" ht="12.75" customHeight="1">
      <c r="A183" s="81">
        <f>'M1D'!A178</f>
        <v>176</v>
      </c>
      <c r="B183" s="82" t="str">
        <f>'M1D'!B178</f>
        <v>3/2015</v>
      </c>
      <c r="C183" s="110" t="str">
        <f>'M1D'!C178</f>
        <v>Željko Ivanović</v>
      </c>
      <c r="D183" s="111"/>
      <c r="E183" s="56">
        <f>IF(AND(Osvojeni!I183="",Osvojeni!O183=""),"",SUM(Osvojeni!I183,Osvojeni!O183))</f>
        <v>17.5</v>
      </c>
      <c r="F183" s="57">
        <f>IF(AND('M1D'!P178="",'M1D'!P178=""),"",IF('M1D'!P178="",'M1D'!P178,'M1D'!P178))</f>
        <v>15.5</v>
      </c>
      <c r="G183" s="15">
        <f>IF(Osvojeni!T183="","",Osvojeni!T183)</f>
        <v>33</v>
      </c>
      <c r="H183" s="15" t="str">
        <f>IF(Osvojeni!U183="","",Osvojeni!U183)</f>
        <v>F</v>
      </c>
    </row>
    <row r="184" spans="1:8" ht="12.75" customHeight="1">
      <c r="A184" s="81">
        <f>'M1D'!A179</f>
        <v>177</v>
      </c>
      <c r="B184" s="82" t="str">
        <f>'M1D'!B179</f>
        <v>9/2015</v>
      </c>
      <c r="C184" s="110" t="str">
        <f>'M1D'!C179</f>
        <v>Andrija Popović</v>
      </c>
      <c r="D184" s="111"/>
      <c r="E184" s="56">
        <f>IF(AND(Osvojeni!I184="",Osvojeni!O184=""),"",SUM(Osvojeni!I184,Osvojeni!O184))</f>
      </c>
      <c r="F184" s="57">
        <f>IF(AND('M1D'!P179="",'M1D'!P179=""),"",IF('M1D'!P179="",'M1D'!P179,'M1D'!P179))</f>
      </c>
      <c r="G184" s="15">
        <f>IF(Osvojeni!T184="","",Osvojeni!T184)</f>
      </c>
      <c r="H184" s="15">
        <f>IF(Osvojeni!U184="","",Osvojeni!U184)</f>
      </c>
    </row>
    <row r="185" spans="1:8" ht="12.75" customHeight="1">
      <c r="A185" s="81">
        <f>'M1D'!A180</f>
        <v>178</v>
      </c>
      <c r="B185" s="82" t="str">
        <f>'M1D'!B180</f>
        <v>16/2015</v>
      </c>
      <c r="C185" s="110" t="str">
        <f>'M1D'!C180</f>
        <v>Aleksandar Kljajić</v>
      </c>
      <c r="D185" s="111"/>
      <c r="E185" s="56">
        <f>IF(AND(Osvojeni!I185="",Osvojeni!O185=""),"",SUM(Osvojeni!I185,Osvojeni!O185))</f>
        <v>1</v>
      </c>
      <c r="F185" s="57">
        <f>IF(AND('M1D'!P180="",'M1D'!P180=""),"",IF('M1D'!P180="",'M1D'!P180,'M1D'!P180))</f>
      </c>
      <c r="G185" s="15">
        <f>IF(Osvojeni!T185="","",Osvojeni!T185)</f>
        <v>1</v>
      </c>
      <c r="H185" s="15" t="str">
        <f>IF(Osvojeni!U185="","",Osvojeni!U185)</f>
        <v>F</v>
      </c>
    </row>
    <row r="186" spans="1:8" ht="12.75" customHeight="1">
      <c r="A186" s="81">
        <f>'M1D'!A181</f>
        <v>179</v>
      </c>
      <c r="B186" s="82" t="str">
        <f>'M1D'!B181</f>
        <v>26/2015</v>
      </c>
      <c r="C186" s="110" t="str">
        <f>'M1D'!C181</f>
        <v>Nikoleta Ćetković</v>
      </c>
      <c r="D186" s="111"/>
      <c r="E186" s="56">
        <f>IF(AND(Osvojeni!I186="",Osvojeni!O186=""),"",SUM(Osvojeni!I186,Osvojeni!O186))</f>
      </c>
      <c r="F186" s="57">
        <f>IF(AND('M1D'!P181="",'M1D'!P181=""),"",IF('M1D'!P181="",'M1D'!P181,'M1D'!P181))</f>
      </c>
      <c r="G186" s="15">
        <f>IF(Osvojeni!T186="","",Osvojeni!T186)</f>
      </c>
      <c r="H186" s="15">
        <f>IF(Osvojeni!U186="","",Osvojeni!U186)</f>
      </c>
    </row>
    <row r="187" spans="1:8" ht="12.75" customHeight="1">
      <c r="A187" s="81">
        <f>'M1D'!A182</f>
        <v>180</v>
      </c>
      <c r="B187" s="82" t="str">
        <f>'M1D'!B182</f>
        <v>94/2015</v>
      </c>
      <c r="C187" s="110" t="str">
        <f>'M1D'!C182</f>
        <v>Ljilja Đurković</v>
      </c>
      <c r="D187" s="111"/>
      <c r="E187" s="56">
        <f>IF(AND(Osvojeni!I187="",Osvojeni!O187=""),"",SUM(Osvojeni!I187,Osvojeni!O187))</f>
        <v>6</v>
      </c>
      <c r="F187" s="57">
        <f>IF(AND('M1D'!P182="",'M1D'!P182=""),"",IF('M1D'!P182="",'M1D'!P182,'M1D'!P182))</f>
      </c>
      <c r="G187" s="15">
        <f>IF(Osvojeni!T187="","",Osvojeni!T187)</f>
        <v>6</v>
      </c>
      <c r="H187" s="15" t="str">
        <f>IF(Osvojeni!U187="","",Osvojeni!U187)</f>
        <v>F</v>
      </c>
    </row>
    <row r="188" spans="1:8" ht="12.75" customHeight="1">
      <c r="A188" s="81">
        <f>'M1D'!A183</f>
        <v>181</v>
      </c>
      <c r="B188" s="82" t="str">
        <f>'M1D'!B183</f>
        <v>100/2015</v>
      </c>
      <c r="C188" s="110" t="str">
        <f>'M1D'!C183</f>
        <v>Miljan Ralević</v>
      </c>
      <c r="D188" s="111"/>
      <c r="E188" s="56">
        <f>IF(AND(Osvojeni!I188="",Osvojeni!O188=""),"",SUM(Osvojeni!I188,Osvojeni!O188))</f>
        <v>15.5</v>
      </c>
      <c r="F188" s="57">
        <f>IF(AND('M1D'!P183="",'M1D'!P183=""),"",IF('M1D'!P183="",'M1D'!P183,'M1D'!P183))</f>
        <v>6</v>
      </c>
      <c r="G188" s="15">
        <f>IF(Osvojeni!T188="","",Osvojeni!T188)</f>
        <v>21.5</v>
      </c>
      <c r="H188" s="15" t="str">
        <f>IF(Osvojeni!U188="","",Osvojeni!U188)</f>
        <v>F</v>
      </c>
    </row>
    <row r="189" spans="1:8" ht="12.75" customHeight="1">
      <c r="A189" s="81">
        <f>'M1D'!A184</f>
        <v>182</v>
      </c>
      <c r="B189" s="82" t="str">
        <f>'M1D'!B184</f>
        <v>41/2014</v>
      </c>
      <c r="C189" s="110" t="str">
        <f>'M1D'!C184</f>
        <v>Marija Lončarević</v>
      </c>
      <c r="D189" s="111"/>
      <c r="E189" s="56">
        <f>IF(AND(Osvojeni!I189="",Osvojeni!O189=""),"",SUM(Osvojeni!I189,Osvojeni!O189))</f>
        <v>6.5</v>
      </c>
      <c r="F189" s="57">
        <f>IF(AND('M1D'!P184="",'M1D'!P184=""),"",IF('M1D'!P184="",'M1D'!P184,'M1D'!P184))</f>
      </c>
      <c r="G189" s="15">
        <f>IF(Osvojeni!T189="","",Osvojeni!T189)</f>
        <v>6.5</v>
      </c>
      <c r="H189" s="15" t="str">
        <f>IF(Osvojeni!U189="","",Osvojeni!U189)</f>
        <v>F</v>
      </c>
    </row>
    <row r="190" spans="1:8" ht="12.75" customHeight="1">
      <c r="A190" s="81">
        <f>'M1D'!A185</f>
        <v>183</v>
      </c>
      <c r="B190" s="82" t="str">
        <f>'M1D'!B185</f>
        <v>46/2014</v>
      </c>
      <c r="C190" s="110" t="str">
        <f>'M1D'!C185</f>
        <v>Monika Popović</v>
      </c>
      <c r="D190" s="111"/>
      <c r="E190" s="56">
        <f>IF(AND(Osvojeni!I190="",Osvojeni!O190=""),"",SUM(Osvojeni!I190,Osvojeni!O190))</f>
      </c>
      <c r="F190" s="57">
        <f>IF(AND('M1D'!P185="",'M1D'!P185=""),"",IF('M1D'!P185="",'M1D'!P185,'M1D'!P185))</f>
      </c>
      <c r="G190" s="15">
        <f>IF(Osvojeni!T190="","",Osvojeni!T190)</f>
      </c>
      <c r="H190" s="15">
        <f>IF(Osvojeni!U190="","",Osvojeni!U190)</f>
      </c>
    </row>
    <row r="191" spans="1:8" ht="12.75" customHeight="1">
      <c r="A191" s="81">
        <f>'M1D'!A186</f>
        <v>184</v>
      </c>
      <c r="B191" s="82" t="str">
        <f>'M1D'!B186</f>
        <v>119/2014</v>
      </c>
      <c r="C191" s="110" t="str">
        <f>'M1D'!C186</f>
        <v>Anes Čolović</v>
      </c>
      <c r="D191" s="111"/>
      <c r="E191" s="56">
        <f>IF(AND(Osvojeni!I191="",Osvojeni!O191=""),"",SUM(Osvojeni!I191,Osvojeni!O191))</f>
      </c>
      <c r="F191" s="57">
        <f>IF(AND('M1D'!P186="",'M1D'!P186=""),"",IF('M1D'!P186="",'M1D'!P186,'M1D'!P186))</f>
      </c>
      <c r="G191" s="15">
        <f>IF(Osvojeni!T191="","",Osvojeni!T191)</f>
      </c>
      <c r="H191" s="15">
        <f>IF(Osvojeni!U191="","",Osvojeni!U191)</f>
      </c>
    </row>
    <row r="192" spans="1:8" ht="12.75" customHeight="1">
      <c r="A192" s="81">
        <f>'M1D'!A187</f>
        <v>185</v>
      </c>
      <c r="B192" s="82" t="str">
        <f>'M1D'!B187</f>
        <v>120/2014</v>
      </c>
      <c r="C192" s="110" t="str">
        <f>'M1D'!C187</f>
        <v>Armin Čolović</v>
      </c>
      <c r="D192" s="111"/>
      <c r="E192" s="56">
        <f>IF(AND(Osvojeni!I192="",Osvojeni!O192=""),"",SUM(Osvojeni!I192,Osvojeni!O192))</f>
        <v>5</v>
      </c>
      <c r="F192" s="57">
        <f>IF(AND('M1D'!P187="",'M1D'!P187=""),"",IF('M1D'!P187="",'M1D'!P187,'M1D'!P187))</f>
      </c>
      <c r="G192" s="15">
        <f>IF(Osvojeni!T192="","",Osvojeni!T192)</f>
        <v>5</v>
      </c>
      <c r="H192" s="15" t="str">
        <f>IF(Osvojeni!U192="","",Osvojeni!U192)</f>
        <v>F</v>
      </c>
    </row>
    <row r="193" spans="1:8" ht="12.75" customHeight="1">
      <c r="A193" s="81">
        <f>'M1D'!A188</f>
        <v>186</v>
      </c>
      <c r="B193" s="82" t="str">
        <f>'M1D'!B188</f>
        <v>130/2014</v>
      </c>
      <c r="C193" s="110" t="str">
        <f>'M1D'!C188</f>
        <v>Amer Alilović</v>
      </c>
      <c r="D193" s="111"/>
      <c r="E193" s="56">
        <f>IF(AND(Osvojeni!I193="",Osvojeni!O193=""),"",SUM(Osvojeni!I193,Osvojeni!O193))</f>
      </c>
      <c r="F193" s="57">
        <f>IF(AND('M1D'!P188="",'M1D'!P188=""),"",IF('M1D'!P188="",'M1D'!P188,'M1D'!P188))</f>
      </c>
      <c r="G193" s="15">
        <f>IF(Osvojeni!T193="","",Osvojeni!T193)</f>
      </c>
      <c r="H193" s="15">
        <f>IF(Osvojeni!U193="","",Osvojeni!U193)</f>
      </c>
    </row>
    <row r="194" spans="1:8" ht="12.75" customHeight="1">
      <c r="A194" s="81">
        <f>'M1D'!A189</f>
        <v>187</v>
      </c>
      <c r="B194" s="82" t="str">
        <f>'M1D'!B189</f>
        <v>130/2014</v>
      </c>
      <c r="C194" s="110" t="str">
        <f>'M1D'!C189</f>
        <v>Amer Alilović</v>
      </c>
      <c r="D194" s="111"/>
      <c r="E194" s="56">
        <f>IF(AND(Osvojeni!I194="",Osvojeni!O194=""),"",SUM(Osvojeni!I194,Osvojeni!O194))</f>
      </c>
      <c r="F194" s="57">
        <f>IF(AND('M1D'!P189="",'M1D'!P189=""),"",IF('M1D'!P189="",'M1D'!P189,'M1D'!P189))</f>
      </c>
      <c r="G194" s="15">
        <f>IF(Osvojeni!T194="","",Osvojeni!T194)</f>
      </c>
      <c r="H194" s="15">
        <f>IF(Osvojeni!U194="","",Osvojeni!U194)</f>
      </c>
    </row>
    <row r="195" spans="1:8" ht="12.75" customHeight="1">
      <c r="A195" s="81">
        <f>'M1D'!A190</f>
        <v>188</v>
      </c>
      <c r="B195" s="82" t="str">
        <f>'M1D'!B190</f>
        <v>132/2014</v>
      </c>
      <c r="C195" s="110" t="str">
        <f>'M1D'!C190</f>
        <v>Marko Kise</v>
      </c>
      <c r="D195" s="111"/>
      <c r="E195" s="56">
        <f>IF(AND(Osvojeni!I195="",Osvojeni!O195=""),"",SUM(Osvojeni!I195,Osvojeni!O195))</f>
        <v>17</v>
      </c>
      <c r="F195" s="57">
        <f>IF(AND('M1D'!P190="",'M1D'!P190=""),"",IF('M1D'!P190="",'M1D'!P190,'M1D'!P190))</f>
      </c>
      <c r="G195" s="15">
        <f>IF(Osvojeni!T195="","",Osvojeni!T195)</f>
        <v>17</v>
      </c>
      <c r="H195" s="15" t="str">
        <f>IF(Osvojeni!U195="","",Osvojeni!U195)</f>
        <v>F</v>
      </c>
    </row>
    <row r="196" spans="1:8" ht="12.75" customHeight="1">
      <c r="A196" s="81">
        <f>'M1D'!A191</f>
        <v>189</v>
      </c>
      <c r="B196" s="82" t="str">
        <f>'M1D'!B191</f>
        <v>138/2014</v>
      </c>
      <c r="C196" s="110" t="str">
        <f>'M1D'!C191</f>
        <v>Srđan Medojević</v>
      </c>
      <c r="D196" s="111"/>
      <c r="E196" s="56">
        <f>IF(AND(Osvojeni!I196="",Osvojeni!O196=""),"",SUM(Osvojeni!I196,Osvojeni!O196))</f>
        <v>16.5</v>
      </c>
      <c r="F196" s="57">
        <f>IF(AND('M1D'!P191="",'M1D'!P191=""),"",IF('M1D'!P191="",'M1D'!P191,'M1D'!P191))</f>
        <v>24.5</v>
      </c>
      <c r="G196" s="15">
        <f>IF(Osvojeni!T196="","",Osvojeni!T196)</f>
        <v>41</v>
      </c>
      <c r="H196" s="15" t="str">
        <f>IF(Osvojeni!U196="","",Osvojeni!U196)</f>
        <v>F</v>
      </c>
    </row>
    <row r="197" spans="1:8" ht="12.75" customHeight="1">
      <c r="A197" s="81">
        <f>'M1D'!A192</f>
        <v>190</v>
      </c>
      <c r="B197" s="82" t="str">
        <f>'M1D'!B192</f>
        <v>143/2014</v>
      </c>
      <c r="C197" s="110" t="str">
        <f>'M1D'!C192</f>
        <v>Danilo Bubanja</v>
      </c>
      <c r="D197" s="111"/>
      <c r="E197" s="56">
        <f>IF(AND(Osvojeni!I197="",Osvojeni!O197=""),"",SUM(Osvojeni!I197,Osvojeni!O197))</f>
        <v>10</v>
      </c>
      <c r="F197" s="57">
        <f>IF(AND('M1D'!P192="",'M1D'!P192=""),"",IF('M1D'!P192="",'M1D'!P192,'M1D'!P192))</f>
      </c>
      <c r="G197" s="15">
        <f>IF(Osvojeni!T197="","",Osvojeni!T197)</f>
        <v>10</v>
      </c>
      <c r="H197" s="15" t="str">
        <f>IF(Osvojeni!U197="","",Osvojeni!U197)</f>
        <v>F</v>
      </c>
    </row>
    <row r="198" spans="1:8" ht="12.75" customHeight="1">
      <c r="A198" s="81">
        <f>'M1D'!A193</f>
        <v>191</v>
      </c>
      <c r="B198" s="82" t="str">
        <f>'M1D'!B193</f>
        <v>145/2014</v>
      </c>
      <c r="C198" s="110" t="str">
        <f>'M1D'!C193</f>
        <v>Tamara Jeftović</v>
      </c>
      <c r="D198" s="111"/>
      <c r="E198" s="56">
        <f>IF(AND(Osvojeni!I198="",Osvojeni!O198=""),"",SUM(Osvojeni!I198,Osvojeni!O198))</f>
        <v>9</v>
      </c>
      <c r="F198" s="57">
        <f>IF(AND('M1D'!P193="",'M1D'!P193=""),"",IF('M1D'!P193="",'M1D'!P193,'M1D'!P193))</f>
      </c>
      <c r="G198" s="15">
        <f>IF(Osvojeni!T198="","",Osvojeni!T198)</f>
        <v>9</v>
      </c>
      <c r="H198" s="15" t="str">
        <f>IF(Osvojeni!U198="","",Osvojeni!U198)</f>
        <v>F</v>
      </c>
    </row>
    <row r="199" spans="1:8" ht="12.75" customHeight="1">
      <c r="A199" s="81">
        <f>'M1D'!A194</f>
        <v>192</v>
      </c>
      <c r="B199" s="82" t="str">
        <f>'M1D'!B194</f>
        <v>50/2013</v>
      </c>
      <c r="C199" s="110" t="str">
        <f>'M1D'!C194</f>
        <v>Mladen Čvorović</v>
      </c>
      <c r="D199" s="111"/>
      <c r="E199" s="56">
        <f>IF(AND(Osvojeni!I199="",Osvojeni!O199=""),"",SUM(Osvojeni!I199,Osvojeni!O199))</f>
      </c>
      <c r="F199" s="57">
        <f>IF(AND('M1D'!P194="",'M1D'!P194=""),"",IF('M1D'!P194="",'M1D'!P194,'M1D'!P194))</f>
      </c>
      <c r="G199" s="15">
        <f>IF(Osvojeni!T199="","",Osvojeni!T199)</f>
      </c>
      <c r="H199" s="15">
        <f>IF(Osvojeni!U199="","",Osvojeni!U199)</f>
      </c>
    </row>
    <row r="200" spans="1:8" ht="12.75" customHeight="1">
      <c r="A200" s="81">
        <f>'M1D'!A195</f>
        <v>193</v>
      </c>
      <c r="B200" s="82" t="str">
        <f>'M1D'!B195</f>
        <v>74/2013</v>
      </c>
      <c r="C200" s="110" t="str">
        <f>'M1D'!C195</f>
        <v>Arjan Kalač</v>
      </c>
      <c r="D200" s="111"/>
      <c r="E200" s="56">
        <f>IF(AND(Osvojeni!I200="",Osvojeni!O200=""),"",SUM(Osvojeni!I200,Osvojeni!O200))</f>
      </c>
      <c r="F200" s="57">
        <f>IF(AND('M1D'!P195="",'M1D'!P195=""),"",IF('M1D'!P195="",'M1D'!P195,'M1D'!P195))</f>
      </c>
      <c r="G200" s="15">
        <f>IF(Osvojeni!T200="","",Osvojeni!T200)</f>
      </c>
      <c r="H200" s="15">
        <f>IF(Osvojeni!U200="","",Osvojeni!U200)</f>
      </c>
    </row>
    <row r="201" spans="1:8" ht="12.75" customHeight="1">
      <c r="A201" s="81">
        <f>'M1D'!A196</f>
        <v>194</v>
      </c>
      <c r="B201" s="82" t="str">
        <f>'M1D'!B196</f>
        <v>78/2013</v>
      </c>
      <c r="C201" s="110" t="str">
        <f>'M1D'!C196</f>
        <v>Ersan Pepić</v>
      </c>
      <c r="D201" s="111"/>
      <c r="E201" s="56">
        <f>IF(AND(Osvojeni!I201="",Osvojeni!O201=""),"",SUM(Osvojeni!I201,Osvojeni!O201))</f>
        <v>15</v>
      </c>
      <c r="F201" s="57">
        <f>IF(AND('M1D'!P196="",'M1D'!P196=""),"",IF('M1D'!P196="",'M1D'!P196,'M1D'!P196))</f>
        <v>5</v>
      </c>
      <c r="G201" s="15">
        <f>IF(Osvojeni!T201="","",Osvojeni!T201)</f>
        <v>20</v>
      </c>
      <c r="H201" s="15" t="str">
        <f>IF(Osvojeni!U201="","",Osvojeni!U201)</f>
        <v>F</v>
      </c>
    </row>
    <row r="202" spans="1:8" ht="12.75" customHeight="1">
      <c r="A202" s="81">
        <f>'M1D'!A197</f>
        <v>195</v>
      </c>
      <c r="B202" s="82" t="str">
        <f>'M1D'!B197</f>
        <v>115/2013</v>
      </c>
      <c r="C202" s="110" t="str">
        <f>'M1D'!C197</f>
        <v>Vuk Gutović</v>
      </c>
      <c r="D202" s="111"/>
      <c r="E202" s="56">
        <f>IF(AND(Osvojeni!I202="",Osvojeni!O202=""),"",SUM(Osvojeni!I202,Osvojeni!O202))</f>
      </c>
      <c r="F202" s="57">
        <f>IF(AND('M1D'!P197="",'M1D'!P197=""),"",IF('M1D'!P197="",'M1D'!P197,'M1D'!P197))</f>
      </c>
      <c r="G202" s="15">
        <f>IF(Osvojeni!T202="","",Osvojeni!T202)</f>
      </c>
      <c r="H202" s="15">
        <f>IF(Osvojeni!U202="","",Osvojeni!U202)</f>
      </c>
    </row>
    <row r="203" spans="1:8" ht="12.75" customHeight="1">
      <c r="A203" s="81">
        <f>'M1D'!A198</f>
        <v>196</v>
      </c>
      <c r="B203" s="82" t="str">
        <f>'M1D'!B198</f>
        <v>124/2013</v>
      </c>
      <c r="C203" s="110" t="str">
        <f>'M1D'!C198</f>
        <v>Aleksandra Marojević</v>
      </c>
      <c r="D203" s="111"/>
      <c r="E203" s="56">
        <f>IF(AND(Osvojeni!I203="",Osvojeni!O203=""),"",SUM(Osvojeni!I203,Osvojeni!O203))</f>
        <v>9</v>
      </c>
      <c r="F203" s="57">
        <f>IF(AND('M1D'!P198="",'M1D'!P198=""),"",IF('M1D'!P198="",'M1D'!P198,'M1D'!P198))</f>
      </c>
      <c r="G203" s="15">
        <f>IF(Osvojeni!T203="","",Osvojeni!T203)</f>
        <v>9</v>
      </c>
      <c r="H203" s="15" t="str">
        <f>IF(Osvojeni!U203="","",Osvojeni!U203)</f>
        <v>F</v>
      </c>
    </row>
    <row r="204" spans="1:8" ht="12.75" customHeight="1">
      <c r="A204" s="81">
        <f>'M1D'!A199</f>
        <v>197</v>
      </c>
      <c r="B204" s="82" t="str">
        <f>'M1D'!B199</f>
        <v>126/2013</v>
      </c>
      <c r="C204" s="110" t="str">
        <f>'M1D'!C199</f>
        <v>Milica Ivanović</v>
      </c>
      <c r="D204" s="111"/>
      <c r="E204" s="56">
        <f>IF(AND(Osvojeni!I204="",Osvojeni!O204=""),"",SUM(Osvojeni!I204,Osvojeni!O204))</f>
      </c>
      <c r="F204" s="57">
        <f>IF(AND('M1D'!P199="",'M1D'!P199=""),"",IF('M1D'!P199="",'M1D'!P199,'M1D'!P199))</f>
      </c>
      <c r="G204" s="15">
        <f>IF(Osvojeni!T204="","",Osvojeni!T204)</f>
      </c>
      <c r="H204" s="15">
        <f>IF(Osvojeni!U204="","",Osvojeni!U204)</f>
      </c>
    </row>
    <row r="205" spans="1:8" ht="12.75" customHeight="1">
      <c r="A205" s="81">
        <f>'M1D'!A200</f>
        <v>198</v>
      </c>
      <c r="B205" s="82" t="str">
        <f>'M1D'!B200</f>
        <v>130/2013</v>
      </c>
      <c r="C205" s="110" t="str">
        <f>'M1D'!C200</f>
        <v>Aleksandar Krivokapić</v>
      </c>
      <c r="D205" s="111"/>
      <c r="E205" s="56">
        <f>IF(AND(Osvojeni!I205="",Osvojeni!O205=""),"",SUM(Osvojeni!I205,Osvojeni!O205))</f>
      </c>
      <c r="F205" s="57">
        <f>IF(AND('M1D'!P200="",'M1D'!P200=""),"",IF('M1D'!P200="",'M1D'!P200,'M1D'!P200))</f>
      </c>
      <c r="G205" s="15">
        <f>IF(Osvojeni!T205="","",Osvojeni!T205)</f>
      </c>
      <c r="H205" s="15">
        <f>IF(Osvojeni!U205="","",Osvojeni!U205)</f>
      </c>
    </row>
    <row r="206" spans="1:8" ht="12.75" customHeight="1">
      <c r="A206" s="81">
        <f>'M1D'!A201</f>
        <v>199</v>
      </c>
      <c r="B206" s="82" t="str">
        <f>'M1D'!B201</f>
        <v>101/2012</v>
      </c>
      <c r="C206" s="110" t="str">
        <f>'M1D'!C201</f>
        <v>Stefan Mijanović</v>
      </c>
      <c r="D206" s="111"/>
      <c r="E206" s="56">
        <f>IF(AND(Osvojeni!I206="",Osvojeni!O206=""),"",SUM(Osvojeni!I206,Osvojeni!O206))</f>
      </c>
      <c r="F206" s="57">
        <f>IF(AND('M1D'!P201="",'M1D'!P201=""),"",IF('M1D'!P201="",'M1D'!P201,'M1D'!P201))</f>
      </c>
      <c r="G206" s="15">
        <f>IF(Osvojeni!T206="","",Osvojeni!T206)</f>
      </c>
      <c r="H206" s="15">
        <f>IF(Osvojeni!U206="","",Osvojeni!U206)</f>
      </c>
    </row>
    <row r="207" spans="1:8" ht="12.75" customHeight="1">
      <c r="A207" s="81">
        <f>'M1D'!A202</f>
        <v>200</v>
      </c>
      <c r="B207" s="82" t="str">
        <f>'M1D'!B202</f>
        <v>115/2012</v>
      </c>
      <c r="C207" s="110" t="str">
        <f>'M1D'!C202</f>
        <v>Pavle Praščević</v>
      </c>
      <c r="D207" s="111"/>
      <c r="E207" s="56">
        <f>IF(AND(Osvojeni!I207="",Osvojeni!O207=""),"",SUM(Osvojeni!I207,Osvojeni!O207))</f>
      </c>
      <c r="F207" s="57">
        <f>IF(AND('M1D'!P202="",'M1D'!P202=""),"",IF('M1D'!P202="",'M1D'!P202,'M1D'!P202))</f>
      </c>
      <c r="G207" s="15">
        <f>IF(Osvojeni!T207="","",Osvojeni!T207)</f>
      </c>
      <c r="H207" s="15">
        <f>IF(Osvojeni!U207="","",Osvojeni!U207)</f>
      </c>
    </row>
    <row r="208" spans="1:8" ht="12.75" customHeight="1">
      <c r="A208" s="81">
        <f>'M1D'!A203</f>
        <v>201</v>
      </c>
      <c r="B208" s="82" t="str">
        <f>'M1D'!B203</f>
        <v>67/2011</v>
      </c>
      <c r="C208" s="110" t="str">
        <f>'M1D'!C203</f>
        <v>Nikola Vojinović</v>
      </c>
      <c r="D208" s="111"/>
      <c r="E208" s="56">
        <f>IF(AND(Osvojeni!I208="",Osvojeni!O208=""),"",SUM(Osvojeni!I208,Osvojeni!O208))</f>
      </c>
      <c r="F208" s="57">
        <f>IF(AND('M1D'!P203="",'M1D'!P203=""),"",IF('M1D'!P203="",'M1D'!P203,'M1D'!P203))</f>
      </c>
      <c r="G208" s="15">
        <f>IF(Osvojeni!T208="","",Osvojeni!T208)</f>
      </c>
      <c r="H208" s="15">
        <f>IF(Osvojeni!U208="","",Osvojeni!U208)</f>
      </c>
    </row>
    <row r="209" spans="1:8" ht="12.75" customHeight="1">
      <c r="A209" s="81">
        <f>'M1D'!A204</f>
        <v>202</v>
      </c>
      <c r="B209" s="82" t="str">
        <f>'M1D'!B204</f>
        <v>105/2010</v>
      </c>
      <c r="C209" s="110" t="str">
        <f>'M1D'!C204</f>
        <v>Jelena Femić</v>
      </c>
      <c r="D209" s="111"/>
      <c r="E209" s="56">
        <f>IF(AND(Osvojeni!I209="",Osvojeni!O209=""),"",SUM(Osvojeni!I209,Osvojeni!O209))</f>
        <v>3.5</v>
      </c>
      <c r="F209" s="57">
        <f>IF(AND('M1D'!P204="",'M1D'!P204=""),"",IF('M1D'!P204="",'M1D'!P204,'M1D'!P204))</f>
      </c>
      <c r="G209" s="15">
        <f>IF(Osvojeni!T209="","",Osvojeni!T209)</f>
        <v>3.5</v>
      </c>
      <c r="H209" s="15" t="str">
        <f>IF(Osvojeni!U209="","",Osvojeni!U209)</f>
        <v>F</v>
      </c>
    </row>
    <row r="210" spans="1:8" ht="12.75" customHeight="1">
      <c r="A210" s="81">
        <f>'M1D'!A205</f>
        <v>203</v>
      </c>
      <c r="B210" s="82" t="str">
        <f>'M1D'!B205</f>
        <v>123/2010</v>
      </c>
      <c r="C210" s="110" t="str">
        <f>'M1D'!C205</f>
        <v>Caf Kućević</v>
      </c>
      <c r="D210" s="111"/>
      <c r="E210" s="56">
        <f>IF(AND(Osvojeni!I210="",Osvojeni!O210=""),"",SUM(Osvojeni!I210,Osvojeni!O210))</f>
        <v>4</v>
      </c>
      <c r="F210" s="57">
        <f>IF(AND('M1D'!P205="",'M1D'!P205=""),"",IF('M1D'!P205="",'M1D'!P205,'M1D'!P205))</f>
      </c>
      <c r="G210" s="15">
        <f>IF(Osvojeni!T210="","",Osvojeni!T210)</f>
        <v>4</v>
      </c>
      <c r="H210" s="15" t="str">
        <f>IF(Osvojeni!U210="","",Osvojeni!U210)</f>
        <v>F</v>
      </c>
    </row>
    <row r="211" spans="1:8" ht="12.75" customHeight="1">
      <c r="A211" s="81">
        <f>'M1D'!A206</f>
        <v>204</v>
      </c>
      <c r="B211" s="82" t="str">
        <f>'M1D'!B206</f>
        <v>109/2008</v>
      </c>
      <c r="C211" s="110" t="str">
        <f>'M1D'!C206</f>
        <v>Petar Radunović</v>
      </c>
      <c r="D211" s="111"/>
      <c r="E211" s="56">
        <f>IF(AND(Osvojeni!I211="",Osvojeni!O211=""),"",SUM(Osvojeni!I211,Osvojeni!O211))</f>
      </c>
      <c r="F211" s="57">
        <f>IF(AND('M1D'!P206="",'M1D'!P206=""),"",IF('M1D'!P206="",'M1D'!P206,'M1D'!P206))</f>
      </c>
      <c r="G211" s="83"/>
      <c r="H211" s="15">
        <f>IF(Osvojeni!U211="","",Osvojeni!U211)</f>
      </c>
    </row>
  </sheetData>
  <sheetProtection selectLockedCells="1" selectUnlockedCells="1"/>
  <mergeCells count="218">
    <mergeCell ref="C104:D104"/>
    <mergeCell ref="C103:D103"/>
    <mergeCell ref="C98:D98"/>
    <mergeCell ref="C99:D99"/>
    <mergeCell ref="C100:D100"/>
    <mergeCell ref="C101:D101"/>
    <mergeCell ref="C102:D102"/>
    <mergeCell ref="C93:D93"/>
    <mergeCell ref="C94:D94"/>
    <mergeCell ref="C95:D95"/>
    <mergeCell ref="C96:D96"/>
    <mergeCell ref="C97:D97"/>
    <mergeCell ref="C84:D84"/>
    <mergeCell ref="C85:D85"/>
    <mergeCell ref="C86:D86"/>
    <mergeCell ref="C87:D87"/>
    <mergeCell ref="C89:D89"/>
    <mergeCell ref="C82:D82"/>
    <mergeCell ref="C8:D8"/>
    <mergeCell ref="C9:D9"/>
    <mergeCell ref="C10:D10"/>
    <mergeCell ref="C11:D11"/>
    <mergeCell ref="C12:D12"/>
    <mergeCell ref="C15:D15"/>
    <mergeCell ref="C16:D16"/>
    <mergeCell ref="C17:D17"/>
    <mergeCell ref="C18:D18"/>
    <mergeCell ref="C68:D68"/>
    <mergeCell ref="C69:D69"/>
    <mergeCell ref="C63:D63"/>
    <mergeCell ref="C64:D64"/>
    <mergeCell ref="C65:D65"/>
    <mergeCell ref="C66:D66"/>
    <mergeCell ref="A6:A7"/>
    <mergeCell ref="E6:G6"/>
    <mergeCell ref="B6:B7"/>
    <mergeCell ref="C6:D7"/>
    <mergeCell ref="C13:D13"/>
    <mergeCell ref="C14:D14"/>
    <mergeCell ref="A1:E1"/>
    <mergeCell ref="D3:H3"/>
    <mergeCell ref="E4:H4"/>
    <mergeCell ref="F1:H1"/>
    <mergeCell ref="A2:H2"/>
    <mergeCell ref="A3:C3"/>
    <mergeCell ref="A4:D4"/>
    <mergeCell ref="H6:H7"/>
    <mergeCell ref="B5:D5"/>
    <mergeCell ref="E5:H5"/>
    <mergeCell ref="C23:D23"/>
    <mergeCell ref="C24:D24"/>
    <mergeCell ref="C25:D25"/>
    <mergeCell ref="C19:D19"/>
    <mergeCell ref="C20:D20"/>
    <mergeCell ref="C21:D21"/>
    <mergeCell ref="C22:D22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105:D105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2:D72"/>
    <mergeCell ref="C76:D76"/>
    <mergeCell ref="C77:D77"/>
    <mergeCell ref="C88:D88"/>
    <mergeCell ref="C70:D70"/>
    <mergeCell ref="C71:D71"/>
    <mergeCell ref="C67:D67"/>
    <mergeCell ref="C78:D78"/>
    <mergeCell ref="C90:D90"/>
    <mergeCell ref="C91:D91"/>
    <mergeCell ref="C92:D92"/>
    <mergeCell ref="C83:D83"/>
    <mergeCell ref="C73:D73"/>
    <mergeCell ref="C74:D74"/>
    <mergeCell ref="C75:D75"/>
    <mergeCell ref="C79:D79"/>
    <mergeCell ref="C80:D80"/>
    <mergeCell ref="C81:D81"/>
    <mergeCell ref="C47:D47"/>
    <mergeCell ref="C48:D48"/>
    <mergeCell ref="C41:D41"/>
    <mergeCell ref="C42:D42"/>
    <mergeCell ref="C43:D43"/>
    <mergeCell ref="C44:D44"/>
    <mergeCell ref="C45:D45"/>
    <mergeCell ref="C46:D46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8:D208"/>
    <mergeCell ref="C209:D209"/>
    <mergeCell ref="C210:D210"/>
    <mergeCell ref="C211:D211"/>
    <mergeCell ref="C202:D202"/>
    <mergeCell ref="C203:D203"/>
    <mergeCell ref="C204:D204"/>
    <mergeCell ref="C205:D205"/>
    <mergeCell ref="C206:D206"/>
    <mergeCell ref="C207:D20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User</cp:lastModifiedBy>
  <cp:lastPrinted>2019-01-14T22:39:31Z</cp:lastPrinted>
  <dcterms:created xsi:type="dcterms:W3CDTF">2005-10-19T21:32:06Z</dcterms:created>
  <dcterms:modified xsi:type="dcterms:W3CDTF">2020-01-24T13:38:51Z</dcterms:modified>
  <cp:category/>
  <cp:version/>
  <cp:contentType/>
  <cp:contentStatus/>
  <cp:revision>20</cp:revision>
</cp:coreProperties>
</file>