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06" yWindow="1800" windowWidth="6015" windowHeight="4365" activeTab="1"/>
  </bookViews>
  <sheets>
    <sheet name="Parametri" sheetId="1" r:id="rId1"/>
    <sheet name="Spisak" sheetId="2" r:id="rId2"/>
    <sheet name="OB1" sheetId="3" r:id="rId3"/>
    <sheet name="OB2" sheetId="4" r:id="rId4"/>
    <sheet name="Sheet1" sheetId="5" r:id="rId5"/>
    <sheet name="Sheet2" sheetId="6" r:id="rId6"/>
  </sheets>
  <definedNames>
    <definedName name="Citava_tabela" localSheetId="2">'OB1'!#REF!</definedName>
    <definedName name="Citava_tabela" localSheetId="3">'OB2'!#REF!</definedName>
    <definedName name="Citava_tabela" localSheetId="1">'Spisak'!$C$1:$O$1</definedName>
    <definedName name="Citava_tabela">#REF!</definedName>
    <definedName name="CRITERIA" localSheetId="1">'Spisak'!$O$2:$O$53</definedName>
    <definedName name="_xlnm.Print_Area" localSheetId="3">'OB2'!$A$1:$J$63</definedName>
    <definedName name="_xlnm.Print_Area" localSheetId="1">'Spisak'!$A$1:$L$53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  <pivotCaches>
    <pivotCache cacheId="4" r:id="rId7"/>
  </pivotCaches>
</workbook>
</file>

<file path=xl/comments2.xml><?xml version="1.0" encoding="utf-8"?>
<comments xmlns="http://schemas.openxmlformats.org/spreadsheetml/2006/main">
  <authors>
    <author>martin</author>
  </authors>
  <commentList>
    <comment ref="K1" authorId="0">
      <text>
        <r>
          <rPr>
            <b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II KOLOKVIJUM AVGUST</t>
        </r>
      </text>
    </comment>
  </commentList>
</comments>
</file>

<file path=xl/sharedStrings.xml><?xml version="1.0" encoding="utf-8"?>
<sst xmlns="http://schemas.openxmlformats.org/spreadsheetml/2006/main" count="616" uniqueCount="351">
  <si>
    <t>Ocjena</t>
  </si>
  <si>
    <t>Zbir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</si>
  <si>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</si>
  <si>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</si>
  <si>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</si>
  <si>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</si>
  <si>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</si>
  <si>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</si>
  <si>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</si>
  <si>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</si>
  <si>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</si>
  <si>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</si>
  <si>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</si>
  <si>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</si>
  <si>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</si>
  <si>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</si>
  <si>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Miloš Daković</t>
  </si>
  <si>
    <t>milos@cg.ac.yu</t>
  </si>
  <si>
    <t>april 2004.</t>
  </si>
  <si>
    <t>Popravni</t>
  </si>
  <si>
    <t>D</t>
  </si>
  <si>
    <t>E</t>
  </si>
  <si>
    <t>F</t>
  </si>
  <si>
    <t>Studijski program:</t>
  </si>
  <si>
    <t>Predmet:</t>
  </si>
  <si>
    <t>Broj ECTS kredita:</t>
  </si>
  <si>
    <t>Redni broj</t>
  </si>
  <si>
    <t>Evidencioni broj</t>
  </si>
  <si>
    <t>Broj osvojenih poena za svaki oblik provjere znanja studenta</t>
  </si>
  <si>
    <t>Ukupan broj poena</t>
  </si>
  <si>
    <t>Predlog ocjene</t>
  </si>
  <si>
    <t>Domaći zadaci</t>
  </si>
  <si>
    <t>Završni ispit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</si>
  <si>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</si>
  <si>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</si>
  <si>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</si>
  <si>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</si>
  <si>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</si>
  <si>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</si>
  <si>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</si>
  <si>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</si>
  <si>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</si>
  <si>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Na završnom ispitu</t>
  </si>
  <si>
    <t>Broj osvojenih poena</t>
  </si>
  <si>
    <t>Predmetni nastavnik</t>
  </si>
  <si>
    <t>______________________________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</si>
  <si>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</si>
  <si>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</si>
  <si>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</si>
  <si>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</si>
  <si>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</si>
  <si>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</si>
  <si>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</si>
  <si>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</si>
  <si>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</si>
  <si>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</si>
  <si>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</si>
  <si>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</si>
  <si>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</si>
  <si>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</si>
  <si>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24</t>
  </si>
  <si>
    <t>r.br.</t>
  </si>
  <si>
    <t>Marko</t>
  </si>
  <si>
    <t>Nikola</t>
  </si>
  <si>
    <t>Ime</t>
  </si>
  <si>
    <t>Prezime</t>
  </si>
  <si>
    <t>Ime i prezime studenta</t>
  </si>
  <si>
    <t>3</t>
  </si>
  <si>
    <t>Ivan</t>
  </si>
  <si>
    <t>23</t>
  </si>
  <si>
    <t>34</t>
  </si>
  <si>
    <t>22</t>
  </si>
  <si>
    <t xml:space="preserve">Broj ECTS kredita: </t>
  </si>
  <si>
    <t>ELEKTROTEHNIČKI FAKULTET PODGORICA</t>
  </si>
  <si>
    <t>Maja</t>
  </si>
  <si>
    <t>21</t>
  </si>
  <si>
    <t>Jelena</t>
  </si>
  <si>
    <t>12</t>
  </si>
  <si>
    <t>14</t>
  </si>
  <si>
    <t>16</t>
  </si>
  <si>
    <t>Ispit</t>
  </si>
  <si>
    <t>K</t>
  </si>
  <si>
    <t>Ocjene</t>
  </si>
  <si>
    <t>2013</t>
  </si>
  <si>
    <t>2014</t>
  </si>
  <si>
    <t>Milica</t>
  </si>
  <si>
    <t>20</t>
  </si>
  <si>
    <t>53</t>
  </si>
  <si>
    <t>Vasilije</t>
  </si>
  <si>
    <t>71</t>
  </si>
  <si>
    <t>Lazar</t>
  </si>
  <si>
    <t>Luka</t>
  </si>
  <si>
    <t>Bakić</t>
  </si>
  <si>
    <t>Miloš</t>
  </si>
  <si>
    <t>91</t>
  </si>
  <si>
    <t>Špadijer</t>
  </si>
  <si>
    <t>63</t>
  </si>
  <si>
    <t>Đurović</t>
  </si>
  <si>
    <t>ELEKTRANE</t>
  </si>
  <si>
    <t>Prof. dr Vladan Radulović</t>
  </si>
  <si>
    <t>2016</t>
  </si>
  <si>
    <t>2015</t>
  </si>
  <si>
    <t>11</t>
  </si>
  <si>
    <t>Knežević</t>
  </si>
  <si>
    <t>28</t>
  </si>
  <si>
    <t>32</t>
  </si>
  <si>
    <t>Raičević</t>
  </si>
  <si>
    <t>44</t>
  </si>
  <si>
    <t>45</t>
  </si>
  <si>
    <t>52</t>
  </si>
  <si>
    <t>Andrija</t>
  </si>
  <si>
    <t>61</t>
  </si>
  <si>
    <t>81</t>
  </si>
  <si>
    <t>Popović</t>
  </si>
  <si>
    <t>Vučinić</t>
  </si>
  <si>
    <t>5</t>
  </si>
  <si>
    <t>Šoć</t>
  </si>
  <si>
    <t>27</t>
  </si>
  <si>
    <t>30</t>
  </si>
  <si>
    <t>Aleksandar</t>
  </si>
  <si>
    <t>31</t>
  </si>
  <si>
    <t>Ivanović</t>
  </si>
  <si>
    <t>59</t>
  </si>
  <si>
    <t>Petar</t>
  </si>
  <si>
    <t>Pavićević</t>
  </si>
  <si>
    <t>85</t>
  </si>
  <si>
    <t>Janketić</t>
  </si>
  <si>
    <t>95</t>
  </si>
  <si>
    <t>Vuksanović</t>
  </si>
  <si>
    <t>90</t>
  </si>
  <si>
    <t>Božović</t>
  </si>
  <si>
    <t>Marijan</t>
  </si>
  <si>
    <t>Vojinović</t>
  </si>
  <si>
    <t>Savo</t>
  </si>
  <si>
    <t>9</t>
  </si>
  <si>
    <t>Ljuljić</t>
  </si>
  <si>
    <t>10</t>
  </si>
  <si>
    <t>Dejan</t>
  </si>
  <si>
    <t>Drinčić</t>
  </si>
  <si>
    <t>Dragana</t>
  </si>
  <si>
    <t>Giljača</t>
  </si>
  <si>
    <t>Bogdan</t>
  </si>
  <si>
    <t>Vlahović</t>
  </si>
  <si>
    <t>13</t>
  </si>
  <si>
    <t>Žižić</t>
  </si>
  <si>
    <t>Vujisić</t>
  </si>
  <si>
    <t>15</t>
  </si>
  <si>
    <t>Šćekić</t>
  </si>
  <si>
    <t>Jovan</t>
  </si>
  <si>
    <t>Radović</t>
  </si>
  <si>
    <t>17</t>
  </si>
  <si>
    <t>Dragoslav</t>
  </si>
  <si>
    <t>Novović</t>
  </si>
  <si>
    <t>18</t>
  </si>
  <si>
    <t>Vraneš</t>
  </si>
  <si>
    <t>Boro</t>
  </si>
  <si>
    <t>Bogdanović</t>
  </si>
  <si>
    <t>Neda</t>
  </si>
  <si>
    <t>Srdanović</t>
  </si>
  <si>
    <t>Pavle</t>
  </si>
  <si>
    <t>Novaković</t>
  </si>
  <si>
    <t>Milena</t>
  </si>
  <si>
    <t>Anđelić</t>
  </si>
  <si>
    <t>26</t>
  </si>
  <si>
    <t>Ksenija</t>
  </si>
  <si>
    <t>Brakočević</t>
  </si>
  <si>
    <t>Aligrudić</t>
  </si>
  <si>
    <t>29</t>
  </si>
  <si>
    <t>Ana</t>
  </si>
  <si>
    <t>Muratović</t>
  </si>
  <si>
    <t>Obrad</t>
  </si>
  <si>
    <t>Jovanović</t>
  </si>
  <si>
    <t>Jovana</t>
  </si>
  <si>
    <t>Vujičić</t>
  </si>
  <si>
    <t>Ivana</t>
  </si>
  <si>
    <t>Čuljković</t>
  </si>
  <si>
    <t>38</t>
  </si>
  <si>
    <t>Miraš</t>
  </si>
  <si>
    <t>Bulatović</t>
  </si>
  <si>
    <t>42</t>
  </si>
  <si>
    <t>Bovan</t>
  </si>
  <si>
    <t>Dragić</t>
  </si>
  <si>
    <t>Grujica</t>
  </si>
  <si>
    <t>48</t>
  </si>
  <si>
    <t>Dobrašinović</t>
  </si>
  <si>
    <t>51</t>
  </si>
  <si>
    <t>Radanović</t>
  </si>
  <si>
    <t>Mitar</t>
  </si>
  <si>
    <t>Potpara</t>
  </si>
  <si>
    <t>Anđela</t>
  </si>
  <si>
    <t>Minić</t>
  </si>
  <si>
    <t>Bošković</t>
  </si>
  <si>
    <t>62</t>
  </si>
  <si>
    <t>Nataša</t>
  </si>
  <si>
    <t>Zajović</t>
  </si>
  <si>
    <t>Pajović</t>
  </si>
  <si>
    <t>Veljko</t>
  </si>
  <si>
    <t>Vukadinović</t>
  </si>
  <si>
    <t>76</t>
  </si>
  <si>
    <t>Mujović</t>
  </si>
  <si>
    <t>Ružić</t>
  </si>
  <si>
    <t>Đina</t>
  </si>
  <si>
    <t>Dubljević</t>
  </si>
  <si>
    <t>88</t>
  </si>
  <si>
    <t>Piper</t>
  </si>
  <si>
    <t>Minja</t>
  </si>
  <si>
    <t>Pavlović</t>
  </si>
  <si>
    <t>92</t>
  </si>
  <si>
    <t>Kankaraš</t>
  </si>
  <si>
    <t>Kristina</t>
  </si>
  <si>
    <t>Ognjenović</t>
  </si>
  <si>
    <t>9004</t>
  </si>
  <si>
    <t>Đorđe</t>
  </si>
  <si>
    <t>Stanković</t>
  </si>
  <si>
    <t>9015</t>
  </si>
  <si>
    <t>Markuš</t>
  </si>
  <si>
    <t>9057</t>
  </si>
  <si>
    <t>Prelević</t>
  </si>
  <si>
    <t>9060</t>
  </si>
  <si>
    <t>Uroš</t>
  </si>
  <si>
    <t>9068</t>
  </si>
  <si>
    <t>Enis</t>
  </si>
  <si>
    <t>Čindrak</t>
  </si>
  <si>
    <t>4</t>
  </si>
  <si>
    <t>Fuštić</t>
  </si>
  <si>
    <t>Krstajić</t>
  </si>
  <si>
    <t>Miodrag</t>
  </si>
  <si>
    <t>Dragišić</t>
  </si>
  <si>
    <t>Vučetić</t>
  </si>
  <si>
    <t>Aleksa</t>
  </si>
  <si>
    <t>Vujošević</t>
  </si>
  <si>
    <t>Aleksić</t>
  </si>
  <si>
    <t>Grbović</t>
  </si>
  <si>
    <t>Milić</t>
  </si>
  <si>
    <t>Bogavac</t>
  </si>
  <si>
    <t>47</t>
  </si>
  <si>
    <t>Aprcović</t>
  </si>
  <si>
    <t>Milisav</t>
  </si>
  <si>
    <t>50</t>
  </si>
  <si>
    <t>Vuko</t>
  </si>
  <si>
    <t>Korać</t>
  </si>
  <si>
    <t>64</t>
  </si>
  <si>
    <t>Bogdana</t>
  </si>
  <si>
    <t>68</t>
  </si>
  <si>
    <t>Bojana</t>
  </si>
  <si>
    <t>70</t>
  </si>
  <si>
    <t>Ćurčić</t>
  </si>
  <si>
    <t>78</t>
  </si>
  <si>
    <t>Mirjana</t>
  </si>
  <si>
    <t>79</t>
  </si>
  <si>
    <t>89</t>
  </si>
  <si>
    <t>Šućo</t>
  </si>
  <si>
    <t>Ramović</t>
  </si>
  <si>
    <t>9001</t>
  </si>
  <si>
    <t>9013</t>
  </si>
  <si>
    <t>9058</t>
  </si>
  <si>
    <t>Pejović</t>
  </si>
  <si>
    <t>Tončić</t>
  </si>
  <si>
    <t>46</t>
  </si>
  <si>
    <t>Miljanić</t>
  </si>
  <si>
    <t>Tošić</t>
  </si>
  <si>
    <t>98</t>
  </si>
  <si>
    <t>Bekir</t>
  </si>
  <si>
    <t>Salković</t>
  </si>
  <si>
    <t>9096</t>
  </si>
  <si>
    <t>OBRAZAC ZA ZAKLJUČNE OCJENE, studijske 2018/2019. zimski semestar</t>
  </si>
  <si>
    <t>OBRAZAC za evidenciju osvojenih poena na predmetu i predlog ocjene, studijske 2018/2019. zimski semestar</t>
  </si>
  <si>
    <t>K [50]</t>
  </si>
  <si>
    <t>P.K. [50]</t>
  </si>
  <si>
    <t>2017</t>
  </si>
  <si>
    <t>Perović</t>
  </si>
  <si>
    <t>8</t>
  </si>
  <si>
    <t>Obradović</t>
  </si>
  <si>
    <t>Filip</t>
  </si>
  <si>
    <t>Stefan</t>
  </si>
  <si>
    <t>40</t>
  </si>
  <si>
    <t>41</t>
  </si>
  <si>
    <t>43</t>
  </si>
  <si>
    <t>Anja</t>
  </si>
  <si>
    <t>60</t>
  </si>
  <si>
    <t>Katarina</t>
  </si>
  <si>
    <t>82</t>
  </si>
  <si>
    <t>87</t>
  </si>
  <si>
    <t>ENERGETIKA I AUTOMATIKA</t>
  </si>
  <si>
    <t>Nikolina</t>
  </si>
  <si>
    <t>Mraković</t>
  </si>
  <si>
    <t>Vukan</t>
  </si>
  <si>
    <t>Vuković</t>
  </si>
  <si>
    <t>Ukšanović</t>
  </si>
  <si>
    <t>Babić</t>
  </si>
  <si>
    <t>Zoran</t>
  </si>
  <si>
    <t>Mijajlović</t>
  </si>
  <si>
    <t>Sinđić</t>
  </si>
  <si>
    <t>Bojić</t>
  </si>
  <si>
    <t>Danica</t>
  </si>
  <si>
    <t>Rondović</t>
  </si>
  <si>
    <t>Stevan</t>
  </si>
  <si>
    <t>Rakočević</t>
  </si>
  <si>
    <t>Miljan</t>
  </si>
  <si>
    <t>Garović</t>
  </si>
  <si>
    <t>33</t>
  </si>
  <si>
    <t>Sara</t>
  </si>
  <si>
    <t>Vukotić</t>
  </si>
  <si>
    <t>36</t>
  </si>
  <si>
    <t>Nikoleta</t>
  </si>
  <si>
    <t>Đurišić</t>
  </si>
  <si>
    <t>37</t>
  </si>
  <si>
    <t>Andrijana</t>
  </si>
  <si>
    <t>Boris</t>
  </si>
  <si>
    <t>Vlado</t>
  </si>
  <si>
    <t>Kozomara</t>
  </si>
  <si>
    <t>Anđelko</t>
  </si>
  <si>
    <t>Šarić</t>
  </si>
  <si>
    <t>Jelovac</t>
  </si>
  <si>
    <t>Miličić</t>
  </si>
  <si>
    <t>Balša</t>
  </si>
  <si>
    <t>Kruščić</t>
  </si>
  <si>
    <t>Vasilisa</t>
  </si>
  <si>
    <t>Bojan</t>
  </si>
  <si>
    <t>Todorović</t>
  </si>
  <si>
    <t>Božo</t>
  </si>
  <si>
    <t>Tasovac</t>
  </si>
  <si>
    <t>Jovović</t>
  </si>
  <si>
    <t>Nađa</t>
  </si>
  <si>
    <t>Marojević</t>
  </si>
  <si>
    <t>Dragutinović</t>
  </si>
  <si>
    <t>Velimir</t>
  </si>
  <si>
    <t>Dobrović</t>
  </si>
  <si>
    <t>74</t>
  </si>
  <si>
    <t>Barović</t>
  </si>
  <si>
    <t>Šumić</t>
  </si>
  <si>
    <t>Vukićević</t>
  </si>
  <si>
    <t>Bogetić</t>
  </si>
  <si>
    <t>86</t>
  </si>
  <si>
    <t>Irena</t>
  </si>
  <si>
    <t>Mudreša</t>
  </si>
  <si>
    <t>Šuškavčević</t>
  </si>
  <si>
    <t>Ognjen</t>
  </si>
  <si>
    <t>Čejović</t>
  </si>
  <si>
    <t>Manojlović</t>
  </si>
  <si>
    <t>Peđa</t>
  </si>
  <si>
    <t>Zečević</t>
  </si>
  <si>
    <t>9038</t>
  </si>
  <si>
    <t>Mia</t>
  </si>
  <si>
    <t>Kovač</t>
  </si>
  <si>
    <t>9075</t>
  </si>
  <si>
    <t>Grgurević</t>
  </si>
  <si>
    <t>K_A [50]</t>
  </si>
  <si>
    <t>Ispit [50]</t>
  </si>
  <si>
    <t>P. Ispit [50]</t>
  </si>
  <si>
    <t>Ispit_A [50]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</si>
</sst>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;;"/>
    <numFmt numFmtId="181" formatCode="0.0;\-0;0"/>
    <numFmt numFmtId="182" formatCode="0.0%"/>
    <numFmt numFmtId="183" formatCode="0.0;0;"/>
    <numFmt numFmtId="184" formatCode="0.0"/>
    <numFmt numFmtId="185" formatCode="mm/dd/yy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%"/>
    <numFmt numFmtId="192" formatCode="0.0000"/>
    <numFmt numFmtId="193" formatCode="0.000"/>
    <numFmt numFmtId="194" formatCode="0.0000%"/>
    <numFmt numFmtId="195" formatCode="0.0_ ;\-0.0\ "/>
    <numFmt numFmtId="196" formatCode="0_ ;\-0\ "/>
    <numFmt numFmtId="197" formatCode="0.000000000000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sz val="14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0" fillId="34" borderId="13" xfId="0" applyFill="1" applyBorder="1" applyAlignment="1">
      <alignment horizontal="right"/>
    </xf>
    <xf numFmtId="0" fontId="1" fillId="34" borderId="1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7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184" fontId="0" fillId="0" borderId="17" xfId="0" applyNumberFormat="1" applyFont="1" applyFill="1" applyBorder="1" applyAlignment="1" applyProtection="1">
      <alignment horizontal="right"/>
      <protection locked="0"/>
    </xf>
    <xf numFmtId="184" fontId="0" fillId="0" borderId="17" xfId="0" applyNumberFormat="1" applyFont="1" applyFill="1" applyBorder="1" applyAlignment="1" applyProtection="1">
      <alignment/>
      <protection locked="0"/>
    </xf>
    <xf numFmtId="184" fontId="0" fillId="0" borderId="17" xfId="0" applyNumberFormat="1" applyFont="1" applyFill="1" applyBorder="1" applyAlignment="1" applyProtection="1">
      <alignment/>
      <protection locked="0"/>
    </xf>
    <xf numFmtId="184" fontId="0" fillId="0" borderId="17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>
      <alignment horizontal="left" vertical="center"/>
    </xf>
    <xf numFmtId="2" fontId="0" fillId="0" borderId="0" xfId="0" applyNumberFormat="1" applyFont="1" applyAlignment="1" applyProtection="1">
      <alignment/>
      <protection locked="0"/>
    </xf>
    <xf numFmtId="0" fontId="0" fillId="0" borderId="17" xfId="0" applyNumberFormat="1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84" fontId="0" fillId="0" borderId="17" xfId="0" applyNumberFormat="1" applyFont="1" applyFill="1" applyBorder="1" applyAlignment="1" applyProtection="1">
      <alignment vertical="center"/>
      <protection locked="0"/>
    </xf>
    <xf numFmtId="184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35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19" xfId="0" applyNumberFormat="1" applyBorder="1" applyAlignment="1" applyProtection="1">
      <alignment horizontal="right"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>
      <alignment horizontal="right" vertical="center"/>
    </xf>
    <xf numFmtId="0" fontId="1" fillId="0" borderId="0" xfId="0" applyFont="1" applyFill="1" applyAlignment="1" applyProtection="1">
      <alignment/>
      <protection locked="0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36" borderId="23" xfId="0" applyNumberFormat="1" applyFont="1" applyFill="1" applyBorder="1" applyAlignment="1" applyProtection="1">
      <alignment horizontal="center"/>
      <protection locked="0"/>
    </xf>
    <xf numFmtId="0" fontId="1" fillId="36" borderId="20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1" fillId="37" borderId="20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1" fontId="0" fillId="36" borderId="20" xfId="0" applyNumberFormat="1" applyFont="1" applyFill="1" applyBorder="1" applyAlignment="1" applyProtection="1">
      <alignment horizontal="center"/>
      <protection locked="0"/>
    </xf>
    <xf numFmtId="181" fontId="0" fillId="0" borderId="20" xfId="0" applyNumberFormat="1" applyFont="1" applyFill="1" applyBorder="1" applyAlignment="1" applyProtection="1">
      <alignment horizontal="center"/>
      <protection locked="0"/>
    </xf>
    <xf numFmtId="184" fontId="0" fillId="37" borderId="20" xfId="0" applyNumberFormat="1" applyFont="1" applyFill="1" applyBorder="1" applyAlignment="1" applyProtection="1">
      <alignment horizontal="center"/>
      <protection/>
    </xf>
    <xf numFmtId="0" fontId="0" fillId="37" borderId="20" xfId="0" applyNumberFormat="1" applyFont="1" applyFill="1" applyBorder="1" applyAlignment="1" applyProtection="1">
      <alignment horizontal="center"/>
      <protection/>
    </xf>
    <xf numFmtId="0" fontId="0" fillId="36" borderId="2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 vertical="center"/>
    </xf>
    <xf numFmtId="0" fontId="1" fillId="38" borderId="20" xfId="0" applyNumberFormat="1" applyFont="1" applyFill="1" applyBorder="1" applyAlignment="1" applyProtection="1">
      <alignment horizontal="center"/>
      <protection locked="0"/>
    </xf>
    <xf numFmtId="181" fontId="0" fillId="38" borderId="20" xfId="0" applyNumberFormat="1" applyFont="1" applyFill="1" applyBorder="1" applyAlignment="1" applyProtection="1">
      <alignment horizontal="center"/>
      <protection locked="0"/>
    </xf>
    <xf numFmtId="0" fontId="0" fillId="38" borderId="20" xfId="0" applyFill="1" applyBorder="1" applyAlignment="1">
      <alignment/>
    </xf>
    <xf numFmtId="0" fontId="12" fillId="0" borderId="0" xfId="0" applyFont="1" applyAlignment="1">
      <alignment horizontal="left" vertical="center"/>
    </xf>
    <xf numFmtId="0" fontId="33" fillId="0" borderId="0" xfId="93">
      <alignment/>
      <protection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50" fillId="36" borderId="11" xfId="0" applyFont="1" applyFill="1" applyBorder="1" applyAlignment="1">
      <alignment/>
    </xf>
    <xf numFmtId="0" fontId="0" fillId="38" borderId="20" xfId="0" applyFill="1" applyBorder="1" applyAlignment="1">
      <alignment horizontal="center"/>
    </xf>
    <xf numFmtId="0" fontId="0" fillId="39" borderId="0" xfId="0" applyFont="1" applyFill="1" applyAlignment="1" applyProtection="1">
      <alignment/>
      <protection locked="0"/>
    </xf>
    <xf numFmtId="0" fontId="0" fillId="0" borderId="0" xfId="0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0" fillId="37" borderId="22" xfId="0" applyNumberFormat="1" applyFont="1" applyFill="1" applyBorder="1" applyAlignment="1" applyProtection="1">
      <alignment horizontal="center"/>
      <protection/>
    </xf>
    <xf numFmtId="0" fontId="0" fillId="39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" fillId="37" borderId="22" xfId="0" applyNumberFormat="1" applyFont="1" applyFill="1" applyBorder="1" applyAlignment="1" applyProtection="1">
      <alignment horizontal="center"/>
      <protection/>
    </xf>
    <xf numFmtId="0" fontId="1" fillId="39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dxfs count="1">
    <dxf>
      <border>
        <left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57291847"/>
        <c:axId val="45864576"/>
      </c:barChart>
      <c:catAx>
        <c:axId val="57291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64576"/>
        <c:crosses val="autoZero"/>
        <c:auto val="1"/>
        <c:lblOffset val="100"/>
        <c:tickLblSkip val="1"/>
        <c:noMultiLvlLbl val="0"/>
      </c:catAx>
      <c:valAx>
        <c:axId val="45864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91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10128001"/>
        <c:axId val="24043146"/>
      </c:barChart>
      <c:catAx>
        <c:axId val="10128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3146"/>
        <c:crosses val="autoZero"/>
        <c:auto val="1"/>
        <c:lblOffset val="100"/>
        <c:tickLblSkip val="1"/>
        <c:noMultiLvlLbl val="0"/>
      </c:catAx>
      <c:valAx>
        <c:axId val="24043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28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15061723"/>
        <c:axId val="1337780"/>
      </c:barChart>
      <c:catAx>
        <c:axId val="15061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780"/>
        <c:crosses val="autoZero"/>
        <c:auto val="1"/>
        <c:lblOffset val="100"/>
        <c:tickLblSkip val="1"/>
        <c:noMultiLvlLbl val="0"/>
      </c:catAx>
      <c:valAx>
        <c:axId val="1337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61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17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0" y="8020050"/>
        <a:ext cx="6677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10029825"/>
        <a:ext cx="262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4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10239375"/>
        <a:ext cx="2628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O53" sheet="Spisak"/>
  </cacheSource>
  <cacheFields count="14">
    <cacheField name="Index">
      <sharedItems containsMixedTypes="0"/>
    </cacheField>
    <cacheField name="God">
      <sharedItems containsMixedTypes="0"/>
    </cacheField>
    <cacheField name="Ime">
      <sharedItems containsMixedTypes="0"/>
    </cacheField>
    <cacheField name="Prezime">
      <sharedItems containsMixedTypes="0"/>
    </cacheField>
    <cacheField name="K [22.11.2016]">
      <sharedItems containsMixedTypes="1" containsNumber="1"/>
    </cacheField>
    <cacheField name="K [20.12.2017]">
      <sharedItems containsMixedTypes="1" containsNumber="1" containsInteger="1"/>
    </cacheField>
    <cacheField name="K_a []">
      <sharedItems containsMixedTypes="0"/>
    </cacheField>
    <cacheField name="Ispit [20.01.2017]">
      <sharedItems containsMixedTypes="1" containsNumber="1" containsInteger="1"/>
    </cacheField>
    <cacheField name="Ispit [03.02.2017]">
      <sharedItems containsMixedTypes="0"/>
    </cacheField>
    <cacheField name="Ispit []">
      <sharedItems containsMixedTypes="0"/>
    </cacheField>
    <cacheField name="K">
      <sharedItems containsSemiMixedTypes="0" containsString="0" containsMixedTypes="0" containsNumber="1"/>
    </cacheField>
    <cacheField name="Ispit">
      <sharedItems containsSemiMixedTypes="0" containsString="0" containsMixedTypes="0" containsNumber="1" containsInteger="1"/>
    </cacheField>
    <cacheField name="Zbir">
      <sharedItems containsSemiMixedTypes="0" containsString="0" containsMixedTypes="0" containsNumber="1"/>
    </cacheField>
    <cacheField name="Ocjene">
      <sharedItems containsMixedTypes="0" count="6">
        <s v="F"/>
        <s v="E"/>
        <s v="A"/>
        <s v="C"/>
        <s v="D"/>
        <s v="B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:V16" firstHeaderRow="1" firstDataRow="1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1"/>
    <pivotField compact="0" outline="0" subtotalTop="0" showAll="0" numFmtId="181"/>
    <pivotField compact="0" outline="0" subtotalTop="0" showAll="0" numFmtId="184"/>
    <pivotField compact="0" outline="0" subtotalTop="0" showAll="0"/>
  </pivot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4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57421875" style="11" customWidth="1"/>
    <col min="2" max="2" width="22.57421875" style="11" bestFit="1" customWidth="1"/>
    <col min="3" max="16384" width="9.140625" style="11" customWidth="1"/>
  </cols>
  <sheetData>
    <row r="2" spans="2:3" ht="12.75">
      <c r="B2" s="16" t="s">
        <v>15</v>
      </c>
      <c r="C2" s="13"/>
    </row>
    <row r="3" spans="2:3" ht="13.5" thickBot="1">
      <c r="B3" s="12"/>
      <c r="C3" s="13"/>
    </row>
    <row r="4" spans="2:5" ht="12.75">
      <c r="B4" s="8" t="s">
        <v>3</v>
      </c>
      <c r="C4" s="17" t="s">
        <v>8</v>
      </c>
      <c r="E4" s="11" t="s">
        <v>12</v>
      </c>
    </row>
    <row r="5" spans="2:5" ht="12.75">
      <c r="B5" s="9" t="s">
        <v>4</v>
      </c>
      <c r="C5" s="18" t="s">
        <v>9</v>
      </c>
      <c r="E5" s="11" t="s">
        <v>11</v>
      </c>
    </row>
    <row r="6" spans="2:3" ht="13.5" thickBot="1">
      <c r="B6" s="10" t="s">
        <v>10</v>
      </c>
      <c r="C6" s="19" t="s">
        <v>20</v>
      </c>
    </row>
    <row r="7" spans="2:3" ht="13.5" thickBot="1">
      <c r="B7" s="14"/>
      <c r="C7" s="15"/>
    </row>
    <row r="8" spans="2:5" ht="12.75">
      <c r="B8" s="8" t="s">
        <v>5</v>
      </c>
      <c r="C8" s="17">
        <v>2</v>
      </c>
      <c r="E8" s="11" t="s">
        <v>13</v>
      </c>
    </row>
    <row r="9" spans="2:5" ht="13.5" thickBot="1">
      <c r="B9" s="10" t="s">
        <v>6</v>
      </c>
      <c r="C9" s="19">
        <v>339</v>
      </c>
      <c r="E9" s="11" t="s">
        <v>14</v>
      </c>
    </row>
    <row r="13" ht="12.75">
      <c r="B13" s="11" t="s">
        <v>16</v>
      </c>
    </row>
    <row r="14" ht="12.75">
      <c r="B14" s="11" t="s">
        <v>17</v>
      </c>
    </row>
    <row r="15" ht="12.75">
      <c r="B15" s="11" t="s">
        <v>18</v>
      </c>
    </row>
    <row r="18" spans="4:5" ht="12.75">
      <c r="D18" s="44" t="s">
        <v>0</v>
      </c>
      <c r="E18" s="11" t="s">
        <v>47</v>
      </c>
    </row>
    <row r="19" spans="4:5" ht="12.75">
      <c r="D19" s="45">
        <v>5</v>
      </c>
      <c r="E19" s="45" t="s">
        <v>54</v>
      </c>
    </row>
    <row r="20" spans="4:5" ht="12.75">
      <c r="D20" s="45">
        <v>6</v>
      </c>
      <c r="E20" s="45" t="s">
        <v>55</v>
      </c>
    </row>
    <row r="21" spans="4:5" ht="12.75">
      <c r="D21" s="45">
        <v>7</v>
      </c>
      <c r="E21" s="45" t="s">
        <v>56</v>
      </c>
    </row>
    <row r="22" spans="4:5" ht="12.75">
      <c r="D22" s="45">
        <v>8</v>
      </c>
      <c r="E22" s="45" t="s">
        <v>57</v>
      </c>
    </row>
    <row r="23" spans="4:5" ht="12.75">
      <c r="D23" s="45">
        <v>9</v>
      </c>
      <c r="E23" s="45" t="s">
        <v>58</v>
      </c>
    </row>
    <row r="24" spans="4:5" ht="12.75">
      <c r="D24" s="45">
        <v>10</v>
      </c>
      <c r="E24" s="45" t="s">
        <v>59</v>
      </c>
    </row>
    <row r="25" spans="4:5" ht="12.75">
      <c r="D25" s="45" t="s">
        <v>7</v>
      </c>
      <c r="E25" s="45" t="s">
        <v>48</v>
      </c>
    </row>
    <row r="26" spans="4:5" ht="12.75">
      <c r="D26" s="45" t="s">
        <v>8</v>
      </c>
      <c r="E26" s="45" t="s">
        <v>49</v>
      </c>
    </row>
    <row r="27" spans="4:5" ht="12.75">
      <c r="D27" s="45" t="s">
        <v>9</v>
      </c>
      <c r="E27" s="45" t="s">
        <v>50</v>
      </c>
    </row>
    <row r="28" spans="4:5" ht="12.75">
      <c r="D28" s="45" t="s">
        <v>20</v>
      </c>
      <c r="E28" s="45" t="s">
        <v>51</v>
      </c>
    </row>
    <row r="29" spans="4:5" ht="12.75">
      <c r="D29" s="45" t="s">
        <v>21</v>
      </c>
      <c r="E29" s="45" t="s">
        <v>52</v>
      </c>
    </row>
    <row r="30" spans="4:5" ht="12.75">
      <c r="D30" s="45" t="s">
        <v>22</v>
      </c>
      <c r="E30" s="45" t="s">
        <v>53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BC130"/>
  <sheetViews>
    <sheetView tabSelected="1" zoomScalePageLayoutView="0" workbookViewId="0" topLeftCell="A1">
      <pane xSplit="5" ySplit="1" topLeftCell="F4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S6" sqref="AS6"/>
    </sheetView>
  </sheetViews>
  <sheetFormatPr defaultColWidth="9.140625" defaultRowHeight="12.75" zeroHeight="1"/>
  <cols>
    <col min="1" max="1" width="4.140625" style="64" customWidth="1"/>
    <col min="2" max="2" width="7.57421875" style="3" customWidth="1"/>
    <col min="3" max="3" width="5.421875" style="6" customWidth="1"/>
    <col min="4" max="4" width="10.8515625" style="3" customWidth="1"/>
    <col min="5" max="5" width="17.8515625" style="52" customWidth="1"/>
    <col min="6" max="6" width="14.421875" style="55" customWidth="1"/>
    <col min="7" max="7" width="17.00390625" style="55" customWidth="1"/>
    <col min="8" max="8" width="9.8515625" style="55" customWidth="1"/>
    <col min="9" max="9" width="16.7109375" style="55" customWidth="1"/>
    <col min="10" max="10" width="16.140625" style="55" customWidth="1"/>
    <col min="11" max="11" width="13.28125" style="55" customWidth="1"/>
    <col min="12" max="12" width="8.140625" style="55" customWidth="1"/>
    <col min="13" max="13" width="8.8515625" style="55" customWidth="1"/>
    <col min="14" max="14" width="9.140625" style="56" customWidth="1"/>
    <col min="15" max="15" width="9.57421875" style="56" customWidth="1"/>
    <col min="16" max="16" width="5.00390625" style="54" customWidth="1"/>
    <col min="17" max="17" width="14.421875" style="54" customWidth="1"/>
    <col min="18" max="18" width="15.421875" style="54" customWidth="1"/>
    <col min="19" max="19" width="15.421875" style="54" bestFit="1" customWidth="1"/>
    <col min="20" max="22" width="9.140625" style="54" customWidth="1"/>
    <col min="23" max="16384" width="9.140625" style="2" customWidth="1"/>
  </cols>
  <sheetData>
    <row r="1" spans="1:25" s="1" customFormat="1" ht="15.75" customHeight="1">
      <c r="A1" s="70" t="s">
        <v>61</v>
      </c>
      <c r="B1" s="71" t="s">
        <v>46</v>
      </c>
      <c r="C1" s="72" t="s">
        <v>2</v>
      </c>
      <c r="D1" s="73" t="s">
        <v>64</v>
      </c>
      <c r="E1" s="74" t="s">
        <v>65</v>
      </c>
      <c r="F1" s="75" t="s">
        <v>267</v>
      </c>
      <c r="G1" s="75" t="s">
        <v>268</v>
      </c>
      <c r="H1" s="76" t="s">
        <v>347</v>
      </c>
      <c r="I1" s="88" t="s">
        <v>348</v>
      </c>
      <c r="J1" s="88" t="s">
        <v>349</v>
      </c>
      <c r="K1" s="88" t="s">
        <v>350</v>
      </c>
      <c r="L1" s="77" t="s">
        <v>81</v>
      </c>
      <c r="M1" s="77" t="s">
        <v>80</v>
      </c>
      <c r="N1" s="78" t="s">
        <v>1</v>
      </c>
      <c r="O1" s="132" t="s">
        <v>82</v>
      </c>
      <c r="P1" s="133"/>
      <c r="Q1" s="134"/>
      <c r="R1" s="134"/>
      <c r="S1" s="134"/>
      <c r="T1" s="134"/>
      <c r="U1" s="134"/>
      <c r="V1" s="134"/>
      <c r="W1" s="135"/>
      <c r="X1" s="135"/>
      <c r="Y1" s="135"/>
    </row>
    <row r="2" spans="1:25" s="20" customFormat="1" ht="15.75" customHeight="1">
      <c r="A2" s="79">
        <v>1</v>
      </c>
      <c r="B2" s="80" t="str">
        <f>Sheet2!A1</f>
        <v>4</v>
      </c>
      <c r="C2" s="92" t="str">
        <f>Sheet2!B1</f>
        <v>2017</v>
      </c>
      <c r="D2" s="92" t="str">
        <f>Sheet2!C1</f>
        <v>Nikolina</v>
      </c>
      <c r="E2" s="92" t="str">
        <f>Sheet2!D1</f>
        <v>Mraković</v>
      </c>
      <c r="F2" s="81">
        <v>43</v>
      </c>
      <c r="G2" s="82"/>
      <c r="H2" s="82"/>
      <c r="I2" s="89"/>
      <c r="J2" s="90"/>
      <c r="K2" s="89"/>
      <c r="L2" s="83">
        <f>IF(ISNUMBER(H2),H2,IF(ISNUMBER(G2),G2,F2))</f>
        <v>43</v>
      </c>
      <c r="M2" s="83">
        <f>IF(ISNUMBER(K2),K2,IF(ISNUMBER(J2),J2,I2))</f>
        <v>0</v>
      </c>
      <c r="N2" s="84">
        <f>SUM(L2:M2)</f>
        <v>43</v>
      </c>
      <c r="O2" s="127" t="str">
        <f>IF(N2&gt;=90,"A",IF(N2&gt;=80,"B",IF(N2&gt;=70,"C",IF(N2&gt;=60,"D",IF(N2&gt;=50,"E",IF(N2&lt;49.9,"F"))))))</f>
        <v>F</v>
      </c>
      <c r="P2" s="128"/>
      <c r="Q2" s="129"/>
      <c r="R2" s="129"/>
      <c r="S2" s="129"/>
      <c r="T2" s="129"/>
      <c r="U2" s="129"/>
      <c r="V2" s="129"/>
      <c r="W2" s="129"/>
      <c r="X2" s="129"/>
      <c r="Y2" s="129"/>
    </row>
    <row r="3" spans="1:25" s="20" customFormat="1" ht="15">
      <c r="A3" s="79">
        <v>2</v>
      </c>
      <c r="B3" s="80" t="str">
        <f>Sheet2!A2</f>
        <v>5</v>
      </c>
      <c r="C3" s="92" t="str">
        <f>Sheet2!B2</f>
        <v>2017</v>
      </c>
      <c r="D3" s="92" t="str">
        <f>Sheet2!C2</f>
        <v>Vuko</v>
      </c>
      <c r="E3" s="92" t="str">
        <f>Sheet2!D2</f>
        <v>Popović</v>
      </c>
      <c r="F3" s="81">
        <v>31</v>
      </c>
      <c r="G3" s="82">
        <v>42</v>
      </c>
      <c r="H3" s="82"/>
      <c r="I3" s="89"/>
      <c r="J3" s="90"/>
      <c r="K3" s="89"/>
      <c r="L3" s="83">
        <f aca="true" t="shared" si="0" ref="L3:L66">IF(ISNUMBER(H3),H3,IF(ISNUMBER(G3),G3,F3))</f>
        <v>42</v>
      </c>
      <c r="M3" s="83">
        <f aca="true" t="shared" si="1" ref="M3:M66">IF(ISNUMBER(K3),K3,IF(ISNUMBER(J3),J3,I3))</f>
        <v>0</v>
      </c>
      <c r="N3" s="84">
        <f aca="true" t="shared" si="2" ref="N3:N66">SUM(L3:M3)</f>
        <v>42</v>
      </c>
      <c r="O3" s="127" t="str">
        <f aca="true" t="shared" si="3" ref="O3:O66">IF(N3&gt;=90,"A",IF(N3&gt;=80,"B",IF(N3&gt;=70,"C",IF(N3&gt;=60,"D",IF(N3&gt;=50,"E",IF(N3&lt;49.9,"F"))))))</f>
        <v>F</v>
      </c>
      <c r="P3" s="103"/>
      <c r="Q3" s="103"/>
      <c r="R3" s="103"/>
      <c r="S3" s="103"/>
      <c r="T3" s="103"/>
      <c r="U3" s="103"/>
      <c r="V3" s="103"/>
      <c r="W3" s="129"/>
      <c r="X3" s="129"/>
      <c r="Y3" s="129"/>
    </row>
    <row r="4" spans="1:25" s="20" customFormat="1" ht="15">
      <c r="A4" s="79">
        <v>3</v>
      </c>
      <c r="B4" s="80" t="str">
        <f>Sheet2!A3</f>
        <v>8</v>
      </c>
      <c r="C4" s="92" t="str">
        <f>Sheet2!B3</f>
        <v>2017</v>
      </c>
      <c r="D4" s="92" t="str">
        <f>Sheet2!C3</f>
        <v>Stefan</v>
      </c>
      <c r="E4" s="92" t="str">
        <f>Sheet2!D3</f>
        <v>Novović</v>
      </c>
      <c r="F4" s="81">
        <v>47</v>
      </c>
      <c r="G4" s="82"/>
      <c r="H4" s="82"/>
      <c r="I4" s="89"/>
      <c r="J4" s="90"/>
      <c r="K4" s="89"/>
      <c r="L4" s="83">
        <f t="shared" si="0"/>
        <v>47</v>
      </c>
      <c r="M4" s="83">
        <f t="shared" si="1"/>
        <v>0</v>
      </c>
      <c r="N4" s="84">
        <f t="shared" si="2"/>
        <v>47</v>
      </c>
      <c r="O4" s="127" t="str">
        <f t="shared" si="3"/>
        <v>F</v>
      </c>
      <c r="P4" s="103"/>
      <c r="Q4" s="103"/>
      <c r="R4" s="103"/>
      <c r="S4" s="103"/>
      <c r="T4" s="103"/>
      <c r="U4" s="103"/>
      <c r="V4" s="103"/>
      <c r="W4" s="129"/>
      <c r="X4" s="129"/>
      <c r="Y4" s="129"/>
    </row>
    <row r="5" spans="1:25" s="20" customFormat="1" ht="15">
      <c r="A5" s="79">
        <v>4</v>
      </c>
      <c r="B5" s="80" t="str">
        <f>Sheet2!A4</f>
        <v>9</v>
      </c>
      <c r="C5" s="92" t="str">
        <f>Sheet2!B4</f>
        <v>2017</v>
      </c>
      <c r="D5" s="92" t="str">
        <f>Sheet2!C4</f>
        <v>Vukan</v>
      </c>
      <c r="E5" s="92" t="str">
        <f>Sheet2!D4</f>
        <v>Fuštić</v>
      </c>
      <c r="F5" s="81">
        <v>48</v>
      </c>
      <c r="G5" s="82"/>
      <c r="H5" s="82"/>
      <c r="I5" s="89"/>
      <c r="J5" s="90"/>
      <c r="K5" s="89"/>
      <c r="L5" s="83">
        <f t="shared" si="0"/>
        <v>48</v>
      </c>
      <c r="M5" s="83">
        <f t="shared" si="1"/>
        <v>0</v>
      </c>
      <c r="N5" s="84">
        <f t="shared" si="2"/>
        <v>48</v>
      </c>
      <c r="O5" s="127" t="str">
        <f t="shared" si="3"/>
        <v>F</v>
      </c>
      <c r="P5" s="103"/>
      <c r="Q5" s="103"/>
      <c r="R5" s="103"/>
      <c r="S5" s="103"/>
      <c r="T5" s="103"/>
      <c r="U5" s="103"/>
      <c r="V5" s="103"/>
      <c r="W5" s="129"/>
      <c r="X5" s="129"/>
      <c r="Y5" s="129"/>
    </row>
    <row r="6" spans="1:25" s="20" customFormat="1" ht="15">
      <c r="A6" s="79">
        <v>5</v>
      </c>
      <c r="B6" s="80" t="str">
        <f>Sheet2!A5</f>
        <v>10</v>
      </c>
      <c r="C6" s="92" t="str">
        <f>Sheet2!B5</f>
        <v>2017</v>
      </c>
      <c r="D6" s="92" t="str">
        <f>Sheet2!C5</f>
        <v>Dejan</v>
      </c>
      <c r="E6" s="92" t="str">
        <f>Sheet2!D5</f>
        <v>Vuković</v>
      </c>
      <c r="F6" s="81"/>
      <c r="G6" s="82"/>
      <c r="H6" s="82"/>
      <c r="I6" s="89"/>
      <c r="J6" s="90"/>
      <c r="K6" s="89"/>
      <c r="L6" s="83">
        <f t="shared" si="0"/>
        <v>0</v>
      </c>
      <c r="M6" s="83">
        <f t="shared" si="1"/>
        <v>0</v>
      </c>
      <c r="N6" s="84">
        <f t="shared" si="2"/>
        <v>0</v>
      </c>
      <c r="O6" s="127" t="str">
        <f t="shared" si="3"/>
        <v>F</v>
      </c>
      <c r="P6" s="103"/>
      <c r="Q6" s="103"/>
      <c r="R6" s="103"/>
      <c r="S6" s="103"/>
      <c r="T6" s="103"/>
      <c r="U6" s="103"/>
      <c r="V6" s="103"/>
      <c r="W6" s="129"/>
      <c r="X6" s="129"/>
      <c r="Y6" s="129"/>
    </row>
    <row r="7" spans="1:25" s="20" customFormat="1" ht="15">
      <c r="A7" s="79">
        <v>6</v>
      </c>
      <c r="B7" s="80" t="str">
        <f>Sheet2!A6</f>
        <v>12</v>
      </c>
      <c r="C7" s="92" t="str">
        <f>Sheet2!B6</f>
        <v>2017</v>
      </c>
      <c r="D7" s="92" t="str">
        <f>Sheet2!C6</f>
        <v>Marko</v>
      </c>
      <c r="E7" s="92" t="str">
        <f>Sheet2!D6</f>
        <v>Ukšanović</v>
      </c>
      <c r="F7" s="81">
        <v>47</v>
      </c>
      <c r="G7" s="82"/>
      <c r="H7" s="82"/>
      <c r="I7" s="89"/>
      <c r="J7" s="90"/>
      <c r="K7" s="89"/>
      <c r="L7" s="83">
        <f t="shared" si="0"/>
        <v>47</v>
      </c>
      <c r="M7" s="83">
        <f t="shared" si="1"/>
        <v>0</v>
      </c>
      <c r="N7" s="84">
        <f t="shared" si="2"/>
        <v>47</v>
      </c>
      <c r="O7" s="127" t="str">
        <f t="shared" si="3"/>
        <v>F</v>
      </c>
      <c r="P7" s="103"/>
      <c r="Q7" s="103"/>
      <c r="R7" s="103"/>
      <c r="S7" s="103"/>
      <c r="T7" s="103"/>
      <c r="U7" s="103"/>
      <c r="V7" s="103"/>
      <c r="W7" s="129"/>
      <c r="X7" s="129"/>
      <c r="Y7" s="129"/>
    </row>
    <row r="8" spans="1:55" s="20" customFormat="1" ht="15">
      <c r="A8" s="79">
        <v>7</v>
      </c>
      <c r="B8" s="80" t="str">
        <f>Sheet2!A7</f>
        <v>14</v>
      </c>
      <c r="C8" s="92" t="str">
        <f>Sheet2!B7</f>
        <v>2017</v>
      </c>
      <c r="D8" s="92" t="str">
        <f>Sheet2!C7</f>
        <v>Nikola</v>
      </c>
      <c r="E8" s="92" t="str">
        <f>Sheet2!D7</f>
        <v>Babić</v>
      </c>
      <c r="F8" s="81"/>
      <c r="G8" s="82"/>
      <c r="H8" s="82"/>
      <c r="I8" s="89"/>
      <c r="J8" s="90"/>
      <c r="K8" s="89"/>
      <c r="L8" s="83">
        <f t="shared" si="0"/>
        <v>0</v>
      </c>
      <c r="M8" s="83">
        <f t="shared" si="1"/>
        <v>0</v>
      </c>
      <c r="N8" s="84">
        <f t="shared" si="2"/>
        <v>0</v>
      </c>
      <c r="O8" s="127" t="str">
        <f t="shared" si="3"/>
        <v>F</v>
      </c>
      <c r="P8" s="103"/>
      <c r="Q8" s="103"/>
      <c r="R8" s="103"/>
      <c r="S8" s="103"/>
      <c r="T8" s="103"/>
      <c r="U8" s="103"/>
      <c r="V8" s="136"/>
      <c r="W8" s="128"/>
      <c r="X8" s="128"/>
      <c r="Y8" s="128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</row>
    <row r="9" spans="1:55" s="20" customFormat="1" ht="15">
      <c r="A9" s="79">
        <v>8</v>
      </c>
      <c r="B9" s="80" t="str">
        <f>Sheet2!A8</f>
        <v>15</v>
      </c>
      <c r="C9" s="92" t="str">
        <f>Sheet2!B8</f>
        <v>2017</v>
      </c>
      <c r="D9" s="92" t="str">
        <f>Sheet2!C8</f>
        <v>Zoran</v>
      </c>
      <c r="E9" s="92" t="str">
        <f>Sheet2!D8</f>
        <v>Mijajlović</v>
      </c>
      <c r="F9" s="81">
        <v>43</v>
      </c>
      <c r="G9" s="82"/>
      <c r="H9" s="82"/>
      <c r="I9" s="89"/>
      <c r="J9" s="101"/>
      <c r="K9" s="89"/>
      <c r="L9" s="83">
        <f t="shared" si="0"/>
        <v>43</v>
      </c>
      <c r="M9" s="83">
        <f t="shared" si="1"/>
        <v>0</v>
      </c>
      <c r="N9" s="84">
        <f t="shared" si="2"/>
        <v>43</v>
      </c>
      <c r="O9" s="127" t="str">
        <f t="shared" si="3"/>
        <v>F</v>
      </c>
      <c r="P9" s="103"/>
      <c r="Q9" s="103"/>
      <c r="R9" s="103"/>
      <c r="S9" s="103"/>
      <c r="T9" s="103"/>
      <c r="U9" s="103"/>
      <c r="V9" s="136"/>
      <c r="W9" s="128"/>
      <c r="X9" s="128"/>
      <c r="Y9" s="128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</row>
    <row r="10" spans="1:55" s="20" customFormat="1" ht="15">
      <c r="A10" s="79">
        <v>9</v>
      </c>
      <c r="B10" s="80" t="str">
        <f>Sheet2!A9</f>
        <v>22</v>
      </c>
      <c r="C10" s="92" t="str">
        <f>Sheet2!B9</f>
        <v>2017</v>
      </c>
      <c r="D10" s="92" t="str">
        <f>Sheet2!C9</f>
        <v>Stefan</v>
      </c>
      <c r="E10" s="92" t="str">
        <f>Sheet2!D9</f>
        <v>Sinđić</v>
      </c>
      <c r="F10" s="81">
        <v>43</v>
      </c>
      <c r="G10" s="82"/>
      <c r="H10" s="82"/>
      <c r="I10" s="89"/>
      <c r="J10" s="90"/>
      <c r="K10" s="89"/>
      <c r="L10" s="83">
        <f t="shared" si="0"/>
        <v>43</v>
      </c>
      <c r="M10" s="83">
        <f t="shared" si="1"/>
        <v>0</v>
      </c>
      <c r="N10" s="84">
        <f t="shared" si="2"/>
        <v>43</v>
      </c>
      <c r="O10" s="127" t="str">
        <f t="shared" si="3"/>
        <v>F</v>
      </c>
      <c r="P10" s="103"/>
      <c r="Q10" s="103"/>
      <c r="R10" s="103"/>
      <c r="S10" s="103"/>
      <c r="T10" s="103"/>
      <c r="U10" s="103"/>
      <c r="V10" s="136"/>
      <c r="W10" s="128"/>
      <c r="X10" s="128"/>
      <c r="Y10" s="128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</row>
    <row r="11" spans="1:55" s="20" customFormat="1" ht="15">
      <c r="A11" s="79">
        <v>10</v>
      </c>
      <c r="B11" s="80" t="str">
        <f>Sheet2!A10</f>
        <v>23</v>
      </c>
      <c r="C11" s="92" t="str">
        <f>Sheet2!B10</f>
        <v>2017</v>
      </c>
      <c r="D11" s="92" t="str">
        <f>Sheet2!C10</f>
        <v>Filip</v>
      </c>
      <c r="E11" s="92" t="str">
        <f>Sheet2!D10</f>
        <v>Perović</v>
      </c>
      <c r="F11" s="81">
        <v>29</v>
      </c>
      <c r="G11" s="82"/>
      <c r="H11" s="82"/>
      <c r="I11" s="89"/>
      <c r="J11" s="90"/>
      <c r="K11" s="89"/>
      <c r="L11" s="83">
        <f t="shared" si="0"/>
        <v>29</v>
      </c>
      <c r="M11" s="83">
        <f t="shared" si="1"/>
        <v>0</v>
      </c>
      <c r="N11" s="84">
        <f t="shared" si="2"/>
        <v>29</v>
      </c>
      <c r="O11" s="127" t="str">
        <f t="shared" si="3"/>
        <v>F</v>
      </c>
      <c r="P11" s="103"/>
      <c r="Q11" s="103"/>
      <c r="R11" s="103"/>
      <c r="S11" s="103"/>
      <c r="T11" s="103"/>
      <c r="U11" s="103"/>
      <c r="V11" s="136"/>
      <c r="W11" s="128"/>
      <c r="X11" s="128"/>
      <c r="Y11" s="128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</row>
    <row r="12" spans="1:55" s="20" customFormat="1" ht="15">
      <c r="A12" s="79">
        <v>11</v>
      </c>
      <c r="B12" s="80" t="str">
        <f>Sheet2!A11</f>
        <v>24</v>
      </c>
      <c r="C12" s="92" t="str">
        <f>Sheet2!B11</f>
        <v>2017</v>
      </c>
      <c r="D12" s="92" t="str">
        <f>Sheet2!C11</f>
        <v>Miloš</v>
      </c>
      <c r="E12" s="92" t="str">
        <f>Sheet2!D11</f>
        <v>Bojić</v>
      </c>
      <c r="F12" s="81">
        <v>37</v>
      </c>
      <c r="G12" s="82"/>
      <c r="H12" s="82"/>
      <c r="I12" s="89"/>
      <c r="J12" s="90"/>
      <c r="K12" s="89"/>
      <c r="L12" s="83">
        <f t="shared" si="0"/>
        <v>37</v>
      </c>
      <c r="M12" s="83">
        <f t="shared" si="1"/>
        <v>0</v>
      </c>
      <c r="N12" s="84">
        <f t="shared" si="2"/>
        <v>37</v>
      </c>
      <c r="O12" s="127" t="str">
        <f t="shared" si="3"/>
        <v>F</v>
      </c>
      <c r="P12" s="103"/>
      <c r="Q12" s="103"/>
      <c r="R12" s="103"/>
      <c r="S12" s="103"/>
      <c r="T12" s="103"/>
      <c r="U12" s="103"/>
      <c r="V12" s="136"/>
      <c r="W12" s="128"/>
      <c r="X12" s="128"/>
      <c r="Y12" s="128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</row>
    <row r="13" spans="1:55" s="20" customFormat="1" ht="15">
      <c r="A13" s="79">
        <v>12</v>
      </c>
      <c r="B13" s="80" t="str">
        <f>Sheet2!A12</f>
        <v>27</v>
      </c>
      <c r="C13" s="92" t="str">
        <f>Sheet2!B12</f>
        <v>2017</v>
      </c>
      <c r="D13" s="92" t="str">
        <f>Sheet2!C12</f>
        <v>Danica</v>
      </c>
      <c r="E13" s="92" t="str">
        <f>Sheet2!D12</f>
        <v>Rondović</v>
      </c>
      <c r="F13" s="81">
        <v>46</v>
      </c>
      <c r="G13" s="82"/>
      <c r="H13" s="82"/>
      <c r="I13" s="89"/>
      <c r="J13" s="90"/>
      <c r="K13" s="89"/>
      <c r="L13" s="83">
        <f t="shared" si="0"/>
        <v>46</v>
      </c>
      <c r="M13" s="83">
        <f t="shared" si="1"/>
        <v>0</v>
      </c>
      <c r="N13" s="84">
        <f t="shared" si="2"/>
        <v>46</v>
      </c>
      <c r="O13" s="127" t="str">
        <f t="shared" si="3"/>
        <v>F</v>
      </c>
      <c r="P13" s="103"/>
      <c r="Q13" s="103"/>
      <c r="R13" s="103"/>
      <c r="S13" s="103"/>
      <c r="T13" s="103"/>
      <c r="U13" s="103"/>
      <c r="V13" s="136"/>
      <c r="W13" s="128"/>
      <c r="X13" s="128"/>
      <c r="Y13" s="128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</row>
    <row r="14" spans="1:55" s="53" customFormat="1" ht="15">
      <c r="A14" s="79">
        <v>13</v>
      </c>
      <c r="B14" s="80" t="str">
        <f>Sheet2!A13</f>
        <v>28</v>
      </c>
      <c r="C14" s="92" t="str">
        <f>Sheet2!B13</f>
        <v>2017</v>
      </c>
      <c r="D14" s="92" t="str">
        <f>Sheet2!C13</f>
        <v>Stefan</v>
      </c>
      <c r="E14" s="92" t="str">
        <f>Sheet2!D13</f>
        <v>Raičević</v>
      </c>
      <c r="F14" s="81">
        <v>43</v>
      </c>
      <c r="G14" s="82"/>
      <c r="H14" s="82"/>
      <c r="I14" s="89"/>
      <c r="J14" s="90"/>
      <c r="K14" s="89"/>
      <c r="L14" s="83">
        <f t="shared" si="0"/>
        <v>43</v>
      </c>
      <c r="M14" s="83">
        <f t="shared" si="1"/>
        <v>0</v>
      </c>
      <c r="N14" s="84">
        <f t="shared" si="2"/>
        <v>43</v>
      </c>
      <c r="O14" s="127" t="str">
        <f t="shared" si="3"/>
        <v>F</v>
      </c>
      <c r="P14" s="103"/>
      <c r="Q14" s="103"/>
      <c r="R14" s="103"/>
      <c r="S14" s="103"/>
      <c r="T14" s="103"/>
      <c r="U14" s="103"/>
      <c r="V14" s="136"/>
      <c r="W14" s="128"/>
      <c r="X14" s="128"/>
      <c r="Y14" s="128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</row>
    <row r="15" spans="1:55" s="20" customFormat="1" ht="15">
      <c r="A15" s="79">
        <v>14</v>
      </c>
      <c r="B15" s="80" t="str">
        <f>Sheet2!A14</f>
        <v>29</v>
      </c>
      <c r="C15" s="92" t="str">
        <f>Sheet2!B14</f>
        <v>2017</v>
      </c>
      <c r="D15" s="92" t="str">
        <f>Sheet2!C14</f>
        <v>Stevan</v>
      </c>
      <c r="E15" s="92" t="str">
        <f>Sheet2!D14</f>
        <v>Rakočević</v>
      </c>
      <c r="F15" s="81">
        <v>47</v>
      </c>
      <c r="G15" s="82"/>
      <c r="H15" s="82"/>
      <c r="I15" s="89"/>
      <c r="J15" s="90"/>
      <c r="K15" s="89"/>
      <c r="L15" s="83">
        <f t="shared" si="0"/>
        <v>47</v>
      </c>
      <c r="M15" s="83">
        <f t="shared" si="1"/>
        <v>0</v>
      </c>
      <c r="N15" s="84">
        <f t="shared" si="2"/>
        <v>47</v>
      </c>
      <c r="O15" s="127" t="str">
        <f t="shared" si="3"/>
        <v>F</v>
      </c>
      <c r="P15" s="103"/>
      <c r="Q15" s="103"/>
      <c r="R15" s="103"/>
      <c r="S15" s="103"/>
      <c r="T15" s="103"/>
      <c r="U15" s="103"/>
      <c r="V15" s="136"/>
      <c r="W15" s="128"/>
      <c r="X15" s="128"/>
      <c r="Y15" s="128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</row>
    <row r="16" spans="1:55" s="20" customFormat="1" ht="15">
      <c r="A16" s="79">
        <v>15</v>
      </c>
      <c r="B16" s="80" t="str">
        <f>Sheet2!A15</f>
        <v>32</v>
      </c>
      <c r="C16" s="92" t="str">
        <f>Sheet2!B15</f>
        <v>2017</v>
      </c>
      <c r="D16" s="92" t="str">
        <f>Sheet2!C15</f>
        <v>Miljan</v>
      </c>
      <c r="E16" s="92" t="str">
        <f>Sheet2!D15</f>
        <v>Garović</v>
      </c>
      <c r="F16" s="100">
        <v>45</v>
      </c>
      <c r="G16" s="82"/>
      <c r="H16" s="82"/>
      <c r="I16" s="89"/>
      <c r="J16" s="90"/>
      <c r="K16" s="89"/>
      <c r="L16" s="83">
        <f t="shared" si="0"/>
        <v>45</v>
      </c>
      <c r="M16" s="83">
        <f t="shared" si="1"/>
        <v>0</v>
      </c>
      <c r="N16" s="84">
        <f t="shared" si="2"/>
        <v>45</v>
      </c>
      <c r="O16" s="127" t="str">
        <f t="shared" si="3"/>
        <v>F</v>
      </c>
      <c r="P16" s="103"/>
      <c r="Q16" s="103"/>
      <c r="R16" s="103"/>
      <c r="S16" s="103"/>
      <c r="T16" s="103"/>
      <c r="U16" s="103"/>
      <c r="V16" s="136"/>
      <c r="W16" s="128"/>
      <c r="X16" s="128"/>
      <c r="Y16" s="128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</row>
    <row r="17" spans="1:55" s="20" customFormat="1" ht="15">
      <c r="A17" s="79">
        <v>16</v>
      </c>
      <c r="B17" s="80" t="str">
        <f>Sheet2!A16</f>
        <v>33</v>
      </c>
      <c r="C17" s="92" t="str">
        <f>Sheet2!B16</f>
        <v>2017</v>
      </c>
      <c r="D17" s="92" t="str">
        <f>Sheet2!C16</f>
        <v>Sara</v>
      </c>
      <c r="E17" s="92" t="str">
        <f>Sheet2!D16</f>
        <v>Vukotić</v>
      </c>
      <c r="F17" s="81">
        <v>47</v>
      </c>
      <c r="G17" s="82"/>
      <c r="H17" s="82"/>
      <c r="I17" s="89"/>
      <c r="J17" s="90"/>
      <c r="K17" s="89"/>
      <c r="L17" s="83">
        <f t="shared" si="0"/>
        <v>47</v>
      </c>
      <c r="M17" s="83">
        <f t="shared" si="1"/>
        <v>0</v>
      </c>
      <c r="N17" s="84">
        <f t="shared" si="2"/>
        <v>47</v>
      </c>
      <c r="O17" s="127" t="str">
        <f t="shared" si="3"/>
        <v>F</v>
      </c>
      <c r="P17" s="103"/>
      <c r="Q17" s="103"/>
      <c r="R17" s="103"/>
      <c r="S17" s="129"/>
      <c r="T17" s="129"/>
      <c r="U17" s="129"/>
      <c r="V17" s="128"/>
      <c r="W17" s="128"/>
      <c r="X17" s="128"/>
      <c r="Y17" s="128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</row>
    <row r="18" spans="1:55" s="53" customFormat="1" ht="15.75" customHeight="1">
      <c r="A18" s="79">
        <v>17</v>
      </c>
      <c r="B18" s="80" t="str">
        <f>Sheet2!A17</f>
        <v>36</v>
      </c>
      <c r="C18" s="92" t="str">
        <f>Sheet2!B17</f>
        <v>2017</v>
      </c>
      <c r="D18" s="92" t="str">
        <f>Sheet2!C17</f>
        <v>Nikoleta</v>
      </c>
      <c r="E18" s="92" t="str">
        <f>Sheet2!D17</f>
        <v>Đurišić</v>
      </c>
      <c r="F18" s="81">
        <v>38</v>
      </c>
      <c r="G18" s="82">
        <v>24</v>
      </c>
      <c r="H18" s="82"/>
      <c r="I18" s="89"/>
      <c r="J18" s="90"/>
      <c r="K18" s="89"/>
      <c r="L18" s="83">
        <f t="shared" si="0"/>
        <v>24</v>
      </c>
      <c r="M18" s="83">
        <f t="shared" si="1"/>
        <v>0</v>
      </c>
      <c r="N18" s="84">
        <f t="shared" si="2"/>
        <v>24</v>
      </c>
      <c r="O18" s="127" t="str">
        <f t="shared" si="3"/>
        <v>F</v>
      </c>
      <c r="P18" s="128"/>
      <c r="Q18" s="129"/>
      <c r="R18" s="129"/>
      <c r="S18" s="129"/>
      <c r="T18" s="129"/>
      <c r="U18" s="129"/>
      <c r="V18" s="128"/>
      <c r="W18" s="128"/>
      <c r="X18" s="128"/>
      <c r="Y18" s="128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</row>
    <row r="19" spans="1:55" s="20" customFormat="1" ht="15.75" customHeight="1">
      <c r="A19" s="79">
        <v>18</v>
      </c>
      <c r="B19" s="80" t="str">
        <f>Sheet2!A18</f>
        <v>37</v>
      </c>
      <c r="C19" s="92" t="str">
        <f>Sheet2!B18</f>
        <v>2017</v>
      </c>
      <c r="D19" s="92" t="str">
        <f>Sheet2!C18</f>
        <v>Andrijana</v>
      </c>
      <c r="E19" s="92" t="str">
        <f>Sheet2!D18</f>
        <v>Žižić</v>
      </c>
      <c r="F19" s="81">
        <v>45</v>
      </c>
      <c r="G19" s="82"/>
      <c r="H19" s="86"/>
      <c r="I19" s="89"/>
      <c r="J19" s="90"/>
      <c r="K19" s="89"/>
      <c r="L19" s="83">
        <f t="shared" si="0"/>
        <v>45</v>
      </c>
      <c r="M19" s="83">
        <f t="shared" si="1"/>
        <v>0</v>
      </c>
      <c r="N19" s="84">
        <f t="shared" si="2"/>
        <v>45</v>
      </c>
      <c r="O19" s="127" t="str">
        <f t="shared" si="3"/>
        <v>F</v>
      </c>
      <c r="P19" s="128"/>
      <c r="Q19" s="129"/>
      <c r="R19" s="129"/>
      <c r="S19" s="129"/>
      <c r="T19" s="129"/>
      <c r="U19" s="129"/>
      <c r="V19" s="128"/>
      <c r="W19" s="128"/>
      <c r="X19" s="128"/>
      <c r="Y19" s="128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</row>
    <row r="20" spans="1:55" s="20" customFormat="1" ht="15.75" customHeight="1">
      <c r="A20" s="79">
        <v>19</v>
      </c>
      <c r="B20" s="80" t="str">
        <f>Sheet2!A19</f>
        <v>38</v>
      </c>
      <c r="C20" s="92" t="str">
        <f>Sheet2!B19</f>
        <v>2017</v>
      </c>
      <c r="D20" s="92" t="str">
        <f>Sheet2!C19</f>
        <v>Boris</v>
      </c>
      <c r="E20" s="92" t="str">
        <f>Sheet2!D19</f>
        <v>Jovanović</v>
      </c>
      <c r="F20" s="81">
        <v>47</v>
      </c>
      <c r="G20" s="82"/>
      <c r="H20" s="82"/>
      <c r="I20" s="89"/>
      <c r="J20" s="90"/>
      <c r="K20" s="89"/>
      <c r="L20" s="83">
        <f t="shared" si="0"/>
        <v>47</v>
      </c>
      <c r="M20" s="83">
        <f t="shared" si="1"/>
        <v>0</v>
      </c>
      <c r="N20" s="84">
        <f t="shared" si="2"/>
        <v>47</v>
      </c>
      <c r="O20" s="127" t="str">
        <f t="shared" si="3"/>
        <v>F</v>
      </c>
      <c r="P20" s="128"/>
      <c r="Q20" s="129"/>
      <c r="R20" s="129"/>
      <c r="S20" s="129"/>
      <c r="T20" s="129"/>
      <c r="U20" s="129"/>
      <c r="V20" s="128"/>
      <c r="W20" s="128"/>
      <c r="X20" s="128"/>
      <c r="Y20" s="128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</row>
    <row r="21" spans="1:55" s="20" customFormat="1" ht="15.75" customHeight="1">
      <c r="A21" s="79">
        <v>20</v>
      </c>
      <c r="B21" s="80" t="str">
        <f>Sheet2!A20</f>
        <v>40</v>
      </c>
      <c r="C21" s="92" t="str">
        <f>Sheet2!B20</f>
        <v>2017</v>
      </c>
      <c r="D21" s="92" t="str">
        <f>Sheet2!C20</f>
        <v>Vlado</v>
      </c>
      <c r="E21" s="92" t="str">
        <f>Sheet2!D20</f>
        <v>Kozomara</v>
      </c>
      <c r="F21" s="81">
        <v>46</v>
      </c>
      <c r="G21" s="82"/>
      <c r="H21" s="82"/>
      <c r="I21" s="89"/>
      <c r="J21" s="90"/>
      <c r="K21" s="89"/>
      <c r="L21" s="83">
        <f t="shared" si="0"/>
        <v>46</v>
      </c>
      <c r="M21" s="83">
        <f t="shared" si="1"/>
        <v>0</v>
      </c>
      <c r="N21" s="84">
        <f t="shared" si="2"/>
        <v>46</v>
      </c>
      <c r="O21" s="127" t="str">
        <f t="shared" si="3"/>
        <v>F</v>
      </c>
      <c r="P21" s="128"/>
      <c r="Q21" s="129"/>
      <c r="R21" s="129"/>
      <c r="S21" s="129"/>
      <c r="T21" s="129"/>
      <c r="U21" s="129"/>
      <c r="V21" s="128"/>
      <c r="W21" s="128"/>
      <c r="X21" s="128"/>
      <c r="Y21" s="128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</row>
    <row r="22" spans="1:55" s="20" customFormat="1" ht="15.75" customHeight="1">
      <c r="A22" s="79">
        <v>21</v>
      </c>
      <c r="B22" s="80" t="str">
        <f>Sheet2!A21</f>
        <v>41</v>
      </c>
      <c r="C22" s="92" t="str">
        <f>Sheet2!B21</f>
        <v>2017</v>
      </c>
      <c r="D22" s="92" t="str">
        <f>Sheet2!C21</f>
        <v>Anđelko</v>
      </c>
      <c r="E22" s="92" t="str">
        <f>Sheet2!D21</f>
        <v>Obradović</v>
      </c>
      <c r="F22" s="81">
        <v>45</v>
      </c>
      <c r="G22" s="82"/>
      <c r="H22" s="82"/>
      <c r="I22" s="89"/>
      <c r="J22" s="90"/>
      <c r="K22" s="89"/>
      <c r="L22" s="83">
        <f t="shared" si="0"/>
        <v>45</v>
      </c>
      <c r="M22" s="83">
        <f t="shared" si="1"/>
        <v>0</v>
      </c>
      <c r="N22" s="84">
        <f t="shared" si="2"/>
        <v>45</v>
      </c>
      <c r="O22" s="127" t="str">
        <f t="shared" si="3"/>
        <v>F</v>
      </c>
      <c r="P22" s="128"/>
      <c r="Q22" s="129"/>
      <c r="R22" s="129"/>
      <c r="S22" s="129"/>
      <c r="T22" s="129"/>
      <c r="U22" s="129"/>
      <c r="V22" s="128"/>
      <c r="W22" s="128"/>
      <c r="X22" s="128"/>
      <c r="Y22" s="12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</row>
    <row r="23" spans="1:55" s="20" customFormat="1" ht="15">
      <c r="A23" s="79">
        <v>22</v>
      </c>
      <c r="B23" s="80" t="str">
        <f>Sheet2!A22</f>
        <v>43</v>
      </c>
      <c r="C23" s="92" t="str">
        <f>Sheet2!B22</f>
        <v>2017</v>
      </c>
      <c r="D23" s="92" t="str">
        <f>Sheet2!C22</f>
        <v>Filip</v>
      </c>
      <c r="E23" s="92" t="str">
        <f>Sheet2!D22</f>
        <v>Šarić</v>
      </c>
      <c r="F23" s="81">
        <v>45</v>
      </c>
      <c r="G23" s="82"/>
      <c r="H23" s="82"/>
      <c r="I23" s="89"/>
      <c r="J23" s="90"/>
      <c r="K23" s="89"/>
      <c r="L23" s="83">
        <f t="shared" si="0"/>
        <v>45</v>
      </c>
      <c r="M23" s="83">
        <f t="shared" si="1"/>
        <v>0</v>
      </c>
      <c r="N23" s="84">
        <f t="shared" si="2"/>
        <v>45</v>
      </c>
      <c r="O23" s="127" t="str">
        <f t="shared" si="3"/>
        <v>F</v>
      </c>
      <c r="P23" s="128"/>
      <c r="Q23" s="103"/>
      <c r="R23" s="103"/>
      <c r="S23" s="103"/>
      <c r="T23" s="103"/>
      <c r="U23" s="103"/>
      <c r="V23" s="136"/>
      <c r="W23" s="136"/>
      <c r="X23" s="128"/>
      <c r="Y23" s="128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</row>
    <row r="24" spans="1:55" s="53" customFormat="1" ht="15">
      <c r="A24" s="79">
        <v>23</v>
      </c>
      <c r="B24" s="80" t="str">
        <f>Sheet2!A23</f>
        <v>44</v>
      </c>
      <c r="C24" s="92" t="str">
        <f>Sheet2!B23</f>
        <v>2017</v>
      </c>
      <c r="D24" s="92" t="str">
        <f>Sheet2!C23</f>
        <v>Milena</v>
      </c>
      <c r="E24" s="92" t="str">
        <f>Sheet2!D23</f>
        <v>Bošković</v>
      </c>
      <c r="F24" s="81">
        <v>41</v>
      </c>
      <c r="G24" s="82"/>
      <c r="H24" s="82"/>
      <c r="I24" s="89"/>
      <c r="J24" s="90"/>
      <c r="K24" s="89"/>
      <c r="L24" s="83">
        <f t="shared" si="0"/>
        <v>41</v>
      </c>
      <c r="M24" s="83">
        <f t="shared" si="1"/>
        <v>0</v>
      </c>
      <c r="N24" s="84">
        <f t="shared" si="2"/>
        <v>41</v>
      </c>
      <c r="O24" s="127" t="str">
        <f t="shared" si="3"/>
        <v>F</v>
      </c>
      <c r="P24" s="128"/>
      <c r="Q24" s="103"/>
      <c r="R24" s="103"/>
      <c r="S24" s="103"/>
      <c r="T24" s="103"/>
      <c r="U24" s="103"/>
      <c r="V24" s="136"/>
      <c r="W24" s="136"/>
      <c r="X24" s="128"/>
      <c r="Y24" s="128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</row>
    <row r="25" spans="1:55" s="20" customFormat="1" ht="15">
      <c r="A25" s="79">
        <v>24</v>
      </c>
      <c r="B25" s="80" t="str">
        <f>Sheet2!A24</f>
        <v>45</v>
      </c>
      <c r="C25" s="92" t="str">
        <f>Sheet2!B24</f>
        <v>2017</v>
      </c>
      <c r="D25" s="92" t="str">
        <f>Sheet2!C24</f>
        <v>Miloš</v>
      </c>
      <c r="E25" s="92" t="str">
        <f>Sheet2!D24</f>
        <v>Jelovac</v>
      </c>
      <c r="F25" s="81">
        <v>48</v>
      </c>
      <c r="G25" s="82"/>
      <c r="H25" s="82"/>
      <c r="I25" s="89"/>
      <c r="J25" s="90"/>
      <c r="K25" s="89"/>
      <c r="L25" s="83">
        <f t="shared" si="0"/>
        <v>48</v>
      </c>
      <c r="M25" s="83">
        <f t="shared" si="1"/>
        <v>0</v>
      </c>
      <c r="N25" s="84">
        <f t="shared" si="2"/>
        <v>48</v>
      </c>
      <c r="O25" s="127" t="str">
        <f t="shared" si="3"/>
        <v>F</v>
      </c>
      <c r="P25" s="128"/>
      <c r="Q25" s="103"/>
      <c r="R25" s="130"/>
      <c r="S25" s="103"/>
      <c r="T25"/>
      <c r="U25"/>
      <c r="V25" s="137"/>
      <c r="W25" s="137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</row>
    <row r="26" spans="1:23" s="20" customFormat="1" ht="15">
      <c r="A26" s="79">
        <v>25</v>
      </c>
      <c r="B26" s="80" t="str">
        <f>Sheet2!A25</f>
        <v>46</v>
      </c>
      <c r="C26" s="92" t="str">
        <f>Sheet2!B25</f>
        <v>2017</v>
      </c>
      <c r="D26" s="92" t="str">
        <f>Sheet2!C25</f>
        <v>Aleksandar</v>
      </c>
      <c r="E26" s="92" t="str">
        <f>Sheet2!D25</f>
        <v>Miličić</v>
      </c>
      <c r="F26" s="81">
        <v>38</v>
      </c>
      <c r="G26" s="82"/>
      <c r="H26" s="82"/>
      <c r="I26" s="89"/>
      <c r="J26" s="90"/>
      <c r="K26" s="89"/>
      <c r="L26" s="83">
        <f t="shared" si="0"/>
        <v>38</v>
      </c>
      <c r="M26" s="83">
        <f t="shared" si="1"/>
        <v>0</v>
      </c>
      <c r="N26" s="84">
        <f t="shared" si="2"/>
        <v>38</v>
      </c>
      <c r="O26" s="127" t="str">
        <f t="shared" si="3"/>
        <v>F</v>
      </c>
      <c r="P26" s="128"/>
      <c r="Q26" s="103"/>
      <c r="R26" s="130"/>
      <c r="S26" s="103"/>
      <c r="T26"/>
      <c r="U26"/>
      <c r="V26"/>
      <c r="W26"/>
    </row>
    <row r="27" spans="1:23" s="20" customFormat="1" ht="15">
      <c r="A27" s="79">
        <v>26</v>
      </c>
      <c r="B27" s="80" t="str">
        <f>Sheet2!A26</f>
        <v>48</v>
      </c>
      <c r="C27" s="92" t="str">
        <f>Sheet2!B26</f>
        <v>2017</v>
      </c>
      <c r="D27" s="92" t="str">
        <f>Sheet2!C26</f>
        <v>Balša</v>
      </c>
      <c r="E27" s="92" t="str">
        <f>Sheet2!D26</f>
        <v>Kruščić</v>
      </c>
      <c r="F27" s="81">
        <v>38</v>
      </c>
      <c r="G27" s="82"/>
      <c r="H27" s="82"/>
      <c r="I27" s="89"/>
      <c r="J27" s="90"/>
      <c r="K27" s="89"/>
      <c r="L27" s="83">
        <f t="shared" si="0"/>
        <v>38</v>
      </c>
      <c r="M27" s="83">
        <f t="shared" si="1"/>
        <v>0</v>
      </c>
      <c r="N27" s="84">
        <f t="shared" si="2"/>
        <v>38</v>
      </c>
      <c r="O27" s="127" t="str">
        <f t="shared" si="3"/>
        <v>F</v>
      </c>
      <c r="P27" s="128"/>
      <c r="Q27" s="103"/>
      <c r="R27" s="130"/>
      <c r="S27" s="103"/>
      <c r="T27"/>
      <c r="U27"/>
      <c r="V27"/>
      <c r="W27"/>
    </row>
    <row r="28" spans="1:23" s="20" customFormat="1" ht="15">
      <c r="A28" s="79">
        <v>27</v>
      </c>
      <c r="B28" s="80" t="str">
        <f>Sheet2!A27</f>
        <v>50</v>
      </c>
      <c r="C28" s="92" t="str">
        <f>Sheet2!B27</f>
        <v>2017</v>
      </c>
      <c r="D28" s="92" t="str">
        <f>Sheet2!C27</f>
        <v>Vasilisa</v>
      </c>
      <c r="E28" s="92" t="str">
        <f>Sheet2!D27</f>
        <v>Vlahović</v>
      </c>
      <c r="F28" s="81">
        <v>43</v>
      </c>
      <c r="G28" s="82"/>
      <c r="H28" s="82"/>
      <c r="I28" s="89"/>
      <c r="J28" s="90"/>
      <c r="K28" s="89"/>
      <c r="L28" s="83">
        <f t="shared" si="0"/>
        <v>43</v>
      </c>
      <c r="M28" s="83">
        <f t="shared" si="1"/>
        <v>0</v>
      </c>
      <c r="N28" s="84">
        <f t="shared" si="2"/>
        <v>43</v>
      </c>
      <c r="O28" s="127" t="str">
        <f t="shared" si="3"/>
        <v>F</v>
      </c>
      <c r="P28" s="128"/>
      <c r="Q28" s="103"/>
      <c r="R28" s="130"/>
      <c r="S28" s="103"/>
      <c r="T28"/>
      <c r="U28"/>
      <c r="V28"/>
      <c r="W28"/>
    </row>
    <row r="29" spans="1:23" s="20" customFormat="1" ht="15">
      <c r="A29" s="79">
        <v>28</v>
      </c>
      <c r="B29" s="80" t="str">
        <f>Sheet2!A28</f>
        <v>51</v>
      </c>
      <c r="C29" s="92" t="str">
        <f>Sheet2!B28</f>
        <v>2017</v>
      </c>
      <c r="D29" s="92" t="str">
        <f>Sheet2!C28</f>
        <v>Bojan</v>
      </c>
      <c r="E29" s="92" t="str">
        <f>Sheet2!D28</f>
        <v>Todorović</v>
      </c>
      <c r="F29" s="81">
        <v>36</v>
      </c>
      <c r="G29" s="82"/>
      <c r="H29" s="82"/>
      <c r="I29" s="89"/>
      <c r="J29" s="90"/>
      <c r="K29" s="89"/>
      <c r="L29" s="83">
        <f t="shared" si="0"/>
        <v>36</v>
      </c>
      <c r="M29" s="83">
        <f t="shared" si="1"/>
        <v>0</v>
      </c>
      <c r="N29" s="84">
        <f t="shared" si="2"/>
        <v>36</v>
      </c>
      <c r="O29" s="127" t="str">
        <f t="shared" si="3"/>
        <v>F</v>
      </c>
      <c r="P29" s="128"/>
      <c r="Q29" s="103"/>
      <c r="R29" s="130"/>
      <c r="S29" s="103"/>
      <c r="T29"/>
      <c r="U29"/>
      <c r="V29"/>
      <c r="W29"/>
    </row>
    <row r="30" spans="1:23" s="20" customFormat="1" ht="15">
      <c r="A30" s="79">
        <v>29</v>
      </c>
      <c r="B30" s="80" t="str">
        <f>Sheet2!A29</f>
        <v>59</v>
      </c>
      <c r="C30" s="92" t="str">
        <f>Sheet2!B29</f>
        <v>2017</v>
      </c>
      <c r="D30" s="92" t="str">
        <f>Sheet2!C29</f>
        <v>Nikola</v>
      </c>
      <c r="E30" s="92" t="str">
        <f>Sheet2!D29</f>
        <v>Milić</v>
      </c>
      <c r="F30" s="81">
        <v>41</v>
      </c>
      <c r="G30" s="82">
        <v>50</v>
      </c>
      <c r="H30" s="82"/>
      <c r="I30" s="89"/>
      <c r="J30" s="90"/>
      <c r="K30" s="89"/>
      <c r="L30" s="83">
        <f t="shared" si="0"/>
        <v>50</v>
      </c>
      <c r="M30" s="83">
        <f t="shared" si="1"/>
        <v>0</v>
      </c>
      <c r="N30" s="84">
        <f t="shared" si="2"/>
        <v>50</v>
      </c>
      <c r="O30" s="127" t="str">
        <f t="shared" si="3"/>
        <v>E</v>
      </c>
      <c r="P30" s="128"/>
      <c r="Q30" s="103"/>
      <c r="R30" s="130"/>
      <c r="S30" s="103"/>
      <c r="T30"/>
      <c r="U30"/>
      <c r="V30"/>
      <c r="W30"/>
    </row>
    <row r="31" spans="1:23" s="20" customFormat="1" ht="15">
      <c r="A31" s="79">
        <v>30</v>
      </c>
      <c r="B31" s="80" t="str">
        <f>Sheet2!A30</f>
        <v>60</v>
      </c>
      <c r="C31" s="92" t="str">
        <f>Sheet2!B30</f>
        <v>2017</v>
      </c>
      <c r="D31" s="92" t="str">
        <f>Sheet2!C30</f>
        <v>Božo</v>
      </c>
      <c r="E31" s="92" t="str">
        <f>Sheet2!D30</f>
        <v>Tasovac</v>
      </c>
      <c r="F31" s="81">
        <v>32</v>
      </c>
      <c r="G31" s="82"/>
      <c r="H31" s="82"/>
      <c r="I31" s="89"/>
      <c r="J31" s="90"/>
      <c r="K31" s="89"/>
      <c r="L31" s="83">
        <f>IF(ISNUMBER(H31),H31,IF(ISNUMBER(G31),G31,F31))</f>
        <v>32</v>
      </c>
      <c r="M31" s="83">
        <f t="shared" si="1"/>
        <v>0</v>
      </c>
      <c r="N31" s="84">
        <f t="shared" si="2"/>
        <v>32</v>
      </c>
      <c r="O31" s="127" t="str">
        <f t="shared" si="3"/>
        <v>F</v>
      </c>
      <c r="P31" s="128"/>
      <c r="Q31" s="103"/>
      <c r="R31" s="130"/>
      <c r="S31" s="103"/>
      <c r="T31"/>
      <c r="U31"/>
      <c r="V31"/>
      <c r="W31"/>
    </row>
    <row r="32" spans="1:23" s="20" customFormat="1" ht="15">
      <c r="A32" s="79">
        <v>31</v>
      </c>
      <c r="B32" s="80" t="str">
        <f>Sheet2!A31</f>
        <v>62</v>
      </c>
      <c r="C32" s="92" t="str">
        <f>Sheet2!B31</f>
        <v>2017</v>
      </c>
      <c r="D32" s="92" t="str">
        <f>Sheet2!C31</f>
        <v>Nikola</v>
      </c>
      <c r="E32" s="92" t="str">
        <f>Sheet2!D31</f>
        <v>Jovović</v>
      </c>
      <c r="F32" s="81">
        <v>34</v>
      </c>
      <c r="G32" s="82"/>
      <c r="H32" s="82"/>
      <c r="I32" s="89"/>
      <c r="J32" s="90"/>
      <c r="K32" s="89"/>
      <c r="L32" s="83">
        <f t="shared" si="0"/>
        <v>34</v>
      </c>
      <c r="M32" s="83">
        <f t="shared" si="1"/>
        <v>0</v>
      </c>
      <c r="N32" s="84">
        <f t="shared" si="2"/>
        <v>34</v>
      </c>
      <c r="O32" s="127" t="str">
        <f t="shared" si="3"/>
        <v>F</v>
      </c>
      <c r="P32" s="128"/>
      <c r="Q32" s="103"/>
      <c r="R32" s="103"/>
      <c r="S32" s="103"/>
      <c r="T32"/>
      <c r="U32"/>
      <c r="V32"/>
      <c r="W32"/>
    </row>
    <row r="33" spans="1:23" s="20" customFormat="1" ht="15">
      <c r="A33" s="79">
        <v>32</v>
      </c>
      <c r="B33" s="80" t="str">
        <f>Sheet2!A32</f>
        <v>63</v>
      </c>
      <c r="C33" s="92" t="str">
        <f>Sheet2!B32</f>
        <v>2017</v>
      </c>
      <c r="D33" s="92" t="str">
        <f>Sheet2!C32</f>
        <v>Nađa</v>
      </c>
      <c r="E33" s="92" t="str">
        <f>Sheet2!D32</f>
        <v>Marojević</v>
      </c>
      <c r="F33" s="81">
        <v>46</v>
      </c>
      <c r="G33" s="82"/>
      <c r="H33" s="82"/>
      <c r="I33" s="89"/>
      <c r="J33" s="90"/>
      <c r="K33" s="89"/>
      <c r="L33" s="83">
        <f t="shared" si="0"/>
        <v>46</v>
      </c>
      <c r="M33" s="83">
        <f t="shared" si="1"/>
        <v>0</v>
      </c>
      <c r="N33" s="84">
        <f t="shared" si="2"/>
        <v>46</v>
      </c>
      <c r="O33" s="127" t="str">
        <f t="shared" si="3"/>
        <v>F</v>
      </c>
      <c r="P33" s="128"/>
      <c r="Q33" s="103"/>
      <c r="R33" s="103"/>
      <c r="S33" s="103"/>
      <c r="T33"/>
      <c r="U33"/>
      <c r="V33"/>
      <c r="W33"/>
    </row>
    <row r="34" spans="1:23" s="20" customFormat="1" ht="15">
      <c r="A34" s="79">
        <v>33</v>
      </c>
      <c r="B34" s="80" t="str">
        <f>Sheet2!A33</f>
        <v>64</v>
      </c>
      <c r="C34" s="92" t="str">
        <f>Sheet2!B33</f>
        <v>2017</v>
      </c>
      <c r="D34" s="92" t="str">
        <f>Sheet2!C33</f>
        <v>Anja</v>
      </c>
      <c r="E34" s="92" t="str">
        <f>Sheet2!D33</f>
        <v>Dragutinović</v>
      </c>
      <c r="F34" s="81">
        <v>36</v>
      </c>
      <c r="G34" s="82"/>
      <c r="H34" s="82"/>
      <c r="I34" s="89"/>
      <c r="J34" s="90"/>
      <c r="K34" s="89"/>
      <c r="L34" s="83">
        <f t="shared" si="0"/>
        <v>36</v>
      </c>
      <c r="M34" s="83">
        <f t="shared" si="1"/>
        <v>0</v>
      </c>
      <c r="N34" s="84">
        <f t="shared" si="2"/>
        <v>36</v>
      </c>
      <c r="O34" s="127" t="str">
        <f t="shared" si="3"/>
        <v>F</v>
      </c>
      <c r="P34" s="128"/>
      <c r="Q34" s="103"/>
      <c r="R34" s="103"/>
      <c r="S34" s="103"/>
      <c r="T34"/>
      <c r="U34"/>
      <c r="V34"/>
      <c r="W34"/>
    </row>
    <row r="35" spans="1:23" s="20" customFormat="1" ht="15">
      <c r="A35" s="79">
        <v>34</v>
      </c>
      <c r="B35" s="80" t="str">
        <f>Sheet2!A34</f>
        <v>70</v>
      </c>
      <c r="C35" s="92" t="str">
        <f>Sheet2!B34</f>
        <v>2017</v>
      </c>
      <c r="D35" s="92" t="str">
        <f>Sheet2!C34</f>
        <v>Dragana</v>
      </c>
      <c r="E35" s="92" t="str">
        <f>Sheet2!D34</f>
        <v>Todorović</v>
      </c>
      <c r="F35" s="81">
        <v>34</v>
      </c>
      <c r="G35" s="82"/>
      <c r="H35" s="82"/>
      <c r="I35" s="89"/>
      <c r="J35" s="90"/>
      <c r="K35" s="89"/>
      <c r="L35" s="83">
        <f t="shared" si="0"/>
        <v>34</v>
      </c>
      <c r="M35" s="83">
        <f t="shared" si="1"/>
        <v>0</v>
      </c>
      <c r="N35" s="84">
        <f t="shared" si="2"/>
        <v>34</v>
      </c>
      <c r="O35" s="127" t="str">
        <f t="shared" si="3"/>
        <v>F</v>
      </c>
      <c r="P35" s="128"/>
      <c r="Q35" s="103"/>
      <c r="R35" s="103"/>
      <c r="S35" s="103"/>
      <c r="T35"/>
      <c r="U35"/>
      <c r="V35"/>
      <c r="W35"/>
    </row>
    <row r="36" spans="1:23" s="20" customFormat="1" ht="15">
      <c r="A36" s="79">
        <v>35</v>
      </c>
      <c r="B36" s="80" t="str">
        <f>Sheet2!A35</f>
        <v>71</v>
      </c>
      <c r="C36" s="92" t="str">
        <f>Sheet2!B35</f>
        <v>2017</v>
      </c>
      <c r="D36" s="92" t="str">
        <f>Sheet2!C35</f>
        <v>Velimir</v>
      </c>
      <c r="E36" s="92" t="str">
        <f>Sheet2!D35</f>
        <v>Dobrović</v>
      </c>
      <c r="F36" s="81">
        <v>39</v>
      </c>
      <c r="G36" s="82"/>
      <c r="H36" s="82"/>
      <c r="I36" s="89"/>
      <c r="J36" s="90"/>
      <c r="K36" s="89"/>
      <c r="L36" s="83">
        <f t="shared" si="0"/>
        <v>39</v>
      </c>
      <c r="M36" s="83">
        <f t="shared" si="1"/>
        <v>0</v>
      </c>
      <c r="N36" s="84">
        <f t="shared" si="2"/>
        <v>39</v>
      </c>
      <c r="O36" s="127" t="str">
        <f t="shared" si="3"/>
        <v>F</v>
      </c>
      <c r="P36" s="128"/>
      <c r="Q36" s="103"/>
      <c r="R36" s="131"/>
      <c r="S36" s="103"/>
      <c r="T36"/>
      <c r="U36"/>
      <c r="V36"/>
      <c r="W36"/>
    </row>
    <row r="37" spans="1:23" s="20" customFormat="1" ht="15">
      <c r="A37" s="79">
        <v>36</v>
      </c>
      <c r="B37" s="80" t="str">
        <f>Sheet2!A36</f>
        <v>74</v>
      </c>
      <c r="C37" s="92" t="str">
        <f>Sheet2!B36</f>
        <v>2017</v>
      </c>
      <c r="D37" s="92" t="str">
        <f>Sheet2!C36</f>
        <v>Nađa</v>
      </c>
      <c r="E37" s="92" t="str">
        <f>Sheet2!D36</f>
        <v>Barović</v>
      </c>
      <c r="F37" s="81">
        <v>27</v>
      </c>
      <c r="G37" s="82">
        <v>37</v>
      </c>
      <c r="H37" s="82"/>
      <c r="I37" s="89"/>
      <c r="J37" s="90"/>
      <c r="K37" s="89"/>
      <c r="L37" s="83">
        <f t="shared" si="0"/>
        <v>37</v>
      </c>
      <c r="M37" s="83">
        <f t="shared" si="1"/>
        <v>0</v>
      </c>
      <c r="N37" s="84">
        <f t="shared" si="2"/>
        <v>37</v>
      </c>
      <c r="O37" s="127" t="str">
        <f t="shared" si="3"/>
        <v>F</v>
      </c>
      <c r="P37" s="128"/>
      <c r="Q37" s="103"/>
      <c r="R37" s="131"/>
      <c r="S37" s="103"/>
      <c r="T37"/>
      <c r="U37"/>
      <c r="V37"/>
      <c r="W37"/>
    </row>
    <row r="38" spans="1:23" s="20" customFormat="1" ht="15">
      <c r="A38" s="79">
        <v>37</v>
      </c>
      <c r="B38" s="80" t="str">
        <f>Sheet2!A37</f>
        <v>78</v>
      </c>
      <c r="C38" s="92" t="str">
        <f>Sheet2!B37</f>
        <v>2017</v>
      </c>
      <c r="D38" s="92" t="str">
        <f>Sheet2!C37</f>
        <v>Dragana</v>
      </c>
      <c r="E38" s="92" t="str">
        <f>Sheet2!D37</f>
        <v>Šumić</v>
      </c>
      <c r="F38" s="81">
        <v>46</v>
      </c>
      <c r="G38" s="82"/>
      <c r="H38" s="82"/>
      <c r="I38" s="89"/>
      <c r="J38" s="90"/>
      <c r="K38" s="89"/>
      <c r="L38" s="83">
        <f t="shared" si="0"/>
        <v>46</v>
      </c>
      <c r="M38" s="83">
        <f t="shared" si="1"/>
        <v>0</v>
      </c>
      <c r="N38" s="84">
        <f t="shared" si="2"/>
        <v>46</v>
      </c>
      <c r="O38" s="127" t="str">
        <f t="shared" si="3"/>
        <v>F</v>
      </c>
      <c r="P38" s="128"/>
      <c r="Q38" s="103"/>
      <c r="R38" s="131"/>
      <c r="S38" s="103"/>
      <c r="T38"/>
      <c r="U38"/>
      <c r="V38"/>
      <c r="W38"/>
    </row>
    <row r="39" spans="1:23" s="20" customFormat="1" ht="15">
      <c r="A39" s="79">
        <v>38</v>
      </c>
      <c r="B39" s="80" t="str">
        <f>Sheet2!A38</f>
        <v>82</v>
      </c>
      <c r="C39" s="92" t="str">
        <f>Sheet2!B38</f>
        <v>2017</v>
      </c>
      <c r="D39" s="92" t="str">
        <f>Sheet2!C38</f>
        <v>Katarina</v>
      </c>
      <c r="E39" s="92" t="str">
        <f>Sheet2!D38</f>
        <v>Vukićević</v>
      </c>
      <c r="F39" s="81">
        <v>45</v>
      </c>
      <c r="G39" s="82"/>
      <c r="H39" s="82"/>
      <c r="I39" s="89"/>
      <c r="J39" s="90"/>
      <c r="K39" s="89"/>
      <c r="L39" s="83">
        <f t="shared" si="0"/>
        <v>45</v>
      </c>
      <c r="M39" s="83">
        <f t="shared" si="1"/>
        <v>0</v>
      </c>
      <c r="N39" s="84">
        <f t="shared" si="2"/>
        <v>45</v>
      </c>
      <c r="O39" s="127" t="str">
        <f t="shared" si="3"/>
        <v>F</v>
      </c>
      <c r="P39" s="128"/>
      <c r="Q39" s="103"/>
      <c r="R39" s="131"/>
      <c r="S39" s="103"/>
      <c r="T39"/>
      <c r="U39"/>
      <c r="V39"/>
      <c r="W39"/>
    </row>
    <row r="40" spans="1:23" s="20" customFormat="1" ht="15">
      <c r="A40" s="79">
        <v>39</v>
      </c>
      <c r="B40" s="80" t="str">
        <f>Sheet2!A39</f>
        <v>85</v>
      </c>
      <c r="C40" s="92" t="str">
        <f>Sheet2!B39</f>
        <v>2017</v>
      </c>
      <c r="D40" s="92" t="str">
        <f>Sheet2!C39</f>
        <v>Milena</v>
      </c>
      <c r="E40" s="92" t="str">
        <f>Sheet2!D39</f>
        <v>Bogetić</v>
      </c>
      <c r="F40" s="81">
        <v>45</v>
      </c>
      <c r="G40" s="82"/>
      <c r="H40" s="82"/>
      <c r="I40" s="89"/>
      <c r="J40" s="90"/>
      <c r="K40" s="89"/>
      <c r="L40" s="83">
        <f t="shared" si="0"/>
        <v>45</v>
      </c>
      <c r="M40" s="83">
        <f t="shared" si="1"/>
        <v>0</v>
      </c>
      <c r="N40" s="84">
        <f t="shared" si="2"/>
        <v>45</v>
      </c>
      <c r="O40" s="127" t="str">
        <f t="shared" si="3"/>
        <v>F</v>
      </c>
      <c r="P40" s="128"/>
      <c r="Q40" s="103"/>
      <c r="R40" s="131"/>
      <c r="S40" s="103"/>
      <c r="T40"/>
      <c r="U40"/>
      <c r="V40"/>
      <c r="W40"/>
    </row>
    <row r="41" spans="1:23" s="20" customFormat="1" ht="15">
      <c r="A41" s="79">
        <v>40</v>
      </c>
      <c r="B41" s="80" t="str">
        <f>Sheet2!A40</f>
        <v>86</v>
      </c>
      <c r="C41" s="92" t="str">
        <f>Sheet2!B40</f>
        <v>2017</v>
      </c>
      <c r="D41" s="92" t="str">
        <f>Sheet2!C40</f>
        <v>Irena</v>
      </c>
      <c r="E41" s="92" t="str">
        <f>Sheet2!D40</f>
        <v>Mudreša</v>
      </c>
      <c r="F41" s="81">
        <v>44</v>
      </c>
      <c r="G41" s="82"/>
      <c r="H41" s="82"/>
      <c r="I41" s="89"/>
      <c r="J41" s="90"/>
      <c r="K41" s="89"/>
      <c r="L41" s="83">
        <f t="shared" si="0"/>
        <v>44</v>
      </c>
      <c r="M41" s="83">
        <f t="shared" si="1"/>
        <v>0</v>
      </c>
      <c r="N41" s="84">
        <f t="shared" si="2"/>
        <v>44</v>
      </c>
      <c r="O41" s="127" t="str">
        <f t="shared" si="3"/>
        <v>F</v>
      </c>
      <c r="P41" s="128"/>
      <c r="Q41" s="103"/>
      <c r="R41" s="131"/>
      <c r="S41" s="103"/>
      <c r="T41"/>
      <c r="U41"/>
      <c r="V41"/>
      <c r="W41"/>
    </row>
    <row r="42" spans="1:23" s="20" customFormat="1" ht="15">
      <c r="A42" s="79">
        <v>41</v>
      </c>
      <c r="B42" s="80" t="str">
        <f>Sheet2!A41</f>
        <v>87</v>
      </c>
      <c r="C42" s="92" t="str">
        <f>Sheet2!B41</f>
        <v>2017</v>
      </c>
      <c r="D42" s="92" t="str">
        <f>Sheet2!C41</f>
        <v>Nikola</v>
      </c>
      <c r="E42" s="92" t="str">
        <f>Sheet2!D41</f>
        <v>Šuškavčević</v>
      </c>
      <c r="F42" s="81">
        <v>42</v>
      </c>
      <c r="G42" s="82"/>
      <c r="H42" s="82"/>
      <c r="I42" s="89"/>
      <c r="J42" s="90"/>
      <c r="K42" s="89"/>
      <c r="L42" s="83">
        <f t="shared" si="0"/>
        <v>42</v>
      </c>
      <c r="M42" s="83">
        <f t="shared" si="1"/>
        <v>0</v>
      </c>
      <c r="N42" s="84">
        <f t="shared" si="2"/>
        <v>42</v>
      </c>
      <c r="O42" s="127" t="str">
        <f t="shared" si="3"/>
        <v>F</v>
      </c>
      <c r="P42" s="128"/>
      <c r="Q42" s="103"/>
      <c r="R42" s="131"/>
      <c r="S42" s="103"/>
      <c r="T42"/>
      <c r="U42"/>
      <c r="V42"/>
      <c r="W42"/>
    </row>
    <row r="43" spans="1:23" s="20" customFormat="1" ht="15">
      <c r="A43" s="79">
        <v>42</v>
      </c>
      <c r="B43" s="80" t="str">
        <f>Sheet2!A42</f>
        <v>88</v>
      </c>
      <c r="C43" s="92" t="str">
        <f>Sheet2!B42</f>
        <v>2017</v>
      </c>
      <c r="D43" s="92" t="str">
        <f>Sheet2!C42</f>
        <v>Ognjen</v>
      </c>
      <c r="E43" s="92" t="str">
        <f>Sheet2!D42</f>
        <v>Čejović</v>
      </c>
      <c r="F43" s="81">
        <v>44</v>
      </c>
      <c r="G43" s="82"/>
      <c r="H43" s="82"/>
      <c r="I43" s="89"/>
      <c r="J43" s="90"/>
      <c r="K43" s="89"/>
      <c r="L43" s="83">
        <f t="shared" si="0"/>
        <v>44</v>
      </c>
      <c r="M43" s="83">
        <f t="shared" si="1"/>
        <v>0</v>
      </c>
      <c r="N43" s="84">
        <f t="shared" si="2"/>
        <v>44</v>
      </c>
      <c r="O43" s="127" t="str">
        <f t="shared" si="3"/>
        <v>F</v>
      </c>
      <c r="P43" s="128"/>
      <c r="Q43" s="103"/>
      <c r="R43" s="103"/>
      <c r="S43" s="103"/>
      <c r="T43"/>
      <c r="U43"/>
      <c r="V43"/>
      <c r="W43"/>
    </row>
    <row r="44" spans="1:23" s="20" customFormat="1" ht="15">
      <c r="A44" s="79">
        <v>43</v>
      </c>
      <c r="B44" s="80" t="str">
        <f>Sheet2!A43</f>
        <v>91</v>
      </c>
      <c r="C44" s="92" t="str">
        <f>Sheet2!B43</f>
        <v>2017</v>
      </c>
      <c r="D44" s="92" t="str">
        <f>Sheet2!C43</f>
        <v>Bojan</v>
      </c>
      <c r="E44" s="92" t="str">
        <f>Sheet2!D43</f>
        <v>Jovanović</v>
      </c>
      <c r="F44" s="81">
        <v>41</v>
      </c>
      <c r="G44" s="82"/>
      <c r="H44" s="82"/>
      <c r="I44" s="89"/>
      <c r="J44" s="90"/>
      <c r="K44" s="89"/>
      <c r="L44" s="83">
        <f t="shared" si="0"/>
        <v>41</v>
      </c>
      <c r="M44" s="83">
        <f t="shared" si="1"/>
        <v>0</v>
      </c>
      <c r="N44" s="84">
        <f t="shared" si="2"/>
        <v>41</v>
      </c>
      <c r="O44" s="127" t="str">
        <f t="shared" si="3"/>
        <v>F</v>
      </c>
      <c r="P44" s="128"/>
      <c r="Q44" s="103"/>
      <c r="R44" s="103"/>
      <c r="S44" s="103"/>
      <c r="T44"/>
      <c r="U44"/>
      <c r="V44"/>
      <c r="W44"/>
    </row>
    <row r="45" spans="1:23" s="20" customFormat="1" ht="15">
      <c r="A45" s="79">
        <v>44</v>
      </c>
      <c r="B45" s="80" t="str">
        <f>Sheet2!A44</f>
        <v>92</v>
      </c>
      <c r="C45" s="92" t="str">
        <f>Sheet2!B44</f>
        <v>2017</v>
      </c>
      <c r="D45" s="92" t="str">
        <f>Sheet2!C44</f>
        <v>Luka</v>
      </c>
      <c r="E45" s="92" t="str">
        <f>Sheet2!D44</f>
        <v>Manojlović</v>
      </c>
      <c r="F45" s="81">
        <v>42</v>
      </c>
      <c r="G45" s="82"/>
      <c r="H45" s="82"/>
      <c r="I45" s="89"/>
      <c r="J45" s="90"/>
      <c r="K45" s="89"/>
      <c r="L45" s="83">
        <f t="shared" si="0"/>
        <v>42</v>
      </c>
      <c r="M45" s="83">
        <f t="shared" si="1"/>
        <v>0</v>
      </c>
      <c r="N45" s="84">
        <f t="shared" si="2"/>
        <v>42</v>
      </c>
      <c r="O45" s="85" t="str">
        <f t="shared" si="3"/>
        <v>F</v>
      </c>
      <c r="P45" s="102"/>
      <c r="Q45"/>
      <c r="R45"/>
      <c r="S45"/>
      <c r="T45"/>
      <c r="U45"/>
      <c r="V45"/>
      <c r="W45"/>
    </row>
    <row r="46" spans="1:23" s="20" customFormat="1" ht="15">
      <c r="A46" s="79">
        <v>45</v>
      </c>
      <c r="B46" s="80" t="str">
        <f>Sheet2!A45</f>
        <v>3</v>
      </c>
      <c r="C46" s="92" t="str">
        <f>Sheet2!B45</f>
        <v>2016</v>
      </c>
      <c r="D46" s="92" t="str">
        <f>Sheet2!C45</f>
        <v>Marijan</v>
      </c>
      <c r="E46" s="92" t="str">
        <f>Sheet2!D45</f>
        <v>Vojinović</v>
      </c>
      <c r="F46" s="81"/>
      <c r="G46" s="82"/>
      <c r="H46" s="82"/>
      <c r="I46" s="89"/>
      <c r="J46" s="90"/>
      <c r="K46" s="89"/>
      <c r="L46" s="83">
        <f t="shared" si="0"/>
        <v>0</v>
      </c>
      <c r="M46" s="83">
        <f t="shared" si="1"/>
        <v>0</v>
      </c>
      <c r="N46" s="84">
        <f t="shared" si="2"/>
        <v>0</v>
      </c>
      <c r="O46" s="85" t="str">
        <f t="shared" si="3"/>
        <v>F</v>
      </c>
      <c r="P46" s="102"/>
      <c r="Q46"/>
      <c r="R46"/>
      <c r="S46"/>
      <c r="T46"/>
      <c r="U46"/>
      <c r="V46"/>
      <c r="W46"/>
    </row>
    <row r="47" spans="1:23" s="20" customFormat="1" ht="15">
      <c r="A47" s="79">
        <v>46</v>
      </c>
      <c r="B47" s="80" t="str">
        <f>Sheet2!A46</f>
        <v>5</v>
      </c>
      <c r="C47" s="92" t="str">
        <f>Sheet2!B46</f>
        <v>2016</v>
      </c>
      <c r="D47" s="92" t="str">
        <f>Sheet2!C46</f>
        <v>Savo</v>
      </c>
      <c r="E47" s="92" t="str">
        <f>Sheet2!D46</f>
        <v>Pavićević</v>
      </c>
      <c r="F47" s="81"/>
      <c r="G47" s="82"/>
      <c r="H47" s="82"/>
      <c r="I47" s="89"/>
      <c r="J47" s="90"/>
      <c r="K47" s="89"/>
      <c r="L47" s="83">
        <f t="shared" si="0"/>
        <v>0</v>
      </c>
      <c r="M47" s="83">
        <f t="shared" si="1"/>
        <v>0</v>
      </c>
      <c r="N47" s="84">
        <f t="shared" si="2"/>
        <v>0</v>
      </c>
      <c r="O47" s="85" t="str">
        <f t="shared" si="3"/>
        <v>F</v>
      </c>
      <c r="P47" s="102"/>
      <c r="Q47"/>
      <c r="R47"/>
      <c r="S47"/>
      <c r="T47"/>
      <c r="U47"/>
      <c r="V47"/>
      <c r="W47"/>
    </row>
    <row r="48" spans="1:16" s="20" customFormat="1" ht="15">
      <c r="A48" s="79">
        <v>47</v>
      </c>
      <c r="B48" s="80" t="str">
        <f>Sheet2!A47</f>
        <v>9</v>
      </c>
      <c r="C48" s="92" t="str">
        <f>Sheet2!B47</f>
        <v>2016</v>
      </c>
      <c r="D48" s="92" t="str">
        <f>Sheet2!C47</f>
        <v>Marko</v>
      </c>
      <c r="E48" s="92" t="str">
        <f>Sheet2!D47</f>
        <v>Ljuljić</v>
      </c>
      <c r="F48" s="81"/>
      <c r="G48" s="82"/>
      <c r="H48" s="82"/>
      <c r="I48" s="89"/>
      <c r="J48" s="90"/>
      <c r="K48" s="89"/>
      <c r="L48" s="83">
        <f t="shared" si="0"/>
        <v>0</v>
      </c>
      <c r="M48" s="83">
        <f t="shared" si="1"/>
        <v>0</v>
      </c>
      <c r="N48" s="84">
        <f t="shared" si="2"/>
        <v>0</v>
      </c>
      <c r="O48" s="85" t="str">
        <f t="shared" si="3"/>
        <v>F</v>
      </c>
      <c r="P48" s="102"/>
    </row>
    <row r="49" spans="1:16" s="20" customFormat="1" ht="15">
      <c r="A49" s="79">
        <v>48</v>
      </c>
      <c r="B49" s="80" t="str">
        <f>Sheet2!A48</f>
        <v>10</v>
      </c>
      <c r="C49" s="92" t="str">
        <f>Sheet2!B48</f>
        <v>2016</v>
      </c>
      <c r="D49" s="92" t="str">
        <f>Sheet2!C48</f>
        <v>Dejan</v>
      </c>
      <c r="E49" s="92" t="str">
        <f>Sheet2!D48</f>
        <v>Drinčić</v>
      </c>
      <c r="F49" s="81"/>
      <c r="G49" s="82"/>
      <c r="H49" s="82"/>
      <c r="I49" s="89"/>
      <c r="J49" s="90"/>
      <c r="K49" s="89"/>
      <c r="L49" s="83">
        <f t="shared" si="0"/>
        <v>0</v>
      </c>
      <c r="M49" s="83">
        <f t="shared" si="1"/>
        <v>0</v>
      </c>
      <c r="N49" s="84">
        <f t="shared" si="2"/>
        <v>0</v>
      </c>
      <c r="O49" s="85" t="str">
        <f t="shared" si="3"/>
        <v>F</v>
      </c>
      <c r="P49" s="102"/>
    </row>
    <row r="50" spans="1:16" s="20" customFormat="1" ht="15">
      <c r="A50" s="79">
        <v>49</v>
      </c>
      <c r="B50" s="80" t="str">
        <f>Sheet2!A49</f>
        <v>11</v>
      </c>
      <c r="C50" s="92" t="str">
        <f>Sheet2!B49</f>
        <v>2016</v>
      </c>
      <c r="D50" s="92" t="str">
        <f>Sheet2!C49</f>
        <v>Dragana</v>
      </c>
      <c r="E50" s="92" t="str">
        <f>Sheet2!D49</f>
        <v>Giljača</v>
      </c>
      <c r="F50" s="81">
        <v>37</v>
      </c>
      <c r="G50" s="82"/>
      <c r="H50" s="82"/>
      <c r="I50" s="89"/>
      <c r="J50" s="90"/>
      <c r="K50" s="89"/>
      <c r="L50" s="83">
        <f t="shared" si="0"/>
        <v>37</v>
      </c>
      <c r="M50" s="83">
        <f t="shared" si="1"/>
        <v>0</v>
      </c>
      <c r="N50" s="84">
        <f t="shared" si="2"/>
        <v>37</v>
      </c>
      <c r="O50" s="85" t="str">
        <f t="shared" si="3"/>
        <v>F</v>
      </c>
      <c r="P50" s="102"/>
    </row>
    <row r="51" spans="1:16" s="20" customFormat="1" ht="15">
      <c r="A51" s="79">
        <v>50</v>
      </c>
      <c r="B51" s="80" t="str">
        <f>Sheet2!A50</f>
        <v>12</v>
      </c>
      <c r="C51" s="92" t="str">
        <f>Sheet2!B50</f>
        <v>2016</v>
      </c>
      <c r="D51" s="92" t="str">
        <f>Sheet2!C50</f>
        <v>Bogdan</v>
      </c>
      <c r="E51" s="92" t="str">
        <f>Sheet2!D50</f>
        <v>Vlahović</v>
      </c>
      <c r="F51" s="81"/>
      <c r="G51" s="82"/>
      <c r="H51" s="82"/>
      <c r="I51" s="89"/>
      <c r="J51" s="90"/>
      <c r="K51" s="89"/>
      <c r="L51" s="83">
        <f t="shared" si="0"/>
        <v>0</v>
      </c>
      <c r="M51" s="83">
        <f t="shared" si="1"/>
        <v>0</v>
      </c>
      <c r="N51" s="84">
        <f t="shared" si="2"/>
        <v>0</v>
      </c>
      <c r="O51" s="85" t="str">
        <f t="shared" si="3"/>
        <v>F</v>
      </c>
      <c r="P51" s="102"/>
    </row>
    <row r="52" spans="1:16" s="20" customFormat="1" ht="15">
      <c r="A52" s="79">
        <v>51</v>
      </c>
      <c r="B52" s="80" t="str">
        <f>Sheet2!A51</f>
        <v>13</v>
      </c>
      <c r="C52" s="92" t="str">
        <f>Sheet2!B51</f>
        <v>2016</v>
      </c>
      <c r="D52" s="92" t="str">
        <f>Sheet2!C51</f>
        <v>Aleksandar</v>
      </c>
      <c r="E52" s="92" t="str">
        <f>Sheet2!D51</f>
        <v>Žižić</v>
      </c>
      <c r="F52" s="81"/>
      <c r="G52" s="82"/>
      <c r="H52" s="82"/>
      <c r="I52" s="89"/>
      <c r="J52" s="90"/>
      <c r="K52" s="89"/>
      <c r="L52" s="83">
        <f t="shared" si="0"/>
        <v>0</v>
      </c>
      <c r="M52" s="83">
        <f t="shared" si="1"/>
        <v>0</v>
      </c>
      <c r="N52" s="84">
        <f t="shared" si="2"/>
        <v>0</v>
      </c>
      <c r="O52" s="85" t="str">
        <f t="shared" si="3"/>
        <v>F</v>
      </c>
      <c r="P52" s="102"/>
    </row>
    <row r="53" spans="1:16" s="20" customFormat="1" ht="15">
      <c r="A53" s="79">
        <v>52</v>
      </c>
      <c r="B53" s="80" t="str">
        <f>Sheet2!A52</f>
        <v>14</v>
      </c>
      <c r="C53" s="92" t="str">
        <f>Sheet2!B52</f>
        <v>2016</v>
      </c>
      <c r="D53" s="92" t="str">
        <f>Sheet2!C52</f>
        <v>Maja</v>
      </c>
      <c r="E53" s="92" t="str">
        <f>Sheet2!D52</f>
        <v>Vujisić</v>
      </c>
      <c r="F53" s="81"/>
      <c r="G53" s="82"/>
      <c r="H53" s="82"/>
      <c r="I53" s="89"/>
      <c r="J53" s="90"/>
      <c r="K53" s="89"/>
      <c r="L53" s="83">
        <f t="shared" si="0"/>
        <v>0</v>
      </c>
      <c r="M53" s="83">
        <f t="shared" si="1"/>
        <v>0</v>
      </c>
      <c r="N53" s="84">
        <f t="shared" si="2"/>
        <v>0</v>
      </c>
      <c r="O53" s="85" t="str">
        <f t="shared" si="3"/>
        <v>F</v>
      </c>
      <c r="P53" s="102"/>
    </row>
    <row r="54" spans="1:15" s="20" customFormat="1" ht="15">
      <c r="A54" s="64">
        <v>53</v>
      </c>
      <c r="B54" s="80" t="str">
        <f>Sheet2!A53</f>
        <v>15</v>
      </c>
      <c r="C54" s="92" t="str">
        <f>Sheet2!B53</f>
        <v>2016</v>
      </c>
      <c r="D54" s="92" t="str">
        <f>Sheet2!C53</f>
        <v>Lazar</v>
      </c>
      <c r="E54" s="92" t="str">
        <f>Sheet2!D53</f>
        <v>Šćekić</v>
      </c>
      <c r="F54" s="81"/>
      <c r="G54" s="82"/>
      <c r="H54" s="82"/>
      <c r="I54" s="89"/>
      <c r="J54" s="90"/>
      <c r="K54" s="89"/>
      <c r="L54" s="83">
        <f t="shared" si="0"/>
        <v>0</v>
      </c>
      <c r="M54" s="83">
        <f t="shared" si="1"/>
        <v>0</v>
      </c>
      <c r="N54" s="84">
        <f t="shared" si="2"/>
        <v>0</v>
      </c>
      <c r="O54" s="85" t="str">
        <f t="shared" si="3"/>
        <v>F</v>
      </c>
    </row>
    <row r="55" spans="1:15" s="20" customFormat="1" ht="15">
      <c r="A55" s="64">
        <v>54</v>
      </c>
      <c r="B55" s="80" t="str">
        <f>Sheet2!A54</f>
        <v>16</v>
      </c>
      <c r="C55" s="92" t="str">
        <f>Sheet2!B54</f>
        <v>2016</v>
      </c>
      <c r="D55" s="92" t="str">
        <f>Sheet2!C54</f>
        <v>Jovan</v>
      </c>
      <c r="E55" s="92" t="str">
        <f>Sheet2!D54</f>
        <v>Radović</v>
      </c>
      <c r="F55" s="81"/>
      <c r="G55" s="82"/>
      <c r="H55" s="82"/>
      <c r="I55" s="89"/>
      <c r="J55" s="90"/>
      <c r="K55" s="89"/>
      <c r="L55" s="83">
        <f t="shared" si="0"/>
        <v>0</v>
      </c>
      <c r="M55" s="83">
        <f t="shared" si="1"/>
        <v>0</v>
      </c>
      <c r="N55" s="84">
        <f t="shared" si="2"/>
        <v>0</v>
      </c>
      <c r="O55" s="85" t="str">
        <f t="shared" si="3"/>
        <v>F</v>
      </c>
    </row>
    <row r="56" spans="1:15" s="20" customFormat="1" ht="15">
      <c r="A56" s="64">
        <v>55</v>
      </c>
      <c r="B56" s="80" t="str">
        <f>Sheet2!A55</f>
        <v>17</v>
      </c>
      <c r="C56" s="92" t="str">
        <f>Sheet2!B55</f>
        <v>2016</v>
      </c>
      <c r="D56" s="92" t="str">
        <f>Sheet2!C55</f>
        <v>Dragoslav</v>
      </c>
      <c r="E56" s="92" t="str">
        <f>Sheet2!D55</f>
        <v>Novović</v>
      </c>
      <c r="F56" s="81"/>
      <c r="G56" s="82"/>
      <c r="H56" s="82"/>
      <c r="I56" s="89"/>
      <c r="J56" s="90"/>
      <c r="K56" s="89"/>
      <c r="L56" s="83">
        <f t="shared" si="0"/>
        <v>0</v>
      </c>
      <c r="M56" s="83">
        <f t="shared" si="1"/>
        <v>0</v>
      </c>
      <c r="N56" s="84">
        <f t="shared" si="2"/>
        <v>0</v>
      </c>
      <c r="O56" s="85" t="str">
        <f t="shared" si="3"/>
        <v>F</v>
      </c>
    </row>
    <row r="57" spans="1:15" s="20" customFormat="1" ht="15">
      <c r="A57" s="64">
        <v>56</v>
      </c>
      <c r="B57" s="80" t="str">
        <f>Sheet2!A56</f>
        <v>18</v>
      </c>
      <c r="C57" s="92" t="str">
        <f>Sheet2!B56</f>
        <v>2016</v>
      </c>
      <c r="D57" s="92" t="str">
        <f>Sheet2!C56</f>
        <v>Dejan</v>
      </c>
      <c r="E57" s="92" t="str">
        <f>Sheet2!D56</f>
        <v>Vraneš</v>
      </c>
      <c r="F57" s="81"/>
      <c r="G57" s="82"/>
      <c r="H57" s="82"/>
      <c r="I57" s="89"/>
      <c r="J57" s="90"/>
      <c r="K57" s="89"/>
      <c r="L57" s="83">
        <f t="shared" si="0"/>
        <v>0</v>
      </c>
      <c r="M57" s="83">
        <f t="shared" si="1"/>
        <v>0</v>
      </c>
      <c r="N57" s="84">
        <f t="shared" si="2"/>
        <v>0</v>
      </c>
      <c r="O57" s="85" t="str">
        <f t="shared" si="3"/>
        <v>F</v>
      </c>
    </row>
    <row r="58" spans="1:15" s="20" customFormat="1" ht="15">
      <c r="A58" s="64">
        <v>57</v>
      </c>
      <c r="B58" s="80" t="str">
        <f>Sheet2!A57</f>
        <v>20</v>
      </c>
      <c r="C58" s="92" t="str">
        <f>Sheet2!B57</f>
        <v>2016</v>
      </c>
      <c r="D58" s="92" t="str">
        <f>Sheet2!C57</f>
        <v>Milica</v>
      </c>
      <c r="E58" s="92" t="str">
        <f>Sheet2!D57</f>
        <v>Vučinić</v>
      </c>
      <c r="F58" s="81"/>
      <c r="G58" s="82"/>
      <c r="H58" s="82"/>
      <c r="I58" s="89"/>
      <c r="J58" s="90"/>
      <c r="K58" s="89"/>
      <c r="L58" s="83">
        <f t="shared" si="0"/>
        <v>0</v>
      </c>
      <c r="M58" s="83">
        <f t="shared" si="1"/>
        <v>0</v>
      </c>
      <c r="N58" s="84">
        <f t="shared" si="2"/>
        <v>0</v>
      </c>
      <c r="O58" s="85" t="str">
        <f t="shared" si="3"/>
        <v>F</v>
      </c>
    </row>
    <row r="59" spans="1:15" s="20" customFormat="1" ht="15">
      <c r="A59" s="64">
        <v>58</v>
      </c>
      <c r="B59" s="80" t="str">
        <f>Sheet2!A58</f>
        <v>21</v>
      </c>
      <c r="C59" s="92" t="str">
        <f>Sheet2!B58</f>
        <v>2016</v>
      </c>
      <c r="D59" s="92" t="str">
        <f>Sheet2!C58</f>
        <v>Boro</v>
      </c>
      <c r="E59" s="92" t="str">
        <f>Sheet2!D58</f>
        <v>Bogdanović</v>
      </c>
      <c r="F59" s="81"/>
      <c r="G59" s="82"/>
      <c r="H59" s="82"/>
      <c r="I59" s="89"/>
      <c r="J59" s="90"/>
      <c r="K59" s="89"/>
      <c r="L59" s="83">
        <f t="shared" si="0"/>
        <v>0</v>
      </c>
      <c r="M59" s="83">
        <f t="shared" si="1"/>
        <v>0</v>
      </c>
      <c r="N59" s="84">
        <f t="shared" si="2"/>
        <v>0</v>
      </c>
      <c r="O59" s="85" t="str">
        <f t="shared" si="3"/>
        <v>F</v>
      </c>
    </row>
    <row r="60" spans="1:15" s="20" customFormat="1" ht="15">
      <c r="A60" s="64">
        <v>59</v>
      </c>
      <c r="B60" s="80" t="str">
        <f>Sheet2!A59</f>
        <v>22</v>
      </c>
      <c r="C60" s="92" t="str">
        <f>Sheet2!B59</f>
        <v>2016</v>
      </c>
      <c r="D60" s="92" t="str">
        <f>Sheet2!C59</f>
        <v>Neda</v>
      </c>
      <c r="E60" s="92" t="str">
        <f>Sheet2!D59</f>
        <v>Srdanović</v>
      </c>
      <c r="F60" s="81"/>
      <c r="G60" s="82"/>
      <c r="H60" s="82"/>
      <c r="I60" s="89"/>
      <c r="J60" s="90"/>
      <c r="K60" s="89"/>
      <c r="L60" s="83">
        <f t="shared" si="0"/>
        <v>0</v>
      </c>
      <c r="M60" s="83">
        <f t="shared" si="1"/>
        <v>0</v>
      </c>
      <c r="N60" s="84">
        <f t="shared" si="2"/>
        <v>0</v>
      </c>
      <c r="O60" s="85" t="str">
        <f t="shared" si="3"/>
        <v>F</v>
      </c>
    </row>
    <row r="61" spans="1:15" s="20" customFormat="1" ht="15">
      <c r="A61" s="64">
        <v>60</v>
      </c>
      <c r="B61" s="80" t="str">
        <f>Sheet2!A60</f>
        <v>23</v>
      </c>
      <c r="C61" s="92" t="str">
        <f>Sheet2!B60</f>
        <v>2016</v>
      </c>
      <c r="D61" s="92" t="str">
        <f>Sheet2!C60</f>
        <v>Pavle</v>
      </c>
      <c r="E61" s="92" t="str">
        <f>Sheet2!D60</f>
        <v>Novaković</v>
      </c>
      <c r="F61" s="81"/>
      <c r="G61" s="82"/>
      <c r="H61" s="82"/>
      <c r="I61" s="89"/>
      <c r="J61" s="90"/>
      <c r="K61" s="89"/>
      <c r="L61" s="83">
        <f t="shared" si="0"/>
        <v>0</v>
      </c>
      <c r="M61" s="83">
        <f t="shared" si="1"/>
        <v>0</v>
      </c>
      <c r="N61" s="84">
        <f t="shared" si="2"/>
        <v>0</v>
      </c>
      <c r="O61" s="85" t="str">
        <f t="shared" si="3"/>
        <v>F</v>
      </c>
    </row>
    <row r="62" spans="1:15" s="20" customFormat="1" ht="15">
      <c r="A62" s="64">
        <v>61</v>
      </c>
      <c r="B62" s="80" t="str">
        <f>Sheet2!A61</f>
        <v>24</v>
      </c>
      <c r="C62" s="92" t="str">
        <f>Sheet2!B61</f>
        <v>2016</v>
      </c>
      <c r="D62" s="92" t="str">
        <f>Sheet2!C61</f>
        <v>Milena</v>
      </c>
      <c r="E62" s="92" t="str">
        <f>Sheet2!D61</f>
        <v>Anđelić</v>
      </c>
      <c r="F62" s="81"/>
      <c r="G62" s="82"/>
      <c r="H62" s="82"/>
      <c r="I62" s="89"/>
      <c r="J62" s="90"/>
      <c r="K62" s="89"/>
      <c r="L62" s="83">
        <f t="shared" si="0"/>
        <v>0</v>
      </c>
      <c r="M62" s="83">
        <f t="shared" si="1"/>
        <v>0</v>
      </c>
      <c r="N62" s="84">
        <f t="shared" si="2"/>
        <v>0</v>
      </c>
      <c r="O62" s="85" t="str">
        <f t="shared" si="3"/>
        <v>F</v>
      </c>
    </row>
    <row r="63" spans="1:15" s="20" customFormat="1" ht="15">
      <c r="A63" s="64">
        <v>62</v>
      </c>
      <c r="B63" s="80" t="str">
        <f>Sheet2!A62</f>
        <v>26</v>
      </c>
      <c r="C63" s="92" t="str">
        <f>Sheet2!B62</f>
        <v>2016</v>
      </c>
      <c r="D63" s="92" t="str">
        <f>Sheet2!C62</f>
        <v>Ksenija</v>
      </c>
      <c r="E63" s="92" t="str">
        <f>Sheet2!D62</f>
        <v>Brakočević</v>
      </c>
      <c r="F63" s="81"/>
      <c r="G63" s="82"/>
      <c r="H63" s="82"/>
      <c r="I63" s="89"/>
      <c r="J63" s="90"/>
      <c r="K63" s="89"/>
      <c r="L63" s="83">
        <f t="shared" si="0"/>
        <v>0</v>
      </c>
      <c r="M63" s="83">
        <f t="shared" si="1"/>
        <v>0</v>
      </c>
      <c r="N63" s="84">
        <f t="shared" si="2"/>
        <v>0</v>
      </c>
      <c r="O63" s="85" t="str">
        <f t="shared" si="3"/>
        <v>F</v>
      </c>
    </row>
    <row r="64" spans="1:15" s="20" customFormat="1" ht="15">
      <c r="A64" s="64">
        <v>63</v>
      </c>
      <c r="B64" s="80" t="str">
        <f>Sheet2!A63</f>
        <v>27</v>
      </c>
      <c r="C64" s="92" t="str">
        <f>Sheet2!B63</f>
        <v>2016</v>
      </c>
      <c r="D64" s="92" t="str">
        <f>Sheet2!C63</f>
        <v>Jelena</v>
      </c>
      <c r="E64" s="92" t="str">
        <f>Sheet2!D63</f>
        <v>Aligrudić</v>
      </c>
      <c r="F64" s="81"/>
      <c r="G64" s="82"/>
      <c r="H64" s="82"/>
      <c r="I64" s="89"/>
      <c r="J64" s="90"/>
      <c r="K64" s="89"/>
      <c r="L64" s="83">
        <f t="shared" si="0"/>
        <v>0</v>
      </c>
      <c r="M64" s="83">
        <f t="shared" si="1"/>
        <v>0</v>
      </c>
      <c r="N64" s="84">
        <f t="shared" si="2"/>
        <v>0</v>
      </c>
      <c r="O64" s="85" t="str">
        <f t="shared" si="3"/>
        <v>F</v>
      </c>
    </row>
    <row r="65" spans="1:15" s="20" customFormat="1" ht="15">
      <c r="A65" s="64">
        <v>64</v>
      </c>
      <c r="B65" s="80" t="str">
        <f>Sheet2!A64</f>
        <v>29</v>
      </c>
      <c r="C65" s="92" t="str">
        <f>Sheet2!B64</f>
        <v>2016</v>
      </c>
      <c r="D65" s="92" t="str">
        <f>Sheet2!C64</f>
        <v>Marko</v>
      </c>
      <c r="E65" s="92" t="str">
        <f>Sheet2!D64</f>
        <v>Vuksanović</v>
      </c>
      <c r="F65" s="81"/>
      <c r="G65" s="82"/>
      <c r="H65" s="82"/>
      <c r="I65" s="89"/>
      <c r="J65" s="90"/>
      <c r="K65" s="89"/>
      <c r="L65" s="83">
        <f t="shared" si="0"/>
        <v>0</v>
      </c>
      <c r="M65" s="83">
        <f t="shared" si="1"/>
        <v>0</v>
      </c>
      <c r="N65" s="84">
        <f t="shared" si="2"/>
        <v>0</v>
      </c>
      <c r="O65" s="85" t="str">
        <f t="shared" si="3"/>
        <v>F</v>
      </c>
    </row>
    <row r="66" spans="1:15" s="20" customFormat="1" ht="15">
      <c r="A66" s="64">
        <v>65</v>
      </c>
      <c r="B66" s="80" t="str">
        <f>Sheet2!A65</f>
        <v>30</v>
      </c>
      <c r="C66" s="92" t="str">
        <f>Sheet2!B65</f>
        <v>2016</v>
      </c>
      <c r="D66" s="92" t="str">
        <f>Sheet2!C65</f>
        <v>Ana</v>
      </c>
      <c r="E66" s="92" t="str">
        <f>Sheet2!D65</f>
        <v>Muratović</v>
      </c>
      <c r="F66" s="81"/>
      <c r="G66" s="82"/>
      <c r="H66" s="82"/>
      <c r="I66" s="89"/>
      <c r="J66" s="90"/>
      <c r="K66" s="89"/>
      <c r="L66" s="83">
        <f t="shared" si="0"/>
        <v>0</v>
      </c>
      <c r="M66" s="83">
        <f t="shared" si="1"/>
        <v>0</v>
      </c>
      <c r="N66" s="84">
        <f t="shared" si="2"/>
        <v>0</v>
      </c>
      <c r="O66" s="85" t="str">
        <f t="shared" si="3"/>
        <v>F</v>
      </c>
    </row>
    <row r="67" spans="1:15" s="20" customFormat="1" ht="15">
      <c r="A67" s="64">
        <v>66</v>
      </c>
      <c r="B67" s="80" t="str">
        <f>Sheet2!A66</f>
        <v>31</v>
      </c>
      <c r="C67" s="92" t="str">
        <f>Sheet2!B66</f>
        <v>2016</v>
      </c>
      <c r="D67" s="92" t="str">
        <f>Sheet2!C66</f>
        <v>Obrad</v>
      </c>
      <c r="E67" s="92" t="str">
        <f>Sheet2!D66</f>
        <v>Jovanović</v>
      </c>
      <c r="F67" s="81"/>
      <c r="G67" s="82"/>
      <c r="H67" s="82"/>
      <c r="I67" s="89"/>
      <c r="J67" s="90"/>
      <c r="K67" s="89"/>
      <c r="L67" s="83">
        <f aca="true" t="shared" si="4" ref="L67:L130">IF(ISNUMBER(H67),H67,IF(ISNUMBER(G67),G67,F67))</f>
        <v>0</v>
      </c>
      <c r="M67" s="83">
        <f aca="true" t="shared" si="5" ref="M67:M130">IF(ISNUMBER(K67),K67,IF(ISNUMBER(J67),J67,I67))</f>
        <v>0</v>
      </c>
      <c r="N67" s="84">
        <f aca="true" t="shared" si="6" ref="N67:N130">SUM(L67:M67)</f>
        <v>0</v>
      </c>
      <c r="O67" s="85" t="str">
        <f aca="true" t="shared" si="7" ref="O67:O130">IF(N67&gt;=90,"A",IF(N67&gt;=80,"B",IF(N67&gt;=70,"C",IF(N67&gt;=60,"D",IF(N67&gt;=50,"E",IF(N67&lt;49.9,"F"))))))</f>
        <v>F</v>
      </c>
    </row>
    <row r="68" spans="1:15" s="20" customFormat="1" ht="15">
      <c r="A68" s="64">
        <v>67</v>
      </c>
      <c r="B68" s="80" t="str">
        <f>Sheet2!A67</f>
        <v>32</v>
      </c>
      <c r="C68" s="92" t="str">
        <f>Sheet2!B67</f>
        <v>2016</v>
      </c>
      <c r="D68" s="92" t="str">
        <f>Sheet2!C67</f>
        <v>Jovana</v>
      </c>
      <c r="E68" s="92" t="str">
        <f>Sheet2!D67</f>
        <v>Vujičić</v>
      </c>
      <c r="F68" s="81"/>
      <c r="G68" s="82"/>
      <c r="H68" s="82"/>
      <c r="I68" s="89"/>
      <c r="J68" s="90"/>
      <c r="K68" s="89"/>
      <c r="L68" s="83">
        <f t="shared" si="4"/>
        <v>0</v>
      </c>
      <c r="M68" s="83">
        <f t="shared" si="5"/>
        <v>0</v>
      </c>
      <c r="N68" s="84">
        <f t="shared" si="6"/>
        <v>0</v>
      </c>
      <c r="O68" s="85" t="str">
        <f t="shared" si="7"/>
        <v>F</v>
      </c>
    </row>
    <row r="69" spans="1:15" s="20" customFormat="1" ht="15">
      <c r="A69" s="64">
        <v>68</v>
      </c>
      <c r="B69" s="80" t="str">
        <f>Sheet2!A68</f>
        <v>33</v>
      </c>
      <c r="C69" s="92" t="str">
        <f>Sheet2!B68</f>
        <v>2016</v>
      </c>
      <c r="D69" s="92" t="str">
        <f>Sheet2!C68</f>
        <v>Peđa</v>
      </c>
      <c r="E69" s="92" t="str">
        <f>Sheet2!D68</f>
        <v>Zečević</v>
      </c>
      <c r="F69" s="81">
        <v>47</v>
      </c>
      <c r="G69" s="82"/>
      <c r="H69" s="82"/>
      <c r="I69" s="89"/>
      <c r="J69" s="90"/>
      <c r="K69" s="89"/>
      <c r="L69" s="83">
        <f t="shared" si="4"/>
        <v>47</v>
      </c>
      <c r="M69" s="83">
        <f t="shared" si="5"/>
        <v>0</v>
      </c>
      <c r="N69" s="84">
        <f t="shared" si="6"/>
        <v>47</v>
      </c>
      <c r="O69" s="85" t="str">
        <f t="shared" si="7"/>
        <v>F</v>
      </c>
    </row>
    <row r="70" spans="1:15" s="20" customFormat="1" ht="15">
      <c r="A70" s="64">
        <v>69</v>
      </c>
      <c r="B70" s="80" t="str">
        <f>Sheet2!A69</f>
        <v>34</v>
      </c>
      <c r="C70" s="92" t="str">
        <f>Sheet2!B69</f>
        <v>2016</v>
      </c>
      <c r="D70" s="92" t="str">
        <f>Sheet2!C69</f>
        <v>Ivana</v>
      </c>
      <c r="E70" s="92" t="str">
        <f>Sheet2!D69</f>
        <v>Čuljković</v>
      </c>
      <c r="F70" s="81"/>
      <c r="G70" s="82"/>
      <c r="H70" s="82"/>
      <c r="I70" s="89"/>
      <c r="J70" s="90"/>
      <c r="K70" s="89"/>
      <c r="L70" s="83">
        <f t="shared" si="4"/>
        <v>0</v>
      </c>
      <c r="M70" s="83">
        <f t="shared" si="5"/>
        <v>0</v>
      </c>
      <c r="N70" s="84">
        <f t="shared" si="6"/>
        <v>0</v>
      </c>
      <c r="O70" s="85" t="str">
        <f t="shared" si="7"/>
        <v>F</v>
      </c>
    </row>
    <row r="71" spans="1:15" s="20" customFormat="1" ht="15">
      <c r="A71" s="64">
        <v>70</v>
      </c>
      <c r="B71" s="80" t="str">
        <f>Sheet2!A70</f>
        <v>38</v>
      </c>
      <c r="C71" s="92" t="str">
        <f>Sheet2!B70</f>
        <v>2016</v>
      </c>
      <c r="D71" s="92" t="str">
        <f>Sheet2!C70</f>
        <v>Miraš</v>
      </c>
      <c r="E71" s="92" t="str">
        <f>Sheet2!D70</f>
        <v>Bulatović</v>
      </c>
      <c r="F71" s="81"/>
      <c r="G71" s="82"/>
      <c r="H71" s="82"/>
      <c r="I71" s="89"/>
      <c r="J71" s="90"/>
      <c r="K71" s="89"/>
      <c r="L71" s="83">
        <f t="shared" si="4"/>
        <v>0</v>
      </c>
      <c r="M71" s="83">
        <f t="shared" si="5"/>
        <v>0</v>
      </c>
      <c r="N71" s="84">
        <f t="shared" si="6"/>
        <v>0</v>
      </c>
      <c r="O71" s="85" t="str">
        <f t="shared" si="7"/>
        <v>F</v>
      </c>
    </row>
    <row r="72" spans="1:15" s="20" customFormat="1" ht="15">
      <c r="A72" s="64">
        <v>71</v>
      </c>
      <c r="B72" s="80" t="str">
        <f>Sheet2!A71</f>
        <v>42</v>
      </c>
      <c r="C72" s="92" t="str">
        <f>Sheet2!B71</f>
        <v>2016</v>
      </c>
      <c r="D72" s="92" t="str">
        <f>Sheet2!C71</f>
        <v>Jovana</v>
      </c>
      <c r="E72" s="92" t="str">
        <f>Sheet2!D71</f>
        <v>Bovan</v>
      </c>
      <c r="F72" s="81"/>
      <c r="G72" s="82"/>
      <c r="H72" s="82"/>
      <c r="I72" s="89"/>
      <c r="J72" s="90"/>
      <c r="K72" s="89"/>
      <c r="L72" s="83">
        <f t="shared" si="4"/>
        <v>0</v>
      </c>
      <c r="M72" s="83">
        <f t="shared" si="5"/>
        <v>0</v>
      </c>
      <c r="N72" s="84">
        <f t="shared" si="6"/>
        <v>0</v>
      </c>
      <c r="O72" s="85" t="str">
        <f t="shared" si="7"/>
        <v>F</v>
      </c>
    </row>
    <row r="73" spans="1:15" s="20" customFormat="1" ht="15">
      <c r="A73" s="64">
        <v>72</v>
      </c>
      <c r="B73" s="80" t="str">
        <f>Sheet2!A72</f>
        <v>44</v>
      </c>
      <c r="C73" s="92" t="str">
        <f>Sheet2!B72</f>
        <v>2016</v>
      </c>
      <c r="D73" s="92" t="str">
        <f>Sheet2!C72</f>
        <v>Miloš</v>
      </c>
      <c r="E73" s="92" t="str">
        <f>Sheet2!D72</f>
        <v>Dragić</v>
      </c>
      <c r="F73" s="81"/>
      <c r="G73" s="82"/>
      <c r="H73" s="82"/>
      <c r="I73" s="89"/>
      <c r="J73" s="90"/>
      <c r="K73" s="89"/>
      <c r="L73" s="83">
        <f t="shared" si="4"/>
        <v>0</v>
      </c>
      <c r="M73" s="83">
        <f t="shared" si="5"/>
        <v>0</v>
      </c>
      <c r="N73" s="84">
        <f t="shared" si="6"/>
        <v>0</v>
      </c>
      <c r="O73" s="85" t="str">
        <f t="shared" si="7"/>
        <v>F</v>
      </c>
    </row>
    <row r="74" spans="1:15" s="20" customFormat="1" ht="15">
      <c r="A74" s="64">
        <v>73</v>
      </c>
      <c r="B74" s="80" t="str">
        <f>Sheet2!A73</f>
        <v>45</v>
      </c>
      <c r="C74" s="92" t="str">
        <f>Sheet2!B73</f>
        <v>2016</v>
      </c>
      <c r="D74" s="92" t="str">
        <f>Sheet2!C73</f>
        <v>Grujica</v>
      </c>
      <c r="E74" s="92" t="str">
        <f>Sheet2!D73</f>
        <v>Popović</v>
      </c>
      <c r="F74" s="81"/>
      <c r="G74" s="82"/>
      <c r="H74" s="82"/>
      <c r="I74" s="89"/>
      <c r="J74" s="90"/>
      <c r="K74" s="89"/>
      <c r="L74" s="83">
        <f t="shared" si="4"/>
        <v>0</v>
      </c>
      <c r="M74" s="83">
        <f t="shared" si="5"/>
        <v>0</v>
      </c>
      <c r="N74" s="84">
        <f t="shared" si="6"/>
        <v>0</v>
      </c>
      <c r="O74" s="85" t="str">
        <f t="shared" si="7"/>
        <v>F</v>
      </c>
    </row>
    <row r="75" spans="1:15" s="20" customFormat="1" ht="15">
      <c r="A75" s="64">
        <v>74</v>
      </c>
      <c r="B75" s="80" t="str">
        <f>Sheet2!A74</f>
        <v>48</v>
      </c>
      <c r="C75" s="92" t="str">
        <f>Sheet2!B74</f>
        <v>2016</v>
      </c>
      <c r="D75" s="92" t="str">
        <f>Sheet2!C74</f>
        <v>Nikola</v>
      </c>
      <c r="E75" s="92" t="str">
        <f>Sheet2!D74</f>
        <v>Dobrašinović</v>
      </c>
      <c r="F75" s="81"/>
      <c r="G75" s="82"/>
      <c r="H75" s="82"/>
      <c r="I75" s="89"/>
      <c r="J75" s="90"/>
      <c r="K75" s="89"/>
      <c r="L75" s="83">
        <f t="shared" si="4"/>
        <v>0</v>
      </c>
      <c r="M75" s="83">
        <f t="shared" si="5"/>
        <v>0</v>
      </c>
      <c r="N75" s="84">
        <f t="shared" si="6"/>
        <v>0</v>
      </c>
      <c r="O75" s="85" t="str">
        <f t="shared" si="7"/>
        <v>F</v>
      </c>
    </row>
    <row r="76" spans="1:15" s="20" customFormat="1" ht="15">
      <c r="A76" s="64">
        <v>75</v>
      </c>
      <c r="B76" s="80" t="str">
        <f>Sheet2!A75</f>
        <v>51</v>
      </c>
      <c r="C76" s="92" t="str">
        <f>Sheet2!B75</f>
        <v>2016</v>
      </c>
      <c r="D76" s="92" t="str">
        <f>Sheet2!C75</f>
        <v>Nikola</v>
      </c>
      <c r="E76" s="92" t="str">
        <f>Sheet2!D75</f>
        <v>Radanović</v>
      </c>
      <c r="F76" s="81"/>
      <c r="G76" s="82"/>
      <c r="H76" s="82"/>
      <c r="I76" s="89"/>
      <c r="J76" s="90"/>
      <c r="K76" s="89"/>
      <c r="L76" s="83">
        <f t="shared" si="4"/>
        <v>0</v>
      </c>
      <c r="M76" s="83">
        <f t="shared" si="5"/>
        <v>0</v>
      </c>
      <c r="N76" s="84">
        <f t="shared" si="6"/>
        <v>0</v>
      </c>
      <c r="O76" s="85" t="str">
        <f t="shared" si="7"/>
        <v>F</v>
      </c>
    </row>
    <row r="77" spans="1:15" s="20" customFormat="1" ht="15">
      <c r="A77" s="64">
        <v>76</v>
      </c>
      <c r="B77" s="80" t="str">
        <f>Sheet2!A76</f>
        <v>52</v>
      </c>
      <c r="C77" s="92" t="str">
        <f>Sheet2!B76</f>
        <v>2016</v>
      </c>
      <c r="D77" s="92" t="str">
        <f>Sheet2!C76</f>
        <v>Mitar</v>
      </c>
      <c r="E77" s="92" t="str">
        <f>Sheet2!D76</f>
        <v>Potpara</v>
      </c>
      <c r="F77" s="81"/>
      <c r="G77" s="82"/>
      <c r="H77" s="82"/>
      <c r="I77" s="89"/>
      <c r="J77" s="90"/>
      <c r="K77" s="89"/>
      <c r="L77" s="83">
        <f t="shared" si="4"/>
        <v>0</v>
      </c>
      <c r="M77" s="83">
        <f t="shared" si="5"/>
        <v>0</v>
      </c>
      <c r="N77" s="84">
        <f t="shared" si="6"/>
        <v>0</v>
      </c>
      <c r="O77" s="85" t="str">
        <f t="shared" si="7"/>
        <v>F</v>
      </c>
    </row>
    <row r="78" spans="1:15" s="20" customFormat="1" ht="15">
      <c r="A78" s="64">
        <v>77</v>
      </c>
      <c r="B78" s="80" t="str">
        <f>Sheet2!A77</f>
        <v>53</v>
      </c>
      <c r="C78" s="92" t="str">
        <f>Sheet2!B77</f>
        <v>2016</v>
      </c>
      <c r="D78" s="92" t="str">
        <f>Sheet2!C77</f>
        <v>Miloš</v>
      </c>
      <c r="E78" s="92" t="str">
        <f>Sheet2!D77</f>
        <v>Božović</v>
      </c>
      <c r="F78" s="81"/>
      <c r="G78" s="82"/>
      <c r="H78" s="82"/>
      <c r="I78" s="89"/>
      <c r="J78" s="90"/>
      <c r="K78" s="89"/>
      <c r="L78" s="83">
        <f t="shared" si="4"/>
        <v>0</v>
      </c>
      <c r="M78" s="83">
        <f t="shared" si="5"/>
        <v>0</v>
      </c>
      <c r="N78" s="84">
        <f t="shared" si="6"/>
        <v>0</v>
      </c>
      <c r="O78" s="85" t="str">
        <f t="shared" si="7"/>
        <v>F</v>
      </c>
    </row>
    <row r="79" spans="1:15" s="20" customFormat="1" ht="15">
      <c r="A79" s="64">
        <v>78</v>
      </c>
      <c r="B79" s="80" t="str">
        <f>Sheet2!A78</f>
        <v>59</v>
      </c>
      <c r="C79" s="92" t="str">
        <f>Sheet2!B78</f>
        <v>2016</v>
      </c>
      <c r="D79" s="92" t="str">
        <f>Sheet2!C78</f>
        <v>Anđela</v>
      </c>
      <c r="E79" s="92" t="str">
        <f>Sheet2!D78</f>
        <v>Minić</v>
      </c>
      <c r="F79" s="81"/>
      <c r="G79" s="82"/>
      <c r="H79" s="82"/>
      <c r="I79" s="89"/>
      <c r="J79" s="90"/>
      <c r="K79" s="89"/>
      <c r="L79" s="83">
        <f t="shared" si="4"/>
        <v>0</v>
      </c>
      <c r="M79" s="83">
        <f t="shared" si="5"/>
        <v>0</v>
      </c>
      <c r="N79" s="84">
        <f t="shared" si="6"/>
        <v>0</v>
      </c>
      <c r="O79" s="85" t="str">
        <f t="shared" si="7"/>
        <v>F</v>
      </c>
    </row>
    <row r="80" spans="1:15" s="20" customFormat="1" ht="15">
      <c r="A80" s="64">
        <v>79</v>
      </c>
      <c r="B80" s="80" t="str">
        <f>Sheet2!A79</f>
        <v>61</v>
      </c>
      <c r="C80" s="92" t="str">
        <f>Sheet2!B79</f>
        <v>2016</v>
      </c>
      <c r="D80" s="92" t="str">
        <f>Sheet2!C79</f>
        <v>Marko</v>
      </c>
      <c r="E80" s="92" t="str">
        <f>Sheet2!D79</f>
        <v>Bošković</v>
      </c>
      <c r="F80" s="81"/>
      <c r="G80" s="82"/>
      <c r="H80" s="82"/>
      <c r="I80" s="89"/>
      <c r="J80" s="90"/>
      <c r="K80" s="89"/>
      <c r="L80" s="83">
        <f t="shared" si="4"/>
        <v>0</v>
      </c>
      <c r="M80" s="83">
        <f t="shared" si="5"/>
        <v>0</v>
      </c>
      <c r="N80" s="84">
        <f t="shared" si="6"/>
        <v>0</v>
      </c>
      <c r="O80" s="85" t="str">
        <f t="shared" si="7"/>
        <v>F</v>
      </c>
    </row>
    <row r="81" spans="1:15" s="20" customFormat="1" ht="15">
      <c r="A81" s="64">
        <v>80</v>
      </c>
      <c r="B81" s="80" t="str">
        <f>Sheet2!A80</f>
        <v>62</v>
      </c>
      <c r="C81" s="92" t="str">
        <f>Sheet2!B80</f>
        <v>2016</v>
      </c>
      <c r="D81" s="92" t="str">
        <f>Sheet2!C80</f>
        <v>Nataša</v>
      </c>
      <c r="E81" s="92" t="str">
        <f>Sheet2!D80</f>
        <v>Zajović</v>
      </c>
      <c r="F81" s="81"/>
      <c r="G81" s="82"/>
      <c r="H81" s="82"/>
      <c r="I81" s="89"/>
      <c r="J81" s="90"/>
      <c r="K81" s="89"/>
      <c r="L81" s="83">
        <f t="shared" si="4"/>
        <v>0</v>
      </c>
      <c r="M81" s="83">
        <f t="shared" si="5"/>
        <v>0</v>
      </c>
      <c r="N81" s="84">
        <f t="shared" si="6"/>
        <v>0</v>
      </c>
      <c r="O81" s="85" t="str">
        <f t="shared" si="7"/>
        <v>F</v>
      </c>
    </row>
    <row r="82" spans="1:15" s="20" customFormat="1" ht="15">
      <c r="A82" s="64">
        <v>81</v>
      </c>
      <c r="B82" s="80" t="str">
        <f>Sheet2!A81</f>
        <v>63</v>
      </c>
      <c r="C82" s="92" t="str">
        <f>Sheet2!B81</f>
        <v>2016</v>
      </c>
      <c r="D82" s="92" t="str">
        <f>Sheet2!C81</f>
        <v>Andrija</v>
      </c>
      <c r="E82" s="92" t="str">
        <f>Sheet2!D81</f>
        <v>Pajović</v>
      </c>
      <c r="F82" s="81"/>
      <c r="G82" s="82"/>
      <c r="H82" s="82"/>
      <c r="I82" s="89"/>
      <c r="J82" s="90"/>
      <c r="K82" s="89"/>
      <c r="L82" s="83">
        <f t="shared" si="4"/>
        <v>0</v>
      </c>
      <c r="M82" s="83">
        <f t="shared" si="5"/>
        <v>0</v>
      </c>
      <c r="N82" s="84">
        <f t="shared" si="6"/>
        <v>0</v>
      </c>
      <c r="O82" s="85" t="str">
        <f t="shared" si="7"/>
        <v>F</v>
      </c>
    </row>
    <row r="83" spans="1:15" s="20" customFormat="1" ht="15">
      <c r="A83" s="64">
        <v>82</v>
      </c>
      <c r="B83" s="80" t="str">
        <f>Sheet2!A82</f>
        <v>71</v>
      </c>
      <c r="C83" s="92" t="str">
        <f>Sheet2!B82</f>
        <v>2016</v>
      </c>
      <c r="D83" s="92" t="str">
        <f>Sheet2!C82</f>
        <v>Veljko</v>
      </c>
      <c r="E83" s="92" t="str">
        <f>Sheet2!D82</f>
        <v>Vukadinović</v>
      </c>
      <c r="F83" s="81"/>
      <c r="G83" s="82"/>
      <c r="H83" s="82"/>
      <c r="I83" s="89"/>
      <c r="J83" s="90"/>
      <c r="K83" s="89"/>
      <c r="L83" s="83">
        <f t="shared" si="4"/>
        <v>0</v>
      </c>
      <c r="M83" s="83">
        <f t="shared" si="5"/>
        <v>0</v>
      </c>
      <c r="N83" s="84">
        <f t="shared" si="6"/>
        <v>0</v>
      </c>
      <c r="O83" s="85" t="str">
        <f t="shared" si="7"/>
        <v>F</v>
      </c>
    </row>
    <row r="84" spans="1:15" s="20" customFormat="1" ht="15">
      <c r="A84" s="64">
        <v>83</v>
      </c>
      <c r="B84" s="80" t="str">
        <f>Sheet2!A83</f>
        <v>76</v>
      </c>
      <c r="C84" s="92" t="str">
        <f>Sheet2!B83</f>
        <v>2016</v>
      </c>
      <c r="D84" s="92" t="str">
        <f>Sheet2!C83</f>
        <v>Ivan</v>
      </c>
      <c r="E84" s="92" t="str">
        <f>Sheet2!D83</f>
        <v>Mujović</v>
      </c>
      <c r="F84" s="81"/>
      <c r="G84" s="82"/>
      <c r="H84" s="82"/>
      <c r="I84" s="89"/>
      <c r="J84" s="90"/>
      <c r="K84" s="89"/>
      <c r="L84" s="83">
        <f t="shared" si="4"/>
        <v>0</v>
      </c>
      <c r="M84" s="83">
        <f t="shared" si="5"/>
        <v>0</v>
      </c>
      <c r="N84" s="84">
        <f t="shared" si="6"/>
        <v>0</v>
      </c>
      <c r="O84" s="85" t="str">
        <f t="shared" si="7"/>
        <v>F</v>
      </c>
    </row>
    <row r="85" spans="1:15" s="20" customFormat="1" ht="15">
      <c r="A85" s="64">
        <v>84</v>
      </c>
      <c r="B85" s="80" t="str">
        <f>Sheet2!A84</f>
        <v>81</v>
      </c>
      <c r="C85" s="92" t="str">
        <f>Sheet2!B84</f>
        <v>2016</v>
      </c>
      <c r="D85" s="92" t="str">
        <f>Sheet2!C84</f>
        <v>Nikola</v>
      </c>
      <c r="E85" s="92" t="str">
        <f>Sheet2!D84</f>
        <v>Ružić</v>
      </c>
      <c r="F85" s="81"/>
      <c r="G85" s="82"/>
      <c r="H85" s="82"/>
      <c r="I85" s="89"/>
      <c r="J85" s="90"/>
      <c r="K85" s="89"/>
      <c r="L85" s="83">
        <f t="shared" si="4"/>
        <v>0</v>
      </c>
      <c r="M85" s="83">
        <f t="shared" si="5"/>
        <v>0</v>
      </c>
      <c r="N85" s="84">
        <f t="shared" si="6"/>
        <v>0</v>
      </c>
      <c r="O85" s="85" t="str">
        <f t="shared" si="7"/>
        <v>F</v>
      </c>
    </row>
    <row r="86" spans="1:15" s="20" customFormat="1" ht="15">
      <c r="A86" s="64">
        <v>85</v>
      </c>
      <c r="B86" s="80" t="str">
        <f>Sheet2!A85</f>
        <v>82</v>
      </c>
      <c r="C86" s="92" t="str">
        <f>Sheet2!B85</f>
        <v>2016</v>
      </c>
      <c r="D86" s="92" t="str">
        <f>Sheet2!C85</f>
        <v>Ana</v>
      </c>
      <c r="E86" s="92" t="str">
        <f>Sheet2!D85</f>
        <v>Ružić</v>
      </c>
      <c r="F86" s="81"/>
      <c r="G86" s="82"/>
      <c r="H86" s="82"/>
      <c r="I86" s="89"/>
      <c r="J86" s="90"/>
      <c r="K86" s="89"/>
      <c r="L86" s="83">
        <f t="shared" si="4"/>
        <v>0</v>
      </c>
      <c r="M86" s="83">
        <f t="shared" si="5"/>
        <v>0</v>
      </c>
      <c r="N86" s="84">
        <f t="shared" si="6"/>
        <v>0</v>
      </c>
      <c r="O86" s="85" t="str">
        <f t="shared" si="7"/>
        <v>F</v>
      </c>
    </row>
    <row r="87" spans="1:15" s="20" customFormat="1" ht="15">
      <c r="A87" s="64">
        <v>86</v>
      </c>
      <c r="B87" s="80" t="str">
        <f>Sheet2!A86</f>
        <v>85</v>
      </c>
      <c r="C87" s="92" t="str">
        <f>Sheet2!B86</f>
        <v>2016</v>
      </c>
      <c r="D87" s="92" t="str">
        <f>Sheet2!C86</f>
        <v>Đina</v>
      </c>
      <c r="E87" s="92" t="str">
        <f>Sheet2!D86</f>
        <v>Dubljević</v>
      </c>
      <c r="F87" s="81"/>
      <c r="G87" s="82"/>
      <c r="H87" s="82"/>
      <c r="I87" s="89"/>
      <c r="J87" s="90"/>
      <c r="K87" s="89"/>
      <c r="L87" s="83">
        <f t="shared" si="4"/>
        <v>0</v>
      </c>
      <c r="M87" s="83">
        <f t="shared" si="5"/>
        <v>0</v>
      </c>
      <c r="N87" s="84">
        <f t="shared" si="6"/>
        <v>0</v>
      </c>
      <c r="O87" s="85" t="str">
        <f t="shared" si="7"/>
        <v>F</v>
      </c>
    </row>
    <row r="88" spans="1:15" s="20" customFormat="1" ht="15">
      <c r="A88" s="64">
        <v>87</v>
      </c>
      <c r="B88" s="80" t="str">
        <f>Sheet2!A87</f>
        <v>88</v>
      </c>
      <c r="C88" s="92" t="str">
        <f>Sheet2!B87</f>
        <v>2016</v>
      </c>
      <c r="D88" s="92" t="str">
        <f>Sheet2!C87</f>
        <v>Jelena</v>
      </c>
      <c r="E88" s="92" t="str">
        <f>Sheet2!D87</f>
        <v>Piper</v>
      </c>
      <c r="F88" s="81"/>
      <c r="G88" s="82"/>
      <c r="H88" s="82"/>
      <c r="I88" s="89"/>
      <c r="J88" s="90"/>
      <c r="K88" s="89"/>
      <c r="L88" s="83">
        <f t="shared" si="4"/>
        <v>0</v>
      </c>
      <c r="M88" s="83">
        <f t="shared" si="5"/>
        <v>0</v>
      </c>
      <c r="N88" s="84">
        <f t="shared" si="6"/>
        <v>0</v>
      </c>
      <c r="O88" s="85" t="str">
        <f t="shared" si="7"/>
        <v>F</v>
      </c>
    </row>
    <row r="89" spans="1:15" s="20" customFormat="1" ht="15">
      <c r="A89" s="64">
        <v>88</v>
      </c>
      <c r="B89" s="80" t="str">
        <f>Sheet2!A88</f>
        <v>91</v>
      </c>
      <c r="C89" s="92" t="str">
        <f>Sheet2!B88</f>
        <v>2016</v>
      </c>
      <c r="D89" s="92" t="str">
        <f>Sheet2!C88</f>
        <v>Minja</v>
      </c>
      <c r="E89" s="92" t="str">
        <f>Sheet2!D88</f>
        <v>Pavlović</v>
      </c>
      <c r="F89" s="81"/>
      <c r="G89" s="82">
        <v>36</v>
      </c>
      <c r="H89" s="82"/>
      <c r="I89" s="89"/>
      <c r="J89" s="90"/>
      <c r="K89" s="89"/>
      <c r="L89" s="83">
        <f t="shared" si="4"/>
        <v>36</v>
      </c>
      <c r="M89" s="83">
        <f t="shared" si="5"/>
        <v>0</v>
      </c>
      <c r="N89" s="84">
        <f t="shared" si="6"/>
        <v>36</v>
      </c>
      <c r="O89" s="85" t="str">
        <f t="shared" si="7"/>
        <v>F</v>
      </c>
    </row>
    <row r="90" spans="1:15" s="20" customFormat="1" ht="15">
      <c r="A90" s="64">
        <v>89</v>
      </c>
      <c r="B90" s="80" t="str">
        <f>Sheet2!A89</f>
        <v>92</v>
      </c>
      <c r="C90" s="92" t="str">
        <f>Sheet2!B89</f>
        <v>2016</v>
      </c>
      <c r="D90" s="92" t="str">
        <f>Sheet2!C89</f>
        <v>Jovan</v>
      </c>
      <c r="E90" s="92" t="str">
        <f>Sheet2!D89</f>
        <v>Kankaraš</v>
      </c>
      <c r="F90" s="81"/>
      <c r="G90" s="82"/>
      <c r="H90" s="82"/>
      <c r="I90" s="89"/>
      <c r="J90" s="90"/>
      <c r="K90" s="89"/>
      <c r="L90" s="83">
        <f t="shared" si="4"/>
        <v>0</v>
      </c>
      <c r="M90" s="83">
        <f t="shared" si="5"/>
        <v>0</v>
      </c>
      <c r="N90" s="84">
        <f t="shared" si="6"/>
        <v>0</v>
      </c>
      <c r="O90" s="85" t="str">
        <f t="shared" si="7"/>
        <v>F</v>
      </c>
    </row>
    <row r="91" spans="1:15" s="20" customFormat="1" ht="15">
      <c r="A91" s="64">
        <v>90</v>
      </c>
      <c r="B91" s="80" t="str">
        <f>Sheet2!A90</f>
        <v>95</v>
      </c>
      <c r="C91" s="92" t="str">
        <f>Sheet2!B90</f>
        <v>2016</v>
      </c>
      <c r="D91" s="92" t="str">
        <f>Sheet2!C90</f>
        <v>Kristina</v>
      </c>
      <c r="E91" s="92" t="str">
        <f>Sheet2!D90</f>
        <v>Ognjenović</v>
      </c>
      <c r="F91" s="81"/>
      <c r="G91" s="82"/>
      <c r="H91" s="82"/>
      <c r="I91" s="89"/>
      <c r="J91" s="90"/>
      <c r="K91" s="89"/>
      <c r="L91" s="83">
        <f t="shared" si="4"/>
        <v>0</v>
      </c>
      <c r="M91" s="83">
        <f t="shared" si="5"/>
        <v>0</v>
      </c>
      <c r="N91" s="84">
        <f t="shared" si="6"/>
        <v>0</v>
      </c>
      <c r="O91" s="85" t="str">
        <f t="shared" si="7"/>
        <v>F</v>
      </c>
    </row>
    <row r="92" spans="1:15" s="20" customFormat="1" ht="15">
      <c r="A92" s="64">
        <v>91</v>
      </c>
      <c r="B92" s="80" t="str">
        <f>Sheet2!A91</f>
        <v>9004</v>
      </c>
      <c r="C92" s="92" t="str">
        <f>Sheet2!B91</f>
        <v>2016</v>
      </c>
      <c r="D92" s="92" t="str">
        <f>Sheet2!C91</f>
        <v>Đorđe</v>
      </c>
      <c r="E92" s="92" t="str">
        <f>Sheet2!D91</f>
        <v>Stanković</v>
      </c>
      <c r="F92" s="81"/>
      <c r="G92" s="82"/>
      <c r="H92" s="82"/>
      <c r="I92" s="89"/>
      <c r="J92" s="90"/>
      <c r="K92" s="89"/>
      <c r="L92" s="83">
        <f t="shared" si="4"/>
        <v>0</v>
      </c>
      <c r="M92" s="83">
        <f t="shared" si="5"/>
        <v>0</v>
      </c>
      <c r="N92" s="84">
        <f t="shared" si="6"/>
        <v>0</v>
      </c>
      <c r="O92" s="85" t="str">
        <f t="shared" si="7"/>
        <v>F</v>
      </c>
    </row>
    <row r="93" spans="1:15" s="20" customFormat="1" ht="15">
      <c r="A93" s="64">
        <v>92</v>
      </c>
      <c r="B93" s="80" t="str">
        <f>Sheet2!A92</f>
        <v>9015</v>
      </c>
      <c r="C93" s="92" t="str">
        <f>Sheet2!B92</f>
        <v>2016</v>
      </c>
      <c r="D93" s="92" t="str">
        <f>Sheet2!C92</f>
        <v>Nikola</v>
      </c>
      <c r="E93" s="92" t="str">
        <f>Sheet2!D92</f>
        <v>Markuš</v>
      </c>
      <c r="F93" s="81"/>
      <c r="G93" s="82"/>
      <c r="H93" s="82"/>
      <c r="I93" s="89"/>
      <c r="J93" s="90"/>
      <c r="K93" s="89"/>
      <c r="L93" s="83">
        <f t="shared" si="4"/>
        <v>0</v>
      </c>
      <c r="M93" s="83">
        <f t="shared" si="5"/>
        <v>0</v>
      </c>
      <c r="N93" s="84">
        <f t="shared" si="6"/>
        <v>0</v>
      </c>
      <c r="O93" s="85" t="str">
        <f t="shared" si="7"/>
        <v>F</v>
      </c>
    </row>
    <row r="94" spans="1:15" s="20" customFormat="1" ht="15">
      <c r="A94" s="64">
        <v>93</v>
      </c>
      <c r="B94" s="80" t="str">
        <f>Sheet2!A93</f>
        <v>9038</v>
      </c>
      <c r="C94" s="92" t="str">
        <f>Sheet2!B93</f>
        <v>2016</v>
      </c>
      <c r="D94" s="92" t="str">
        <f>Sheet2!C93</f>
        <v>Mia</v>
      </c>
      <c r="E94" s="92" t="str">
        <f>Sheet2!D93</f>
        <v>Kovač</v>
      </c>
      <c r="F94" s="81"/>
      <c r="G94" s="82"/>
      <c r="H94" s="82"/>
      <c r="I94" s="89"/>
      <c r="J94" s="90"/>
      <c r="K94" s="89"/>
      <c r="L94" s="83">
        <f t="shared" si="4"/>
        <v>0</v>
      </c>
      <c r="M94" s="83">
        <f t="shared" si="5"/>
        <v>0</v>
      </c>
      <c r="N94" s="84">
        <f t="shared" si="6"/>
        <v>0</v>
      </c>
      <c r="O94" s="85" t="str">
        <f t="shared" si="7"/>
        <v>F</v>
      </c>
    </row>
    <row r="95" spans="1:15" s="20" customFormat="1" ht="15">
      <c r="A95" s="64">
        <v>94</v>
      </c>
      <c r="B95" s="80" t="str">
        <f>Sheet2!A94</f>
        <v>9057</v>
      </c>
      <c r="C95" s="92" t="str">
        <f>Sheet2!B94</f>
        <v>2016</v>
      </c>
      <c r="D95" s="92" t="str">
        <f>Sheet2!C94</f>
        <v>Jelena</v>
      </c>
      <c r="E95" s="92" t="str">
        <f>Sheet2!D94</f>
        <v>Prelević</v>
      </c>
      <c r="F95" s="81"/>
      <c r="G95" s="82"/>
      <c r="H95" s="82"/>
      <c r="I95" s="89"/>
      <c r="J95" s="90"/>
      <c r="K95" s="89"/>
      <c r="L95" s="83">
        <f t="shared" si="4"/>
        <v>0</v>
      </c>
      <c r="M95" s="83">
        <f t="shared" si="5"/>
        <v>0</v>
      </c>
      <c r="N95" s="84">
        <f t="shared" si="6"/>
        <v>0</v>
      </c>
      <c r="O95" s="85" t="str">
        <f t="shared" si="7"/>
        <v>F</v>
      </c>
    </row>
    <row r="96" spans="1:15" s="20" customFormat="1" ht="15">
      <c r="A96" s="64">
        <v>95</v>
      </c>
      <c r="B96" s="80" t="str">
        <f>Sheet2!A95</f>
        <v>9060</v>
      </c>
      <c r="C96" s="92" t="str">
        <f>Sheet2!B95</f>
        <v>2016</v>
      </c>
      <c r="D96" s="92" t="str">
        <f>Sheet2!C95</f>
        <v>Uroš</v>
      </c>
      <c r="E96" s="92" t="str">
        <f>Sheet2!D95</f>
        <v>Ognjenović</v>
      </c>
      <c r="F96" s="81"/>
      <c r="G96" s="82"/>
      <c r="H96" s="82"/>
      <c r="I96" s="89"/>
      <c r="J96" s="90"/>
      <c r="K96" s="89"/>
      <c r="L96" s="83">
        <f t="shared" si="4"/>
        <v>0</v>
      </c>
      <c r="M96" s="83">
        <f t="shared" si="5"/>
        <v>0</v>
      </c>
      <c r="N96" s="84">
        <f t="shared" si="6"/>
        <v>0</v>
      </c>
      <c r="O96" s="85" t="str">
        <f t="shared" si="7"/>
        <v>F</v>
      </c>
    </row>
    <row r="97" spans="1:15" s="20" customFormat="1" ht="15">
      <c r="A97" s="64">
        <v>96</v>
      </c>
      <c r="B97" s="80" t="str">
        <f>Sheet2!A96</f>
        <v>9068</v>
      </c>
      <c r="C97" s="92" t="str">
        <f>Sheet2!B96</f>
        <v>2016</v>
      </c>
      <c r="D97" s="92" t="str">
        <f>Sheet2!C96</f>
        <v>Enis</v>
      </c>
      <c r="E97" s="92" t="str">
        <f>Sheet2!D96</f>
        <v>Čindrak</v>
      </c>
      <c r="F97" s="81"/>
      <c r="G97" s="82"/>
      <c r="H97" s="82"/>
      <c r="I97" s="89"/>
      <c r="J97" s="90"/>
      <c r="K97" s="89"/>
      <c r="L97" s="83">
        <f t="shared" si="4"/>
        <v>0</v>
      </c>
      <c r="M97" s="83">
        <f t="shared" si="5"/>
        <v>0</v>
      </c>
      <c r="N97" s="84">
        <f t="shared" si="6"/>
        <v>0</v>
      </c>
      <c r="O97" s="85" t="str">
        <f t="shared" si="7"/>
        <v>F</v>
      </c>
    </row>
    <row r="98" spans="1:15" s="20" customFormat="1" ht="15">
      <c r="A98" s="64">
        <v>97</v>
      </c>
      <c r="B98" s="80" t="str">
        <f>Sheet2!A97</f>
        <v>4</v>
      </c>
      <c r="C98" s="92" t="str">
        <f>Sheet2!B97</f>
        <v>2015</v>
      </c>
      <c r="D98" s="92" t="str">
        <f>Sheet2!C97</f>
        <v>Nikola</v>
      </c>
      <c r="E98" s="92" t="str">
        <f>Sheet2!D97</f>
        <v>Fuštić</v>
      </c>
      <c r="F98" s="81"/>
      <c r="G98" s="82"/>
      <c r="H98" s="82"/>
      <c r="I98" s="89"/>
      <c r="J98" s="90"/>
      <c r="K98" s="89"/>
      <c r="L98" s="83">
        <f t="shared" si="4"/>
        <v>0</v>
      </c>
      <c r="M98" s="83">
        <f t="shared" si="5"/>
        <v>0</v>
      </c>
      <c r="N98" s="84">
        <f t="shared" si="6"/>
        <v>0</v>
      </c>
      <c r="O98" s="85" t="str">
        <f t="shared" si="7"/>
        <v>F</v>
      </c>
    </row>
    <row r="99" spans="1:15" s="20" customFormat="1" ht="15">
      <c r="A99" s="64">
        <v>98</v>
      </c>
      <c r="B99" s="80" t="str">
        <f>Sheet2!A98</f>
        <v>5</v>
      </c>
      <c r="C99" s="92" t="str">
        <f>Sheet2!B98</f>
        <v>2015</v>
      </c>
      <c r="D99" s="92" t="str">
        <f>Sheet2!C98</f>
        <v>Andrija</v>
      </c>
      <c r="E99" s="92" t="str">
        <f>Sheet2!D98</f>
        <v>Krstajić</v>
      </c>
      <c r="F99" s="81"/>
      <c r="G99" s="82"/>
      <c r="H99" s="82"/>
      <c r="I99" s="89"/>
      <c r="J99" s="90"/>
      <c r="K99" s="89"/>
      <c r="L99" s="83">
        <f t="shared" si="4"/>
        <v>0</v>
      </c>
      <c r="M99" s="83">
        <f t="shared" si="5"/>
        <v>0</v>
      </c>
      <c r="N99" s="84">
        <f t="shared" si="6"/>
        <v>0</v>
      </c>
      <c r="O99" s="85" t="str">
        <f t="shared" si="7"/>
        <v>F</v>
      </c>
    </row>
    <row r="100" spans="1:15" s="20" customFormat="1" ht="15">
      <c r="A100" s="64">
        <v>99</v>
      </c>
      <c r="B100" s="80" t="str">
        <f>Sheet2!A99</f>
        <v>10</v>
      </c>
      <c r="C100" s="92" t="str">
        <f>Sheet2!B99</f>
        <v>2015</v>
      </c>
      <c r="D100" s="92" t="str">
        <f>Sheet2!C99</f>
        <v>Miodrag</v>
      </c>
      <c r="E100" s="92" t="str">
        <f>Sheet2!D99</f>
        <v>Bakić</v>
      </c>
      <c r="F100" s="81"/>
      <c r="G100" s="82"/>
      <c r="H100" s="82"/>
      <c r="I100" s="89"/>
      <c r="J100" s="90"/>
      <c r="K100" s="89"/>
      <c r="L100" s="83">
        <f t="shared" si="4"/>
        <v>0</v>
      </c>
      <c r="M100" s="83">
        <f t="shared" si="5"/>
        <v>0</v>
      </c>
      <c r="N100" s="84">
        <f t="shared" si="6"/>
        <v>0</v>
      </c>
      <c r="O100" s="85" t="str">
        <f t="shared" si="7"/>
        <v>F</v>
      </c>
    </row>
    <row r="101" spans="1:15" s="20" customFormat="1" ht="15">
      <c r="A101" s="64">
        <v>100</v>
      </c>
      <c r="B101" s="80" t="str">
        <f>Sheet2!A100</f>
        <v>13</v>
      </c>
      <c r="C101" s="92" t="str">
        <f>Sheet2!B100</f>
        <v>2015</v>
      </c>
      <c r="D101" s="92" t="str">
        <f>Sheet2!C100</f>
        <v>Nikola</v>
      </c>
      <c r="E101" s="92" t="str">
        <f>Sheet2!D100</f>
        <v>Dragišić</v>
      </c>
      <c r="F101" s="81"/>
      <c r="G101" s="82"/>
      <c r="H101" s="82"/>
      <c r="I101" s="89"/>
      <c r="J101" s="90"/>
      <c r="K101" s="89"/>
      <c r="L101" s="83">
        <f t="shared" si="4"/>
        <v>0</v>
      </c>
      <c r="M101" s="83">
        <f t="shared" si="5"/>
        <v>0</v>
      </c>
      <c r="N101" s="84">
        <f t="shared" si="6"/>
        <v>0</v>
      </c>
      <c r="O101" s="85" t="str">
        <f t="shared" si="7"/>
        <v>F</v>
      </c>
    </row>
    <row r="102" spans="1:15" s="20" customFormat="1" ht="15">
      <c r="A102" s="64">
        <v>101</v>
      </c>
      <c r="B102" s="80" t="str">
        <f>Sheet2!A101</f>
        <v>15</v>
      </c>
      <c r="C102" s="92" t="str">
        <f>Sheet2!B101</f>
        <v>2015</v>
      </c>
      <c r="D102" s="92" t="str">
        <f>Sheet2!C101</f>
        <v>Miloš</v>
      </c>
      <c r="E102" s="92" t="str">
        <f>Sheet2!D101</f>
        <v>Vučetić</v>
      </c>
      <c r="F102" s="81"/>
      <c r="G102" s="82"/>
      <c r="H102" s="82"/>
      <c r="I102" s="89"/>
      <c r="J102" s="90"/>
      <c r="K102" s="89"/>
      <c r="L102" s="83">
        <f t="shared" si="4"/>
        <v>0</v>
      </c>
      <c r="M102" s="83">
        <f t="shared" si="5"/>
        <v>0</v>
      </c>
      <c r="N102" s="84">
        <f t="shared" si="6"/>
        <v>0</v>
      </c>
      <c r="O102" s="85" t="str">
        <f t="shared" si="7"/>
        <v>F</v>
      </c>
    </row>
    <row r="103" spans="1:15" s="20" customFormat="1" ht="15">
      <c r="A103" s="64">
        <v>102</v>
      </c>
      <c r="B103" s="80" t="str">
        <f>Sheet2!A102</f>
        <v>26</v>
      </c>
      <c r="C103" s="92" t="str">
        <f>Sheet2!B102</f>
        <v>2015</v>
      </c>
      <c r="D103" s="92" t="str">
        <f>Sheet2!C102</f>
        <v>Aleksa</v>
      </c>
      <c r="E103" s="92" t="str">
        <f>Sheet2!D102</f>
        <v>Vujošević</v>
      </c>
      <c r="F103" s="81"/>
      <c r="G103" s="82"/>
      <c r="H103" s="82"/>
      <c r="I103" s="89"/>
      <c r="J103" s="90"/>
      <c r="K103" s="89"/>
      <c r="L103" s="83">
        <f t="shared" si="4"/>
        <v>0</v>
      </c>
      <c r="M103" s="83">
        <f t="shared" si="5"/>
        <v>0</v>
      </c>
      <c r="N103" s="84">
        <f t="shared" si="6"/>
        <v>0</v>
      </c>
      <c r="O103" s="85" t="str">
        <f t="shared" si="7"/>
        <v>F</v>
      </c>
    </row>
    <row r="104" spans="1:15" s="20" customFormat="1" ht="15">
      <c r="A104" s="64">
        <v>103</v>
      </c>
      <c r="B104" s="80" t="str">
        <f>Sheet2!A103</f>
        <v>27</v>
      </c>
      <c r="C104" s="92" t="str">
        <f>Sheet2!B103</f>
        <v>2015</v>
      </c>
      <c r="D104" s="92" t="str">
        <f>Sheet2!C103</f>
        <v>Andrija</v>
      </c>
      <c r="E104" s="92" t="str">
        <f>Sheet2!D103</f>
        <v>Aleksić</v>
      </c>
      <c r="F104" s="81"/>
      <c r="G104" s="82"/>
      <c r="H104" s="82"/>
      <c r="I104" s="89"/>
      <c r="J104" s="90"/>
      <c r="K104" s="89"/>
      <c r="L104" s="83">
        <f t="shared" si="4"/>
        <v>0</v>
      </c>
      <c r="M104" s="83">
        <f t="shared" si="5"/>
        <v>0</v>
      </c>
      <c r="N104" s="84">
        <f t="shared" si="6"/>
        <v>0</v>
      </c>
      <c r="O104" s="85" t="str">
        <f t="shared" si="7"/>
        <v>F</v>
      </c>
    </row>
    <row r="105" spans="1:15" s="20" customFormat="1" ht="15">
      <c r="A105" s="64">
        <v>104</v>
      </c>
      <c r="B105" s="80" t="str">
        <f>Sheet2!A104</f>
        <v>29</v>
      </c>
      <c r="C105" s="92" t="str">
        <f>Sheet2!B104</f>
        <v>2015</v>
      </c>
      <c r="D105" s="92" t="str">
        <f>Sheet2!C104</f>
        <v>Milica</v>
      </c>
      <c r="E105" s="92" t="str">
        <f>Sheet2!D104</f>
        <v>Grbović</v>
      </c>
      <c r="F105" s="81"/>
      <c r="G105" s="82"/>
      <c r="H105" s="82"/>
      <c r="I105" s="89"/>
      <c r="J105" s="90"/>
      <c r="K105" s="89"/>
      <c r="L105" s="83">
        <f t="shared" si="4"/>
        <v>0</v>
      </c>
      <c r="M105" s="83">
        <f t="shared" si="5"/>
        <v>0</v>
      </c>
      <c r="N105" s="84">
        <f t="shared" si="6"/>
        <v>0</v>
      </c>
      <c r="O105" s="85" t="str">
        <f t="shared" si="7"/>
        <v>F</v>
      </c>
    </row>
    <row r="106" spans="1:15" s="20" customFormat="1" ht="15">
      <c r="A106" s="64">
        <v>105</v>
      </c>
      <c r="B106" s="80" t="str">
        <f>Sheet2!A105</f>
        <v>31</v>
      </c>
      <c r="C106" s="92" t="str">
        <f>Sheet2!B105</f>
        <v>2015</v>
      </c>
      <c r="D106" s="92" t="str">
        <f>Sheet2!C105</f>
        <v>Petar</v>
      </c>
      <c r="E106" s="92" t="str">
        <f>Sheet2!D105</f>
        <v>Milić</v>
      </c>
      <c r="F106" s="81">
        <v>29</v>
      </c>
      <c r="G106" s="82"/>
      <c r="H106" s="82"/>
      <c r="I106" s="89"/>
      <c r="J106" s="90"/>
      <c r="K106" s="89"/>
      <c r="L106" s="83">
        <f t="shared" si="4"/>
        <v>29</v>
      </c>
      <c r="M106" s="83">
        <f t="shared" si="5"/>
        <v>0</v>
      </c>
      <c r="N106" s="84">
        <f t="shared" si="6"/>
        <v>29</v>
      </c>
      <c r="O106" s="85" t="str">
        <f t="shared" si="7"/>
        <v>F</v>
      </c>
    </row>
    <row r="107" spans="1:15" s="20" customFormat="1" ht="15">
      <c r="A107" s="64">
        <v>106</v>
      </c>
      <c r="B107" s="80" t="str">
        <f>Sheet2!A106</f>
        <v>38</v>
      </c>
      <c r="C107" s="92" t="str">
        <f>Sheet2!B106</f>
        <v>2015</v>
      </c>
      <c r="D107" s="92" t="str">
        <f>Sheet2!C106</f>
        <v>Milena</v>
      </c>
      <c r="E107" s="92" t="str">
        <f>Sheet2!D106</f>
        <v>Bogavac</v>
      </c>
      <c r="F107" s="81"/>
      <c r="G107" s="82"/>
      <c r="H107" s="82"/>
      <c r="I107" s="89"/>
      <c r="J107" s="90"/>
      <c r="K107" s="89"/>
      <c r="L107" s="83">
        <f t="shared" si="4"/>
        <v>0</v>
      </c>
      <c r="M107" s="83">
        <f t="shared" si="5"/>
        <v>0</v>
      </c>
      <c r="N107" s="84">
        <f t="shared" si="6"/>
        <v>0</v>
      </c>
      <c r="O107" s="85" t="str">
        <f t="shared" si="7"/>
        <v>F</v>
      </c>
    </row>
    <row r="108" spans="1:15" s="20" customFormat="1" ht="15">
      <c r="A108" s="64">
        <v>107</v>
      </c>
      <c r="B108" s="80" t="str">
        <f>Sheet2!A107</f>
        <v>47</v>
      </c>
      <c r="C108" s="92" t="str">
        <f>Sheet2!B107</f>
        <v>2015</v>
      </c>
      <c r="D108" s="92" t="str">
        <f>Sheet2!C107</f>
        <v>Bogdan</v>
      </c>
      <c r="E108" s="92" t="str">
        <f>Sheet2!D107</f>
        <v>Aprcović</v>
      </c>
      <c r="F108" s="81"/>
      <c r="G108" s="82"/>
      <c r="H108" s="82"/>
      <c r="I108" s="89"/>
      <c r="J108" s="90"/>
      <c r="K108" s="89"/>
      <c r="L108" s="83">
        <f t="shared" si="4"/>
        <v>0</v>
      </c>
      <c r="M108" s="83">
        <f t="shared" si="5"/>
        <v>0</v>
      </c>
      <c r="N108" s="84">
        <f t="shared" si="6"/>
        <v>0</v>
      </c>
      <c r="O108" s="85" t="str">
        <f t="shared" si="7"/>
        <v>F</v>
      </c>
    </row>
    <row r="109" spans="1:15" s="20" customFormat="1" ht="15">
      <c r="A109" s="64">
        <v>108</v>
      </c>
      <c r="B109" s="80" t="str">
        <f>Sheet2!A108</f>
        <v>48</v>
      </c>
      <c r="C109" s="92" t="str">
        <f>Sheet2!B108</f>
        <v>2015</v>
      </c>
      <c r="D109" s="92" t="str">
        <f>Sheet2!C108</f>
        <v>Milisav</v>
      </c>
      <c r="E109" s="92" t="str">
        <f>Sheet2!D108</f>
        <v>Minić</v>
      </c>
      <c r="F109" s="81"/>
      <c r="G109" s="82"/>
      <c r="H109" s="82"/>
      <c r="I109" s="89"/>
      <c r="J109" s="90"/>
      <c r="K109" s="89"/>
      <c r="L109" s="83">
        <f t="shared" si="4"/>
        <v>0</v>
      </c>
      <c r="M109" s="83">
        <f t="shared" si="5"/>
        <v>0</v>
      </c>
      <c r="N109" s="84">
        <f t="shared" si="6"/>
        <v>0</v>
      </c>
      <c r="O109" s="85" t="str">
        <f t="shared" si="7"/>
        <v>F</v>
      </c>
    </row>
    <row r="110" spans="1:15" s="20" customFormat="1" ht="15">
      <c r="A110" s="64">
        <v>109</v>
      </c>
      <c r="B110" s="80" t="str">
        <f>Sheet2!A109</f>
        <v>50</v>
      </c>
      <c r="C110" s="92" t="str">
        <f>Sheet2!B109</f>
        <v>2015</v>
      </c>
      <c r="D110" s="92" t="str">
        <f>Sheet2!C109</f>
        <v>Vuko</v>
      </c>
      <c r="E110" s="92" t="str">
        <f>Sheet2!D109</f>
        <v>Prelević</v>
      </c>
      <c r="F110" s="81"/>
      <c r="G110" s="82"/>
      <c r="H110" s="82"/>
      <c r="I110" s="89"/>
      <c r="J110" s="90"/>
      <c r="K110" s="89"/>
      <c r="L110" s="83">
        <f t="shared" si="4"/>
        <v>0</v>
      </c>
      <c r="M110" s="83">
        <f t="shared" si="5"/>
        <v>0</v>
      </c>
      <c r="N110" s="84">
        <f t="shared" si="6"/>
        <v>0</v>
      </c>
      <c r="O110" s="85" t="str">
        <f t="shared" si="7"/>
        <v>F</v>
      </c>
    </row>
    <row r="111" spans="1:15" s="20" customFormat="1" ht="15">
      <c r="A111" s="64">
        <v>110</v>
      </c>
      <c r="B111" s="80" t="str">
        <f>Sheet2!A110</f>
        <v>62</v>
      </c>
      <c r="C111" s="92" t="str">
        <f>Sheet2!B110</f>
        <v>2015</v>
      </c>
      <c r="D111" s="92" t="str">
        <f>Sheet2!C110</f>
        <v>Milica</v>
      </c>
      <c r="E111" s="92" t="str">
        <f>Sheet2!D110</f>
        <v>Korać</v>
      </c>
      <c r="F111" s="81"/>
      <c r="G111" s="82"/>
      <c r="H111" s="82"/>
      <c r="I111" s="89"/>
      <c r="J111" s="90"/>
      <c r="K111" s="89"/>
      <c r="L111" s="83">
        <f t="shared" si="4"/>
        <v>0</v>
      </c>
      <c r="M111" s="83">
        <f t="shared" si="5"/>
        <v>0</v>
      </c>
      <c r="N111" s="84">
        <f t="shared" si="6"/>
        <v>0</v>
      </c>
      <c r="O111" s="85" t="str">
        <f t="shared" si="7"/>
        <v>F</v>
      </c>
    </row>
    <row r="112" spans="1:15" s="20" customFormat="1" ht="15">
      <c r="A112" s="64">
        <v>111</v>
      </c>
      <c r="B112" s="80" t="str">
        <f>Sheet2!A111</f>
        <v>64</v>
      </c>
      <c r="C112" s="92" t="str">
        <f>Sheet2!B111</f>
        <v>2015</v>
      </c>
      <c r="D112" s="92" t="str">
        <f>Sheet2!C111</f>
        <v>Bogdana</v>
      </c>
      <c r="E112" s="92" t="str">
        <f>Sheet2!D111</f>
        <v>Knežević</v>
      </c>
      <c r="F112" s="81"/>
      <c r="G112" s="82"/>
      <c r="H112" s="82"/>
      <c r="I112" s="89"/>
      <c r="J112" s="90"/>
      <c r="K112" s="89"/>
      <c r="L112" s="83">
        <f t="shared" si="4"/>
        <v>0</v>
      </c>
      <c r="M112" s="83">
        <f t="shared" si="5"/>
        <v>0</v>
      </c>
      <c r="N112" s="84">
        <f t="shared" si="6"/>
        <v>0</v>
      </c>
      <c r="O112" s="85" t="str">
        <f t="shared" si="7"/>
        <v>F</v>
      </c>
    </row>
    <row r="113" spans="1:15" s="20" customFormat="1" ht="15">
      <c r="A113" s="64">
        <v>112</v>
      </c>
      <c r="B113" s="80" t="str">
        <f>Sheet2!A112</f>
        <v>68</v>
      </c>
      <c r="C113" s="92" t="str">
        <f>Sheet2!B112</f>
        <v>2015</v>
      </c>
      <c r="D113" s="92" t="str">
        <f>Sheet2!C112</f>
        <v>Bojana</v>
      </c>
      <c r="E113" s="92" t="str">
        <f>Sheet2!D112</f>
        <v>Bulatović</v>
      </c>
      <c r="F113" s="81"/>
      <c r="G113" s="82"/>
      <c r="H113" s="82"/>
      <c r="I113" s="89"/>
      <c r="J113" s="90"/>
      <c r="K113" s="89"/>
      <c r="L113" s="83">
        <f t="shared" si="4"/>
        <v>0</v>
      </c>
      <c r="M113" s="83">
        <f t="shared" si="5"/>
        <v>0</v>
      </c>
      <c r="N113" s="84">
        <f t="shared" si="6"/>
        <v>0</v>
      </c>
      <c r="O113" s="85" t="str">
        <f t="shared" si="7"/>
        <v>F</v>
      </c>
    </row>
    <row r="114" spans="1:15" s="20" customFormat="1" ht="15">
      <c r="A114" s="64">
        <v>113</v>
      </c>
      <c r="B114" s="80" t="str">
        <f>Sheet2!A113</f>
        <v>70</v>
      </c>
      <c r="C114" s="92" t="str">
        <f>Sheet2!B113</f>
        <v>2015</v>
      </c>
      <c r="D114" s="92" t="str">
        <f>Sheet2!C113</f>
        <v>Ivan</v>
      </c>
      <c r="E114" s="92" t="str">
        <f>Sheet2!D113</f>
        <v>Ćurčić</v>
      </c>
      <c r="F114" s="81"/>
      <c r="G114" s="82"/>
      <c r="H114" s="82"/>
      <c r="I114" s="89"/>
      <c r="J114" s="90"/>
      <c r="K114" s="89"/>
      <c r="L114" s="83">
        <f t="shared" si="4"/>
        <v>0</v>
      </c>
      <c r="M114" s="83">
        <f t="shared" si="5"/>
        <v>0</v>
      </c>
      <c r="N114" s="84">
        <f t="shared" si="6"/>
        <v>0</v>
      </c>
      <c r="O114" s="85" t="str">
        <f t="shared" si="7"/>
        <v>F</v>
      </c>
    </row>
    <row r="115" spans="1:15" s="20" customFormat="1" ht="15">
      <c r="A115" s="64">
        <v>114</v>
      </c>
      <c r="B115" s="80" t="str">
        <f>Sheet2!A114</f>
        <v>78</v>
      </c>
      <c r="C115" s="92" t="str">
        <f>Sheet2!B114</f>
        <v>2015</v>
      </c>
      <c r="D115" s="92" t="str">
        <f>Sheet2!C114</f>
        <v>Mirjana</v>
      </c>
      <c r="E115" s="92" t="str">
        <f>Sheet2!D114</f>
        <v>Čuljković</v>
      </c>
      <c r="F115" s="81"/>
      <c r="G115" s="82"/>
      <c r="H115" s="82"/>
      <c r="I115" s="89"/>
      <c r="J115" s="90"/>
      <c r="K115" s="89"/>
      <c r="L115" s="83">
        <f t="shared" si="4"/>
        <v>0</v>
      </c>
      <c r="M115" s="83">
        <f t="shared" si="5"/>
        <v>0</v>
      </c>
      <c r="N115" s="84">
        <f t="shared" si="6"/>
        <v>0</v>
      </c>
      <c r="O115" s="85" t="str">
        <f t="shared" si="7"/>
        <v>F</v>
      </c>
    </row>
    <row r="116" spans="1:15" s="20" customFormat="1" ht="15">
      <c r="A116" s="64">
        <v>115</v>
      </c>
      <c r="B116" s="80" t="str">
        <f>Sheet2!A115</f>
        <v>79</v>
      </c>
      <c r="C116" s="92" t="str">
        <f>Sheet2!B115</f>
        <v>2015</v>
      </c>
      <c r="D116" s="92" t="str">
        <f>Sheet2!C115</f>
        <v>Jelena</v>
      </c>
      <c r="E116" s="92" t="str">
        <f>Sheet2!D115</f>
        <v>Janketić</v>
      </c>
      <c r="F116" s="81"/>
      <c r="G116" s="82"/>
      <c r="H116" s="82"/>
      <c r="I116" s="89"/>
      <c r="J116" s="90"/>
      <c r="K116" s="89"/>
      <c r="L116" s="83">
        <f t="shared" si="4"/>
        <v>0</v>
      </c>
      <c r="M116" s="83">
        <f t="shared" si="5"/>
        <v>0</v>
      </c>
      <c r="N116" s="84">
        <f t="shared" si="6"/>
        <v>0</v>
      </c>
      <c r="O116" s="85" t="str">
        <f t="shared" si="7"/>
        <v>F</v>
      </c>
    </row>
    <row r="117" spans="1:15" s="20" customFormat="1" ht="15">
      <c r="A117" s="64">
        <v>116</v>
      </c>
      <c r="B117" s="80" t="str">
        <f>Sheet2!A116</f>
        <v>89</v>
      </c>
      <c r="C117" s="92" t="str">
        <f>Sheet2!B116</f>
        <v>2015</v>
      </c>
      <c r="D117" s="92" t="str">
        <f>Sheet2!C116</f>
        <v>Šućo</v>
      </c>
      <c r="E117" s="92" t="str">
        <f>Sheet2!D116</f>
        <v>Ramović</v>
      </c>
      <c r="F117" s="81"/>
      <c r="G117" s="82"/>
      <c r="H117" s="82"/>
      <c r="I117" s="89"/>
      <c r="J117" s="90"/>
      <c r="K117" s="89"/>
      <c r="L117" s="83">
        <f t="shared" si="4"/>
        <v>0</v>
      </c>
      <c r="M117" s="83">
        <f t="shared" si="5"/>
        <v>0</v>
      </c>
      <c r="N117" s="84">
        <f t="shared" si="6"/>
        <v>0</v>
      </c>
      <c r="O117" s="85" t="str">
        <f t="shared" si="7"/>
        <v>F</v>
      </c>
    </row>
    <row r="118" spans="1:15" s="20" customFormat="1" ht="15">
      <c r="A118" s="64">
        <v>117</v>
      </c>
      <c r="B118" s="80" t="str">
        <f>Sheet2!A117</f>
        <v>9001</v>
      </c>
      <c r="C118" s="92" t="str">
        <f>Sheet2!B117</f>
        <v>2015</v>
      </c>
      <c r="D118" s="92" t="str">
        <f>Sheet2!C117</f>
        <v>Vasilije</v>
      </c>
      <c r="E118" s="92" t="str">
        <f>Sheet2!D117</f>
        <v>Raičević</v>
      </c>
      <c r="F118" s="81"/>
      <c r="G118" s="82"/>
      <c r="H118" s="82"/>
      <c r="I118" s="89"/>
      <c r="J118" s="90"/>
      <c r="K118" s="89"/>
      <c r="L118" s="83">
        <f t="shared" si="4"/>
        <v>0</v>
      </c>
      <c r="M118" s="83">
        <f t="shared" si="5"/>
        <v>0</v>
      </c>
      <c r="N118" s="84">
        <f t="shared" si="6"/>
        <v>0</v>
      </c>
      <c r="O118" s="85" t="str">
        <f t="shared" si="7"/>
        <v>F</v>
      </c>
    </row>
    <row r="119" spans="1:15" s="20" customFormat="1" ht="15">
      <c r="A119" s="64">
        <v>118</v>
      </c>
      <c r="B119" s="80" t="str">
        <f>Sheet2!A118</f>
        <v>9013</v>
      </c>
      <c r="C119" s="92" t="str">
        <f>Sheet2!B118</f>
        <v>2015</v>
      </c>
      <c r="D119" s="92" t="str">
        <f>Sheet2!C118</f>
        <v>Jovan</v>
      </c>
      <c r="E119" s="92" t="str">
        <f>Sheet2!D118</f>
        <v>Popović</v>
      </c>
      <c r="F119" s="81"/>
      <c r="G119" s="82"/>
      <c r="H119" s="82"/>
      <c r="I119" s="89"/>
      <c r="J119" s="90"/>
      <c r="K119" s="89"/>
      <c r="L119" s="83">
        <f t="shared" si="4"/>
        <v>0</v>
      </c>
      <c r="M119" s="83">
        <f t="shared" si="5"/>
        <v>0</v>
      </c>
      <c r="N119" s="84">
        <f t="shared" si="6"/>
        <v>0</v>
      </c>
      <c r="O119" s="85" t="str">
        <f t="shared" si="7"/>
        <v>F</v>
      </c>
    </row>
    <row r="120" spans="1:15" s="20" customFormat="1" ht="15">
      <c r="A120" s="64">
        <v>119</v>
      </c>
      <c r="B120" s="80" t="str">
        <f>Sheet2!A119</f>
        <v>9058</v>
      </c>
      <c r="C120" s="92" t="str">
        <f>Sheet2!B119</f>
        <v>2015</v>
      </c>
      <c r="D120" s="92" t="str">
        <f>Sheet2!C119</f>
        <v>Nikola</v>
      </c>
      <c r="E120" s="92" t="str">
        <f>Sheet2!D119</f>
        <v>Pejović</v>
      </c>
      <c r="F120" s="81"/>
      <c r="G120" s="82"/>
      <c r="H120" s="82"/>
      <c r="I120" s="89"/>
      <c r="J120" s="90"/>
      <c r="K120" s="89"/>
      <c r="L120" s="83">
        <f t="shared" si="4"/>
        <v>0</v>
      </c>
      <c r="M120" s="83">
        <f t="shared" si="5"/>
        <v>0</v>
      </c>
      <c r="N120" s="84">
        <f t="shared" si="6"/>
        <v>0</v>
      </c>
      <c r="O120" s="85" t="str">
        <f t="shared" si="7"/>
        <v>F</v>
      </c>
    </row>
    <row r="121" spans="1:15" s="20" customFormat="1" ht="15">
      <c r="A121" s="64">
        <v>120</v>
      </c>
      <c r="B121" s="80" t="str">
        <f>Sheet2!A120</f>
        <v>5</v>
      </c>
      <c r="C121" s="92" t="str">
        <f>Sheet2!B120</f>
        <v>2014</v>
      </c>
      <c r="D121" s="92" t="str">
        <f>Sheet2!C120</f>
        <v>Miloš</v>
      </c>
      <c r="E121" s="92" t="str">
        <f>Sheet2!D120</f>
        <v>Šoć</v>
      </c>
      <c r="F121" s="81"/>
      <c r="G121" s="82"/>
      <c r="H121" s="82"/>
      <c r="I121" s="89"/>
      <c r="J121" s="90"/>
      <c r="K121" s="89"/>
      <c r="L121" s="83">
        <f t="shared" si="4"/>
        <v>0</v>
      </c>
      <c r="M121" s="83">
        <f t="shared" si="5"/>
        <v>0</v>
      </c>
      <c r="N121" s="84">
        <f t="shared" si="6"/>
        <v>0</v>
      </c>
      <c r="O121" s="85" t="str">
        <f t="shared" si="7"/>
        <v>F</v>
      </c>
    </row>
    <row r="122" spans="1:15" s="20" customFormat="1" ht="15">
      <c r="A122" s="64">
        <v>121</v>
      </c>
      <c r="B122" s="80" t="str">
        <f>Sheet2!A121</f>
        <v>28</v>
      </c>
      <c r="C122" s="92" t="str">
        <f>Sheet2!B121</f>
        <v>2014</v>
      </c>
      <c r="D122" s="92" t="str">
        <f>Sheet2!C121</f>
        <v>Luka</v>
      </c>
      <c r="E122" s="92" t="str">
        <f>Sheet2!D121</f>
        <v>Tončić</v>
      </c>
      <c r="F122" s="81"/>
      <c r="G122" s="82"/>
      <c r="H122" s="82"/>
      <c r="I122" s="89"/>
      <c r="J122" s="90"/>
      <c r="K122" s="89"/>
      <c r="L122" s="83">
        <f t="shared" si="4"/>
        <v>0</v>
      </c>
      <c r="M122" s="83">
        <f t="shared" si="5"/>
        <v>0</v>
      </c>
      <c r="N122" s="84">
        <f t="shared" si="6"/>
        <v>0</v>
      </c>
      <c r="O122" s="85" t="str">
        <f t="shared" si="7"/>
        <v>F</v>
      </c>
    </row>
    <row r="123" spans="1:22" s="53" customFormat="1" ht="15">
      <c r="A123" s="64">
        <v>122</v>
      </c>
      <c r="B123" s="80" t="str">
        <f>Sheet2!A122</f>
        <v>34</v>
      </c>
      <c r="C123" s="92" t="str">
        <f>Sheet2!B122</f>
        <v>2014</v>
      </c>
      <c r="D123" s="92" t="str">
        <f>Sheet2!C122</f>
        <v>Vasilije</v>
      </c>
      <c r="E123" s="92" t="str">
        <f>Sheet2!D122</f>
        <v>Ivanović</v>
      </c>
      <c r="F123" s="81"/>
      <c r="G123" s="82"/>
      <c r="H123" s="82"/>
      <c r="I123" s="89"/>
      <c r="J123" s="90"/>
      <c r="K123" s="89"/>
      <c r="L123" s="83">
        <f t="shared" si="4"/>
        <v>0</v>
      </c>
      <c r="M123" s="83">
        <f t="shared" si="5"/>
        <v>0</v>
      </c>
      <c r="N123" s="84">
        <f t="shared" si="6"/>
        <v>0</v>
      </c>
      <c r="O123" s="85" t="str">
        <f t="shared" si="7"/>
        <v>F</v>
      </c>
      <c r="P123" s="20"/>
      <c r="Q123" s="20"/>
      <c r="R123" s="20"/>
      <c r="S123" s="20"/>
      <c r="T123" s="20"/>
      <c r="U123" s="20"/>
      <c r="V123" s="20"/>
    </row>
    <row r="124" spans="1:15" s="20" customFormat="1" ht="15">
      <c r="A124" s="64">
        <v>123</v>
      </c>
      <c r="B124" s="80" t="str">
        <f>Sheet2!A123</f>
        <v>46</v>
      </c>
      <c r="C124" s="92" t="str">
        <f>Sheet2!B123</f>
        <v>2014</v>
      </c>
      <c r="D124" s="92" t="str">
        <f>Sheet2!C123</f>
        <v>Jovan</v>
      </c>
      <c r="E124" s="92" t="str">
        <f>Sheet2!D123</f>
        <v>Miljanić</v>
      </c>
      <c r="F124" s="81"/>
      <c r="G124" s="82"/>
      <c r="H124" s="82"/>
      <c r="I124" s="89"/>
      <c r="J124" s="90"/>
      <c r="K124" s="89"/>
      <c r="L124" s="83">
        <f t="shared" si="4"/>
        <v>0</v>
      </c>
      <c r="M124" s="83">
        <f t="shared" si="5"/>
        <v>0</v>
      </c>
      <c r="N124" s="84">
        <f t="shared" si="6"/>
        <v>0</v>
      </c>
      <c r="O124" s="85" t="str">
        <f t="shared" si="7"/>
        <v>F</v>
      </c>
    </row>
    <row r="125" spans="1:22" s="53" customFormat="1" ht="15">
      <c r="A125" s="64">
        <v>124</v>
      </c>
      <c r="B125" s="80" t="str">
        <f>Sheet2!A124</f>
        <v>88</v>
      </c>
      <c r="C125" s="92" t="str">
        <f>Sheet2!B124</f>
        <v>2014</v>
      </c>
      <c r="D125" s="92" t="str">
        <f>Sheet2!C124</f>
        <v>Petar</v>
      </c>
      <c r="E125" s="92" t="str">
        <f>Sheet2!D124</f>
        <v>Tošić</v>
      </c>
      <c r="F125" s="81"/>
      <c r="G125" s="82"/>
      <c r="H125" s="82"/>
      <c r="I125" s="89"/>
      <c r="J125" s="90"/>
      <c r="K125" s="89"/>
      <c r="L125" s="83">
        <f t="shared" si="4"/>
        <v>0</v>
      </c>
      <c r="M125" s="83">
        <f t="shared" si="5"/>
        <v>0</v>
      </c>
      <c r="N125" s="84">
        <f t="shared" si="6"/>
        <v>0</v>
      </c>
      <c r="O125" s="85" t="str">
        <f t="shared" si="7"/>
        <v>F</v>
      </c>
      <c r="P125" s="20"/>
      <c r="Q125" s="20"/>
      <c r="R125" s="20"/>
      <c r="S125" s="20"/>
      <c r="T125" s="20"/>
      <c r="U125" s="20"/>
      <c r="V125" s="20"/>
    </row>
    <row r="126" spans="1:22" s="53" customFormat="1" ht="15">
      <c r="A126" s="64">
        <v>125</v>
      </c>
      <c r="B126" s="80" t="str">
        <f>Sheet2!A125</f>
        <v>98</v>
      </c>
      <c r="C126" s="92" t="str">
        <f>Sheet2!B125</f>
        <v>2014</v>
      </c>
      <c r="D126" s="92" t="str">
        <f>Sheet2!C125</f>
        <v>Bekir</v>
      </c>
      <c r="E126" s="92" t="str">
        <f>Sheet2!D125</f>
        <v>Salković</v>
      </c>
      <c r="F126" s="81"/>
      <c r="G126" s="82"/>
      <c r="H126" s="82"/>
      <c r="I126" s="89"/>
      <c r="J126" s="90"/>
      <c r="K126" s="89"/>
      <c r="L126" s="83">
        <f t="shared" si="4"/>
        <v>0</v>
      </c>
      <c r="M126" s="83">
        <f t="shared" si="5"/>
        <v>0</v>
      </c>
      <c r="N126" s="84">
        <f t="shared" si="6"/>
        <v>0</v>
      </c>
      <c r="O126" s="85" t="str">
        <f t="shared" si="7"/>
        <v>F</v>
      </c>
      <c r="P126" s="20"/>
      <c r="Q126" s="20"/>
      <c r="R126" s="20"/>
      <c r="S126" s="20"/>
      <c r="T126" s="20"/>
      <c r="U126" s="20"/>
      <c r="V126" s="20"/>
    </row>
    <row r="127" spans="1:15" s="20" customFormat="1" ht="15">
      <c r="A127" s="64">
        <v>126</v>
      </c>
      <c r="B127" s="80" t="str">
        <f>Sheet2!A126</f>
        <v>9075</v>
      </c>
      <c r="C127" s="92" t="str">
        <f>Sheet2!B126</f>
        <v>2014</v>
      </c>
      <c r="D127" s="92" t="str">
        <f>Sheet2!C126</f>
        <v>Boris</v>
      </c>
      <c r="E127" s="92" t="str">
        <f>Sheet2!D126</f>
        <v>Grgurević</v>
      </c>
      <c r="F127" s="81"/>
      <c r="G127" s="82"/>
      <c r="H127" s="82"/>
      <c r="I127" s="89"/>
      <c r="J127" s="90"/>
      <c r="K127" s="89"/>
      <c r="L127" s="83">
        <f t="shared" si="4"/>
        <v>0</v>
      </c>
      <c r="M127" s="83">
        <f t="shared" si="5"/>
        <v>0</v>
      </c>
      <c r="N127" s="84">
        <f t="shared" si="6"/>
        <v>0</v>
      </c>
      <c r="O127" s="85" t="str">
        <f t="shared" si="7"/>
        <v>F</v>
      </c>
    </row>
    <row r="128" spans="1:22" s="53" customFormat="1" ht="15">
      <c r="A128" s="64">
        <v>127</v>
      </c>
      <c r="B128" s="80" t="str">
        <f>Sheet2!A127</f>
        <v>24</v>
      </c>
      <c r="C128" s="92" t="str">
        <f>Sheet2!B127</f>
        <v>2013</v>
      </c>
      <c r="D128" s="92" t="str">
        <f>Sheet2!C127</f>
        <v>Nikola</v>
      </c>
      <c r="E128" s="92" t="str">
        <f>Sheet2!D127</f>
        <v>Špadijer</v>
      </c>
      <c r="F128" s="81"/>
      <c r="G128" s="82"/>
      <c r="H128" s="82"/>
      <c r="I128" s="89"/>
      <c r="J128" s="90"/>
      <c r="K128" s="89"/>
      <c r="L128" s="83">
        <f t="shared" si="4"/>
        <v>0</v>
      </c>
      <c r="M128" s="83">
        <f t="shared" si="5"/>
        <v>0</v>
      </c>
      <c r="N128" s="84">
        <f t="shared" si="6"/>
        <v>0</v>
      </c>
      <c r="O128" s="85" t="str">
        <f t="shared" si="7"/>
        <v>F</v>
      </c>
      <c r="P128" s="20"/>
      <c r="Q128" s="20"/>
      <c r="R128" s="20"/>
      <c r="S128" s="20"/>
      <c r="T128" s="20"/>
      <c r="U128" s="20"/>
      <c r="V128" s="20"/>
    </row>
    <row r="129" spans="1:15" s="20" customFormat="1" ht="15">
      <c r="A129" s="64">
        <v>128</v>
      </c>
      <c r="B129" s="80" t="str">
        <f>Sheet2!A128</f>
        <v>90</v>
      </c>
      <c r="C129" s="92" t="str">
        <f>Sheet2!B128</f>
        <v>2013</v>
      </c>
      <c r="D129" s="92" t="str">
        <f>Sheet2!C128</f>
        <v>Jelena</v>
      </c>
      <c r="E129" s="92" t="str">
        <f>Sheet2!D128</f>
        <v>Božović</v>
      </c>
      <c r="F129" s="81"/>
      <c r="G129" s="82"/>
      <c r="H129" s="82"/>
      <c r="I129" s="89"/>
      <c r="J129" s="90"/>
      <c r="K129" s="89"/>
      <c r="L129" s="83">
        <f t="shared" si="4"/>
        <v>0</v>
      </c>
      <c r="M129" s="83">
        <f t="shared" si="5"/>
        <v>0</v>
      </c>
      <c r="N129" s="84">
        <f t="shared" si="6"/>
        <v>0</v>
      </c>
      <c r="O129" s="85" t="str">
        <f t="shared" si="7"/>
        <v>F</v>
      </c>
    </row>
    <row r="130" spans="1:15" s="20" customFormat="1" ht="15">
      <c r="A130" s="64">
        <v>129</v>
      </c>
      <c r="B130" s="80" t="str">
        <f>Sheet2!A129</f>
        <v>9096</v>
      </c>
      <c r="C130" s="92" t="str">
        <f>Sheet2!B129</f>
        <v>2013</v>
      </c>
      <c r="D130" s="92" t="str">
        <f>Sheet2!C129</f>
        <v>Luka</v>
      </c>
      <c r="E130" s="92" t="str">
        <f>Sheet2!D129</f>
        <v>Đurović</v>
      </c>
      <c r="F130" s="81"/>
      <c r="G130" s="82"/>
      <c r="H130" s="82"/>
      <c r="I130" s="89"/>
      <c r="J130" s="90"/>
      <c r="K130" s="89"/>
      <c r="L130" s="83">
        <f t="shared" si="4"/>
        <v>0</v>
      </c>
      <c r="M130" s="83">
        <f t="shared" si="5"/>
        <v>0</v>
      </c>
      <c r="N130" s="84">
        <f t="shared" si="6"/>
        <v>0</v>
      </c>
      <c r="O130" s="85" t="str">
        <f t="shared" si="7"/>
        <v>F</v>
      </c>
    </row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</sheetData>
  <sheetProtection/>
  <printOptions horizontalCentered="1"/>
  <pageMargins left="1" right="1" top="1" bottom="1" header="0.5" footer="0.5"/>
  <pageSetup horizontalDpi="600" verticalDpi="600" orientation="landscape" paperSize="9" r:id="rId3"/>
  <headerFooter alignWithMargins="0">
    <oddHeader>&amp;CPage &amp;P&amp;RETR_EE_2012_nakon_promjene_jun_28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V140"/>
  <sheetViews>
    <sheetView showZeros="0" zoomScalePageLayoutView="0" workbookViewId="0" topLeftCell="A184">
      <selection activeCell="B12" sqref="B12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10.57421875" style="3" customWidth="1"/>
    <col min="4" max="4" width="11.140625" style="21" customWidth="1"/>
    <col min="5" max="14" width="3.7109375" style="23" customWidth="1"/>
    <col min="15" max="15" width="7.00390625" style="23" customWidth="1"/>
    <col min="16" max="16" width="7.28125" style="24" customWidth="1"/>
    <col min="17" max="17" width="10.00390625" style="5" customWidth="1"/>
    <col min="18" max="18" width="9.140625" style="5" customWidth="1"/>
    <col min="19" max="19" width="9.00390625" style="4" customWidth="1"/>
    <col min="20" max="20" width="7.421875" style="22" bestFit="1" customWidth="1"/>
    <col min="21" max="21" width="15.57421875" style="7" bestFit="1" customWidth="1"/>
    <col min="22" max="16384" width="9.140625" style="2" customWidth="1"/>
  </cols>
  <sheetData>
    <row r="1" spans="1:4" ht="15.75">
      <c r="A1" s="25" t="s">
        <v>266</v>
      </c>
      <c r="B1" s="26"/>
      <c r="C1" s="26"/>
      <c r="D1" s="26"/>
    </row>
    <row r="2" spans="1:4" ht="4.5" customHeight="1">
      <c r="A2" s="26"/>
      <c r="B2" s="26"/>
      <c r="C2" s="26"/>
      <c r="D2" s="26"/>
    </row>
    <row r="3" spans="1:4" ht="15.75">
      <c r="A3" s="27" t="s">
        <v>73</v>
      </c>
      <c r="B3" s="26"/>
      <c r="C3" s="26"/>
      <c r="D3" s="26"/>
    </row>
    <row r="4" spans="1:4" ht="1.5" customHeight="1">
      <c r="A4" s="27"/>
      <c r="B4" s="26"/>
      <c r="C4" s="26"/>
      <c r="D4" s="26"/>
    </row>
    <row r="5" spans="1:4" ht="15.75">
      <c r="A5" s="116" t="s">
        <v>23</v>
      </c>
      <c r="B5" s="116"/>
      <c r="C5" s="87"/>
      <c r="D5" s="27" t="s">
        <v>283</v>
      </c>
    </row>
    <row r="6" spans="1:4" ht="3" customHeight="1">
      <c r="A6" s="26"/>
      <c r="B6" s="26"/>
      <c r="C6" s="26"/>
      <c r="D6" s="26"/>
    </row>
    <row r="7" spans="1:18" ht="15.75">
      <c r="A7" s="116" t="s">
        <v>24</v>
      </c>
      <c r="B7" s="116"/>
      <c r="C7" s="87"/>
      <c r="D7" s="27" t="s">
        <v>98</v>
      </c>
      <c r="Q7" s="37" t="s">
        <v>25</v>
      </c>
      <c r="R7" s="42"/>
    </row>
    <row r="8" spans="1:21" ht="1.5" customHeight="1" thickBot="1">
      <c r="A8" s="28"/>
      <c r="B8" s="28"/>
      <c r="C8" s="28"/>
      <c r="D8" s="28"/>
      <c r="T8" s="59"/>
      <c r="U8" s="60"/>
    </row>
    <row r="9" spans="1:21" s="38" customFormat="1" ht="14.25" customHeight="1">
      <c r="A9" s="117" t="s">
        <v>26</v>
      </c>
      <c r="B9" s="110" t="s">
        <v>27</v>
      </c>
      <c r="C9" s="104" t="s">
        <v>66</v>
      </c>
      <c r="D9" s="105"/>
      <c r="E9" s="110" t="s">
        <v>28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 t="s">
        <v>29</v>
      </c>
      <c r="T9" s="110" t="s">
        <v>30</v>
      </c>
      <c r="U9" s="111"/>
    </row>
    <row r="10" spans="1:21" s="38" customFormat="1" ht="12.75">
      <c r="A10" s="118"/>
      <c r="B10" s="112"/>
      <c r="C10" s="106"/>
      <c r="D10" s="107"/>
      <c r="E10" s="112" t="s">
        <v>31</v>
      </c>
      <c r="F10" s="112"/>
      <c r="G10" s="112"/>
      <c r="H10" s="112"/>
      <c r="I10" s="112"/>
      <c r="J10" s="112" t="s">
        <v>40</v>
      </c>
      <c r="K10" s="112"/>
      <c r="L10" s="112"/>
      <c r="M10" s="112"/>
      <c r="N10" s="112"/>
      <c r="O10" s="112" t="s">
        <v>39</v>
      </c>
      <c r="P10" s="112"/>
      <c r="Q10" s="112" t="s">
        <v>32</v>
      </c>
      <c r="R10" s="112"/>
      <c r="S10" s="112"/>
      <c r="T10" s="112"/>
      <c r="U10" s="113"/>
    </row>
    <row r="11" spans="1:21" s="38" customFormat="1" ht="21" customHeight="1" thickBot="1">
      <c r="A11" s="119"/>
      <c r="B11" s="114"/>
      <c r="C11" s="108"/>
      <c r="D11" s="109"/>
      <c r="E11" s="39" t="s">
        <v>33</v>
      </c>
      <c r="F11" s="39" t="s">
        <v>34</v>
      </c>
      <c r="G11" s="39" t="s">
        <v>35</v>
      </c>
      <c r="H11" s="39" t="s">
        <v>36</v>
      </c>
      <c r="I11" s="39" t="s">
        <v>37</v>
      </c>
      <c r="J11" s="39" t="s">
        <v>33</v>
      </c>
      <c r="K11" s="39" t="s">
        <v>34</v>
      </c>
      <c r="L11" s="39" t="s">
        <v>35</v>
      </c>
      <c r="M11" s="39" t="s">
        <v>36</v>
      </c>
      <c r="N11" s="39" t="s">
        <v>37</v>
      </c>
      <c r="O11" s="39" t="s">
        <v>33</v>
      </c>
      <c r="P11" s="39" t="s">
        <v>34</v>
      </c>
      <c r="Q11" s="39" t="s">
        <v>38</v>
      </c>
      <c r="R11" s="39" t="s">
        <v>19</v>
      </c>
      <c r="S11" s="114"/>
      <c r="T11" s="114"/>
      <c r="U11" s="115"/>
    </row>
    <row r="12" spans="1:21" s="20" customFormat="1" ht="12.75">
      <c r="A12" s="30">
        <v>1</v>
      </c>
      <c r="B12" s="31" t="str">
        <f>Spisak!B2&amp;"/"&amp;Spisak!C2</f>
        <v>4/2017</v>
      </c>
      <c r="C12" s="43" t="str">
        <f>Spisak!D2</f>
        <v>Nikolina</v>
      </c>
      <c r="D12" s="43" t="str">
        <f>Spisak!E2</f>
        <v>Mraković</v>
      </c>
      <c r="E12" s="32"/>
      <c r="F12" s="32"/>
      <c r="G12" s="32"/>
      <c r="H12" s="32"/>
      <c r="I12" s="32"/>
      <c r="J12" s="68"/>
      <c r="K12" s="68"/>
      <c r="L12" s="68"/>
      <c r="M12" s="32"/>
      <c r="N12" s="32"/>
      <c r="O12" s="33">
        <f>Spisak!L2</f>
        <v>43</v>
      </c>
      <c r="P12" s="33">
        <f>Spisak!M2</f>
        <v>0</v>
      </c>
      <c r="Q12" s="34">
        <f>Spisak!N2</f>
        <v>43</v>
      </c>
      <c r="R12" s="35"/>
      <c r="S12" s="36">
        <f>Spisak!N2</f>
        <v>43</v>
      </c>
      <c r="T12" s="57" t="str">
        <f>Spisak!O2</f>
        <v>F</v>
      </c>
      <c r="U12" s="58" t="str">
        <f>IF(T12=0,"-",VLOOKUP(T12,Tocjene,2,TRUE))</f>
        <v>(nedovoljan)</v>
      </c>
    </row>
    <row r="13" spans="1:21" s="20" customFormat="1" ht="12.75">
      <c r="A13" s="30">
        <v>2</v>
      </c>
      <c r="B13" s="31" t="str">
        <f>Spisak!B3&amp;"/"&amp;Spisak!C3</f>
        <v>5/2017</v>
      </c>
      <c r="C13" s="43" t="str">
        <f>Spisak!D3</f>
        <v>Vuko</v>
      </c>
      <c r="D13" s="43" t="str">
        <f>Spisak!E3</f>
        <v>Popović</v>
      </c>
      <c r="E13" s="32"/>
      <c r="F13" s="32"/>
      <c r="G13" s="32"/>
      <c r="H13" s="32"/>
      <c r="I13" s="32"/>
      <c r="J13" s="68"/>
      <c r="K13" s="68"/>
      <c r="L13" s="68"/>
      <c r="M13" s="32"/>
      <c r="N13" s="32"/>
      <c r="O13" s="33">
        <f>Spisak!L3</f>
        <v>42</v>
      </c>
      <c r="P13" s="33">
        <f>Spisak!M3</f>
        <v>0</v>
      </c>
      <c r="Q13" s="34">
        <f>Spisak!N3</f>
        <v>42</v>
      </c>
      <c r="R13" s="35"/>
      <c r="S13" s="36">
        <f>Spisak!N3</f>
        <v>42</v>
      </c>
      <c r="T13" s="57" t="str">
        <f>Spisak!O3</f>
        <v>F</v>
      </c>
      <c r="U13" s="58" t="str">
        <f>IF(T13=0,"-",VLOOKUP(T13,Tocjene,2,TRUE))</f>
        <v>(nedovoljan)</v>
      </c>
    </row>
    <row r="14" spans="1:21" s="20" customFormat="1" ht="12.75">
      <c r="A14" s="30">
        <v>3</v>
      </c>
      <c r="B14" s="31" t="str">
        <f>Spisak!B4&amp;"/"&amp;Spisak!C4</f>
        <v>8/2017</v>
      </c>
      <c r="C14" s="43" t="str">
        <f>Spisak!D4</f>
        <v>Stefan</v>
      </c>
      <c r="D14" s="43" t="str">
        <f>Spisak!E4</f>
        <v>Novović</v>
      </c>
      <c r="E14" s="32"/>
      <c r="F14" s="32"/>
      <c r="G14" s="32"/>
      <c r="H14" s="32"/>
      <c r="I14" s="32"/>
      <c r="J14" s="68"/>
      <c r="K14" s="68"/>
      <c r="L14" s="68"/>
      <c r="M14" s="32"/>
      <c r="N14" s="32"/>
      <c r="O14" s="33">
        <f>Spisak!L4</f>
        <v>47</v>
      </c>
      <c r="P14" s="33">
        <f>Spisak!M4</f>
        <v>0</v>
      </c>
      <c r="Q14" s="34">
        <f>Spisak!N4</f>
        <v>47</v>
      </c>
      <c r="R14" s="35"/>
      <c r="S14" s="36">
        <f>Spisak!N4</f>
        <v>47</v>
      </c>
      <c r="T14" s="57" t="str">
        <f>Spisak!O4</f>
        <v>F</v>
      </c>
      <c r="U14" s="58" t="str">
        <f>IF(T14=0,"-",VLOOKUP(T14,Tocjene,2,TRUE))</f>
        <v>(nedovoljan)</v>
      </c>
    </row>
    <row r="15" spans="1:21" s="20" customFormat="1" ht="12.75">
      <c r="A15" s="30">
        <v>4</v>
      </c>
      <c r="B15" s="31" t="str">
        <f>Spisak!B5&amp;"/"&amp;Spisak!C5</f>
        <v>9/2017</v>
      </c>
      <c r="C15" s="43" t="str">
        <f>Spisak!D5</f>
        <v>Vukan</v>
      </c>
      <c r="D15" s="43" t="str">
        <f>Spisak!E5</f>
        <v>Fuštić</v>
      </c>
      <c r="E15" s="32"/>
      <c r="F15" s="32"/>
      <c r="G15" s="32"/>
      <c r="H15" s="32"/>
      <c r="I15" s="32"/>
      <c r="J15" s="68"/>
      <c r="K15" s="68"/>
      <c r="L15" s="68"/>
      <c r="M15" s="32"/>
      <c r="N15" s="32"/>
      <c r="O15" s="33">
        <f>Spisak!L5</f>
        <v>48</v>
      </c>
      <c r="P15" s="33">
        <f>Spisak!M5</f>
        <v>0</v>
      </c>
      <c r="Q15" s="34">
        <f>Spisak!N5</f>
        <v>48</v>
      </c>
      <c r="R15" s="35"/>
      <c r="S15" s="36">
        <f>Spisak!N5</f>
        <v>48</v>
      </c>
      <c r="T15" s="57" t="str">
        <f>Spisak!O5</f>
        <v>F</v>
      </c>
      <c r="U15" s="58" t="str">
        <f>IF(T15=0,"-",VLOOKUP(T15,Tocjene,2,TRUE))</f>
        <v>(nedovoljan)</v>
      </c>
    </row>
    <row r="16" spans="1:21" s="20" customFormat="1" ht="12.75">
      <c r="A16" s="30">
        <v>5</v>
      </c>
      <c r="B16" s="31" t="str">
        <f>Spisak!B6&amp;"/"&amp;Spisak!C6</f>
        <v>10/2017</v>
      </c>
      <c r="C16" s="43" t="str">
        <f>Spisak!D6</f>
        <v>Dejan</v>
      </c>
      <c r="D16" s="43" t="str">
        <f>Spisak!E6</f>
        <v>Vuković</v>
      </c>
      <c r="E16" s="32"/>
      <c r="F16" s="32"/>
      <c r="G16" s="32"/>
      <c r="H16" s="32"/>
      <c r="I16" s="32"/>
      <c r="J16" s="68"/>
      <c r="K16" s="68"/>
      <c r="L16" s="68"/>
      <c r="M16" s="32"/>
      <c r="N16" s="32"/>
      <c r="O16" s="33">
        <f>Spisak!L6</f>
        <v>0</v>
      </c>
      <c r="P16" s="33">
        <f>Spisak!M6</f>
        <v>0</v>
      </c>
      <c r="Q16" s="34">
        <f>Spisak!N6</f>
        <v>0</v>
      </c>
      <c r="R16" s="35"/>
      <c r="S16" s="36">
        <f>Spisak!N6</f>
        <v>0</v>
      </c>
      <c r="T16" s="57" t="str">
        <f>Spisak!O6</f>
        <v>F</v>
      </c>
      <c r="U16" s="58" t="str">
        <f>IF(T16=0,"-",VLOOKUP(T16,Tocjene,2,TRUE))</f>
        <v>(nedovoljan)</v>
      </c>
    </row>
    <row r="17" spans="1:21" s="20" customFormat="1" ht="12.75">
      <c r="A17" s="30">
        <v>6</v>
      </c>
      <c r="B17" s="31" t="str">
        <f>Spisak!B7&amp;"/"&amp;Spisak!C7</f>
        <v>12/2017</v>
      </c>
      <c r="C17" s="43" t="str">
        <f>Spisak!D7</f>
        <v>Marko</v>
      </c>
      <c r="D17" s="43" t="str">
        <f>Spisak!E7</f>
        <v>Ukšanović</v>
      </c>
      <c r="E17" s="32"/>
      <c r="F17" s="32"/>
      <c r="G17" s="32"/>
      <c r="H17" s="32"/>
      <c r="I17" s="32"/>
      <c r="J17" s="68"/>
      <c r="K17" s="68"/>
      <c r="L17" s="68"/>
      <c r="M17" s="32"/>
      <c r="N17" s="32"/>
      <c r="O17" s="33">
        <f>Spisak!L7</f>
        <v>47</v>
      </c>
      <c r="P17" s="33">
        <f>Spisak!M7</f>
        <v>0</v>
      </c>
      <c r="Q17" s="34">
        <f>Spisak!N7</f>
        <v>47</v>
      </c>
      <c r="R17" s="35"/>
      <c r="S17" s="36">
        <f>Spisak!N7</f>
        <v>47</v>
      </c>
      <c r="T17" s="57" t="str">
        <f>Spisak!O7</f>
        <v>F</v>
      </c>
      <c r="U17" s="58" t="str">
        <f>IF(T17=0,"-",VLOOKUP(T17,Tocjene,2,TRUE))</f>
        <v>(nedovoljan)</v>
      </c>
    </row>
    <row r="18" spans="1:21" s="20" customFormat="1" ht="12.75">
      <c r="A18" s="30">
        <v>7</v>
      </c>
      <c r="B18" s="31" t="str">
        <f>Spisak!B8&amp;"/"&amp;Spisak!C8</f>
        <v>14/2017</v>
      </c>
      <c r="C18" s="43" t="str">
        <f>Spisak!D8</f>
        <v>Nikola</v>
      </c>
      <c r="D18" s="43" t="str">
        <f>Spisak!E8</f>
        <v>Babić</v>
      </c>
      <c r="E18" s="32"/>
      <c r="F18" s="32"/>
      <c r="G18" s="32"/>
      <c r="H18" s="32"/>
      <c r="I18" s="32"/>
      <c r="J18" s="68"/>
      <c r="K18" s="68"/>
      <c r="L18" s="68"/>
      <c r="M18" s="32"/>
      <c r="N18" s="32"/>
      <c r="O18" s="33">
        <f>Spisak!L8</f>
        <v>0</v>
      </c>
      <c r="P18" s="33">
        <f>Spisak!M8</f>
        <v>0</v>
      </c>
      <c r="Q18" s="34">
        <f>Spisak!N8</f>
        <v>0</v>
      </c>
      <c r="R18" s="35"/>
      <c r="S18" s="36">
        <f>Spisak!N8</f>
        <v>0</v>
      </c>
      <c r="T18" s="57" t="str">
        <f>Spisak!O8</f>
        <v>F</v>
      </c>
      <c r="U18" s="58" t="str">
        <f>IF(T18=0,"-",VLOOKUP(T18,Tocjene,2,TRUE))</f>
        <v>(nedovoljan)</v>
      </c>
    </row>
    <row r="19" spans="1:21" s="20" customFormat="1" ht="12.75">
      <c r="A19" s="30">
        <v>8</v>
      </c>
      <c r="B19" s="31" t="str">
        <f>Spisak!B9&amp;"/"&amp;Spisak!C9</f>
        <v>15/2017</v>
      </c>
      <c r="C19" s="43" t="str">
        <f>Spisak!D9</f>
        <v>Zoran</v>
      </c>
      <c r="D19" s="43" t="str">
        <f>Spisak!E9</f>
        <v>Mijajlović</v>
      </c>
      <c r="E19" s="32"/>
      <c r="F19" s="32"/>
      <c r="G19" s="32"/>
      <c r="H19" s="32"/>
      <c r="I19" s="32"/>
      <c r="J19" s="68"/>
      <c r="K19" s="68"/>
      <c r="L19" s="68"/>
      <c r="M19" s="32"/>
      <c r="N19" s="32"/>
      <c r="O19" s="33">
        <f>Spisak!L9</f>
        <v>43</v>
      </c>
      <c r="P19" s="33">
        <f>Spisak!M9</f>
        <v>0</v>
      </c>
      <c r="Q19" s="34">
        <f>Spisak!N9</f>
        <v>43</v>
      </c>
      <c r="R19" s="35"/>
      <c r="S19" s="36">
        <f>Spisak!N9</f>
        <v>43</v>
      </c>
      <c r="T19" s="57" t="str">
        <f>Spisak!O9</f>
        <v>F</v>
      </c>
      <c r="U19" s="58" t="str">
        <f>IF(T19=0,"-",VLOOKUP(T19,Tocjene,2,TRUE))</f>
        <v>(nedovoljan)</v>
      </c>
    </row>
    <row r="20" spans="1:21" s="20" customFormat="1" ht="12.75">
      <c r="A20" s="30">
        <v>9</v>
      </c>
      <c r="B20" s="31" t="str">
        <f>Spisak!B10&amp;"/"&amp;Spisak!C10</f>
        <v>22/2017</v>
      </c>
      <c r="C20" s="43" t="str">
        <f>Spisak!D10</f>
        <v>Stefan</v>
      </c>
      <c r="D20" s="43" t="str">
        <f>Spisak!E10</f>
        <v>Sinđić</v>
      </c>
      <c r="E20" s="32"/>
      <c r="F20" s="32"/>
      <c r="G20" s="32"/>
      <c r="H20" s="32"/>
      <c r="I20" s="32"/>
      <c r="J20" s="68"/>
      <c r="K20" s="68"/>
      <c r="L20" s="68"/>
      <c r="M20" s="32"/>
      <c r="N20" s="32"/>
      <c r="O20" s="33">
        <f>Spisak!L10</f>
        <v>43</v>
      </c>
      <c r="P20" s="33">
        <f>Spisak!M10</f>
        <v>0</v>
      </c>
      <c r="Q20" s="34">
        <f>Spisak!N10</f>
        <v>43</v>
      </c>
      <c r="R20" s="35"/>
      <c r="S20" s="36">
        <f>Spisak!N10</f>
        <v>43</v>
      </c>
      <c r="T20" s="57" t="str">
        <f>Spisak!O10</f>
        <v>F</v>
      </c>
      <c r="U20" s="58" t="str">
        <f>IF(T20=0,"-",VLOOKUP(T20,Tocjene,2,TRUE))</f>
        <v>(nedovoljan)</v>
      </c>
    </row>
    <row r="21" spans="1:21" s="20" customFormat="1" ht="12.75">
      <c r="A21" s="30">
        <v>10</v>
      </c>
      <c r="B21" s="31" t="str">
        <f>Spisak!B11&amp;"/"&amp;Spisak!C11</f>
        <v>23/2017</v>
      </c>
      <c r="C21" s="43" t="str">
        <f>Spisak!D11</f>
        <v>Filip</v>
      </c>
      <c r="D21" s="43" t="str">
        <f>Spisak!E11</f>
        <v>Perović</v>
      </c>
      <c r="E21" s="32"/>
      <c r="F21" s="32"/>
      <c r="G21" s="32"/>
      <c r="H21" s="32"/>
      <c r="I21" s="32"/>
      <c r="J21" s="68"/>
      <c r="K21" s="68"/>
      <c r="L21" s="68"/>
      <c r="M21" s="32"/>
      <c r="N21" s="32"/>
      <c r="O21" s="33">
        <f>Spisak!L11</f>
        <v>29</v>
      </c>
      <c r="P21" s="33">
        <f>Spisak!M11</f>
        <v>0</v>
      </c>
      <c r="Q21" s="34">
        <f>Spisak!N11</f>
        <v>29</v>
      </c>
      <c r="R21" s="35"/>
      <c r="S21" s="36">
        <f>Spisak!N11</f>
        <v>29</v>
      </c>
      <c r="T21" s="57" t="str">
        <f>Spisak!O11</f>
        <v>F</v>
      </c>
      <c r="U21" s="58" t="str">
        <f>IF(T21=0,"-",VLOOKUP(T21,Tocjene,2,TRUE))</f>
        <v>(nedovoljan)</v>
      </c>
    </row>
    <row r="22" spans="1:21" s="20" customFormat="1" ht="12.75">
      <c r="A22" s="30">
        <v>11</v>
      </c>
      <c r="B22" s="31" t="str">
        <f>Spisak!B12&amp;"/"&amp;Spisak!C12</f>
        <v>24/2017</v>
      </c>
      <c r="C22" s="43" t="str">
        <f>Spisak!D12</f>
        <v>Miloš</v>
      </c>
      <c r="D22" s="43" t="str">
        <f>Spisak!E12</f>
        <v>Bojić</v>
      </c>
      <c r="E22" s="32"/>
      <c r="F22" s="32"/>
      <c r="G22" s="32"/>
      <c r="H22" s="32"/>
      <c r="I22" s="32"/>
      <c r="J22" s="68"/>
      <c r="K22" s="68"/>
      <c r="L22" s="68"/>
      <c r="M22" s="32"/>
      <c r="N22" s="32"/>
      <c r="O22" s="33">
        <f>Spisak!L12</f>
        <v>37</v>
      </c>
      <c r="P22" s="33">
        <f>Spisak!M12</f>
        <v>0</v>
      </c>
      <c r="Q22" s="34">
        <f>Spisak!N12</f>
        <v>37</v>
      </c>
      <c r="R22" s="35"/>
      <c r="S22" s="36">
        <f>Spisak!N12</f>
        <v>37</v>
      </c>
      <c r="T22" s="57" t="str">
        <f>Spisak!O12</f>
        <v>F</v>
      </c>
      <c r="U22" s="58" t="str">
        <f>IF(T22=0,"-",VLOOKUP(T22,Tocjene,2,TRUE))</f>
        <v>(nedovoljan)</v>
      </c>
    </row>
    <row r="23" spans="1:21" s="20" customFormat="1" ht="12.75">
      <c r="A23" s="30">
        <v>12</v>
      </c>
      <c r="B23" s="31" t="str">
        <f>Spisak!B13&amp;"/"&amp;Spisak!C13</f>
        <v>27/2017</v>
      </c>
      <c r="C23" s="43" t="str">
        <f>Spisak!D13</f>
        <v>Danica</v>
      </c>
      <c r="D23" s="43" t="str">
        <f>Spisak!E13</f>
        <v>Rondović</v>
      </c>
      <c r="E23" s="32"/>
      <c r="F23" s="32"/>
      <c r="G23" s="32"/>
      <c r="H23" s="32"/>
      <c r="I23" s="32"/>
      <c r="J23" s="68"/>
      <c r="K23" s="68"/>
      <c r="L23" s="68"/>
      <c r="M23" s="32"/>
      <c r="N23" s="32"/>
      <c r="O23" s="33">
        <f>Spisak!L13</f>
        <v>46</v>
      </c>
      <c r="P23" s="33">
        <f>Spisak!M13</f>
        <v>0</v>
      </c>
      <c r="Q23" s="34">
        <f>Spisak!N13</f>
        <v>46</v>
      </c>
      <c r="R23" s="35"/>
      <c r="S23" s="36">
        <f>Spisak!N13</f>
        <v>46</v>
      </c>
      <c r="T23" s="57" t="str">
        <f>Spisak!O13</f>
        <v>F</v>
      </c>
      <c r="U23" s="58" t="str">
        <f>IF(T23=0,"-",VLOOKUP(T23,Tocjene,2,TRUE))</f>
        <v>(nedovoljan)</v>
      </c>
    </row>
    <row r="24" spans="1:21" s="20" customFormat="1" ht="12.75">
      <c r="A24" s="30">
        <v>13</v>
      </c>
      <c r="B24" s="31" t="str">
        <f>Spisak!B14&amp;"/"&amp;Spisak!C14</f>
        <v>28/2017</v>
      </c>
      <c r="C24" s="43" t="str">
        <f>Spisak!D14</f>
        <v>Stefan</v>
      </c>
      <c r="D24" s="43" t="str">
        <f>Spisak!E14</f>
        <v>Raičević</v>
      </c>
      <c r="E24" s="32"/>
      <c r="F24" s="32"/>
      <c r="G24" s="32"/>
      <c r="H24" s="32"/>
      <c r="I24" s="32"/>
      <c r="J24" s="68"/>
      <c r="K24" s="68"/>
      <c r="L24" s="68"/>
      <c r="M24" s="32"/>
      <c r="N24" s="32"/>
      <c r="O24" s="33">
        <f>Spisak!L14</f>
        <v>43</v>
      </c>
      <c r="P24" s="33">
        <f>Spisak!M14</f>
        <v>0</v>
      </c>
      <c r="Q24" s="34">
        <f>Spisak!N14</f>
        <v>43</v>
      </c>
      <c r="R24" s="35"/>
      <c r="S24" s="36">
        <f>Spisak!N14</f>
        <v>43</v>
      </c>
      <c r="T24" s="57" t="str">
        <f>Spisak!O14</f>
        <v>F</v>
      </c>
      <c r="U24" s="58" t="str">
        <f>IF(T24=0,"-",VLOOKUP(T24,Tocjene,2,TRUE))</f>
        <v>(nedovoljan)</v>
      </c>
    </row>
    <row r="25" spans="1:21" s="20" customFormat="1" ht="12.75">
      <c r="A25" s="30">
        <v>14</v>
      </c>
      <c r="B25" s="31" t="str">
        <f>Spisak!B15&amp;"/"&amp;Spisak!C15</f>
        <v>29/2017</v>
      </c>
      <c r="C25" s="43" t="str">
        <f>Spisak!D15</f>
        <v>Stevan</v>
      </c>
      <c r="D25" s="43" t="str">
        <f>Spisak!E15</f>
        <v>Rakočević</v>
      </c>
      <c r="E25" s="32"/>
      <c r="F25" s="32"/>
      <c r="G25" s="32"/>
      <c r="H25" s="32"/>
      <c r="I25" s="32"/>
      <c r="J25" s="68"/>
      <c r="K25" s="68"/>
      <c r="L25" s="68"/>
      <c r="M25" s="32"/>
      <c r="N25" s="32"/>
      <c r="O25" s="33">
        <f>Spisak!L15</f>
        <v>47</v>
      </c>
      <c r="P25" s="33">
        <f>Spisak!M15</f>
        <v>0</v>
      </c>
      <c r="Q25" s="34">
        <f>Spisak!N15</f>
        <v>47</v>
      </c>
      <c r="R25" s="35"/>
      <c r="S25" s="36">
        <f>Spisak!N15</f>
        <v>47</v>
      </c>
      <c r="T25" s="57" t="str">
        <f>Spisak!O15</f>
        <v>F</v>
      </c>
      <c r="U25" s="58" t="str">
        <f>IF(T25=0,"-",VLOOKUP(T25,Tocjene,2,TRUE))</f>
        <v>(nedovoljan)</v>
      </c>
    </row>
    <row r="26" spans="1:21" s="20" customFormat="1" ht="12.75">
      <c r="A26" s="30">
        <v>15</v>
      </c>
      <c r="B26" s="31" t="str">
        <f>Spisak!B16&amp;"/"&amp;Spisak!C16</f>
        <v>32/2017</v>
      </c>
      <c r="C26" s="43" t="str">
        <f>Spisak!D16</f>
        <v>Miljan</v>
      </c>
      <c r="D26" s="43" t="str">
        <f>Spisak!E16</f>
        <v>Garović</v>
      </c>
      <c r="E26" s="32"/>
      <c r="F26" s="32"/>
      <c r="G26" s="32"/>
      <c r="H26" s="32"/>
      <c r="I26" s="32"/>
      <c r="J26" s="68"/>
      <c r="K26" s="68"/>
      <c r="L26" s="68"/>
      <c r="M26" s="32"/>
      <c r="N26" s="32"/>
      <c r="O26" s="33">
        <f>Spisak!L16</f>
        <v>45</v>
      </c>
      <c r="P26" s="33">
        <f>Spisak!M16</f>
        <v>0</v>
      </c>
      <c r="Q26" s="34">
        <f>Spisak!N16</f>
        <v>45</v>
      </c>
      <c r="R26" s="35"/>
      <c r="S26" s="36">
        <f>Spisak!N16</f>
        <v>45</v>
      </c>
      <c r="T26" s="57" t="str">
        <f>Spisak!O16</f>
        <v>F</v>
      </c>
      <c r="U26" s="58" t="str">
        <f>IF(T26=0,"-",VLOOKUP(T26,Tocjene,2,TRUE))</f>
        <v>(nedovoljan)</v>
      </c>
    </row>
    <row r="27" spans="1:21" s="20" customFormat="1" ht="12.75">
      <c r="A27" s="30">
        <v>16</v>
      </c>
      <c r="B27" s="31" t="str">
        <f>Spisak!B17&amp;"/"&amp;Spisak!C17</f>
        <v>33/2017</v>
      </c>
      <c r="C27" s="43" t="str">
        <f>Spisak!D17</f>
        <v>Sara</v>
      </c>
      <c r="D27" s="43" t="str">
        <f>Spisak!E17</f>
        <v>Vukotić</v>
      </c>
      <c r="E27" s="32"/>
      <c r="F27" s="32"/>
      <c r="G27" s="32"/>
      <c r="H27" s="32"/>
      <c r="I27" s="32"/>
      <c r="J27" s="68"/>
      <c r="K27" s="68"/>
      <c r="L27" s="68"/>
      <c r="M27" s="32"/>
      <c r="N27" s="32"/>
      <c r="O27" s="33">
        <f>Spisak!L17</f>
        <v>47</v>
      </c>
      <c r="P27" s="33">
        <f>Spisak!M17</f>
        <v>0</v>
      </c>
      <c r="Q27" s="34">
        <f>Spisak!N17</f>
        <v>47</v>
      </c>
      <c r="R27" s="35"/>
      <c r="S27" s="36">
        <f>Spisak!N17</f>
        <v>47</v>
      </c>
      <c r="T27" s="57" t="str">
        <f>Spisak!O17</f>
        <v>F</v>
      </c>
      <c r="U27" s="58" t="str">
        <f>IF(T27=0,"-",VLOOKUP(T27,Tocjene,2,TRUE))</f>
        <v>(nedovoljan)</v>
      </c>
    </row>
    <row r="28" spans="1:21" s="20" customFormat="1" ht="12.75">
      <c r="A28" s="30">
        <v>17</v>
      </c>
      <c r="B28" s="31" t="str">
        <f>Spisak!B18&amp;"/"&amp;Spisak!C18</f>
        <v>36/2017</v>
      </c>
      <c r="C28" s="43" t="str">
        <f>Spisak!D18</f>
        <v>Nikoleta</v>
      </c>
      <c r="D28" s="43" t="str">
        <f>Spisak!E18</f>
        <v>Đurišić</v>
      </c>
      <c r="E28" s="32"/>
      <c r="F28" s="32"/>
      <c r="G28" s="32"/>
      <c r="H28" s="32"/>
      <c r="I28" s="32"/>
      <c r="J28" s="68"/>
      <c r="K28" s="68"/>
      <c r="L28" s="68"/>
      <c r="M28" s="32"/>
      <c r="N28" s="32"/>
      <c r="O28" s="33">
        <f>Spisak!L18</f>
        <v>24</v>
      </c>
      <c r="P28" s="33">
        <f>Spisak!M18</f>
        <v>0</v>
      </c>
      <c r="Q28" s="34">
        <f>Spisak!N18</f>
        <v>24</v>
      </c>
      <c r="R28" s="35"/>
      <c r="S28" s="36">
        <f>Spisak!N18</f>
        <v>24</v>
      </c>
      <c r="T28" s="57" t="str">
        <f>Spisak!O18</f>
        <v>F</v>
      </c>
      <c r="U28" s="58" t="str">
        <f>IF(T28=0,"-",VLOOKUP(T28,Tocjene,2,TRUE))</f>
        <v>(nedovoljan)</v>
      </c>
    </row>
    <row r="29" spans="1:21" s="20" customFormat="1" ht="12.75">
      <c r="A29" s="30">
        <v>18</v>
      </c>
      <c r="B29" s="31" t="str">
        <f>Spisak!B19&amp;"/"&amp;Spisak!C19</f>
        <v>37/2017</v>
      </c>
      <c r="C29" s="43" t="str">
        <f>Spisak!D19</f>
        <v>Andrijana</v>
      </c>
      <c r="D29" s="43" t="str">
        <f>Spisak!E19</f>
        <v>Žižić</v>
      </c>
      <c r="E29" s="32"/>
      <c r="F29" s="32"/>
      <c r="G29" s="32"/>
      <c r="H29" s="32"/>
      <c r="I29" s="32"/>
      <c r="J29" s="68"/>
      <c r="K29" s="68"/>
      <c r="L29" s="68"/>
      <c r="M29" s="32"/>
      <c r="N29" s="32"/>
      <c r="O29" s="33">
        <f>Spisak!L19</f>
        <v>45</v>
      </c>
      <c r="P29" s="33">
        <f>Spisak!M19</f>
        <v>0</v>
      </c>
      <c r="Q29" s="34">
        <f>Spisak!N19</f>
        <v>45</v>
      </c>
      <c r="R29" s="35"/>
      <c r="S29" s="36">
        <f>Spisak!N19</f>
        <v>45</v>
      </c>
      <c r="T29" s="57" t="str">
        <f>Spisak!O19</f>
        <v>F</v>
      </c>
      <c r="U29" s="58" t="str">
        <f>IF(T29=0,"-",VLOOKUP(T29,Tocjene,2,TRUE))</f>
        <v>(nedovoljan)</v>
      </c>
    </row>
    <row r="30" spans="1:21" s="20" customFormat="1" ht="12.75">
      <c r="A30" s="30">
        <v>19</v>
      </c>
      <c r="B30" s="31" t="str">
        <f>Spisak!B20&amp;"/"&amp;Spisak!C20</f>
        <v>38/2017</v>
      </c>
      <c r="C30" s="43" t="str">
        <f>Spisak!D20</f>
        <v>Boris</v>
      </c>
      <c r="D30" s="43" t="str">
        <f>Spisak!E20</f>
        <v>Jovanović</v>
      </c>
      <c r="E30" s="32"/>
      <c r="F30" s="32"/>
      <c r="G30" s="32"/>
      <c r="H30" s="32"/>
      <c r="I30" s="32"/>
      <c r="J30" s="68"/>
      <c r="K30" s="68"/>
      <c r="L30" s="68"/>
      <c r="M30" s="32"/>
      <c r="N30" s="32"/>
      <c r="O30" s="33">
        <f>Spisak!L20</f>
        <v>47</v>
      </c>
      <c r="P30" s="33">
        <f>Spisak!M20</f>
        <v>0</v>
      </c>
      <c r="Q30" s="34">
        <f>Spisak!N20</f>
        <v>47</v>
      </c>
      <c r="R30" s="35"/>
      <c r="S30" s="36">
        <f>Spisak!N20</f>
        <v>47</v>
      </c>
      <c r="T30" s="57" t="str">
        <f>Spisak!O20</f>
        <v>F</v>
      </c>
      <c r="U30" s="58" t="str">
        <f>IF(T30=0,"-",VLOOKUP(T30,Tocjene,2,TRUE))</f>
        <v>(nedovoljan)</v>
      </c>
    </row>
    <row r="31" spans="1:21" s="20" customFormat="1" ht="12.75">
      <c r="A31" s="30">
        <v>20</v>
      </c>
      <c r="B31" s="31" t="str">
        <f>Spisak!B21&amp;"/"&amp;Spisak!C21</f>
        <v>40/2017</v>
      </c>
      <c r="C31" s="43" t="str">
        <f>Spisak!D21</f>
        <v>Vlado</v>
      </c>
      <c r="D31" s="43" t="str">
        <f>Spisak!E21</f>
        <v>Kozomara</v>
      </c>
      <c r="E31" s="32"/>
      <c r="F31" s="32"/>
      <c r="G31" s="32"/>
      <c r="H31" s="32"/>
      <c r="I31" s="32"/>
      <c r="J31" s="68"/>
      <c r="K31" s="68"/>
      <c r="L31" s="68"/>
      <c r="M31" s="32"/>
      <c r="N31" s="32"/>
      <c r="O31" s="33">
        <f>Spisak!L21</f>
        <v>46</v>
      </c>
      <c r="P31" s="33">
        <f>Spisak!M21</f>
        <v>0</v>
      </c>
      <c r="Q31" s="34">
        <f>Spisak!N21</f>
        <v>46</v>
      </c>
      <c r="R31" s="35"/>
      <c r="S31" s="36">
        <f>Spisak!N21</f>
        <v>46</v>
      </c>
      <c r="T31" s="57" t="str">
        <f>Spisak!O21</f>
        <v>F</v>
      </c>
      <c r="U31" s="58" t="str">
        <f>IF(T31=0,"-",VLOOKUP(T31,Tocjene,2,TRUE))</f>
        <v>(nedovoljan)</v>
      </c>
    </row>
    <row r="32" spans="1:21" s="20" customFormat="1" ht="12.75">
      <c r="A32" s="30">
        <v>21</v>
      </c>
      <c r="B32" s="31" t="str">
        <f>Spisak!B22&amp;"/"&amp;Spisak!C22</f>
        <v>41/2017</v>
      </c>
      <c r="C32" s="43" t="str">
        <f>Spisak!D22</f>
        <v>Anđelko</v>
      </c>
      <c r="D32" s="43" t="str">
        <f>Spisak!E22</f>
        <v>Obradović</v>
      </c>
      <c r="E32" s="32"/>
      <c r="F32" s="32"/>
      <c r="G32" s="32"/>
      <c r="H32" s="32"/>
      <c r="I32" s="32"/>
      <c r="J32" s="68"/>
      <c r="K32" s="68"/>
      <c r="L32" s="68"/>
      <c r="M32" s="32"/>
      <c r="N32" s="32"/>
      <c r="O32" s="33">
        <f>Spisak!L22</f>
        <v>45</v>
      </c>
      <c r="P32" s="33">
        <f>Spisak!M22</f>
        <v>0</v>
      </c>
      <c r="Q32" s="34">
        <f>Spisak!N22</f>
        <v>45</v>
      </c>
      <c r="R32" s="35"/>
      <c r="S32" s="36">
        <f>Spisak!N22</f>
        <v>45</v>
      </c>
      <c r="T32" s="57" t="str">
        <f>Spisak!O22</f>
        <v>F</v>
      </c>
      <c r="U32" s="58" t="str">
        <f>IF(T32=0,"-",VLOOKUP(T32,Tocjene,2,TRUE))</f>
        <v>(nedovoljan)</v>
      </c>
    </row>
    <row r="33" spans="1:21" s="20" customFormat="1" ht="12.75">
      <c r="A33" s="30">
        <v>22</v>
      </c>
      <c r="B33" s="31" t="str">
        <f>Spisak!B23&amp;"/"&amp;Spisak!C23</f>
        <v>43/2017</v>
      </c>
      <c r="C33" s="43" t="str">
        <f>Spisak!D23</f>
        <v>Filip</v>
      </c>
      <c r="D33" s="43" t="str">
        <f>Spisak!E23</f>
        <v>Šarić</v>
      </c>
      <c r="E33" s="32"/>
      <c r="F33" s="32"/>
      <c r="G33" s="32"/>
      <c r="H33" s="32"/>
      <c r="I33" s="32"/>
      <c r="J33" s="68"/>
      <c r="K33" s="68"/>
      <c r="L33" s="68"/>
      <c r="M33" s="32"/>
      <c r="N33" s="32"/>
      <c r="O33" s="33">
        <f>Spisak!L23</f>
        <v>45</v>
      </c>
      <c r="P33" s="33">
        <f>Spisak!M23</f>
        <v>0</v>
      </c>
      <c r="Q33" s="34">
        <f>Spisak!N23</f>
        <v>45</v>
      </c>
      <c r="R33" s="35"/>
      <c r="S33" s="36">
        <f>Spisak!N23</f>
        <v>45</v>
      </c>
      <c r="T33" s="57" t="str">
        <f>Spisak!O23</f>
        <v>F</v>
      </c>
      <c r="U33" s="58" t="str">
        <f>IF(T33=0,"-",VLOOKUP(T33,Tocjene,2,TRUE))</f>
        <v>(nedovoljan)</v>
      </c>
    </row>
    <row r="34" spans="1:21" s="20" customFormat="1" ht="12.75">
      <c r="A34" s="30">
        <v>23</v>
      </c>
      <c r="B34" s="31" t="str">
        <f>Spisak!B24&amp;"/"&amp;Spisak!C24</f>
        <v>44/2017</v>
      </c>
      <c r="C34" s="43" t="str">
        <f>Spisak!D24</f>
        <v>Milena</v>
      </c>
      <c r="D34" s="43" t="str">
        <f>Spisak!E24</f>
        <v>Bošković</v>
      </c>
      <c r="E34" s="32"/>
      <c r="F34" s="32"/>
      <c r="G34" s="32"/>
      <c r="H34" s="32"/>
      <c r="I34" s="32"/>
      <c r="J34" s="68"/>
      <c r="K34" s="68"/>
      <c r="L34" s="68"/>
      <c r="M34" s="32"/>
      <c r="N34" s="32"/>
      <c r="O34" s="33">
        <f>Spisak!L24</f>
        <v>41</v>
      </c>
      <c r="P34" s="33">
        <f>Spisak!M24</f>
        <v>0</v>
      </c>
      <c r="Q34" s="34">
        <f>Spisak!N24</f>
        <v>41</v>
      </c>
      <c r="R34" s="35"/>
      <c r="S34" s="36">
        <f>Spisak!N24</f>
        <v>41</v>
      </c>
      <c r="T34" s="57" t="str">
        <f>Spisak!O24</f>
        <v>F</v>
      </c>
      <c r="U34" s="58" t="str">
        <f>IF(T34=0,"-",VLOOKUP(T34,Tocjene,2,TRUE))</f>
        <v>(nedovoljan)</v>
      </c>
    </row>
    <row r="35" spans="1:21" s="20" customFormat="1" ht="12.75">
      <c r="A35" s="30">
        <v>24</v>
      </c>
      <c r="B35" s="31" t="str">
        <f>Spisak!B25&amp;"/"&amp;Spisak!C25</f>
        <v>45/2017</v>
      </c>
      <c r="C35" s="43" t="str">
        <f>Spisak!D25</f>
        <v>Miloš</v>
      </c>
      <c r="D35" s="43" t="str">
        <f>Spisak!E25</f>
        <v>Jelovac</v>
      </c>
      <c r="E35" s="32"/>
      <c r="F35" s="32"/>
      <c r="G35" s="32"/>
      <c r="H35" s="32"/>
      <c r="I35" s="32"/>
      <c r="J35" s="68"/>
      <c r="K35" s="68"/>
      <c r="L35" s="68"/>
      <c r="M35" s="32"/>
      <c r="N35" s="32"/>
      <c r="O35" s="33">
        <f>Spisak!L25</f>
        <v>48</v>
      </c>
      <c r="P35" s="33">
        <f>Spisak!M25</f>
        <v>0</v>
      </c>
      <c r="Q35" s="34">
        <f>Spisak!N25</f>
        <v>48</v>
      </c>
      <c r="R35" s="35"/>
      <c r="S35" s="36">
        <f>Spisak!N25</f>
        <v>48</v>
      </c>
      <c r="T35" s="57" t="str">
        <f>Spisak!O25</f>
        <v>F</v>
      </c>
      <c r="U35" s="58" t="str">
        <f>IF(T35=0,"-",VLOOKUP(T35,Tocjene,2,TRUE))</f>
        <v>(nedovoljan)</v>
      </c>
    </row>
    <row r="36" spans="1:21" s="20" customFormat="1" ht="12.75">
      <c r="A36" s="30">
        <v>25</v>
      </c>
      <c r="B36" s="31" t="str">
        <f>Spisak!B26&amp;"/"&amp;Spisak!C26</f>
        <v>46/2017</v>
      </c>
      <c r="C36" s="43" t="str">
        <f>Spisak!D26</f>
        <v>Aleksandar</v>
      </c>
      <c r="D36" s="43" t="str">
        <f>Spisak!E26</f>
        <v>Miličić</v>
      </c>
      <c r="E36" s="32"/>
      <c r="F36" s="32"/>
      <c r="G36" s="32"/>
      <c r="H36" s="32"/>
      <c r="I36" s="32"/>
      <c r="J36" s="68"/>
      <c r="K36" s="68"/>
      <c r="L36" s="68"/>
      <c r="M36" s="32"/>
      <c r="N36" s="32"/>
      <c r="O36" s="33">
        <f>Spisak!L26</f>
        <v>38</v>
      </c>
      <c r="P36" s="33">
        <f>Spisak!M26</f>
        <v>0</v>
      </c>
      <c r="Q36" s="34">
        <f>Spisak!N26</f>
        <v>38</v>
      </c>
      <c r="R36" s="35"/>
      <c r="S36" s="36">
        <f>Spisak!N26</f>
        <v>38</v>
      </c>
      <c r="T36" s="57" t="str">
        <f>Spisak!O26</f>
        <v>F</v>
      </c>
      <c r="U36" s="58" t="str">
        <f>IF(T36=0,"-",VLOOKUP(T36,Tocjene,2,TRUE))</f>
        <v>(nedovoljan)</v>
      </c>
    </row>
    <row r="37" spans="1:21" s="20" customFormat="1" ht="12.75">
      <c r="A37" s="30">
        <v>26</v>
      </c>
      <c r="B37" s="31" t="str">
        <f>Spisak!B27&amp;"/"&amp;Spisak!C27</f>
        <v>48/2017</v>
      </c>
      <c r="C37" s="43" t="str">
        <f>Spisak!D27</f>
        <v>Balša</v>
      </c>
      <c r="D37" s="43" t="str">
        <f>Spisak!E27</f>
        <v>Kruščić</v>
      </c>
      <c r="E37" s="32"/>
      <c r="F37" s="32"/>
      <c r="G37" s="32"/>
      <c r="H37" s="32"/>
      <c r="I37" s="32"/>
      <c r="J37" s="68"/>
      <c r="K37" s="68"/>
      <c r="L37" s="68"/>
      <c r="M37" s="32"/>
      <c r="N37" s="32"/>
      <c r="O37" s="33">
        <f>Spisak!L27</f>
        <v>38</v>
      </c>
      <c r="P37" s="33">
        <f>Spisak!M27</f>
        <v>0</v>
      </c>
      <c r="Q37" s="34">
        <f>Spisak!N27</f>
        <v>38</v>
      </c>
      <c r="R37" s="35"/>
      <c r="S37" s="36">
        <f>Spisak!N27</f>
        <v>38</v>
      </c>
      <c r="T37" s="57" t="str">
        <f>Spisak!O27</f>
        <v>F</v>
      </c>
      <c r="U37" s="58" t="str">
        <f>IF(T37=0,"-",VLOOKUP(T37,Tocjene,2,TRUE))</f>
        <v>(nedovoljan)</v>
      </c>
    </row>
    <row r="38" spans="1:21" s="20" customFormat="1" ht="12.75">
      <c r="A38" s="30">
        <v>27</v>
      </c>
      <c r="B38" s="31" t="str">
        <f>Spisak!B28&amp;"/"&amp;Spisak!C28</f>
        <v>50/2017</v>
      </c>
      <c r="C38" s="43" t="str">
        <f>Spisak!D28</f>
        <v>Vasilisa</v>
      </c>
      <c r="D38" s="43" t="str">
        <f>Spisak!E28</f>
        <v>Vlahović</v>
      </c>
      <c r="E38" s="32"/>
      <c r="F38" s="32"/>
      <c r="G38" s="32"/>
      <c r="H38" s="32"/>
      <c r="I38" s="32"/>
      <c r="J38" s="68"/>
      <c r="K38" s="68"/>
      <c r="L38" s="68"/>
      <c r="M38" s="32"/>
      <c r="N38" s="32"/>
      <c r="O38" s="33">
        <f>Spisak!L28</f>
        <v>43</v>
      </c>
      <c r="P38" s="33">
        <f>Spisak!M28</f>
        <v>0</v>
      </c>
      <c r="Q38" s="34">
        <f>Spisak!N28</f>
        <v>43</v>
      </c>
      <c r="R38" s="35"/>
      <c r="S38" s="36">
        <f>Spisak!N28</f>
        <v>43</v>
      </c>
      <c r="T38" s="57" t="str">
        <f>Spisak!O28</f>
        <v>F</v>
      </c>
      <c r="U38" s="58" t="str">
        <f>IF(T38=0,"-",VLOOKUP(T38,Tocjene,2,TRUE))</f>
        <v>(nedovoljan)</v>
      </c>
    </row>
    <row r="39" spans="1:21" s="20" customFormat="1" ht="12.75">
      <c r="A39" s="30">
        <v>28</v>
      </c>
      <c r="B39" s="31" t="str">
        <f>Spisak!B29&amp;"/"&amp;Spisak!C29</f>
        <v>51/2017</v>
      </c>
      <c r="C39" s="43" t="str">
        <f>Spisak!D29</f>
        <v>Bojan</v>
      </c>
      <c r="D39" s="43" t="str">
        <f>Spisak!E29</f>
        <v>Todorović</v>
      </c>
      <c r="E39" s="32"/>
      <c r="F39" s="32"/>
      <c r="G39" s="32"/>
      <c r="H39" s="32"/>
      <c r="I39" s="32"/>
      <c r="J39" s="68"/>
      <c r="K39" s="68"/>
      <c r="L39" s="68"/>
      <c r="M39" s="32"/>
      <c r="N39" s="32"/>
      <c r="O39" s="33">
        <f>Spisak!L29</f>
        <v>36</v>
      </c>
      <c r="P39" s="33">
        <f>Spisak!M29</f>
        <v>0</v>
      </c>
      <c r="Q39" s="34">
        <f>Spisak!N29</f>
        <v>36</v>
      </c>
      <c r="R39" s="35"/>
      <c r="S39" s="36">
        <f>Spisak!N29</f>
        <v>36</v>
      </c>
      <c r="T39" s="57" t="str">
        <f>Spisak!O29</f>
        <v>F</v>
      </c>
      <c r="U39" s="58" t="str">
        <f>IF(T39=0,"-",VLOOKUP(T39,Tocjene,2,TRUE))</f>
        <v>(nedovoljan)</v>
      </c>
    </row>
    <row r="40" spans="1:21" s="20" customFormat="1" ht="12.75">
      <c r="A40" s="30">
        <v>29</v>
      </c>
      <c r="B40" s="31" t="str">
        <f>Spisak!B30&amp;"/"&amp;Spisak!C30</f>
        <v>59/2017</v>
      </c>
      <c r="C40" s="43" t="str">
        <f>Spisak!D30</f>
        <v>Nikola</v>
      </c>
      <c r="D40" s="43" t="str">
        <f>Spisak!E30</f>
        <v>Milić</v>
      </c>
      <c r="E40" s="32"/>
      <c r="F40" s="32"/>
      <c r="G40" s="32"/>
      <c r="H40" s="32"/>
      <c r="I40" s="32"/>
      <c r="J40" s="68"/>
      <c r="K40" s="68"/>
      <c r="L40" s="68"/>
      <c r="M40" s="32"/>
      <c r="N40" s="32"/>
      <c r="O40" s="33">
        <f>Spisak!L30</f>
        <v>50</v>
      </c>
      <c r="P40" s="33">
        <f>Spisak!M30</f>
        <v>0</v>
      </c>
      <c r="Q40" s="34">
        <f>Spisak!N30</f>
        <v>50</v>
      </c>
      <c r="R40" s="35"/>
      <c r="S40" s="36">
        <f>Spisak!N30</f>
        <v>50</v>
      </c>
      <c r="T40" s="57" t="str">
        <f>Spisak!O30</f>
        <v>E</v>
      </c>
      <c r="U40" s="58" t="str">
        <f>IF(T40=0,"-",VLOOKUP(T40,Tocjene,2,TRUE))</f>
        <v>(dovoljan)</v>
      </c>
    </row>
    <row r="41" spans="1:21" s="20" customFormat="1" ht="12.75">
      <c r="A41" s="30">
        <v>30</v>
      </c>
      <c r="B41" s="31" t="str">
        <f>Spisak!B31&amp;"/"&amp;Spisak!C31</f>
        <v>60/2017</v>
      </c>
      <c r="C41" s="43" t="str">
        <f>Spisak!D31</f>
        <v>Božo</v>
      </c>
      <c r="D41" s="43" t="str">
        <f>Spisak!E31</f>
        <v>Tasovac</v>
      </c>
      <c r="E41" s="32"/>
      <c r="F41" s="32"/>
      <c r="G41" s="32"/>
      <c r="H41" s="32"/>
      <c r="I41" s="32"/>
      <c r="J41" s="68"/>
      <c r="K41" s="68"/>
      <c r="L41" s="68"/>
      <c r="M41" s="32"/>
      <c r="N41" s="32"/>
      <c r="O41" s="33">
        <f>Spisak!L31</f>
        <v>32</v>
      </c>
      <c r="P41" s="33">
        <f>Spisak!M31</f>
        <v>0</v>
      </c>
      <c r="Q41" s="34">
        <f>Spisak!N31</f>
        <v>32</v>
      </c>
      <c r="R41" s="35"/>
      <c r="S41" s="36">
        <f>Spisak!N31</f>
        <v>32</v>
      </c>
      <c r="T41" s="57" t="str">
        <f>Spisak!O31</f>
        <v>F</v>
      </c>
      <c r="U41" s="58" t="str">
        <f>IF(T41=0,"-",VLOOKUP(T41,Tocjene,2,TRUE))</f>
        <v>(nedovoljan)</v>
      </c>
    </row>
    <row r="42" spans="1:21" s="20" customFormat="1" ht="12.75">
      <c r="A42" s="30">
        <v>31</v>
      </c>
      <c r="B42" s="31" t="str">
        <f>Spisak!B32&amp;"/"&amp;Spisak!C32</f>
        <v>62/2017</v>
      </c>
      <c r="C42" s="43" t="str">
        <f>Spisak!D32</f>
        <v>Nikola</v>
      </c>
      <c r="D42" s="43" t="str">
        <f>Spisak!E32</f>
        <v>Jovović</v>
      </c>
      <c r="E42" s="32"/>
      <c r="F42" s="32"/>
      <c r="G42" s="32"/>
      <c r="H42" s="32"/>
      <c r="I42" s="32"/>
      <c r="J42" s="68"/>
      <c r="K42" s="68"/>
      <c r="L42" s="68"/>
      <c r="M42" s="32"/>
      <c r="N42" s="32"/>
      <c r="O42" s="33">
        <f>Spisak!L32</f>
        <v>34</v>
      </c>
      <c r="P42" s="33">
        <f>Spisak!M32</f>
        <v>0</v>
      </c>
      <c r="Q42" s="34">
        <f>Spisak!N32</f>
        <v>34</v>
      </c>
      <c r="R42" s="35"/>
      <c r="S42" s="36">
        <f>Spisak!N32</f>
        <v>34</v>
      </c>
      <c r="T42" s="57" t="str">
        <f>Spisak!O32</f>
        <v>F</v>
      </c>
      <c r="U42" s="58" t="str">
        <f>IF(T42=0,"-",VLOOKUP(T42,Tocjene,2,TRUE))</f>
        <v>(nedovoljan)</v>
      </c>
    </row>
    <row r="43" spans="1:21" s="20" customFormat="1" ht="12.75">
      <c r="A43" s="30">
        <v>32</v>
      </c>
      <c r="B43" s="31" t="str">
        <f>Spisak!B33&amp;"/"&amp;Spisak!C33</f>
        <v>63/2017</v>
      </c>
      <c r="C43" s="43" t="str">
        <f>Spisak!D33</f>
        <v>Nađa</v>
      </c>
      <c r="D43" s="43" t="str">
        <f>Spisak!E33</f>
        <v>Marojević</v>
      </c>
      <c r="E43" s="32"/>
      <c r="F43" s="32"/>
      <c r="G43" s="32"/>
      <c r="H43" s="32"/>
      <c r="I43" s="32"/>
      <c r="J43" s="68"/>
      <c r="K43" s="68"/>
      <c r="L43" s="68"/>
      <c r="M43" s="32"/>
      <c r="N43" s="32"/>
      <c r="O43" s="33">
        <f>Spisak!L33</f>
        <v>46</v>
      </c>
      <c r="P43" s="33">
        <f>Spisak!M33</f>
        <v>0</v>
      </c>
      <c r="Q43" s="34">
        <f>Spisak!N33</f>
        <v>46</v>
      </c>
      <c r="R43" s="35"/>
      <c r="S43" s="36">
        <f>Spisak!N33</f>
        <v>46</v>
      </c>
      <c r="T43" s="57" t="str">
        <f>Spisak!O33</f>
        <v>F</v>
      </c>
      <c r="U43" s="58" t="str">
        <f>IF(T43=0,"-",VLOOKUP(T43,Tocjene,2,TRUE))</f>
        <v>(nedovoljan)</v>
      </c>
    </row>
    <row r="44" spans="1:21" s="20" customFormat="1" ht="12.75">
      <c r="A44" s="30">
        <v>33</v>
      </c>
      <c r="B44" s="31" t="str">
        <f>Spisak!B34&amp;"/"&amp;Spisak!C34</f>
        <v>64/2017</v>
      </c>
      <c r="C44" s="43" t="str">
        <f>Spisak!D34</f>
        <v>Anja</v>
      </c>
      <c r="D44" s="43" t="str">
        <f>Spisak!E34</f>
        <v>Dragutinović</v>
      </c>
      <c r="E44" s="32"/>
      <c r="F44" s="32"/>
      <c r="G44" s="32"/>
      <c r="H44" s="32"/>
      <c r="I44" s="32"/>
      <c r="J44" s="68"/>
      <c r="K44" s="68"/>
      <c r="L44" s="68"/>
      <c r="M44" s="32"/>
      <c r="N44" s="32"/>
      <c r="O44" s="33">
        <f>Spisak!L34</f>
        <v>36</v>
      </c>
      <c r="P44" s="33">
        <f>Spisak!M34</f>
        <v>0</v>
      </c>
      <c r="Q44" s="34">
        <f>Spisak!N34</f>
        <v>36</v>
      </c>
      <c r="R44" s="35"/>
      <c r="S44" s="36">
        <f>Spisak!N34</f>
        <v>36</v>
      </c>
      <c r="T44" s="57" t="str">
        <f>Spisak!O34</f>
        <v>F</v>
      </c>
      <c r="U44" s="58" t="str">
        <f>IF(T44=0,"-",VLOOKUP(T44,Tocjene,2,TRUE))</f>
        <v>(nedovoljan)</v>
      </c>
    </row>
    <row r="45" spans="1:21" s="20" customFormat="1" ht="12.75">
      <c r="A45" s="30">
        <v>34</v>
      </c>
      <c r="B45" s="31" t="str">
        <f>Spisak!B35&amp;"/"&amp;Spisak!C35</f>
        <v>70/2017</v>
      </c>
      <c r="C45" s="43" t="str">
        <f>Spisak!D35</f>
        <v>Dragana</v>
      </c>
      <c r="D45" s="43" t="str">
        <f>Spisak!E35</f>
        <v>Todorović</v>
      </c>
      <c r="E45" s="32"/>
      <c r="F45" s="32"/>
      <c r="G45" s="32"/>
      <c r="H45" s="32"/>
      <c r="I45" s="32"/>
      <c r="J45" s="68"/>
      <c r="K45" s="68"/>
      <c r="L45" s="68"/>
      <c r="M45" s="32"/>
      <c r="N45" s="32"/>
      <c r="O45" s="33">
        <f>Spisak!L35</f>
        <v>34</v>
      </c>
      <c r="P45" s="33">
        <f>Spisak!M35</f>
        <v>0</v>
      </c>
      <c r="Q45" s="34">
        <f>Spisak!N35</f>
        <v>34</v>
      </c>
      <c r="R45" s="35"/>
      <c r="S45" s="36">
        <f>Spisak!N35</f>
        <v>34</v>
      </c>
      <c r="T45" s="57" t="str">
        <f>Spisak!O35</f>
        <v>F</v>
      </c>
      <c r="U45" s="58" t="str">
        <f>IF(T45=0,"-",VLOOKUP(T45,Tocjene,2,TRUE))</f>
        <v>(nedovoljan)</v>
      </c>
    </row>
    <row r="46" spans="1:21" s="20" customFormat="1" ht="12.75">
      <c r="A46" s="30">
        <v>35</v>
      </c>
      <c r="B46" s="31" t="str">
        <f>Spisak!B36&amp;"/"&amp;Spisak!C36</f>
        <v>71/2017</v>
      </c>
      <c r="C46" s="43" t="str">
        <f>Spisak!D36</f>
        <v>Velimir</v>
      </c>
      <c r="D46" s="43" t="str">
        <f>Spisak!E36</f>
        <v>Dobrović</v>
      </c>
      <c r="E46" s="32"/>
      <c r="F46" s="32"/>
      <c r="G46" s="32"/>
      <c r="H46" s="32"/>
      <c r="I46" s="32"/>
      <c r="J46" s="68"/>
      <c r="K46" s="68"/>
      <c r="L46" s="68"/>
      <c r="M46" s="32"/>
      <c r="N46" s="32"/>
      <c r="O46" s="33">
        <f>Spisak!L36</f>
        <v>39</v>
      </c>
      <c r="P46" s="33">
        <f>Spisak!M36</f>
        <v>0</v>
      </c>
      <c r="Q46" s="34">
        <f>Spisak!N36</f>
        <v>39</v>
      </c>
      <c r="R46" s="35"/>
      <c r="S46" s="36">
        <f>Spisak!N36</f>
        <v>39</v>
      </c>
      <c r="T46" s="57" t="str">
        <f>Spisak!O36</f>
        <v>F</v>
      </c>
      <c r="U46" s="58" t="str">
        <f>IF(T46=0,"-",VLOOKUP(T46,Tocjene,2,TRUE))</f>
        <v>(nedovoljan)</v>
      </c>
    </row>
    <row r="47" spans="1:21" s="20" customFormat="1" ht="12.75">
      <c r="A47" s="30">
        <v>36</v>
      </c>
      <c r="B47" s="31" t="str">
        <f>Spisak!B37&amp;"/"&amp;Spisak!C37</f>
        <v>74/2017</v>
      </c>
      <c r="C47" s="43" t="str">
        <f>Spisak!D37</f>
        <v>Nađa</v>
      </c>
      <c r="D47" s="43" t="str">
        <f>Spisak!E37</f>
        <v>Barović</v>
      </c>
      <c r="E47" s="32"/>
      <c r="F47" s="32"/>
      <c r="G47" s="32"/>
      <c r="H47" s="32"/>
      <c r="I47" s="32"/>
      <c r="J47" s="68"/>
      <c r="K47" s="68"/>
      <c r="L47" s="68"/>
      <c r="M47" s="32"/>
      <c r="N47" s="32"/>
      <c r="O47" s="33">
        <f>Spisak!L37</f>
        <v>37</v>
      </c>
      <c r="P47" s="33">
        <f>Spisak!M37</f>
        <v>0</v>
      </c>
      <c r="Q47" s="34">
        <f>Spisak!N37</f>
        <v>37</v>
      </c>
      <c r="R47" s="35"/>
      <c r="S47" s="36">
        <f>Spisak!N37</f>
        <v>37</v>
      </c>
      <c r="T47" s="57" t="str">
        <f>Spisak!O37</f>
        <v>F</v>
      </c>
      <c r="U47" s="58" t="str">
        <f>IF(T47=0,"-",VLOOKUP(T47,Tocjene,2,TRUE))</f>
        <v>(nedovoljan)</v>
      </c>
    </row>
    <row r="48" spans="1:21" s="20" customFormat="1" ht="12.75">
      <c r="A48" s="30">
        <v>37</v>
      </c>
      <c r="B48" s="31" t="str">
        <f>Spisak!B38&amp;"/"&amp;Spisak!C38</f>
        <v>78/2017</v>
      </c>
      <c r="C48" s="43" t="str">
        <f>Spisak!D38</f>
        <v>Dragana</v>
      </c>
      <c r="D48" s="43" t="str">
        <f>Spisak!E38</f>
        <v>Šumić</v>
      </c>
      <c r="E48" s="32"/>
      <c r="F48" s="32"/>
      <c r="G48" s="32"/>
      <c r="H48" s="32"/>
      <c r="I48" s="32"/>
      <c r="J48" s="68"/>
      <c r="K48" s="68"/>
      <c r="L48" s="68"/>
      <c r="M48" s="32"/>
      <c r="N48" s="32"/>
      <c r="O48" s="33">
        <f>Spisak!L38</f>
        <v>46</v>
      </c>
      <c r="P48" s="33">
        <f>Spisak!M38</f>
        <v>0</v>
      </c>
      <c r="Q48" s="34">
        <f>Spisak!N38</f>
        <v>46</v>
      </c>
      <c r="R48" s="35"/>
      <c r="S48" s="36">
        <f>Spisak!N38</f>
        <v>46</v>
      </c>
      <c r="T48" s="57" t="str">
        <f>Spisak!O38</f>
        <v>F</v>
      </c>
      <c r="U48" s="58" t="str">
        <f>IF(T48=0,"-",VLOOKUP(T48,Tocjene,2,TRUE))</f>
        <v>(nedovoljan)</v>
      </c>
    </row>
    <row r="49" spans="1:21" s="20" customFormat="1" ht="12.75">
      <c r="A49" s="30">
        <v>38</v>
      </c>
      <c r="B49" s="31" t="str">
        <f>Spisak!B39&amp;"/"&amp;Spisak!C39</f>
        <v>82/2017</v>
      </c>
      <c r="C49" s="43" t="str">
        <f>Spisak!D39</f>
        <v>Katarina</v>
      </c>
      <c r="D49" s="43" t="str">
        <f>Spisak!E39</f>
        <v>Vukićević</v>
      </c>
      <c r="E49" s="32"/>
      <c r="F49" s="32"/>
      <c r="G49" s="32"/>
      <c r="H49" s="32"/>
      <c r="I49" s="32"/>
      <c r="J49" s="68"/>
      <c r="K49" s="68"/>
      <c r="L49" s="68"/>
      <c r="M49" s="32"/>
      <c r="N49" s="32"/>
      <c r="O49" s="33">
        <f>Spisak!L39</f>
        <v>45</v>
      </c>
      <c r="P49" s="33">
        <f>Spisak!M39</f>
        <v>0</v>
      </c>
      <c r="Q49" s="34">
        <f>Spisak!N39</f>
        <v>45</v>
      </c>
      <c r="R49" s="35"/>
      <c r="S49" s="36">
        <f>Spisak!N39</f>
        <v>45</v>
      </c>
      <c r="T49" s="57" t="str">
        <f>Spisak!O39</f>
        <v>F</v>
      </c>
      <c r="U49" s="58" t="str">
        <f>IF(T49=0,"-",VLOOKUP(T49,Tocjene,2,TRUE))</f>
        <v>(nedovoljan)</v>
      </c>
    </row>
    <row r="50" spans="1:21" s="20" customFormat="1" ht="12.75">
      <c r="A50" s="30">
        <v>39</v>
      </c>
      <c r="B50" s="31" t="str">
        <f>Spisak!B40&amp;"/"&amp;Spisak!C40</f>
        <v>85/2017</v>
      </c>
      <c r="C50" s="43" t="str">
        <f>Spisak!D40</f>
        <v>Milena</v>
      </c>
      <c r="D50" s="43" t="str">
        <f>Spisak!E40</f>
        <v>Bogetić</v>
      </c>
      <c r="E50" s="32"/>
      <c r="F50" s="32"/>
      <c r="G50" s="32"/>
      <c r="H50" s="32"/>
      <c r="I50" s="32"/>
      <c r="J50" s="68"/>
      <c r="K50" s="68"/>
      <c r="L50" s="68"/>
      <c r="M50" s="32"/>
      <c r="N50" s="32"/>
      <c r="O50" s="33">
        <f>Spisak!L40</f>
        <v>45</v>
      </c>
      <c r="P50" s="33">
        <f>Spisak!M40</f>
        <v>0</v>
      </c>
      <c r="Q50" s="34">
        <f>Spisak!N40</f>
        <v>45</v>
      </c>
      <c r="R50" s="35"/>
      <c r="S50" s="36">
        <f>Spisak!N40</f>
        <v>45</v>
      </c>
      <c r="T50" s="57" t="str">
        <f>Spisak!O40</f>
        <v>F</v>
      </c>
      <c r="U50" s="58" t="str">
        <f>IF(T50=0,"-",VLOOKUP(T50,Tocjene,2,TRUE))</f>
        <v>(nedovoljan)</v>
      </c>
    </row>
    <row r="51" spans="1:21" s="20" customFormat="1" ht="12.75">
      <c r="A51" s="30">
        <v>40</v>
      </c>
      <c r="B51" s="31" t="str">
        <f>Spisak!B41&amp;"/"&amp;Spisak!C41</f>
        <v>86/2017</v>
      </c>
      <c r="C51" s="43" t="str">
        <f>Spisak!D41</f>
        <v>Irena</v>
      </c>
      <c r="D51" s="43" t="str">
        <f>Spisak!E41</f>
        <v>Mudreša</v>
      </c>
      <c r="E51" s="32"/>
      <c r="F51" s="32"/>
      <c r="G51" s="32"/>
      <c r="H51" s="32"/>
      <c r="I51" s="32"/>
      <c r="J51" s="68"/>
      <c r="K51" s="68"/>
      <c r="L51" s="68"/>
      <c r="M51" s="32"/>
      <c r="N51" s="32"/>
      <c r="O51" s="33">
        <f>Spisak!L41</f>
        <v>44</v>
      </c>
      <c r="P51" s="33">
        <f>Spisak!M41</f>
        <v>0</v>
      </c>
      <c r="Q51" s="34">
        <f>Spisak!N41</f>
        <v>44</v>
      </c>
      <c r="R51" s="35"/>
      <c r="S51" s="36">
        <f>Spisak!N41</f>
        <v>44</v>
      </c>
      <c r="T51" s="57" t="str">
        <f>Spisak!O41</f>
        <v>F</v>
      </c>
      <c r="U51" s="58" t="str">
        <f>IF(T51=0,"-",VLOOKUP(T51,Tocjene,2,TRUE))</f>
        <v>(nedovoljan)</v>
      </c>
    </row>
    <row r="52" spans="1:21" ht="12.75">
      <c r="A52" s="30">
        <v>41</v>
      </c>
      <c r="B52" s="31" t="str">
        <f>Spisak!B42&amp;"/"&amp;Spisak!C42</f>
        <v>87/2017</v>
      </c>
      <c r="C52" s="43" t="str">
        <f>Spisak!D42</f>
        <v>Nikola</v>
      </c>
      <c r="D52" s="43" t="str">
        <f>Spisak!E42</f>
        <v>Šuškavčević</v>
      </c>
      <c r="E52" s="32"/>
      <c r="F52" s="32"/>
      <c r="G52" s="32"/>
      <c r="H52" s="32"/>
      <c r="I52" s="32"/>
      <c r="J52" s="68"/>
      <c r="K52" s="68"/>
      <c r="L52" s="68"/>
      <c r="M52" s="32"/>
      <c r="N52" s="32"/>
      <c r="O52" s="33">
        <f>Spisak!L42</f>
        <v>42</v>
      </c>
      <c r="P52" s="33">
        <f>Spisak!M42</f>
        <v>0</v>
      </c>
      <c r="Q52" s="34">
        <f>Spisak!N42</f>
        <v>42</v>
      </c>
      <c r="R52" s="35"/>
      <c r="S52" s="36">
        <f>Spisak!N42</f>
        <v>42</v>
      </c>
      <c r="T52" s="57" t="str">
        <f>Spisak!O42</f>
        <v>F</v>
      </c>
      <c r="U52" s="58" t="str">
        <f>IF(T52=0,"-",VLOOKUP(T52,Tocjene,2,TRUE))</f>
        <v>(nedovoljan)</v>
      </c>
    </row>
    <row r="53" spans="1:21" ht="12.75">
      <c r="A53" s="30">
        <v>42</v>
      </c>
      <c r="B53" s="31" t="str">
        <f>Spisak!B43&amp;"/"&amp;Spisak!C43</f>
        <v>88/2017</v>
      </c>
      <c r="C53" s="43" t="str">
        <f>Spisak!D43</f>
        <v>Ognjen</v>
      </c>
      <c r="D53" s="43" t="str">
        <f>Spisak!E43</f>
        <v>Čejović</v>
      </c>
      <c r="E53" s="32"/>
      <c r="F53" s="32"/>
      <c r="G53" s="32"/>
      <c r="H53" s="32"/>
      <c r="I53" s="32"/>
      <c r="J53" s="68"/>
      <c r="K53" s="68"/>
      <c r="L53" s="68"/>
      <c r="M53" s="32"/>
      <c r="N53" s="32"/>
      <c r="O53" s="33">
        <f>Spisak!L43</f>
        <v>44</v>
      </c>
      <c r="P53" s="33">
        <f>Spisak!M43</f>
        <v>0</v>
      </c>
      <c r="Q53" s="34">
        <f>Spisak!N43</f>
        <v>44</v>
      </c>
      <c r="R53" s="35"/>
      <c r="S53" s="36">
        <f>Spisak!N43</f>
        <v>44</v>
      </c>
      <c r="T53" s="57" t="str">
        <f>Spisak!O43</f>
        <v>F</v>
      </c>
      <c r="U53" s="58" t="str">
        <f>IF(T53=0,"-",VLOOKUP(T53,Tocjene,2,TRUE))</f>
        <v>(nedovoljan)</v>
      </c>
    </row>
    <row r="54" spans="1:21" ht="12.75">
      <c r="A54" s="30">
        <v>43</v>
      </c>
      <c r="B54" s="31" t="str">
        <f>Spisak!B44&amp;"/"&amp;Spisak!C44</f>
        <v>91/2017</v>
      </c>
      <c r="C54" s="43" t="str">
        <f>Spisak!D44</f>
        <v>Bojan</v>
      </c>
      <c r="D54" s="43" t="str">
        <f>Spisak!E44</f>
        <v>Jovanović</v>
      </c>
      <c r="E54" s="32"/>
      <c r="F54" s="32"/>
      <c r="G54" s="32"/>
      <c r="H54" s="32"/>
      <c r="I54" s="32"/>
      <c r="J54" s="68"/>
      <c r="K54" s="68"/>
      <c r="L54" s="68"/>
      <c r="M54" s="32"/>
      <c r="N54" s="32"/>
      <c r="O54" s="33">
        <f>Spisak!L44</f>
        <v>41</v>
      </c>
      <c r="P54" s="33">
        <f>Spisak!M44</f>
        <v>0</v>
      </c>
      <c r="Q54" s="34">
        <f>Spisak!N44</f>
        <v>41</v>
      </c>
      <c r="R54" s="35"/>
      <c r="S54" s="36">
        <f>Spisak!N44</f>
        <v>41</v>
      </c>
      <c r="T54" s="57" t="str">
        <f>Spisak!O44</f>
        <v>F</v>
      </c>
      <c r="U54" s="58" t="str">
        <f>IF(T54=0,"-",VLOOKUP(T54,Tocjene,2,TRUE))</f>
        <v>(nedovoljan)</v>
      </c>
    </row>
    <row r="55" spans="1:21" ht="12.75">
      <c r="A55" s="30">
        <v>44</v>
      </c>
      <c r="B55" s="31" t="str">
        <f>Spisak!B45&amp;"/"&amp;Spisak!C45</f>
        <v>92/2017</v>
      </c>
      <c r="C55" s="43" t="str">
        <f>Spisak!D45</f>
        <v>Luka</v>
      </c>
      <c r="D55" s="43" t="str">
        <f>Spisak!E45</f>
        <v>Manojlović</v>
      </c>
      <c r="E55" s="32"/>
      <c r="F55" s="32"/>
      <c r="G55" s="32"/>
      <c r="H55" s="32"/>
      <c r="I55" s="32"/>
      <c r="J55" s="68"/>
      <c r="K55" s="68"/>
      <c r="L55" s="68"/>
      <c r="M55" s="32"/>
      <c r="N55" s="32"/>
      <c r="O55" s="33">
        <f>Spisak!L45</f>
        <v>42</v>
      </c>
      <c r="P55" s="33">
        <f>Spisak!M45</f>
        <v>0</v>
      </c>
      <c r="Q55" s="34">
        <f>Spisak!N45</f>
        <v>42</v>
      </c>
      <c r="R55" s="35"/>
      <c r="S55" s="36">
        <f>Spisak!N45</f>
        <v>42</v>
      </c>
      <c r="T55" s="57" t="str">
        <f>Spisak!O45</f>
        <v>F</v>
      </c>
      <c r="U55" s="58" t="str">
        <f>IF(T55=0,"-",VLOOKUP(T55,Tocjene,2,TRUE))</f>
        <v>(nedovoljan)</v>
      </c>
    </row>
    <row r="56" spans="1:21" ht="12.75">
      <c r="A56" s="30">
        <v>45</v>
      </c>
      <c r="B56" s="31" t="str">
        <f>Spisak!B46&amp;"/"&amp;Spisak!C46</f>
        <v>3/2016</v>
      </c>
      <c r="C56" s="43" t="str">
        <f>Spisak!D46</f>
        <v>Marijan</v>
      </c>
      <c r="D56" s="43" t="str">
        <f>Spisak!E46</f>
        <v>Vojinović</v>
      </c>
      <c r="E56" s="32"/>
      <c r="F56" s="32"/>
      <c r="G56" s="32"/>
      <c r="H56" s="32"/>
      <c r="I56" s="32"/>
      <c r="J56" s="68"/>
      <c r="K56" s="68"/>
      <c r="L56" s="68"/>
      <c r="M56" s="32"/>
      <c r="N56" s="32"/>
      <c r="O56" s="33">
        <f>Spisak!L46</f>
        <v>0</v>
      </c>
      <c r="P56" s="33">
        <f>Spisak!M46</f>
        <v>0</v>
      </c>
      <c r="Q56" s="34">
        <f>Spisak!N46</f>
        <v>0</v>
      </c>
      <c r="R56" s="35"/>
      <c r="S56" s="36">
        <f>Spisak!N46</f>
        <v>0</v>
      </c>
      <c r="T56" s="57" t="str">
        <f>Spisak!O46</f>
        <v>F</v>
      </c>
      <c r="U56" s="58" t="str">
        <f>IF(T56=0,"-",VLOOKUP(T56,Tocjene,2,TRUE))</f>
        <v>(nedovoljan)</v>
      </c>
    </row>
    <row r="57" spans="1:21" ht="12.75">
      <c r="A57" s="30">
        <v>46</v>
      </c>
      <c r="B57" s="31" t="str">
        <f>Spisak!B47&amp;"/"&amp;Spisak!C47</f>
        <v>5/2016</v>
      </c>
      <c r="C57" s="43" t="str">
        <f>Spisak!D47</f>
        <v>Savo</v>
      </c>
      <c r="D57" s="43" t="str">
        <f>Spisak!E47</f>
        <v>Pavićević</v>
      </c>
      <c r="E57" s="32"/>
      <c r="F57" s="32"/>
      <c r="G57" s="32"/>
      <c r="H57" s="32"/>
      <c r="I57" s="32"/>
      <c r="J57" s="68"/>
      <c r="K57" s="68"/>
      <c r="L57" s="68"/>
      <c r="M57" s="32"/>
      <c r="N57" s="32"/>
      <c r="O57" s="33">
        <f>Spisak!L47</f>
        <v>0</v>
      </c>
      <c r="P57" s="33">
        <f>Spisak!M47</f>
        <v>0</v>
      </c>
      <c r="Q57" s="34">
        <f>Spisak!N47</f>
        <v>0</v>
      </c>
      <c r="R57" s="35"/>
      <c r="S57" s="36">
        <f>Spisak!N47</f>
        <v>0</v>
      </c>
      <c r="T57" s="57" t="str">
        <f>Spisak!O47</f>
        <v>F</v>
      </c>
      <c r="U57" s="58" t="str">
        <f>IF(T57=0,"-",VLOOKUP(T57,Tocjene,2,TRUE))</f>
        <v>(nedovoljan)</v>
      </c>
    </row>
    <row r="58" spans="1:21" ht="12.75">
      <c r="A58" s="30">
        <v>47</v>
      </c>
      <c r="B58" s="31" t="str">
        <f>Spisak!B48&amp;"/"&amp;Spisak!C48</f>
        <v>9/2016</v>
      </c>
      <c r="C58" s="43" t="str">
        <f>Spisak!D48</f>
        <v>Marko</v>
      </c>
      <c r="D58" s="43" t="str">
        <f>Spisak!E48</f>
        <v>Ljuljić</v>
      </c>
      <c r="E58" s="32"/>
      <c r="F58" s="32"/>
      <c r="G58" s="32"/>
      <c r="H58" s="32"/>
      <c r="I58" s="32"/>
      <c r="J58" s="68"/>
      <c r="K58" s="68"/>
      <c r="L58" s="68"/>
      <c r="M58" s="32"/>
      <c r="N58" s="32"/>
      <c r="O58" s="33">
        <f>Spisak!L48</f>
        <v>0</v>
      </c>
      <c r="P58" s="33">
        <f>Spisak!M48</f>
        <v>0</v>
      </c>
      <c r="Q58" s="34">
        <f>Spisak!N48</f>
        <v>0</v>
      </c>
      <c r="R58" s="35"/>
      <c r="S58" s="36">
        <f>Spisak!N48</f>
        <v>0</v>
      </c>
      <c r="T58" s="57" t="str">
        <f>Spisak!O48</f>
        <v>F</v>
      </c>
      <c r="U58" s="58" t="str">
        <f>IF(T58=0,"-",VLOOKUP(T58,Tocjene,2,TRUE))</f>
        <v>(nedovoljan)</v>
      </c>
    </row>
    <row r="59" spans="1:21" ht="12.75">
      <c r="A59" s="30">
        <v>48</v>
      </c>
      <c r="B59" s="31" t="str">
        <f>Spisak!B49&amp;"/"&amp;Spisak!C49</f>
        <v>10/2016</v>
      </c>
      <c r="C59" s="43" t="str">
        <f>Spisak!D49</f>
        <v>Dejan</v>
      </c>
      <c r="D59" s="43" t="str">
        <f>Spisak!E49</f>
        <v>Drinčić</v>
      </c>
      <c r="E59" s="32"/>
      <c r="F59" s="32"/>
      <c r="G59" s="32"/>
      <c r="H59" s="32"/>
      <c r="I59" s="32"/>
      <c r="J59" s="68"/>
      <c r="K59" s="68"/>
      <c r="L59" s="68"/>
      <c r="M59" s="32"/>
      <c r="N59" s="32"/>
      <c r="O59" s="33">
        <f>Spisak!L49</f>
        <v>0</v>
      </c>
      <c r="P59" s="33">
        <f>Spisak!M49</f>
        <v>0</v>
      </c>
      <c r="Q59" s="34">
        <f>Spisak!N49</f>
        <v>0</v>
      </c>
      <c r="R59" s="35"/>
      <c r="S59" s="36">
        <f>Spisak!N49</f>
        <v>0</v>
      </c>
      <c r="T59" s="57" t="str">
        <f>Spisak!O49</f>
        <v>F</v>
      </c>
      <c r="U59" s="58" t="str">
        <f>IF(T59=0,"-",VLOOKUP(T59,Tocjene,2,TRUE))</f>
        <v>(nedovoljan)</v>
      </c>
    </row>
    <row r="60" spans="1:21" ht="12.75">
      <c r="A60" s="30">
        <v>49</v>
      </c>
      <c r="B60" s="31" t="str">
        <f>Spisak!B50&amp;"/"&amp;Spisak!C50</f>
        <v>11/2016</v>
      </c>
      <c r="C60" s="43" t="str">
        <f>Spisak!D50</f>
        <v>Dragana</v>
      </c>
      <c r="D60" s="43" t="str">
        <f>Spisak!E50</f>
        <v>Giljača</v>
      </c>
      <c r="E60" s="32"/>
      <c r="F60" s="32"/>
      <c r="G60" s="32"/>
      <c r="H60" s="32"/>
      <c r="I60" s="32"/>
      <c r="J60" s="68"/>
      <c r="K60" s="68"/>
      <c r="L60" s="68"/>
      <c r="M60" s="32"/>
      <c r="N60" s="32"/>
      <c r="O60" s="33">
        <f>Spisak!L50</f>
        <v>37</v>
      </c>
      <c r="P60" s="33">
        <f>Spisak!M50</f>
        <v>0</v>
      </c>
      <c r="Q60" s="34">
        <f>Spisak!N50</f>
        <v>37</v>
      </c>
      <c r="R60" s="35"/>
      <c r="S60" s="36">
        <f>Spisak!N50</f>
        <v>37</v>
      </c>
      <c r="T60" s="57" t="str">
        <f>Spisak!O50</f>
        <v>F</v>
      </c>
      <c r="U60" s="58" t="str">
        <f>IF(T60=0,"-",VLOOKUP(T60,Tocjene,2,TRUE))</f>
        <v>(nedovoljan)</v>
      </c>
    </row>
    <row r="61" spans="1:21" ht="12.75">
      <c r="A61" s="30">
        <v>50</v>
      </c>
      <c r="B61" s="31" t="str">
        <f>Spisak!B51&amp;"/"&amp;Spisak!C51</f>
        <v>12/2016</v>
      </c>
      <c r="C61" s="43" t="str">
        <f>Spisak!D51</f>
        <v>Bogdan</v>
      </c>
      <c r="D61" s="43" t="str">
        <f>Spisak!E51</f>
        <v>Vlahović</v>
      </c>
      <c r="E61" s="32"/>
      <c r="F61" s="32"/>
      <c r="G61" s="32"/>
      <c r="H61" s="32"/>
      <c r="I61" s="32"/>
      <c r="J61" s="68"/>
      <c r="K61" s="68"/>
      <c r="L61" s="68"/>
      <c r="M61" s="32"/>
      <c r="N61" s="32"/>
      <c r="O61" s="33">
        <f>Spisak!L51</f>
        <v>0</v>
      </c>
      <c r="P61" s="33">
        <f>Spisak!M51</f>
        <v>0</v>
      </c>
      <c r="Q61" s="34">
        <f>Spisak!N51</f>
        <v>0</v>
      </c>
      <c r="R61" s="35"/>
      <c r="S61" s="36">
        <f>Spisak!N51</f>
        <v>0</v>
      </c>
      <c r="T61" s="57" t="str">
        <f>Spisak!O51</f>
        <v>F</v>
      </c>
      <c r="U61" s="58" t="str">
        <f>IF(T61=0,"-",VLOOKUP(T61,Tocjene,2,TRUE))</f>
        <v>(nedovoljan)</v>
      </c>
    </row>
    <row r="62" spans="1:21" ht="12.75">
      <c r="A62" s="30">
        <v>51</v>
      </c>
      <c r="B62" s="31" t="str">
        <f>Spisak!B52&amp;"/"&amp;Spisak!C52</f>
        <v>13/2016</v>
      </c>
      <c r="C62" s="43" t="str">
        <f>Spisak!D52</f>
        <v>Aleksandar</v>
      </c>
      <c r="D62" s="43" t="str">
        <f>Spisak!E52</f>
        <v>Žižić</v>
      </c>
      <c r="E62" s="32"/>
      <c r="F62" s="32"/>
      <c r="G62" s="32"/>
      <c r="H62" s="32"/>
      <c r="I62" s="32"/>
      <c r="J62" s="68"/>
      <c r="K62" s="68"/>
      <c r="L62" s="68"/>
      <c r="M62" s="32"/>
      <c r="N62" s="32"/>
      <c r="O62" s="33">
        <f>Spisak!L52</f>
        <v>0</v>
      </c>
      <c r="P62" s="33">
        <f>Spisak!M52</f>
        <v>0</v>
      </c>
      <c r="Q62" s="34">
        <f>Spisak!N52</f>
        <v>0</v>
      </c>
      <c r="R62" s="35"/>
      <c r="S62" s="36">
        <f>Spisak!N52</f>
        <v>0</v>
      </c>
      <c r="T62" s="57" t="str">
        <f>Spisak!O52</f>
        <v>F</v>
      </c>
      <c r="U62" s="58" t="str">
        <f>IF(T62=0,"-",VLOOKUP(T62,Tocjene,2,TRUE))</f>
        <v>(nedovoljan)</v>
      </c>
    </row>
    <row r="63" spans="1:21" ht="12.75">
      <c r="A63" s="30">
        <v>52</v>
      </c>
      <c r="B63" s="31" t="str">
        <f>Spisak!B53&amp;"/"&amp;Spisak!C53</f>
        <v>14/2016</v>
      </c>
      <c r="C63" s="43" t="str">
        <f>Spisak!D53</f>
        <v>Maja</v>
      </c>
      <c r="D63" s="43" t="str">
        <f>Spisak!E53</f>
        <v>Vujisić</v>
      </c>
      <c r="E63" s="32"/>
      <c r="F63" s="32"/>
      <c r="G63" s="32"/>
      <c r="H63" s="32"/>
      <c r="I63" s="32"/>
      <c r="J63" s="68"/>
      <c r="K63" s="68"/>
      <c r="L63" s="68"/>
      <c r="M63" s="32"/>
      <c r="N63" s="32"/>
      <c r="O63" s="33">
        <f>Spisak!L53</f>
        <v>0</v>
      </c>
      <c r="P63" s="33">
        <f>Spisak!M53</f>
        <v>0</v>
      </c>
      <c r="Q63" s="34">
        <f>Spisak!N53</f>
        <v>0</v>
      </c>
      <c r="R63" s="35"/>
      <c r="S63" s="36">
        <f>Spisak!N53</f>
        <v>0</v>
      </c>
      <c r="T63" s="57" t="str">
        <f>Spisak!O53</f>
        <v>F</v>
      </c>
      <c r="U63" s="58" t="str">
        <f>IF(T63=0,"-",VLOOKUP(T63,Tocjene,2,TRUE))</f>
        <v>(nedovoljan)</v>
      </c>
    </row>
    <row r="64" spans="2:21" ht="12.75">
      <c r="B64" s="31" t="str">
        <f>Spisak!B54&amp;"/"&amp;Spisak!C54</f>
        <v>15/2016</v>
      </c>
      <c r="C64" s="43" t="str">
        <f>Spisak!D54</f>
        <v>Lazar</v>
      </c>
      <c r="D64" s="43" t="str">
        <f>Spisak!E54</f>
        <v>Šćekić</v>
      </c>
      <c r="E64" s="32"/>
      <c r="F64" s="32"/>
      <c r="G64" s="32"/>
      <c r="H64" s="32"/>
      <c r="I64" s="32"/>
      <c r="J64" s="68"/>
      <c r="K64" s="68"/>
      <c r="L64" s="68"/>
      <c r="M64" s="32"/>
      <c r="N64" s="32"/>
      <c r="O64" s="33">
        <f>Spisak!L54</f>
        <v>0</v>
      </c>
      <c r="P64" s="33">
        <f>Spisak!M54</f>
        <v>0</v>
      </c>
      <c r="Q64" s="34">
        <f>Spisak!N54</f>
        <v>0</v>
      </c>
      <c r="R64" s="35"/>
      <c r="S64" s="36">
        <f>Spisak!N54</f>
        <v>0</v>
      </c>
      <c r="T64" s="57" t="str">
        <f>Spisak!O54</f>
        <v>F</v>
      </c>
      <c r="U64" s="58" t="str">
        <f>IF(T64=0,"-",VLOOKUP(T64,Tocjene,2,TRUE))</f>
        <v>(nedovoljan)</v>
      </c>
    </row>
    <row r="65" spans="2:21" ht="12.75">
      <c r="B65" s="31" t="str">
        <f>Spisak!B55&amp;"/"&amp;Spisak!C55</f>
        <v>16/2016</v>
      </c>
      <c r="C65" s="43" t="str">
        <f>Spisak!D55</f>
        <v>Jovan</v>
      </c>
      <c r="D65" s="43" t="str">
        <f>Spisak!E55</f>
        <v>Radović</v>
      </c>
      <c r="E65" s="32"/>
      <c r="F65" s="32"/>
      <c r="G65" s="32"/>
      <c r="H65" s="32"/>
      <c r="I65" s="32"/>
      <c r="J65" s="68"/>
      <c r="K65" s="68"/>
      <c r="L65" s="68"/>
      <c r="M65" s="32"/>
      <c r="N65" s="32"/>
      <c r="O65" s="33">
        <f>Spisak!L55</f>
        <v>0</v>
      </c>
      <c r="P65" s="33">
        <f>Spisak!M55</f>
        <v>0</v>
      </c>
      <c r="Q65" s="34">
        <f>Spisak!N55</f>
        <v>0</v>
      </c>
      <c r="R65" s="35"/>
      <c r="S65" s="36">
        <f>Spisak!N55</f>
        <v>0</v>
      </c>
      <c r="T65" s="57" t="str">
        <f>Spisak!O55</f>
        <v>F</v>
      </c>
      <c r="U65" s="58" t="str">
        <f>IF(T65=0,"-",VLOOKUP(T65,Tocjene,2,TRUE))</f>
        <v>(nedovoljan)</v>
      </c>
    </row>
    <row r="66" spans="2:21" ht="12.75">
      <c r="B66" s="31" t="str">
        <f>Spisak!B56&amp;"/"&amp;Spisak!C56</f>
        <v>17/2016</v>
      </c>
      <c r="C66" s="43" t="str">
        <f>Spisak!D56</f>
        <v>Dragoslav</v>
      </c>
      <c r="D66" s="43" t="str">
        <f>Spisak!E56</f>
        <v>Novović</v>
      </c>
      <c r="E66" s="32"/>
      <c r="F66" s="32"/>
      <c r="G66" s="32"/>
      <c r="H66" s="32"/>
      <c r="I66" s="32"/>
      <c r="J66" s="68"/>
      <c r="K66" s="68"/>
      <c r="L66" s="68"/>
      <c r="M66" s="32"/>
      <c r="N66" s="32"/>
      <c r="O66" s="33">
        <f>Spisak!L56</f>
        <v>0</v>
      </c>
      <c r="P66" s="33">
        <f>Spisak!M56</f>
        <v>0</v>
      </c>
      <c r="Q66" s="34">
        <f>Spisak!N56</f>
        <v>0</v>
      </c>
      <c r="R66" s="35"/>
      <c r="S66" s="36">
        <f>Spisak!N56</f>
        <v>0</v>
      </c>
      <c r="T66" s="57" t="str">
        <f>Spisak!O56</f>
        <v>F</v>
      </c>
      <c r="U66" s="58" t="str">
        <f>IF(T66=0,"-",VLOOKUP(T66,Tocjene,2,TRUE))</f>
        <v>(nedovoljan)</v>
      </c>
    </row>
    <row r="67" spans="2:21" ht="12.75">
      <c r="B67" s="31" t="str">
        <f>Spisak!B57&amp;"/"&amp;Spisak!C57</f>
        <v>18/2016</v>
      </c>
      <c r="C67" s="43" t="str">
        <f>Spisak!D57</f>
        <v>Dejan</v>
      </c>
      <c r="D67" s="43" t="str">
        <f>Spisak!E57</f>
        <v>Vraneš</v>
      </c>
      <c r="E67" s="32"/>
      <c r="F67" s="32"/>
      <c r="G67" s="32"/>
      <c r="H67" s="32"/>
      <c r="I67" s="32"/>
      <c r="J67" s="68"/>
      <c r="K67" s="68"/>
      <c r="L67" s="68"/>
      <c r="M67" s="32"/>
      <c r="N67" s="32"/>
      <c r="O67" s="33">
        <f>Spisak!L57</f>
        <v>0</v>
      </c>
      <c r="P67" s="33">
        <f>Spisak!M57</f>
        <v>0</v>
      </c>
      <c r="Q67" s="34">
        <f>Spisak!N57</f>
        <v>0</v>
      </c>
      <c r="R67" s="35"/>
      <c r="S67" s="36">
        <f>Spisak!N57</f>
        <v>0</v>
      </c>
      <c r="T67" s="57" t="str">
        <f>Spisak!O57</f>
        <v>F</v>
      </c>
      <c r="U67" s="58" t="str">
        <f>IF(T67=0,"-",VLOOKUP(T67,Tocjene,2,TRUE))</f>
        <v>(nedovoljan)</v>
      </c>
    </row>
    <row r="68" spans="2:21" ht="12.75">
      <c r="B68" s="31" t="str">
        <f>Spisak!B58&amp;"/"&amp;Spisak!C58</f>
        <v>20/2016</v>
      </c>
      <c r="C68" s="43" t="str">
        <f>Spisak!D58</f>
        <v>Milica</v>
      </c>
      <c r="D68" s="43" t="str">
        <f>Spisak!E58</f>
        <v>Vučinić</v>
      </c>
      <c r="E68" s="32"/>
      <c r="F68" s="32"/>
      <c r="G68" s="32"/>
      <c r="H68" s="32"/>
      <c r="I68" s="32"/>
      <c r="J68" s="68"/>
      <c r="K68" s="68"/>
      <c r="L68" s="68"/>
      <c r="M68" s="32"/>
      <c r="N68" s="32"/>
      <c r="O68" s="33">
        <f>Spisak!L58</f>
        <v>0</v>
      </c>
      <c r="P68" s="33">
        <f>Spisak!M58</f>
        <v>0</v>
      </c>
      <c r="Q68" s="34">
        <f>Spisak!N58</f>
        <v>0</v>
      </c>
      <c r="R68" s="35"/>
      <c r="S68" s="36">
        <f>Spisak!N58</f>
        <v>0</v>
      </c>
      <c r="T68" s="57" t="str">
        <f>Spisak!O58</f>
        <v>F</v>
      </c>
      <c r="U68" s="58" t="str">
        <f>IF(T68=0,"-",VLOOKUP(T68,Tocjene,2,TRUE))</f>
        <v>(nedovoljan)</v>
      </c>
    </row>
    <row r="69" spans="2:21" ht="12.75">
      <c r="B69" s="31" t="str">
        <f>Spisak!B59&amp;"/"&amp;Spisak!C59</f>
        <v>21/2016</v>
      </c>
      <c r="C69" s="43" t="str">
        <f>Spisak!D59</f>
        <v>Boro</v>
      </c>
      <c r="D69" s="43" t="str">
        <f>Spisak!E59</f>
        <v>Bogdanović</v>
      </c>
      <c r="E69" s="32"/>
      <c r="F69" s="32"/>
      <c r="G69" s="32"/>
      <c r="H69" s="32"/>
      <c r="I69" s="32"/>
      <c r="J69" s="68"/>
      <c r="K69" s="68"/>
      <c r="L69" s="68"/>
      <c r="M69" s="32"/>
      <c r="N69" s="32"/>
      <c r="O69" s="33">
        <f>Spisak!L59</f>
        <v>0</v>
      </c>
      <c r="P69" s="33">
        <f>Spisak!M59</f>
        <v>0</v>
      </c>
      <c r="Q69" s="34">
        <f>Spisak!N59</f>
        <v>0</v>
      </c>
      <c r="R69" s="35"/>
      <c r="S69" s="36">
        <f>Spisak!N59</f>
        <v>0</v>
      </c>
      <c r="T69" s="57" t="str">
        <f>Spisak!O59</f>
        <v>F</v>
      </c>
      <c r="U69" s="58" t="str">
        <f>IF(T69=0,"-",VLOOKUP(T69,Tocjene,2,TRUE))</f>
        <v>(nedovoljan)</v>
      </c>
    </row>
    <row r="70" spans="2:22" ht="12.75">
      <c r="B70" s="31" t="str">
        <f>Spisak!B60&amp;"/"&amp;Spisak!C60</f>
        <v>22/2016</v>
      </c>
      <c r="C70" s="43" t="str">
        <f>Spisak!D60</f>
        <v>Neda</v>
      </c>
      <c r="D70" s="43" t="str">
        <f>Spisak!E60</f>
        <v>Srdanović</v>
      </c>
      <c r="E70" s="32"/>
      <c r="F70" s="32"/>
      <c r="G70" s="32"/>
      <c r="H70" s="32"/>
      <c r="I70" s="32"/>
      <c r="J70" s="68"/>
      <c r="K70" s="68"/>
      <c r="L70" s="68"/>
      <c r="M70" s="32"/>
      <c r="N70" s="32"/>
      <c r="O70" s="33">
        <f>Spisak!L60</f>
        <v>0</v>
      </c>
      <c r="P70" s="33">
        <f>Spisak!M60</f>
        <v>0</v>
      </c>
      <c r="Q70" s="34">
        <f>Spisak!N60</f>
        <v>0</v>
      </c>
      <c r="R70" s="35"/>
      <c r="S70" s="36">
        <f>Spisak!N60</f>
        <v>0</v>
      </c>
      <c r="T70" s="57" t="str">
        <f>Spisak!O60</f>
        <v>F</v>
      </c>
      <c r="U70" s="58" t="str">
        <f>IF(T70=0,"-",VLOOKUP(T70,Tocjene,2,TRUE))</f>
        <v>(nedovoljan)</v>
      </c>
      <c r="V70" s="7"/>
    </row>
    <row r="71" spans="2:22" ht="12.75">
      <c r="B71" s="31" t="str">
        <f>Spisak!B61&amp;"/"&amp;Spisak!C61</f>
        <v>23/2016</v>
      </c>
      <c r="C71" s="43" t="str">
        <f>Spisak!D61</f>
        <v>Pavle</v>
      </c>
      <c r="D71" s="43" t="str">
        <f>Spisak!E61</f>
        <v>Novaković</v>
      </c>
      <c r="E71" s="32"/>
      <c r="F71" s="32"/>
      <c r="G71" s="32"/>
      <c r="H71" s="32"/>
      <c r="I71" s="32"/>
      <c r="J71" s="68"/>
      <c r="K71" s="68"/>
      <c r="L71" s="68"/>
      <c r="M71" s="32"/>
      <c r="N71" s="32"/>
      <c r="O71" s="33">
        <f>Spisak!L61</f>
        <v>0</v>
      </c>
      <c r="P71" s="33">
        <f>Spisak!M61</f>
        <v>0</v>
      </c>
      <c r="Q71" s="34">
        <f>Spisak!N61</f>
        <v>0</v>
      </c>
      <c r="R71" s="35"/>
      <c r="S71" s="36">
        <f>Spisak!N61</f>
        <v>0</v>
      </c>
      <c r="T71" s="57" t="str">
        <f>Spisak!O61</f>
        <v>F</v>
      </c>
      <c r="U71" s="58" t="str">
        <f>IF(T71=0,"-",VLOOKUP(T71,Tocjene,2,TRUE))</f>
        <v>(nedovoljan)</v>
      </c>
      <c r="V71" s="7"/>
    </row>
    <row r="72" spans="2:22" ht="12.75">
      <c r="B72" s="31" t="str">
        <f>Spisak!B62&amp;"/"&amp;Spisak!C62</f>
        <v>24/2016</v>
      </c>
      <c r="C72" s="43" t="str">
        <f>Spisak!D62</f>
        <v>Milena</v>
      </c>
      <c r="D72" s="43" t="str">
        <f>Spisak!E62</f>
        <v>Anđelić</v>
      </c>
      <c r="E72" s="32"/>
      <c r="F72" s="32"/>
      <c r="G72" s="32"/>
      <c r="H72" s="32"/>
      <c r="I72" s="32"/>
      <c r="J72" s="68"/>
      <c r="K72" s="68"/>
      <c r="L72" s="68"/>
      <c r="M72" s="32"/>
      <c r="N72" s="32"/>
      <c r="O72" s="33">
        <f>Spisak!L62</f>
        <v>0</v>
      </c>
      <c r="P72" s="33">
        <f>Spisak!M62</f>
        <v>0</v>
      </c>
      <c r="Q72" s="34">
        <f>Spisak!N62</f>
        <v>0</v>
      </c>
      <c r="R72" s="35"/>
      <c r="S72" s="36">
        <f>Spisak!N62</f>
        <v>0</v>
      </c>
      <c r="T72" s="57" t="str">
        <f>Spisak!O62</f>
        <v>F</v>
      </c>
      <c r="U72" s="58" t="str">
        <f>IF(T72=0,"-",VLOOKUP(T72,Tocjene,2,TRUE))</f>
        <v>(nedovoljan)</v>
      </c>
      <c r="V72" s="7"/>
    </row>
    <row r="73" spans="2:22" ht="12.75">
      <c r="B73" s="31" t="str">
        <f>Spisak!B63&amp;"/"&amp;Spisak!C63</f>
        <v>26/2016</v>
      </c>
      <c r="C73" s="43" t="str">
        <f>Spisak!D63</f>
        <v>Ksenija</v>
      </c>
      <c r="D73" s="43" t="str">
        <f>Spisak!E63</f>
        <v>Brakočević</v>
      </c>
      <c r="E73" s="32"/>
      <c r="F73" s="32"/>
      <c r="G73" s="32"/>
      <c r="H73" s="32"/>
      <c r="I73" s="32"/>
      <c r="J73" s="68"/>
      <c r="K73" s="68"/>
      <c r="L73" s="68"/>
      <c r="M73" s="32"/>
      <c r="N73" s="32"/>
      <c r="O73" s="33">
        <f>Spisak!L63</f>
        <v>0</v>
      </c>
      <c r="P73" s="33">
        <f>Spisak!M63</f>
        <v>0</v>
      </c>
      <c r="Q73" s="34">
        <f>Spisak!N63</f>
        <v>0</v>
      </c>
      <c r="R73" s="35"/>
      <c r="S73" s="36">
        <f>Spisak!N63</f>
        <v>0</v>
      </c>
      <c r="T73" s="57" t="str">
        <f>Spisak!O63</f>
        <v>F</v>
      </c>
      <c r="U73" s="58" t="str">
        <f>IF(T73=0,"-",VLOOKUP(T73,Tocjene,2,TRUE))</f>
        <v>(nedovoljan)</v>
      </c>
      <c r="V73" s="7"/>
    </row>
    <row r="74" spans="2:22" ht="12.75">
      <c r="B74" s="31" t="str">
        <f>Spisak!B64&amp;"/"&amp;Spisak!C64</f>
        <v>27/2016</v>
      </c>
      <c r="C74" s="43" t="str">
        <f>Spisak!D64</f>
        <v>Jelena</v>
      </c>
      <c r="D74" s="43" t="str">
        <f>Spisak!E64</f>
        <v>Aligrudić</v>
      </c>
      <c r="E74" s="32"/>
      <c r="F74" s="32"/>
      <c r="G74" s="32"/>
      <c r="H74" s="32"/>
      <c r="I74" s="32"/>
      <c r="J74" s="68"/>
      <c r="K74" s="68"/>
      <c r="L74" s="68"/>
      <c r="M74" s="32"/>
      <c r="N74" s="32"/>
      <c r="O74" s="33">
        <f>Spisak!L64</f>
        <v>0</v>
      </c>
      <c r="P74" s="33">
        <f>Spisak!M64</f>
        <v>0</v>
      </c>
      <c r="Q74" s="34">
        <f>Spisak!N64</f>
        <v>0</v>
      </c>
      <c r="R74" s="35"/>
      <c r="S74" s="36">
        <f>Spisak!N64</f>
        <v>0</v>
      </c>
      <c r="T74" s="57" t="str">
        <f>Spisak!O64</f>
        <v>F</v>
      </c>
      <c r="U74" s="58" t="str">
        <f>IF(T74=0,"-",VLOOKUP(T74,Tocjene,2,TRUE))</f>
        <v>(nedovoljan)</v>
      </c>
      <c r="V74" s="7"/>
    </row>
    <row r="75" spans="2:22" ht="12.75">
      <c r="B75" s="31" t="str">
        <f>Spisak!B65&amp;"/"&amp;Spisak!C65</f>
        <v>29/2016</v>
      </c>
      <c r="C75" s="43" t="str">
        <f>Spisak!D65</f>
        <v>Marko</v>
      </c>
      <c r="D75" s="43" t="str">
        <f>Spisak!E65</f>
        <v>Vuksanović</v>
      </c>
      <c r="E75" s="32"/>
      <c r="F75" s="32"/>
      <c r="G75" s="32"/>
      <c r="H75" s="32"/>
      <c r="I75" s="32"/>
      <c r="J75" s="68"/>
      <c r="K75" s="68"/>
      <c r="L75" s="68"/>
      <c r="M75" s="32"/>
      <c r="N75" s="32"/>
      <c r="O75" s="33">
        <f>Spisak!L65</f>
        <v>0</v>
      </c>
      <c r="P75" s="33">
        <f>Spisak!M65</f>
        <v>0</v>
      </c>
      <c r="Q75" s="34">
        <f>Spisak!N65</f>
        <v>0</v>
      </c>
      <c r="R75" s="35"/>
      <c r="S75" s="36">
        <f>Spisak!N65</f>
        <v>0</v>
      </c>
      <c r="T75" s="57" t="str">
        <f>Spisak!O65</f>
        <v>F</v>
      </c>
      <c r="U75" s="58" t="str">
        <f>IF(T75=0,"-",VLOOKUP(T75,Tocjene,2,TRUE))</f>
        <v>(nedovoljan)</v>
      </c>
      <c r="V75" s="7"/>
    </row>
    <row r="76" spans="2:21" ht="12.75">
      <c r="B76" s="31" t="str">
        <f>Spisak!B66&amp;"/"&amp;Spisak!C66</f>
        <v>30/2016</v>
      </c>
      <c r="C76" s="43" t="str">
        <f>Spisak!D66</f>
        <v>Ana</v>
      </c>
      <c r="D76" s="43" t="str">
        <f>Spisak!E66</f>
        <v>Muratović</v>
      </c>
      <c r="E76" s="32"/>
      <c r="F76" s="32"/>
      <c r="G76" s="32"/>
      <c r="H76" s="32"/>
      <c r="I76" s="32"/>
      <c r="J76" s="68"/>
      <c r="K76" s="68"/>
      <c r="L76" s="68"/>
      <c r="M76" s="32"/>
      <c r="N76" s="32"/>
      <c r="O76" s="33">
        <f>Spisak!L66</f>
        <v>0</v>
      </c>
      <c r="P76" s="33">
        <f>Spisak!M66</f>
        <v>0</v>
      </c>
      <c r="Q76" s="34">
        <f>Spisak!N66</f>
        <v>0</v>
      </c>
      <c r="R76" s="35"/>
      <c r="S76" s="36">
        <f>Spisak!N66</f>
        <v>0</v>
      </c>
      <c r="T76" s="57" t="str">
        <f>Spisak!O66</f>
        <v>F</v>
      </c>
      <c r="U76" s="58" t="str">
        <f>IF(T76=0,"-",VLOOKUP(T76,Tocjene,2,TRUE))</f>
        <v>(nedovoljan)</v>
      </c>
    </row>
    <row r="77" spans="2:21" ht="12.75">
      <c r="B77" s="31" t="str">
        <f>Spisak!B67&amp;"/"&amp;Spisak!C67</f>
        <v>31/2016</v>
      </c>
      <c r="C77" s="43" t="str">
        <f>Spisak!D67</f>
        <v>Obrad</v>
      </c>
      <c r="D77" s="43" t="str">
        <f>Spisak!E67</f>
        <v>Jovanović</v>
      </c>
      <c r="E77" s="32"/>
      <c r="F77" s="32"/>
      <c r="G77" s="32"/>
      <c r="H77" s="32"/>
      <c r="I77" s="32"/>
      <c r="J77" s="68"/>
      <c r="K77" s="68"/>
      <c r="L77" s="68"/>
      <c r="M77" s="32"/>
      <c r="N77" s="32"/>
      <c r="O77" s="33">
        <f>Spisak!L67</f>
        <v>0</v>
      </c>
      <c r="P77" s="33">
        <f>Spisak!M67</f>
        <v>0</v>
      </c>
      <c r="Q77" s="34">
        <f>Spisak!N67</f>
        <v>0</v>
      </c>
      <c r="R77" s="35"/>
      <c r="S77" s="36">
        <f>Spisak!N67</f>
        <v>0</v>
      </c>
      <c r="T77" s="57" t="str">
        <f>Spisak!O67</f>
        <v>F</v>
      </c>
      <c r="U77" s="58" t="str">
        <f>IF(T77=0,"-",VLOOKUP(T77,Tocjene,2,TRUE))</f>
        <v>(nedovoljan)</v>
      </c>
    </row>
    <row r="78" spans="2:21" ht="12.75">
      <c r="B78" s="31" t="str">
        <f>Spisak!B68&amp;"/"&amp;Spisak!C68</f>
        <v>32/2016</v>
      </c>
      <c r="C78" s="43" t="str">
        <f>Spisak!D68</f>
        <v>Jovana</v>
      </c>
      <c r="D78" s="43" t="str">
        <f>Spisak!E68</f>
        <v>Vujičić</v>
      </c>
      <c r="E78" s="32"/>
      <c r="F78" s="32"/>
      <c r="G78" s="32"/>
      <c r="H78" s="32"/>
      <c r="I78" s="32"/>
      <c r="J78" s="68"/>
      <c r="K78" s="68"/>
      <c r="L78" s="68"/>
      <c r="M78" s="32"/>
      <c r="N78" s="32"/>
      <c r="O78" s="33">
        <f>Spisak!L68</f>
        <v>0</v>
      </c>
      <c r="P78" s="33">
        <f>Spisak!M68</f>
        <v>0</v>
      </c>
      <c r="Q78" s="34">
        <f>Spisak!N68</f>
        <v>0</v>
      </c>
      <c r="R78" s="35"/>
      <c r="S78" s="36">
        <f>Spisak!N68</f>
        <v>0</v>
      </c>
      <c r="T78" s="57" t="str">
        <f>Spisak!O68</f>
        <v>F</v>
      </c>
      <c r="U78" s="58" t="str">
        <f>IF(T78=0,"-",VLOOKUP(T78,Tocjene,2,TRUE))</f>
        <v>(nedovoljan)</v>
      </c>
    </row>
    <row r="79" spans="2:21" ht="12.75">
      <c r="B79" s="31" t="str">
        <f>Spisak!B69&amp;"/"&amp;Spisak!C69</f>
        <v>33/2016</v>
      </c>
      <c r="C79" s="43" t="str">
        <f>Spisak!D69</f>
        <v>Peđa</v>
      </c>
      <c r="D79" s="43" t="str">
        <f>Spisak!E69</f>
        <v>Zečević</v>
      </c>
      <c r="E79" s="32"/>
      <c r="F79" s="32"/>
      <c r="G79" s="32"/>
      <c r="H79" s="32"/>
      <c r="I79" s="32"/>
      <c r="J79" s="68"/>
      <c r="K79" s="68"/>
      <c r="L79" s="68"/>
      <c r="M79" s="32"/>
      <c r="N79" s="32"/>
      <c r="O79" s="33">
        <f>Spisak!L69</f>
        <v>47</v>
      </c>
      <c r="P79" s="33">
        <f>Spisak!M69</f>
        <v>0</v>
      </c>
      <c r="Q79" s="34">
        <f>Spisak!N69</f>
        <v>47</v>
      </c>
      <c r="R79" s="35"/>
      <c r="S79" s="36">
        <f>Spisak!N69</f>
        <v>47</v>
      </c>
      <c r="T79" s="57" t="str">
        <f>Spisak!O69</f>
        <v>F</v>
      </c>
      <c r="U79" s="58" t="str">
        <f>IF(T79=0,"-",VLOOKUP(T79,Tocjene,2,TRUE))</f>
        <v>(nedovoljan)</v>
      </c>
    </row>
    <row r="80" spans="2:21" ht="12.75">
      <c r="B80" s="31" t="str">
        <f>Spisak!B70&amp;"/"&amp;Spisak!C70</f>
        <v>34/2016</v>
      </c>
      <c r="C80" s="43" t="str">
        <f>Spisak!D70</f>
        <v>Ivana</v>
      </c>
      <c r="D80" s="43" t="str">
        <f>Spisak!E70</f>
        <v>Čuljković</v>
      </c>
      <c r="E80" s="32"/>
      <c r="F80" s="32"/>
      <c r="G80" s="32"/>
      <c r="H80" s="32"/>
      <c r="I80" s="32"/>
      <c r="J80" s="68"/>
      <c r="K80" s="68"/>
      <c r="L80" s="68"/>
      <c r="M80" s="32"/>
      <c r="N80" s="32"/>
      <c r="O80" s="33">
        <f>Spisak!L70</f>
        <v>0</v>
      </c>
      <c r="P80" s="33">
        <f>Spisak!M70</f>
        <v>0</v>
      </c>
      <c r="Q80" s="34">
        <f>Spisak!N70</f>
        <v>0</v>
      </c>
      <c r="R80" s="35"/>
      <c r="S80" s="36">
        <f>Spisak!N70</f>
        <v>0</v>
      </c>
      <c r="T80" s="57" t="str">
        <f>Spisak!O70</f>
        <v>F</v>
      </c>
      <c r="U80" s="58" t="str">
        <f>IF(T80=0,"-",VLOOKUP(T80,Tocjene,2,TRUE))</f>
        <v>(nedovoljan)</v>
      </c>
    </row>
    <row r="81" spans="2:21" ht="12.75">
      <c r="B81" s="31" t="str">
        <f>Spisak!B71&amp;"/"&amp;Spisak!C71</f>
        <v>38/2016</v>
      </c>
      <c r="C81" s="43" t="str">
        <f>Spisak!D71</f>
        <v>Miraš</v>
      </c>
      <c r="D81" s="43" t="str">
        <f>Spisak!E71</f>
        <v>Bulatović</v>
      </c>
      <c r="E81" s="32"/>
      <c r="F81" s="32"/>
      <c r="G81" s="32"/>
      <c r="H81" s="32"/>
      <c r="I81" s="32"/>
      <c r="J81" s="68"/>
      <c r="K81" s="68"/>
      <c r="L81" s="68"/>
      <c r="M81" s="32"/>
      <c r="N81" s="32"/>
      <c r="O81" s="33">
        <f>Spisak!L71</f>
        <v>0</v>
      </c>
      <c r="P81" s="33">
        <f>Spisak!M71</f>
        <v>0</v>
      </c>
      <c r="Q81" s="34">
        <f>Spisak!N71</f>
        <v>0</v>
      </c>
      <c r="R81" s="35"/>
      <c r="S81" s="36">
        <f>Spisak!N71</f>
        <v>0</v>
      </c>
      <c r="T81" s="57" t="str">
        <f>Spisak!O71</f>
        <v>F</v>
      </c>
      <c r="U81" s="58" t="str">
        <f>IF(T81=0,"-",VLOOKUP(T81,Tocjene,2,TRUE))</f>
        <v>(nedovoljan)</v>
      </c>
    </row>
    <row r="82" spans="2:21" ht="12.75">
      <c r="B82" s="31" t="str">
        <f>Spisak!B72&amp;"/"&amp;Spisak!C72</f>
        <v>42/2016</v>
      </c>
      <c r="C82" s="43" t="str">
        <f>Spisak!D72</f>
        <v>Jovana</v>
      </c>
      <c r="D82" s="43" t="str">
        <f>Spisak!E72</f>
        <v>Bovan</v>
      </c>
      <c r="E82" s="32"/>
      <c r="F82" s="32"/>
      <c r="G82" s="32"/>
      <c r="H82" s="32"/>
      <c r="I82" s="32"/>
      <c r="J82" s="68"/>
      <c r="K82" s="68"/>
      <c r="L82" s="68"/>
      <c r="M82" s="32"/>
      <c r="N82" s="32"/>
      <c r="O82" s="33">
        <f>Spisak!L72</f>
        <v>0</v>
      </c>
      <c r="P82" s="33">
        <f>Spisak!M72</f>
        <v>0</v>
      </c>
      <c r="Q82" s="34">
        <f>Spisak!N72</f>
        <v>0</v>
      </c>
      <c r="R82" s="35"/>
      <c r="S82" s="36">
        <f>Spisak!N72</f>
        <v>0</v>
      </c>
      <c r="T82" s="57" t="str">
        <f>Spisak!O72</f>
        <v>F</v>
      </c>
      <c r="U82" s="58" t="str">
        <f>IF(T82=0,"-",VLOOKUP(T82,Tocjene,2,TRUE))</f>
        <v>(nedovoljan)</v>
      </c>
    </row>
    <row r="83" spans="2:21" ht="12.75">
      <c r="B83" s="31" t="str">
        <f>Spisak!B73&amp;"/"&amp;Spisak!C73</f>
        <v>44/2016</v>
      </c>
      <c r="C83" s="43" t="str">
        <f>Spisak!D73</f>
        <v>Miloš</v>
      </c>
      <c r="D83" s="43" t="str">
        <f>Spisak!E73</f>
        <v>Dragić</v>
      </c>
      <c r="E83" s="32"/>
      <c r="F83" s="32"/>
      <c r="G83" s="32"/>
      <c r="H83" s="32"/>
      <c r="I83" s="32"/>
      <c r="J83" s="68"/>
      <c r="K83" s="68"/>
      <c r="L83" s="68"/>
      <c r="M83" s="32"/>
      <c r="N83" s="32"/>
      <c r="O83" s="33">
        <f>Spisak!L73</f>
        <v>0</v>
      </c>
      <c r="P83" s="33">
        <f>Spisak!M73</f>
        <v>0</v>
      </c>
      <c r="Q83" s="34">
        <f>Spisak!N73</f>
        <v>0</v>
      </c>
      <c r="R83" s="35"/>
      <c r="S83" s="36">
        <f>Spisak!N73</f>
        <v>0</v>
      </c>
      <c r="T83" s="57" t="str">
        <f>Spisak!O73</f>
        <v>F</v>
      </c>
      <c r="U83" s="58" t="str">
        <f>IF(T83=0,"-",VLOOKUP(T83,Tocjene,2,TRUE))</f>
        <v>(nedovoljan)</v>
      </c>
    </row>
    <row r="84" spans="2:21" ht="12.75">
      <c r="B84" s="31" t="str">
        <f>Spisak!B74&amp;"/"&amp;Spisak!C74</f>
        <v>45/2016</v>
      </c>
      <c r="C84" s="43" t="str">
        <f>Spisak!D74</f>
        <v>Grujica</v>
      </c>
      <c r="D84" s="43" t="str">
        <f>Spisak!E74</f>
        <v>Popović</v>
      </c>
      <c r="E84" s="32"/>
      <c r="F84" s="32"/>
      <c r="G84" s="32"/>
      <c r="H84" s="32"/>
      <c r="I84" s="32"/>
      <c r="J84" s="68"/>
      <c r="K84" s="68"/>
      <c r="L84" s="68"/>
      <c r="M84" s="32"/>
      <c r="N84" s="32"/>
      <c r="O84" s="33">
        <f>Spisak!L74</f>
        <v>0</v>
      </c>
      <c r="P84" s="33">
        <f>Spisak!M74</f>
        <v>0</v>
      </c>
      <c r="Q84" s="34">
        <f>Spisak!N74</f>
        <v>0</v>
      </c>
      <c r="R84" s="35"/>
      <c r="S84" s="36">
        <f>Spisak!N74</f>
        <v>0</v>
      </c>
      <c r="T84" s="57" t="str">
        <f>Spisak!O74</f>
        <v>F</v>
      </c>
      <c r="U84" s="58" t="str">
        <f>IF(T84=0,"-",VLOOKUP(T84,Tocjene,2,TRUE))</f>
        <v>(nedovoljan)</v>
      </c>
    </row>
    <row r="85" spans="2:21" ht="12.75">
      <c r="B85" s="31" t="str">
        <f>Spisak!B75&amp;"/"&amp;Spisak!C75</f>
        <v>48/2016</v>
      </c>
      <c r="C85" s="43" t="str">
        <f>Spisak!D75</f>
        <v>Nikola</v>
      </c>
      <c r="D85" s="43" t="str">
        <f>Spisak!E75</f>
        <v>Dobrašinović</v>
      </c>
      <c r="E85" s="32"/>
      <c r="F85" s="32"/>
      <c r="G85" s="32"/>
      <c r="H85" s="32"/>
      <c r="I85" s="32"/>
      <c r="J85" s="68"/>
      <c r="K85" s="68"/>
      <c r="L85" s="68"/>
      <c r="M85" s="32"/>
      <c r="N85" s="32"/>
      <c r="O85" s="33">
        <f>Spisak!L75</f>
        <v>0</v>
      </c>
      <c r="P85" s="33">
        <f>Spisak!M75</f>
        <v>0</v>
      </c>
      <c r="Q85" s="34">
        <f>Spisak!N75</f>
        <v>0</v>
      </c>
      <c r="R85" s="35"/>
      <c r="S85" s="36">
        <f>Spisak!N75</f>
        <v>0</v>
      </c>
      <c r="T85" s="57" t="str">
        <f>Spisak!O75</f>
        <v>F</v>
      </c>
      <c r="U85" s="58" t="str">
        <f>IF(T85=0,"-",VLOOKUP(T85,Tocjene,2,TRUE))</f>
        <v>(nedovoljan)</v>
      </c>
    </row>
    <row r="86" spans="2:21" ht="12.75">
      <c r="B86" s="31" t="str">
        <f>Spisak!B76&amp;"/"&amp;Spisak!C76</f>
        <v>51/2016</v>
      </c>
      <c r="C86" s="43" t="str">
        <f>Spisak!D76</f>
        <v>Nikola</v>
      </c>
      <c r="D86" s="43" t="str">
        <f>Spisak!E76</f>
        <v>Radanović</v>
      </c>
      <c r="E86" s="32"/>
      <c r="F86" s="32"/>
      <c r="G86" s="32"/>
      <c r="H86" s="32"/>
      <c r="I86" s="32"/>
      <c r="J86" s="68"/>
      <c r="K86" s="68"/>
      <c r="L86" s="68"/>
      <c r="M86" s="32"/>
      <c r="N86" s="32"/>
      <c r="O86" s="33">
        <f>Spisak!L76</f>
        <v>0</v>
      </c>
      <c r="P86" s="33">
        <f>Spisak!M76</f>
        <v>0</v>
      </c>
      <c r="Q86" s="34">
        <f>Spisak!N76</f>
        <v>0</v>
      </c>
      <c r="R86" s="35"/>
      <c r="S86" s="36">
        <f>Spisak!N76</f>
        <v>0</v>
      </c>
      <c r="T86" s="57" t="str">
        <f>Spisak!O76</f>
        <v>F</v>
      </c>
      <c r="U86" s="58" t="str">
        <f>IF(T86=0,"-",VLOOKUP(T86,Tocjene,2,TRUE))</f>
        <v>(nedovoljan)</v>
      </c>
    </row>
    <row r="87" spans="2:21" ht="12.75">
      <c r="B87" s="31" t="str">
        <f>Spisak!B77&amp;"/"&amp;Spisak!C77</f>
        <v>52/2016</v>
      </c>
      <c r="C87" s="43" t="str">
        <f>Spisak!D77</f>
        <v>Mitar</v>
      </c>
      <c r="D87" s="43" t="str">
        <f>Spisak!E77</f>
        <v>Potpara</v>
      </c>
      <c r="E87" s="32"/>
      <c r="F87" s="32"/>
      <c r="G87" s="32"/>
      <c r="H87" s="32"/>
      <c r="I87" s="32"/>
      <c r="J87" s="68"/>
      <c r="K87" s="68"/>
      <c r="L87" s="68"/>
      <c r="M87" s="32"/>
      <c r="N87" s="32"/>
      <c r="O87" s="33">
        <f>Spisak!L77</f>
        <v>0</v>
      </c>
      <c r="P87" s="33">
        <f>Spisak!M77</f>
        <v>0</v>
      </c>
      <c r="Q87" s="34">
        <f>Spisak!N77</f>
        <v>0</v>
      </c>
      <c r="R87" s="35"/>
      <c r="S87" s="36">
        <f>Spisak!N77</f>
        <v>0</v>
      </c>
      <c r="T87" s="57" t="str">
        <f>Spisak!O77</f>
        <v>F</v>
      </c>
      <c r="U87" s="58" t="str">
        <f>IF(T87=0,"-",VLOOKUP(T87,Tocjene,2,TRUE))</f>
        <v>(nedovoljan)</v>
      </c>
    </row>
    <row r="88" spans="2:21" ht="12.75">
      <c r="B88" s="31" t="str">
        <f>Spisak!B78&amp;"/"&amp;Spisak!C78</f>
        <v>53/2016</v>
      </c>
      <c r="C88" s="43" t="str">
        <f>Spisak!D78</f>
        <v>Miloš</v>
      </c>
      <c r="D88" s="43" t="str">
        <f>Spisak!E78</f>
        <v>Božović</v>
      </c>
      <c r="E88" s="32"/>
      <c r="F88" s="32"/>
      <c r="G88" s="32"/>
      <c r="H88" s="32"/>
      <c r="I88" s="32"/>
      <c r="J88" s="68"/>
      <c r="K88" s="68"/>
      <c r="L88" s="68"/>
      <c r="M88" s="32"/>
      <c r="N88" s="32"/>
      <c r="O88" s="33">
        <f>Spisak!L78</f>
        <v>0</v>
      </c>
      <c r="P88" s="33">
        <f>Spisak!M78</f>
        <v>0</v>
      </c>
      <c r="Q88" s="34">
        <f>Spisak!N78</f>
        <v>0</v>
      </c>
      <c r="R88" s="35"/>
      <c r="S88" s="36">
        <f>Spisak!N78</f>
        <v>0</v>
      </c>
      <c r="T88" s="57" t="str">
        <f>Spisak!O78</f>
        <v>F</v>
      </c>
      <c r="U88" s="58" t="str">
        <f>IF(T88=0,"-",VLOOKUP(T88,Tocjene,2,TRUE))</f>
        <v>(nedovoljan)</v>
      </c>
    </row>
    <row r="89" spans="2:21" ht="12.75">
      <c r="B89" s="31" t="str">
        <f>Spisak!B79&amp;"/"&amp;Spisak!C79</f>
        <v>59/2016</v>
      </c>
      <c r="C89" s="43" t="str">
        <f>Spisak!D79</f>
        <v>Anđela</v>
      </c>
      <c r="D89" s="43" t="str">
        <f>Spisak!E79</f>
        <v>Minić</v>
      </c>
      <c r="E89" s="32"/>
      <c r="F89" s="32"/>
      <c r="G89" s="32"/>
      <c r="H89" s="32"/>
      <c r="I89" s="32"/>
      <c r="J89" s="68"/>
      <c r="K89" s="68"/>
      <c r="L89" s="68"/>
      <c r="M89" s="32"/>
      <c r="N89" s="32"/>
      <c r="O89" s="33">
        <f>Spisak!L79</f>
        <v>0</v>
      </c>
      <c r="P89" s="33">
        <f>Spisak!M79</f>
        <v>0</v>
      </c>
      <c r="Q89" s="34">
        <f>Spisak!N79</f>
        <v>0</v>
      </c>
      <c r="R89" s="35"/>
      <c r="S89" s="36">
        <f>Spisak!N79</f>
        <v>0</v>
      </c>
      <c r="T89" s="57" t="str">
        <f>Spisak!O79</f>
        <v>F</v>
      </c>
      <c r="U89" s="58" t="str">
        <f>IF(T89=0,"-",VLOOKUP(T89,Tocjene,2,TRUE))</f>
        <v>(nedovoljan)</v>
      </c>
    </row>
    <row r="90" spans="2:21" ht="12.75">
      <c r="B90" s="31" t="str">
        <f>Spisak!B80&amp;"/"&amp;Spisak!C80</f>
        <v>61/2016</v>
      </c>
      <c r="C90" s="43" t="str">
        <f>Spisak!D80</f>
        <v>Marko</v>
      </c>
      <c r="D90" s="43" t="str">
        <f>Spisak!E80</f>
        <v>Bošković</v>
      </c>
      <c r="E90" s="32"/>
      <c r="F90" s="32"/>
      <c r="G90" s="32"/>
      <c r="H90" s="32"/>
      <c r="I90" s="32"/>
      <c r="J90" s="68"/>
      <c r="K90" s="68"/>
      <c r="L90" s="68"/>
      <c r="M90" s="32"/>
      <c r="N90" s="32"/>
      <c r="O90" s="33">
        <f>Spisak!L80</f>
        <v>0</v>
      </c>
      <c r="P90" s="33">
        <f>Spisak!M80</f>
        <v>0</v>
      </c>
      <c r="Q90" s="34">
        <f>Spisak!N80</f>
        <v>0</v>
      </c>
      <c r="R90" s="35"/>
      <c r="S90" s="36">
        <f>Spisak!N80</f>
        <v>0</v>
      </c>
      <c r="T90" s="57" t="str">
        <f>Spisak!O80</f>
        <v>F</v>
      </c>
      <c r="U90" s="58" t="str">
        <f>IF(T90=0,"-",VLOOKUP(T90,Tocjene,2,TRUE))</f>
        <v>(nedovoljan)</v>
      </c>
    </row>
    <row r="91" spans="2:21" ht="12.75">
      <c r="B91" s="31" t="str">
        <f>Spisak!B81&amp;"/"&amp;Spisak!C81</f>
        <v>62/2016</v>
      </c>
      <c r="C91" s="43" t="str">
        <f>Spisak!D81</f>
        <v>Nataša</v>
      </c>
      <c r="D91" s="43" t="str">
        <f>Spisak!E81</f>
        <v>Zajović</v>
      </c>
      <c r="E91" s="32"/>
      <c r="F91" s="32"/>
      <c r="G91" s="32"/>
      <c r="H91" s="32"/>
      <c r="I91" s="32"/>
      <c r="J91" s="68"/>
      <c r="K91" s="68"/>
      <c r="L91" s="68"/>
      <c r="M91" s="32"/>
      <c r="N91" s="32"/>
      <c r="O91" s="33">
        <f>Spisak!L81</f>
        <v>0</v>
      </c>
      <c r="P91" s="33">
        <f>Spisak!M81</f>
        <v>0</v>
      </c>
      <c r="Q91" s="34">
        <f>Spisak!N81</f>
        <v>0</v>
      </c>
      <c r="R91" s="35"/>
      <c r="S91" s="36">
        <f>Spisak!N81</f>
        <v>0</v>
      </c>
      <c r="T91" s="57" t="str">
        <f>Spisak!O81</f>
        <v>F</v>
      </c>
      <c r="U91" s="58" t="str">
        <f>IF(T91=0,"-",VLOOKUP(T91,Tocjene,2,TRUE))</f>
        <v>(nedovoljan)</v>
      </c>
    </row>
    <row r="92" spans="2:21" ht="12.75">
      <c r="B92" s="31" t="str">
        <f>Spisak!B82&amp;"/"&amp;Spisak!C82</f>
        <v>63/2016</v>
      </c>
      <c r="C92" s="43" t="str">
        <f>Spisak!D82</f>
        <v>Andrija</v>
      </c>
      <c r="D92" s="43" t="str">
        <f>Spisak!E82</f>
        <v>Pajović</v>
      </c>
      <c r="E92" s="32"/>
      <c r="F92" s="32"/>
      <c r="G92" s="32"/>
      <c r="H92" s="32"/>
      <c r="I92" s="32"/>
      <c r="J92" s="68"/>
      <c r="K92" s="68"/>
      <c r="L92" s="68"/>
      <c r="M92" s="32"/>
      <c r="N92" s="32"/>
      <c r="O92" s="33">
        <f>Spisak!L82</f>
        <v>0</v>
      </c>
      <c r="P92" s="33">
        <f>Spisak!M82</f>
        <v>0</v>
      </c>
      <c r="Q92" s="34">
        <f>Spisak!N82</f>
        <v>0</v>
      </c>
      <c r="R92" s="35"/>
      <c r="S92" s="36">
        <f>Spisak!N82</f>
        <v>0</v>
      </c>
      <c r="T92" s="57" t="str">
        <f>Spisak!O82</f>
        <v>F</v>
      </c>
      <c r="U92" s="58" t="str">
        <f>IF(T92=0,"-",VLOOKUP(T92,Tocjene,2,TRUE))</f>
        <v>(nedovoljan)</v>
      </c>
    </row>
    <row r="93" spans="2:21" ht="12.75">
      <c r="B93" s="31" t="str">
        <f>Spisak!B83&amp;"/"&amp;Spisak!C83</f>
        <v>71/2016</v>
      </c>
      <c r="C93" s="43" t="str">
        <f>Spisak!D83</f>
        <v>Veljko</v>
      </c>
      <c r="D93" s="43" t="str">
        <f>Spisak!E83</f>
        <v>Vukadinović</v>
      </c>
      <c r="E93" s="32"/>
      <c r="F93" s="32"/>
      <c r="G93" s="32"/>
      <c r="H93" s="32"/>
      <c r="I93" s="32"/>
      <c r="J93" s="68"/>
      <c r="K93" s="68"/>
      <c r="L93" s="68"/>
      <c r="M93" s="32"/>
      <c r="N93" s="32"/>
      <c r="O93" s="33">
        <f>Spisak!L83</f>
        <v>0</v>
      </c>
      <c r="P93" s="33">
        <f>Spisak!M83</f>
        <v>0</v>
      </c>
      <c r="Q93" s="34">
        <f>Spisak!N83</f>
        <v>0</v>
      </c>
      <c r="R93" s="35"/>
      <c r="S93" s="36">
        <f>Spisak!N83</f>
        <v>0</v>
      </c>
      <c r="T93" s="57" t="str">
        <f>Spisak!O83</f>
        <v>F</v>
      </c>
      <c r="U93" s="58" t="str">
        <f>IF(T93=0,"-",VLOOKUP(T93,Tocjene,2,TRUE))</f>
        <v>(nedovoljan)</v>
      </c>
    </row>
    <row r="94" spans="2:21" ht="12.75">
      <c r="B94" s="31" t="str">
        <f>Spisak!B84&amp;"/"&amp;Spisak!C84</f>
        <v>76/2016</v>
      </c>
      <c r="C94" s="43" t="str">
        <f>Spisak!D84</f>
        <v>Ivan</v>
      </c>
      <c r="D94" s="43" t="str">
        <f>Spisak!E84</f>
        <v>Mujović</v>
      </c>
      <c r="E94" s="32"/>
      <c r="F94" s="32"/>
      <c r="G94" s="32"/>
      <c r="H94" s="32"/>
      <c r="I94" s="32"/>
      <c r="J94" s="68"/>
      <c r="K94" s="68"/>
      <c r="L94" s="68"/>
      <c r="M94" s="32"/>
      <c r="N94" s="32"/>
      <c r="O94" s="33">
        <f>Spisak!L84</f>
        <v>0</v>
      </c>
      <c r="P94" s="33">
        <f>Spisak!M84</f>
        <v>0</v>
      </c>
      <c r="Q94" s="34">
        <f>Spisak!N84</f>
        <v>0</v>
      </c>
      <c r="R94" s="35"/>
      <c r="S94" s="36">
        <f>Spisak!N84</f>
        <v>0</v>
      </c>
      <c r="T94" s="57" t="str">
        <f>Spisak!O84</f>
        <v>F</v>
      </c>
      <c r="U94" s="58" t="str">
        <f>IF(T94=0,"-",VLOOKUP(T94,Tocjene,2,TRUE))</f>
        <v>(nedovoljan)</v>
      </c>
    </row>
    <row r="95" spans="2:21" ht="12.75">
      <c r="B95" s="31" t="str">
        <f>Spisak!B85&amp;"/"&amp;Spisak!C85</f>
        <v>81/2016</v>
      </c>
      <c r="C95" s="43" t="str">
        <f>Spisak!D85</f>
        <v>Nikola</v>
      </c>
      <c r="D95" s="43" t="str">
        <f>Spisak!E85</f>
        <v>Ružić</v>
      </c>
      <c r="E95" s="32"/>
      <c r="F95" s="32"/>
      <c r="G95" s="32"/>
      <c r="H95" s="32"/>
      <c r="I95" s="32"/>
      <c r="J95" s="68"/>
      <c r="K95" s="68"/>
      <c r="L95" s="68"/>
      <c r="M95" s="32"/>
      <c r="N95" s="32"/>
      <c r="O95" s="33">
        <f>Spisak!L85</f>
        <v>0</v>
      </c>
      <c r="P95" s="33">
        <f>Spisak!M85</f>
        <v>0</v>
      </c>
      <c r="Q95" s="34">
        <f>Spisak!N85</f>
        <v>0</v>
      </c>
      <c r="R95" s="35"/>
      <c r="S95" s="36">
        <f>Spisak!N85</f>
        <v>0</v>
      </c>
      <c r="T95" s="57" t="str">
        <f>Spisak!O85</f>
        <v>F</v>
      </c>
      <c r="U95" s="58" t="str">
        <f>IF(T95=0,"-",VLOOKUP(T95,Tocjene,2,TRUE))</f>
        <v>(nedovoljan)</v>
      </c>
    </row>
    <row r="96" spans="2:21" ht="12.75">
      <c r="B96" s="31" t="str">
        <f>Spisak!B86&amp;"/"&amp;Spisak!C86</f>
        <v>82/2016</v>
      </c>
      <c r="C96" s="43" t="str">
        <f>Spisak!D86</f>
        <v>Ana</v>
      </c>
      <c r="D96" s="43" t="str">
        <f>Spisak!E86</f>
        <v>Ružić</v>
      </c>
      <c r="E96" s="32"/>
      <c r="F96" s="32"/>
      <c r="G96" s="32"/>
      <c r="H96" s="32"/>
      <c r="I96" s="32"/>
      <c r="J96" s="68"/>
      <c r="K96" s="68"/>
      <c r="L96" s="68"/>
      <c r="M96" s="32"/>
      <c r="N96" s="32"/>
      <c r="O96" s="33">
        <f>Spisak!L86</f>
        <v>0</v>
      </c>
      <c r="P96" s="33">
        <f>Spisak!M86</f>
        <v>0</v>
      </c>
      <c r="Q96" s="34">
        <f>Spisak!N86</f>
        <v>0</v>
      </c>
      <c r="R96" s="35"/>
      <c r="S96" s="36">
        <f>Spisak!N86</f>
        <v>0</v>
      </c>
      <c r="T96" s="57" t="str">
        <f>Spisak!O86</f>
        <v>F</v>
      </c>
      <c r="U96" s="58" t="str">
        <f>IF(T96=0,"-",VLOOKUP(T96,Tocjene,2,TRUE))</f>
        <v>(nedovoljan)</v>
      </c>
    </row>
    <row r="97" spans="2:21" ht="12.75">
      <c r="B97" s="31" t="str">
        <f>Spisak!B87&amp;"/"&amp;Spisak!C87</f>
        <v>85/2016</v>
      </c>
      <c r="C97" s="43" t="str">
        <f>Spisak!D87</f>
        <v>Đina</v>
      </c>
      <c r="D97" s="43" t="str">
        <f>Spisak!E87</f>
        <v>Dubljević</v>
      </c>
      <c r="E97" s="32"/>
      <c r="F97" s="32"/>
      <c r="G97" s="32"/>
      <c r="H97" s="32"/>
      <c r="I97" s="32"/>
      <c r="J97" s="68"/>
      <c r="K97" s="68"/>
      <c r="L97" s="68"/>
      <c r="M97" s="32"/>
      <c r="N97" s="32"/>
      <c r="O97" s="33">
        <f>Spisak!L87</f>
        <v>0</v>
      </c>
      <c r="P97" s="33">
        <f>Spisak!M87</f>
        <v>0</v>
      </c>
      <c r="Q97" s="34">
        <f>Spisak!N87</f>
        <v>0</v>
      </c>
      <c r="R97" s="35"/>
      <c r="S97" s="36">
        <f>Spisak!N87</f>
        <v>0</v>
      </c>
      <c r="T97" s="57" t="str">
        <f>Spisak!O87</f>
        <v>F</v>
      </c>
      <c r="U97" s="58" t="str">
        <f>IF(T97=0,"-",VLOOKUP(T97,Tocjene,2,TRUE))</f>
        <v>(nedovoljan)</v>
      </c>
    </row>
    <row r="98" spans="2:21" ht="12.75">
      <c r="B98" s="31" t="str">
        <f>Spisak!B88&amp;"/"&amp;Spisak!C88</f>
        <v>88/2016</v>
      </c>
      <c r="C98" s="43" t="str">
        <f>Spisak!D88</f>
        <v>Jelena</v>
      </c>
      <c r="D98" s="43" t="str">
        <f>Spisak!E88</f>
        <v>Piper</v>
      </c>
      <c r="E98" s="32"/>
      <c r="F98" s="32"/>
      <c r="G98" s="32"/>
      <c r="H98" s="32"/>
      <c r="I98" s="32"/>
      <c r="J98" s="68"/>
      <c r="K98" s="68"/>
      <c r="L98" s="68"/>
      <c r="M98" s="32"/>
      <c r="N98" s="32"/>
      <c r="O98" s="33">
        <f>Spisak!L88</f>
        <v>0</v>
      </c>
      <c r="P98" s="33">
        <f>Spisak!M88</f>
        <v>0</v>
      </c>
      <c r="Q98" s="34">
        <f>Spisak!N88</f>
        <v>0</v>
      </c>
      <c r="R98" s="35"/>
      <c r="S98" s="36">
        <f>Spisak!N88</f>
        <v>0</v>
      </c>
      <c r="T98" s="57" t="str">
        <f>Spisak!O88</f>
        <v>F</v>
      </c>
      <c r="U98" s="58" t="str">
        <f>IF(T98=0,"-",VLOOKUP(T98,Tocjene,2,TRUE))</f>
        <v>(nedovoljan)</v>
      </c>
    </row>
    <row r="99" spans="2:21" ht="12.75">
      <c r="B99" s="31" t="str">
        <f>Spisak!B89&amp;"/"&amp;Spisak!C89</f>
        <v>91/2016</v>
      </c>
      <c r="C99" s="43" t="str">
        <f>Spisak!D89</f>
        <v>Minja</v>
      </c>
      <c r="D99" s="43" t="str">
        <f>Spisak!E89</f>
        <v>Pavlović</v>
      </c>
      <c r="E99" s="32"/>
      <c r="F99" s="32"/>
      <c r="G99" s="32"/>
      <c r="H99" s="32"/>
      <c r="I99" s="32"/>
      <c r="J99" s="68"/>
      <c r="K99" s="68"/>
      <c r="L99" s="68"/>
      <c r="M99" s="32"/>
      <c r="N99" s="32"/>
      <c r="O99" s="33">
        <f>Spisak!L89</f>
        <v>36</v>
      </c>
      <c r="P99" s="33">
        <f>Spisak!M89</f>
        <v>0</v>
      </c>
      <c r="Q99" s="34">
        <f>Spisak!N89</f>
        <v>36</v>
      </c>
      <c r="R99" s="35"/>
      <c r="S99" s="36">
        <f>Spisak!N89</f>
        <v>36</v>
      </c>
      <c r="T99" s="57" t="str">
        <f>Spisak!O89</f>
        <v>F</v>
      </c>
      <c r="U99" s="58" t="str">
        <f>IF(T99=0,"-",VLOOKUP(T99,Tocjene,2,TRUE))</f>
        <v>(nedovoljan)</v>
      </c>
    </row>
    <row r="100" spans="2:21" ht="12.75">
      <c r="B100" s="31" t="str">
        <f>Spisak!B90&amp;"/"&amp;Spisak!C90</f>
        <v>92/2016</v>
      </c>
      <c r="C100" s="43" t="str">
        <f>Spisak!D90</f>
        <v>Jovan</v>
      </c>
      <c r="D100" s="43" t="str">
        <f>Spisak!E90</f>
        <v>Kankaraš</v>
      </c>
      <c r="E100" s="32"/>
      <c r="F100" s="32"/>
      <c r="G100" s="32"/>
      <c r="H100" s="32"/>
      <c r="I100" s="32"/>
      <c r="J100" s="68"/>
      <c r="K100" s="68"/>
      <c r="L100" s="68"/>
      <c r="M100" s="32"/>
      <c r="N100" s="32"/>
      <c r="O100" s="33">
        <f>Spisak!L90</f>
        <v>0</v>
      </c>
      <c r="P100" s="33">
        <f>Spisak!M90</f>
        <v>0</v>
      </c>
      <c r="Q100" s="34">
        <f>Spisak!N90</f>
        <v>0</v>
      </c>
      <c r="R100" s="35"/>
      <c r="S100" s="36">
        <f>Spisak!N90</f>
        <v>0</v>
      </c>
      <c r="T100" s="57" t="str">
        <f>Spisak!O90</f>
        <v>F</v>
      </c>
      <c r="U100" s="58" t="str">
        <f>IF(T100=0,"-",VLOOKUP(T100,Tocjene,2,TRUE))</f>
        <v>(nedovoljan)</v>
      </c>
    </row>
    <row r="101" spans="2:21" ht="12.75">
      <c r="B101" s="31" t="str">
        <f>Spisak!B91&amp;"/"&amp;Spisak!C91</f>
        <v>95/2016</v>
      </c>
      <c r="C101" s="43" t="str">
        <f>Spisak!D91</f>
        <v>Kristina</v>
      </c>
      <c r="D101" s="43" t="str">
        <f>Spisak!E91</f>
        <v>Ognjenović</v>
      </c>
      <c r="E101" s="32"/>
      <c r="F101" s="32"/>
      <c r="G101" s="32"/>
      <c r="H101" s="32"/>
      <c r="I101" s="32"/>
      <c r="J101" s="68"/>
      <c r="K101" s="68"/>
      <c r="L101" s="68"/>
      <c r="M101" s="32"/>
      <c r="N101" s="32"/>
      <c r="O101" s="33">
        <f>Spisak!L91</f>
        <v>0</v>
      </c>
      <c r="P101" s="33">
        <f>Spisak!M91</f>
        <v>0</v>
      </c>
      <c r="Q101" s="34">
        <f>Spisak!N91</f>
        <v>0</v>
      </c>
      <c r="R101" s="35"/>
      <c r="S101" s="36">
        <f>Spisak!N91</f>
        <v>0</v>
      </c>
      <c r="T101" s="57" t="str">
        <f>Spisak!O91</f>
        <v>F</v>
      </c>
      <c r="U101" s="58" t="str">
        <f>IF(T101=0,"-",VLOOKUP(T101,Tocjene,2,TRUE))</f>
        <v>(nedovoljan)</v>
      </c>
    </row>
    <row r="102" spans="2:21" ht="12.75">
      <c r="B102" s="31" t="str">
        <f>Spisak!B92&amp;"/"&amp;Spisak!C92</f>
        <v>9004/2016</v>
      </c>
      <c r="C102" s="43" t="str">
        <f>Spisak!D92</f>
        <v>Đorđe</v>
      </c>
      <c r="D102" s="43" t="str">
        <f>Spisak!E92</f>
        <v>Stanković</v>
      </c>
      <c r="E102" s="32"/>
      <c r="F102" s="32"/>
      <c r="G102" s="32"/>
      <c r="H102" s="32"/>
      <c r="I102" s="32"/>
      <c r="J102" s="68"/>
      <c r="K102" s="68"/>
      <c r="L102" s="68"/>
      <c r="M102" s="32"/>
      <c r="N102" s="32"/>
      <c r="O102" s="33">
        <f>Spisak!L92</f>
        <v>0</v>
      </c>
      <c r="P102" s="33">
        <f>Spisak!M92</f>
        <v>0</v>
      </c>
      <c r="Q102" s="34">
        <f>Spisak!N92</f>
        <v>0</v>
      </c>
      <c r="R102" s="35"/>
      <c r="S102" s="36">
        <f>Spisak!N92</f>
        <v>0</v>
      </c>
      <c r="T102" s="57" t="str">
        <f>Spisak!O92</f>
        <v>F</v>
      </c>
      <c r="U102" s="58" t="str">
        <f>IF(T102=0,"-",VLOOKUP(T102,Tocjene,2,TRUE))</f>
        <v>(nedovoljan)</v>
      </c>
    </row>
    <row r="103" spans="2:21" ht="12.75">
      <c r="B103" s="31" t="str">
        <f>Spisak!B93&amp;"/"&amp;Spisak!C93</f>
        <v>9015/2016</v>
      </c>
      <c r="C103" s="43" t="str">
        <f>Spisak!D93</f>
        <v>Nikola</v>
      </c>
      <c r="D103" s="43" t="str">
        <f>Spisak!E93</f>
        <v>Markuš</v>
      </c>
      <c r="E103" s="32"/>
      <c r="F103" s="32"/>
      <c r="G103" s="32"/>
      <c r="H103" s="32"/>
      <c r="I103" s="32"/>
      <c r="J103" s="68"/>
      <c r="K103" s="68"/>
      <c r="L103" s="68"/>
      <c r="M103" s="32"/>
      <c r="N103" s="32"/>
      <c r="O103" s="33">
        <f>Spisak!L93</f>
        <v>0</v>
      </c>
      <c r="P103" s="33">
        <f>Spisak!M93</f>
        <v>0</v>
      </c>
      <c r="Q103" s="34">
        <f>Spisak!N93</f>
        <v>0</v>
      </c>
      <c r="R103" s="35"/>
      <c r="S103" s="36">
        <f>Spisak!N93</f>
        <v>0</v>
      </c>
      <c r="T103" s="57" t="str">
        <f>Spisak!O93</f>
        <v>F</v>
      </c>
      <c r="U103" s="58" t="str">
        <f>IF(T103=0,"-",VLOOKUP(T103,Tocjene,2,TRUE))</f>
        <v>(nedovoljan)</v>
      </c>
    </row>
    <row r="104" spans="2:21" ht="12.75">
      <c r="B104" s="31" t="str">
        <f>Spisak!B94&amp;"/"&amp;Spisak!C94</f>
        <v>9038/2016</v>
      </c>
      <c r="C104" s="43" t="str">
        <f>Spisak!D94</f>
        <v>Mia</v>
      </c>
      <c r="D104" s="43" t="str">
        <f>Spisak!E94</f>
        <v>Kovač</v>
      </c>
      <c r="E104" s="32"/>
      <c r="F104" s="32"/>
      <c r="G104" s="32"/>
      <c r="H104" s="32"/>
      <c r="I104" s="32"/>
      <c r="J104" s="68"/>
      <c r="K104" s="68"/>
      <c r="L104" s="68"/>
      <c r="M104" s="32"/>
      <c r="N104" s="32"/>
      <c r="O104" s="33">
        <f>Spisak!L94</f>
        <v>0</v>
      </c>
      <c r="P104" s="33">
        <f>Spisak!M94</f>
        <v>0</v>
      </c>
      <c r="Q104" s="34">
        <f>Spisak!N94</f>
        <v>0</v>
      </c>
      <c r="R104" s="35"/>
      <c r="S104" s="36">
        <f>Spisak!N94</f>
        <v>0</v>
      </c>
      <c r="T104" s="57" t="str">
        <f>Spisak!O94</f>
        <v>F</v>
      </c>
      <c r="U104" s="58" t="str">
        <f>IF(T104=0,"-",VLOOKUP(T104,Tocjene,2,TRUE))</f>
        <v>(nedovoljan)</v>
      </c>
    </row>
    <row r="105" spans="2:21" ht="12.75">
      <c r="B105" s="31" t="str">
        <f>Spisak!B95&amp;"/"&amp;Spisak!C95</f>
        <v>9057/2016</v>
      </c>
      <c r="C105" s="43" t="str">
        <f>Spisak!D95</f>
        <v>Jelena</v>
      </c>
      <c r="D105" s="43" t="str">
        <f>Spisak!E95</f>
        <v>Prelević</v>
      </c>
      <c r="E105" s="32"/>
      <c r="F105" s="32"/>
      <c r="G105" s="32"/>
      <c r="H105" s="32"/>
      <c r="I105" s="32"/>
      <c r="J105" s="68"/>
      <c r="K105" s="68"/>
      <c r="L105" s="68"/>
      <c r="M105" s="32"/>
      <c r="N105" s="32"/>
      <c r="O105" s="33">
        <f>Spisak!L95</f>
        <v>0</v>
      </c>
      <c r="P105" s="33">
        <f>Spisak!M95</f>
        <v>0</v>
      </c>
      <c r="Q105" s="34">
        <f>Spisak!N95</f>
        <v>0</v>
      </c>
      <c r="R105" s="35"/>
      <c r="S105" s="36">
        <f>Spisak!N95</f>
        <v>0</v>
      </c>
      <c r="T105" s="57" t="str">
        <f>Spisak!O95</f>
        <v>F</v>
      </c>
      <c r="U105" s="58" t="str">
        <f>IF(T105=0,"-",VLOOKUP(T105,Tocjene,2,TRUE))</f>
        <v>(nedovoljan)</v>
      </c>
    </row>
    <row r="106" spans="2:21" ht="12.75">
      <c r="B106" s="31" t="str">
        <f>Spisak!B96&amp;"/"&amp;Spisak!C96</f>
        <v>9060/2016</v>
      </c>
      <c r="C106" s="43" t="str">
        <f>Spisak!D96</f>
        <v>Uroš</v>
      </c>
      <c r="D106" s="43" t="str">
        <f>Spisak!E96</f>
        <v>Ognjenović</v>
      </c>
      <c r="E106" s="32"/>
      <c r="F106" s="32"/>
      <c r="G106" s="32"/>
      <c r="H106" s="32"/>
      <c r="I106" s="32"/>
      <c r="J106" s="68"/>
      <c r="K106" s="68"/>
      <c r="L106" s="68"/>
      <c r="M106" s="32"/>
      <c r="N106" s="32"/>
      <c r="O106" s="33">
        <f>Spisak!L96</f>
        <v>0</v>
      </c>
      <c r="P106" s="33">
        <f>Spisak!M96</f>
        <v>0</v>
      </c>
      <c r="Q106" s="34">
        <f>Spisak!N96</f>
        <v>0</v>
      </c>
      <c r="R106" s="35"/>
      <c r="S106" s="36">
        <f>Spisak!N96</f>
        <v>0</v>
      </c>
      <c r="T106" s="57" t="str">
        <f>Spisak!O96</f>
        <v>F</v>
      </c>
      <c r="U106" s="58" t="str">
        <f>IF(T106=0,"-",VLOOKUP(T106,Tocjene,2,TRUE))</f>
        <v>(nedovoljan)</v>
      </c>
    </row>
    <row r="107" spans="2:21" ht="12.75">
      <c r="B107" s="31" t="str">
        <f>Spisak!B97&amp;"/"&amp;Spisak!C97</f>
        <v>9068/2016</v>
      </c>
      <c r="C107" s="43" t="str">
        <f>Spisak!D97</f>
        <v>Enis</v>
      </c>
      <c r="D107" s="43" t="str">
        <f>Spisak!E97</f>
        <v>Čindrak</v>
      </c>
      <c r="E107" s="32"/>
      <c r="F107" s="32"/>
      <c r="G107" s="32"/>
      <c r="H107" s="32"/>
      <c r="I107" s="32"/>
      <c r="J107" s="68"/>
      <c r="K107" s="68"/>
      <c r="L107" s="68"/>
      <c r="M107" s="32"/>
      <c r="N107" s="32"/>
      <c r="O107" s="33">
        <f>Spisak!L97</f>
        <v>0</v>
      </c>
      <c r="P107" s="33">
        <f>Spisak!M97</f>
        <v>0</v>
      </c>
      <c r="Q107" s="34">
        <f>Spisak!N97</f>
        <v>0</v>
      </c>
      <c r="R107" s="35"/>
      <c r="S107" s="36">
        <f>Spisak!N97</f>
        <v>0</v>
      </c>
      <c r="T107" s="57" t="str">
        <f>Spisak!O97</f>
        <v>F</v>
      </c>
      <c r="U107" s="58" t="str">
        <f>IF(T107=0,"-",VLOOKUP(T107,Tocjene,2,TRUE))</f>
        <v>(nedovoljan)</v>
      </c>
    </row>
    <row r="108" spans="2:21" ht="12.75">
      <c r="B108" s="31" t="str">
        <f>Spisak!B98&amp;"/"&amp;Spisak!C98</f>
        <v>4/2015</v>
      </c>
      <c r="C108" s="43" t="str">
        <f>Spisak!D98</f>
        <v>Nikola</v>
      </c>
      <c r="D108" s="43" t="str">
        <f>Spisak!E98</f>
        <v>Fuštić</v>
      </c>
      <c r="E108" s="32"/>
      <c r="F108" s="32"/>
      <c r="G108" s="32"/>
      <c r="H108" s="32"/>
      <c r="I108" s="32"/>
      <c r="J108" s="68"/>
      <c r="K108" s="68"/>
      <c r="L108" s="68"/>
      <c r="M108" s="32"/>
      <c r="N108" s="32"/>
      <c r="O108" s="33">
        <f>Spisak!L98</f>
        <v>0</v>
      </c>
      <c r="P108" s="33">
        <f>Spisak!M98</f>
        <v>0</v>
      </c>
      <c r="Q108" s="34">
        <f>Spisak!N98</f>
        <v>0</v>
      </c>
      <c r="R108" s="35"/>
      <c r="S108" s="36">
        <f>Spisak!N98</f>
        <v>0</v>
      </c>
      <c r="T108" s="57" t="str">
        <f>Spisak!O98</f>
        <v>F</v>
      </c>
      <c r="U108" s="58" t="str">
        <f>IF(T108=0,"-",VLOOKUP(T108,Tocjene,2,TRUE))</f>
        <v>(nedovoljan)</v>
      </c>
    </row>
    <row r="109" spans="2:21" ht="12.75">
      <c r="B109" s="31" t="str">
        <f>Spisak!B99&amp;"/"&amp;Spisak!C99</f>
        <v>5/2015</v>
      </c>
      <c r="C109" s="43" t="str">
        <f>Spisak!D99</f>
        <v>Andrija</v>
      </c>
      <c r="D109" s="43" t="str">
        <f>Spisak!E99</f>
        <v>Krstajić</v>
      </c>
      <c r="E109" s="32"/>
      <c r="F109" s="32"/>
      <c r="G109" s="32"/>
      <c r="H109" s="32"/>
      <c r="I109" s="32"/>
      <c r="J109" s="68"/>
      <c r="K109" s="68"/>
      <c r="L109" s="68"/>
      <c r="M109" s="32"/>
      <c r="N109" s="32"/>
      <c r="O109" s="33">
        <f>Spisak!L99</f>
        <v>0</v>
      </c>
      <c r="P109" s="33">
        <f>Spisak!M99</f>
        <v>0</v>
      </c>
      <c r="Q109" s="34">
        <f>Spisak!N99</f>
        <v>0</v>
      </c>
      <c r="R109" s="35"/>
      <c r="S109" s="36">
        <f>Spisak!N99</f>
        <v>0</v>
      </c>
      <c r="T109" s="57" t="str">
        <f>Spisak!O99</f>
        <v>F</v>
      </c>
      <c r="U109" s="58" t="str">
        <f>IF(T109=0,"-",VLOOKUP(T109,Tocjene,2,TRUE))</f>
        <v>(nedovoljan)</v>
      </c>
    </row>
    <row r="110" spans="2:21" ht="12.75">
      <c r="B110" s="31" t="str">
        <f>Spisak!B100&amp;"/"&amp;Spisak!C100</f>
        <v>10/2015</v>
      </c>
      <c r="C110" s="43" t="str">
        <f>Spisak!D100</f>
        <v>Miodrag</v>
      </c>
      <c r="D110" s="43" t="str">
        <f>Spisak!E100</f>
        <v>Bakić</v>
      </c>
      <c r="E110" s="32"/>
      <c r="F110" s="32"/>
      <c r="G110" s="32"/>
      <c r="H110" s="32"/>
      <c r="I110" s="32"/>
      <c r="J110" s="68"/>
      <c r="K110" s="68"/>
      <c r="L110" s="68"/>
      <c r="M110" s="32"/>
      <c r="N110" s="32"/>
      <c r="O110" s="33">
        <f>Spisak!L100</f>
        <v>0</v>
      </c>
      <c r="P110" s="33">
        <f>Spisak!M100</f>
        <v>0</v>
      </c>
      <c r="Q110" s="34">
        <f>Spisak!N100</f>
        <v>0</v>
      </c>
      <c r="R110" s="35"/>
      <c r="S110" s="36">
        <f>Spisak!N100</f>
        <v>0</v>
      </c>
      <c r="T110" s="57" t="str">
        <f>Spisak!O100</f>
        <v>F</v>
      </c>
      <c r="U110" s="58" t="str">
        <f>IF(T110=0,"-",VLOOKUP(T110,Tocjene,2,TRUE))</f>
        <v>(nedovoljan)</v>
      </c>
    </row>
    <row r="111" spans="2:21" ht="12.75">
      <c r="B111" s="31" t="str">
        <f>Spisak!B101&amp;"/"&amp;Spisak!C101</f>
        <v>13/2015</v>
      </c>
      <c r="C111" s="43" t="str">
        <f>Spisak!D101</f>
        <v>Nikola</v>
      </c>
      <c r="D111" s="43" t="str">
        <f>Spisak!E101</f>
        <v>Dragišić</v>
      </c>
      <c r="E111" s="32"/>
      <c r="F111" s="32"/>
      <c r="G111" s="32"/>
      <c r="H111" s="32"/>
      <c r="I111" s="32"/>
      <c r="J111" s="68"/>
      <c r="K111" s="68"/>
      <c r="L111" s="68"/>
      <c r="M111" s="32"/>
      <c r="N111" s="32"/>
      <c r="O111" s="33">
        <f>Spisak!L101</f>
        <v>0</v>
      </c>
      <c r="P111" s="33">
        <f>Spisak!M101</f>
        <v>0</v>
      </c>
      <c r="Q111" s="34">
        <f>Spisak!N101</f>
        <v>0</v>
      </c>
      <c r="R111" s="35"/>
      <c r="S111" s="36">
        <f>Spisak!N101</f>
        <v>0</v>
      </c>
      <c r="T111" s="57" t="str">
        <f>Spisak!O101</f>
        <v>F</v>
      </c>
      <c r="U111" s="58" t="str">
        <f>IF(T111=0,"-",VLOOKUP(T111,Tocjene,2,TRUE))</f>
        <v>(nedovoljan)</v>
      </c>
    </row>
    <row r="112" spans="2:21" ht="12.75">
      <c r="B112" s="31" t="str">
        <f>Spisak!B102&amp;"/"&amp;Spisak!C102</f>
        <v>15/2015</v>
      </c>
      <c r="C112" s="43" t="str">
        <f>Spisak!D102</f>
        <v>Miloš</v>
      </c>
      <c r="D112" s="43" t="str">
        <f>Spisak!E102</f>
        <v>Vučetić</v>
      </c>
      <c r="E112" s="32"/>
      <c r="F112" s="32"/>
      <c r="G112" s="32"/>
      <c r="H112" s="32"/>
      <c r="I112" s="32"/>
      <c r="J112" s="68"/>
      <c r="K112" s="68"/>
      <c r="L112" s="68"/>
      <c r="M112" s="32"/>
      <c r="N112" s="32"/>
      <c r="O112" s="33">
        <f>Spisak!L102</f>
        <v>0</v>
      </c>
      <c r="P112" s="33">
        <f>Spisak!M102</f>
        <v>0</v>
      </c>
      <c r="Q112" s="34">
        <f>Spisak!N102</f>
        <v>0</v>
      </c>
      <c r="R112" s="35"/>
      <c r="S112" s="36">
        <f>Spisak!N102</f>
        <v>0</v>
      </c>
      <c r="T112" s="57" t="str">
        <f>Spisak!O102</f>
        <v>F</v>
      </c>
      <c r="U112" s="58" t="str">
        <f>IF(T112=0,"-",VLOOKUP(T112,Tocjene,2,TRUE))</f>
        <v>(nedovoljan)</v>
      </c>
    </row>
    <row r="113" spans="2:21" ht="12.75">
      <c r="B113" s="31" t="str">
        <f>Spisak!B103&amp;"/"&amp;Spisak!C103</f>
        <v>26/2015</v>
      </c>
      <c r="C113" s="43" t="str">
        <f>Spisak!D103</f>
        <v>Aleksa</v>
      </c>
      <c r="D113" s="43" t="str">
        <f>Spisak!E103</f>
        <v>Vujošević</v>
      </c>
      <c r="E113" s="32"/>
      <c r="F113" s="32"/>
      <c r="G113" s="32"/>
      <c r="H113" s="32"/>
      <c r="I113" s="32"/>
      <c r="J113" s="68"/>
      <c r="K113" s="68"/>
      <c r="L113" s="68"/>
      <c r="M113" s="32"/>
      <c r="N113" s="32"/>
      <c r="O113" s="33">
        <f>Spisak!L103</f>
        <v>0</v>
      </c>
      <c r="P113" s="33">
        <f>Spisak!M103</f>
        <v>0</v>
      </c>
      <c r="Q113" s="34">
        <f>Spisak!N103</f>
        <v>0</v>
      </c>
      <c r="R113" s="35"/>
      <c r="S113" s="36">
        <f>Spisak!N103</f>
        <v>0</v>
      </c>
      <c r="T113" s="57" t="str">
        <f>Spisak!O103</f>
        <v>F</v>
      </c>
      <c r="U113" s="58" t="str">
        <f>IF(T113=0,"-",VLOOKUP(T113,Tocjene,2,TRUE))</f>
        <v>(nedovoljan)</v>
      </c>
    </row>
    <row r="114" spans="2:21" ht="12.75">
      <c r="B114" s="31" t="str">
        <f>Spisak!B104&amp;"/"&amp;Spisak!C104</f>
        <v>27/2015</v>
      </c>
      <c r="C114" s="43" t="str">
        <f>Spisak!D104</f>
        <v>Andrija</v>
      </c>
      <c r="D114" s="43" t="str">
        <f>Spisak!E104</f>
        <v>Aleksić</v>
      </c>
      <c r="E114" s="32"/>
      <c r="F114" s="32"/>
      <c r="G114" s="32"/>
      <c r="H114" s="32"/>
      <c r="I114" s="32"/>
      <c r="J114" s="68"/>
      <c r="K114" s="68"/>
      <c r="L114" s="68"/>
      <c r="M114" s="32"/>
      <c r="N114" s="32"/>
      <c r="O114" s="33">
        <f>Spisak!L104</f>
        <v>0</v>
      </c>
      <c r="P114" s="33">
        <f>Spisak!M104</f>
        <v>0</v>
      </c>
      <c r="Q114" s="34">
        <f>Spisak!N104</f>
        <v>0</v>
      </c>
      <c r="R114" s="35"/>
      <c r="S114" s="36">
        <f>Spisak!N104</f>
        <v>0</v>
      </c>
      <c r="T114" s="57" t="str">
        <f>Spisak!O104</f>
        <v>F</v>
      </c>
      <c r="U114" s="58" t="str">
        <f>IF(T114=0,"-",VLOOKUP(T114,Tocjene,2,TRUE))</f>
        <v>(nedovoljan)</v>
      </c>
    </row>
    <row r="115" spans="2:21" ht="12.75">
      <c r="B115" s="31" t="str">
        <f>Spisak!B105&amp;"/"&amp;Spisak!C105</f>
        <v>29/2015</v>
      </c>
      <c r="C115" s="43" t="str">
        <f>Spisak!D105</f>
        <v>Milica</v>
      </c>
      <c r="D115" s="43" t="str">
        <f>Spisak!E105</f>
        <v>Grbović</v>
      </c>
      <c r="E115" s="32"/>
      <c r="F115" s="32"/>
      <c r="G115" s="32"/>
      <c r="H115" s="32"/>
      <c r="I115" s="32"/>
      <c r="J115" s="68"/>
      <c r="K115" s="68"/>
      <c r="L115" s="68"/>
      <c r="M115" s="32"/>
      <c r="N115" s="32"/>
      <c r="O115" s="33">
        <f>Spisak!L105</f>
        <v>0</v>
      </c>
      <c r="P115" s="33">
        <f>Spisak!M105</f>
        <v>0</v>
      </c>
      <c r="Q115" s="34">
        <f>Spisak!N105</f>
        <v>0</v>
      </c>
      <c r="R115" s="35"/>
      <c r="S115" s="36">
        <f>Spisak!N105</f>
        <v>0</v>
      </c>
      <c r="T115" s="57" t="str">
        <f>Spisak!O105</f>
        <v>F</v>
      </c>
      <c r="U115" s="58" t="str">
        <f>IF(T115=0,"-",VLOOKUP(T115,Tocjene,2,TRUE))</f>
        <v>(nedovoljan)</v>
      </c>
    </row>
    <row r="116" spans="2:21" ht="12.75">
      <c r="B116" s="31" t="str">
        <f>Spisak!B106&amp;"/"&amp;Spisak!C106</f>
        <v>31/2015</v>
      </c>
      <c r="C116" s="43" t="str">
        <f>Spisak!D106</f>
        <v>Petar</v>
      </c>
      <c r="D116" s="43" t="str">
        <f>Spisak!E106</f>
        <v>Milić</v>
      </c>
      <c r="E116" s="32"/>
      <c r="F116" s="32"/>
      <c r="G116" s="32"/>
      <c r="H116" s="32"/>
      <c r="I116" s="32"/>
      <c r="J116" s="68"/>
      <c r="K116" s="68"/>
      <c r="L116" s="68"/>
      <c r="M116" s="32"/>
      <c r="N116" s="32"/>
      <c r="O116" s="33">
        <f>Spisak!L106</f>
        <v>29</v>
      </c>
      <c r="P116" s="33">
        <f>Spisak!M106</f>
        <v>0</v>
      </c>
      <c r="Q116" s="34">
        <f>Spisak!N106</f>
        <v>29</v>
      </c>
      <c r="R116" s="35"/>
      <c r="S116" s="36">
        <f>Spisak!N106</f>
        <v>29</v>
      </c>
      <c r="T116" s="57" t="str">
        <f>Spisak!O106</f>
        <v>F</v>
      </c>
      <c r="U116" s="58" t="str">
        <f>IF(T116=0,"-",VLOOKUP(T116,Tocjene,2,TRUE))</f>
        <v>(nedovoljan)</v>
      </c>
    </row>
    <row r="117" spans="2:21" ht="12.75">
      <c r="B117" s="31" t="str">
        <f>Spisak!B107&amp;"/"&amp;Spisak!C107</f>
        <v>38/2015</v>
      </c>
      <c r="C117" s="43" t="str">
        <f>Spisak!D107</f>
        <v>Milena</v>
      </c>
      <c r="D117" s="43" t="str">
        <f>Spisak!E107</f>
        <v>Bogavac</v>
      </c>
      <c r="E117" s="32"/>
      <c r="F117" s="32"/>
      <c r="G117" s="32"/>
      <c r="H117" s="32"/>
      <c r="I117" s="32"/>
      <c r="J117" s="68"/>
      <c r="K117" s="68"/>
      <c r="L117" s="68"/>
      <c r="M117" s="32"/>
      <c r="N117" s="32"/>
      <c r="O117" s="33">
        <f>Spisak!L107</f>
        <v>0</v>
      </c>
      <c r="P117" s="33">
        <f>Spisak!M107</f>
        <v>0</v>
      </c>
      <c r="Q117" s="34">
        <f>Spisak!N107</f>
        <v>0</v>
      </c>
      <c r="R117" s="35"/>
      <c r="S117" s="36">
        <f>Spisak!N107</f>
        <v>0</v>
      </c>
      <c r="T117" s="57" t="str">
        <f>Spisak!O107</f>
        <v>F</v>
      </c>
      <c r="U117" s="58" t="str">
        <f>IF(T117=0,"-",VLOOKUP(T117,Tocjene,2,TRUE))</f>
        <v>(nedovoljan)</v>
      </c>
    </row>
    <row r="118" spans="2:21" ht="12.75">
      <c r="B118" s="31" t="str">
        <f>Spisak!B108&amp;"/"&amp;Spisak!C108</f>
        <v>47/2015</v>
      </c>
      <c r="C118" s="43" t="str">
        <f>Spisak!D108</f>
        <v>Bogdan</v>
      </c>
      <c r="D118" s="43" t="str">
        <f>Spisak!E108</f>
        <v>Aprcović</v>
      </c>
      <c r="E118" s="32"/>
      <c r="F118" s="32"/>
      <c r="G118" s="32"/>
      <c r="H118" s="32"/>
      <c r="I118" s="32"/>
      <c r="J118" s="68"/>
      <c r="K118" s="68"/>
      <c r="L118" s="68"/>
      <c r="M118" s="32"/>
      <c r="N118" s="32"/>
      <c r="O118" s="33">
        <f>Spisak!L108</f>
        <v>0</v>
      </c>
      <c r="P118" s="33">
        <f>Spisak!M108</f>
        <v>0</v>
      </c>
      <c r="Q118" s="34">
        <f>Spisak!N108</f>
        <v>0</v>
      </c>
      <c r="R118" s="35"/>
      <c r="S118" s="36">
        <f>Spisak!N108</f>
        <v>0</v>
      </c>
      <c r="T118" s="57" t="str">
        <f>Spisak!O108</f>
        <v>F</v>
      </c>
      <c r="U118" s="58" t="str">
        <f>IF(T118=0,"-",VLOOKUP(T118,Tocjene,2,TRUE))</f>
        <v>(nedovoljan)</v>
      </c>
    </row>
    <row r="119" spans="2:21" ht="12.75">
      <c r="B119" s="31" t="str">
        <f>Spisak!B109&amp;"/"&amp;Spisak!C109</f>
        <v>48/2015</v>
      </c>
      <c r="C119" s="43" t="str">
        <f>Spisak!D109</f>
        <v>Milisav</v>
      </c>
      <c r="D119" s="43" t="str">
        <f>Spisak!E109</f>
        <v>Minić</v>
      </c>
      <c r="E119" s="32"/>
      <c r="F119" s="32"/>
      <c r="G119" s="32"/>
      <c r="H119" s="32"/>
      <c r="I119" s="32"/>
      <c r="J119" s="68"/>
      <c r="K119" s="68"/>
      <c r="L119" s="68"/>
      <c r="M119" s="32"/>
      <c r="N119" s="32"/>
      <c r="O119" s="33">
        <f>Spisak!L109</f>
        <v>0</v>
      </c>
      <c r="P119" s="33">
        <f>Spisak!M109</f>
        <v>0</v>
      </c>
      <c r="Q119" s="34">
        <f>Spisak!N109</f>
        <v>0</v>
      </c>
      <c r="R119" s="35"/>
      <c r="S119" s="36">
        <f>Spisak!N109</f>
        <v>0</v>
      </c>
      <c r="T119" s="57" t="str">
        <f>Spisak!O109</f>
        <v>F</v>
      </c>
      <c r="U119" s="58" t="str">
        <f>IF(T119=0,"-",VLOOKUP(T119,Tocjene,2,TRUE))</f>
        <v>(nedovoljan)</v>
      </c>
    </row>
    <row r="120" spans="2:21" ht="12.75">
      <c r="B120" s="31" t="str">
        <f>Spisak!B110&amp;"/"&amp;Spisak!C110</f>
        <v>50/2015</v>
      </c>
      <c r="C120" s="43" t="str">
        <f>Spisak!D110</f>
        <v>Vuko</v>
      </c>
      <c r="D120" s="43" t="str">
        <f>Spisak!E110</f>
        <v>Prelević</v>
      </c>
      <c r="E120" s="32"/>
      <c r="F120" s="32"/>
      <c r="G120" s="32"/>
      <c r="H120" s="32"/>
      <c r="I120" s="32"/>
      <c r="J120" s="68"/>
      <c r="K120" s="68"/>
      <c r="L120" s="68"/>
      <c r="M120" s="32"/>
      <c r="N120" s="32"/>
      <c r="O120" s="33">
        <f>Spisak!L110</f>
        <v>0</v>
      </c>
      <c r="P120" s="33">
        <f>Spisak!M110</f>
        <v>0</v>
      </c>
      <c r="Q120" s="34">
        <f>Spisak!N110</f>
        <v>0</v>
      </c>
      <c r="R120" s="35"/>
      <c r="S120" s="36">
        <f>Spisak!N110</f>
        <v>0</v>
      </c>
      <c r="T120" s="57" t="str">
        <f>Spisak!O110</f>
        <v>F</v>
      </c>
      <c r="U120" s="58" t="str">
        <f>IF(T120=0,"-",VLOOKUP(T120,Tocjene,2,TRUE))</f>
        <v>(nedovoljan)</v>
      </c>
    </row>
    <row r="121" spans="2:21" ht="12.75">
      <c r="B121" s="31" t="str">
        <f>Spisak!B111&amp;"/"&amp;Spisak!C111</f>
        <v>62/2015</v>
      </c>
      <c r="C121" s="43" t="str">
        <f>Spisak!D111</f>
        <v>Milica</v>
      </c>
      <c r="D121" s="43" t="str">
        <f>Spisak!E111</f>
        <v>Korać</v>
      </c>
      <c r="E121" s="32"/>
      <c r="F121" s="32"/>
      <c r="G121" s="32"/>
      <c r="H121" s="32"/>
      <c r="I121" s="32"/>
      <c r="J121" s="68"/>
      <c r="K121" s="68"/>
      <c r="L121" s="68"/>
      <c r="M121" s="32"/>
      <c r="N121" s="32"/>
      <c r="O121" s="33">
        <f>Spisak!L111</f>
        <v>0</v>
      </c>
      <c r="P121" s="33">
        <f>Spisak!M111</f>
        <v>0</v>
      </c>
      <c r="Q121" s="34">
        <f>Spisak!N111</f>
        <v>0</v>
      </c>
      <c r="R121" s="35"/>
      <c r="S121" s="36">
        <f>Spisak!N111</f>
        <v>0</v>
      </c>
      <c r="T121" s="57" t="str">
        <f>Spisak!O111</f>
        <v>F</v>
      </c>
      <c r="U121" s="58" t="str">
        <f>IF(T121=0,"-",VLOOKUP(T121,Tocjene,2,TRUE))</f>
        <v>(nedovoljan)</v>
      </c>
    </row>
    <row r="122" spans="2:21" ht="12.75">
      <c r="B122" s="31" t="str">
        <f>Spisak!B112&amp;"/"&amp;Spisak!C112</f>
        <v>64/2015</v>
      </c>
      <c r="C122" s="43" t="str">
        <f>Spisak!D112</f>
        <v>Bogdana</v>
      </c>
      <c r="D122" s="43" t="str">
        <f>Spisak!E112</f>
        <v>Knežević</v>
      </c>
      <c r="E122" s="32"/>
      <c r="F122" s="32"/>
      <c r="G122" s="32"/>
      <c r="H122" s="32"/>
      <c r="I122" s="32"/>
      <c r="J122" s="68"/>
      <c r="K122" s="68"/>
      <c r="L122" s="68"/>
      <c r="M122" s="32"/>
      <c r="N122" s="32"/>
      <c r="O122" s="33">
        <f>Spisak!L112</f>
        <v>0</v>
      </c>
      <c r="P122" s="33">
        <f>Spisak!M112</f>
        <v>0</v>
      </c>
      <c r="Q122" s="34">
        <f>Spisak!N112</f>
        <v>0</v>
      </c>
      <c r="R122" s="35"/>
      <c r="S122" s="36">
        <f>Spisak!N112</f>
        <v>0</v>
      </c>
      <c r="T122" s="57" t="str">
        <f>Spisak!O112</f>
        <v>F</v>
      </c>
      <c r="U122" s="58" t="str">
        <f>IF(T122=0,"-",VLOOKUP(T122,Tocjene,2,TRUE))</f>
        <v>(nedovoljan)</v>
      </c>
    </row>
    <row r="123" spans="2:21" ht="12.75">
      <c r="B123" s="31" t="str">
        <f>Spisak!B113&amp;"/"&amp;Spisak!C113</f>
        <v>68/2015</v>
      </c>
      <c r="C123" s="43" t="str">
        <f>Spisak!D113</f>
        <v>Bojana</v>
      </c>
      <c r="D123" s="43" t="str">
        <f>Spisak!E113</f>
        <v>Bulatović</v>
      </c>
      <c r="E123" s="32"/>
      <c r="F123" s="32"/>
      <c r="G123" s="32"/>
      <c r="H123" s="32"/>
      <c r="I123" s="32"/>
      <c r="J123" s="68"/>
      <c r="K123" s="68"/>
      <c r="L123" s="68"/>
      <c r="M123" s="32"/>
      <c r="N123" s="32"/>
      <c r="O123" s="33">
        <f>Spisak!L113</f>
        <v>0</v>
      </c>
      <c r="P123" s="33">
        <f>Spisak!M113</f>
        <v>0</v>
      </c>
      <c r="Q123" s="34">
        <f>Spisak!N113</f>
        <v>0</v>
      </c>
      <c r="R123" s="35"/>
      <c r="S123" s="36">
        <f>Spisak!N113</f>
        <v>0</v>
      </c>
      <c r="T123" s="57" t="str">
        <f>Spisak!O113</f>
        <v>F</v>
      </c>
      <c r="U123" s="58" t="str">
        <f>IF(T123=0,"-",VLOOKUP(T123,Tocjene,2,TRUE))</f>
        <v>(nedovoljan)</v>
      </c>
    </row>
    <row r="124" spans="2:21" ht="12.75">
      <c r="B124" s="31" t="str">
        <f>Spisak!B114&amp;"/"&amp;Spisak!C114</f>
        <v>70/2015</v>
      </c>
      <c r="C124" s="43" t="str">
        <f>Spisak!D114</f>
        <v>Ivan</v>
      </c>
      <c r="D124" s="43" t="str">
        <f>Spisak!E114</f>
        <v>Ćurčić</v>
      </c>
      <c r="E124" s="32"/>
      <c r="F124" s="32"/>
      <c r="G124" s="32"/>
      <c r="H124" s="32"/>
      <c r="I124" s="32"/>
      <c r="J124" s="68"/>
      <c r="K124" s="68"/>
      <c r="L124" s="68"/>
      <c r="M124" s="32"/>
      <c r="N124" s="32"/>
      <c r="O124" s="33">
        <f>Spisak!L114</f>
        <v>0</v>
      </c>
      <c r="P124" s="33">
        <f>Spisak!M114</f>
        <v>0</v>
      </c>
      <c r="Q124" s="34">
        <f>Spisak!N114</f>
        <v>0</v>
      </c>
      <c r="R124" s="35"/>
      <c r="S124" s="36">
        <f>Spisak!N114</f>
        <v>0</v>
      </c>
      <c r="T124" s="57" t="str">
        <f>Spisak!O114</f>
        <v>F</v>
      </c>
      <c r="U124" s="58" t="str">
        <f>IF(T124=0,"-",VLOOKUP(T124,Tocjene,2,TRUE))</f>
        <v>(nedovoljan)</v>
      </c>
    </row>
    <row r="125" spans="2:21" ht="12.75">
      <c r="B125" s="31" t="str">
        <f>Spisak!B115&amp;"/"&amp;Spisak!C115</f>
        <v>78/2015</v>
      </c>
      <c r="C125" s="43" t="str">
        <f>Spisak!D115</f>
        <v>Mirjana</v>
      </c>
      <c r="D125" s="43" t="str">
        <f>Spisak!E115</f>
        <v>Čuljković</v>
      </c>
      <c r="E125" s="32"/>
      <c r="F125" s="32"/>
      <c r="G125" s="32"/>
      <c r="H125" s="32"/>
      <c r="I125" s="32"/>
      <c r="J125" s="68"/>
      <c r="K125" s="68"/>
      <c r="L125" s="68"/>
      <c r="M125" s="32"/>
      <c r="N125" s="32"/>
      <c r="O125" s="33">
        <f>Spisak!L115</f>
        <v>0</v>
      </c>
      <c r="P125" s="33">
        <f>Spisak!M115</f>
        <v>0</v>
      </c>
      <c r="Q125" s="34">
        <f>Spisak!N115</f>
        <v>0</v>
      </c>
      <c r="R125" s="35"/>
      <c r="S125" s="36">
        <f>Spisak!N115</f>
        <v>0</v>
      </c>
      <c r="T125" s="57" t="str">
        <f>Spisak!O115</f>
        <v>F</v>
      </c>
      <c r="U125" s="58" t="str">
        <f>IF(T125=0,"-",VLOOKUP(T125,Tocjene,2,TRUE))</f>
        <v>(nedovoljan)</v>
      </c>
    </row>
    <row r="126" spans="2:21" ht="12.75">
      <c r="B126" s="31" t="str">
        <f>Spisak!B116&amp;"/"&amp;Spisak!C116</f>
        <v>79/2015</v>
      </c>
      <c r="C126" s="43" t="str">
        <f>Spisak!D116</f>
        <v>Jelena</v>
      </c>
      <c r="D126" s="43" t="str">
        <f>Spisak!E116</f>
        <v>Janketić</v>
      </c>
      <c r="E126" s="32"/>
      <c r="F126" s="32"/>
      <c r="G126" s="32"/>
      <c r="H126" s="32"/>
      <c r="I126" s="32"/>
      <c r="J126" s="68"/>
      <c r="K126" s="68"/>
      <c r="L126" s="68"/>
      <c r="M126" s="32"/>
      <c r="N126" s="32"/>
      <c r="O126" s="33">
        <f>Spisak!L116</f>
        <v>0</v>
      </c>
      <c r="P126" s="33">
        <f>Spisak!M116</f>
        <v>0</v>
      </c>
      <c r="Q126" s="34">
        <f>Spisak!N116</f>
        <v>0</v>
      </c>
      <c r="R126" s="35"/>
      <c r="S126" s="36">
        <f>Spisak!N116</f>
        <v>0</v>
      </c>
      <c r="T126" s="57" t="str">
        <f>Spisak!O116</f>
        <v>F</v>
      </c>
      <c r="U126" s="58" t="str">
        <f>IF(T126=0,"-",VLOOKUP(T126,Tocjene,2,TRUE))</f>
        <v>(nedovoljan)</v>
      </c>
    </row>
    <row r="127" spans="2:21" ht="12.75">
      <c r="B127" s="31" t="str">
        <f>Spisak!B117&amp;"/"&amp;Spisak!C117</f>
        <v>89/2015</v>
      </c>
      <c r="C127" s="43" t="str">
        <f>Spisak!D117</f>
        <v>Šućo</v>
      </c>
      <c r="D127" s="43" t="str">
        <f>Spisak!E117</f>
        <v>Ramović</v>
      </c>
      <c r="E127" s="32"/>
      <c r="F127" s="32"/>
      <c r="G127" s="32"/>
      <c r="H127" s="32"/>
      <c r="I127" s="32"/>
      <c r="J127" s="68"/>
      <c r="K127" s="68"/>
      <c r="L127" s="68"/>
      <c r="M127" s="32"/>
      <c r="N127" s="32"/>
      <c r="O127" s="33">
        <f>Spisak!L117</f>
        <v>0</v>
      </c>
      <c r="P127" s="33">
        <f>Spisak!M117</f>
        <v>0</v>
      </c>
      <c r="Q127" s="34">
        <f>Spisak!N117</f>
        <v>0</v>
      </c>
      <c r="R127" s="35"/>
      <c r="S127" s="36">
        <f>Spisak!N117</f>
        <v>0</v>
      </c>
      <c r="T127" s="57" t="str">
        <f>Spisak!O117</f>
        <v>F</v>
      </c>
      <c r="U127" s="58" t="str">
        <f>IF(T127=0,"-",VLOOKUP(T127,Tocjene,2,TRUE))</f>
        <v>(nedovoljan)</v>
      </c>
    </row>
    <row r="128" spans="2:21" ht="12.75">
      <c r="B128" s="31" t="str">
        <f>Spisak!B118&amp;"/"&amp;Spisak!C118</f>
        <v>9001/2015</v>
      </c>
      <c r="C128" s="43" t="str">
        <f>Spisak!D118</f>
        <v>Vasilije</v>
      </c>
      <c r="D128" s="43" t="str">
        <f>Spisak!E118</f>
        <v>Raičević</v>
      </c>
      <c r="E128" s="32"/>
      <c r="F128" s="32"/>
      <c r="G128" s="32"/>
      <c r="H128" s="32"/>
      <c r="I128" s="32"/>
      <c r="J128" s="68"/>
      <c r="K128" s="68"/>
      <c r="L128" s="68"/>
      <c r="M128" s="32"/>
      <c r="N128" s="32"/>
      <c r="O128" s="33">
        <f>Spisak!L118</f>
        <v>0</v>
      </c>
      <c r="P128" s="33">
        <f>Spisak!M118</f>
        <v>0</v>
      </c>
      <c r="Q128" s="34">
        <f>Spisak!N118</f>
        <v>0</v>
      </c>
      <c r="R128" s="35"/>
      <c r="S128" s="36">
        <f>Spisak!N118</f>
        <v>0</v>
      </c>
      <c r="T128" s="57" t="str">
        <f>Spisak!O118</f>
        <v>F</v>
      </c>
      <c r="U128" s="58" t="str">
        <f>IF(T128=0,"-",VLOOKUP(T128,Tocjene,2,TRUE))</f>
        <v>(nedovoljan)</v>
      </c>
    </row>
    <row r="129" spans="2:21" ht="12.75">
      <c r="B129" s="31" t="str">
        <f>Spisak!B119&amp;"/"&amp;Spisak!C119</f>
        <v>9013/2015</v>
      </c>
      <c r="C129" s="43" t="str">
        <f>Spisak!D119</f>
        <v>Jovan</v>
      </c>
      <c r="D129" s="43" t="str">
        <f>Spisak!E119</f>
        <v>Popović</v>
      </c>
      <c r="E129" s="32"/>
      <c r="F129" s="32"/>
      <c r="G129" s="32"/>
      <c r="H129" s="32"/>
      <c r="I129" s="32"/>
      <c r="J129" s="68"/>
      <c r="K129" s="68"/>
      <c r="L129" s="68"/>
      <c r="M129" s="32"/>
      <c r="N129" s="32"/>
      <c r="O129" s="33">
        <f>Spisak!L119</f>
        <v>0</v>
      </c>
      <c r="P129" s="33">
        <f>Spisak!M119</f>
        <v>0</v>
      </c>
      <c r="Q129" s="34">
        <f>Spisak!N119</f>
        <v>0</v>
      </c>
      <c r="R129" s="35"/>
      <c r="S129" s="36">
        <f>Spisak!N119</f>
        <v>0</v>
      </c>
      <c r="T129" s="57" t="str">
        <f>Spisak!O119</f>
        <v>F</v>
      </c>
      <c r="U129" s="58" t="str">
        <f>IF(T129=0,"-",VLOOKUP(T129,Tocjene,2,TRUE))</f>
        <v>(nedovoljan)</v>
      </c>
    </row>
    <row r="130" spans="2:21" ht="12.75">
      <c r="B130" s="31" t="str">
        <f>Spisak!B120&amp;"/"&amp;Spisak!C120</f>
        <v>9058/2015</v>
      </c>
      <c r="C130" s="43" t="str">
        <f>Spisak!D120</f>
        <v>Nikola</v>
      </c>
      <c r="D130" s="43" t="str">
        <f>Spisak!E120</f>
        <v>Pejović</v>
      </c>
      <c r="E130" s="32"/>
      <c r="F130" s="32"/>
      <c r="G130" s="32"/>
      <c r="H130" s="32"/>
      <c r="I130" s="32"/>
      <c r="J130" s="68"/>
      <c r="K130" s="68"/>
      <c r="L130" s="68"/>
      <c r="M130" s="32"/>
      <c r="N130" s="32"/>
      <c r="O130" s="33">
        <f>Spisak!L120</f>
        <v>0</v>
      </c>
      <c r="P130" s="33">
        <f>Spisak!M120</f>
        <v>0</v>
      </c>
      <c r="Q130" s="34">
        <f>Spisak!N120</f>
        <v>0</v>
      </c>
      <c r="R130" s="35"/>
      <c r="S130" s="36">
        <f>Spisak!N120</f>
        <v>0</v>
      </c>
      <c r="T130" s="57" t="str">
        <f>Spisak!O120</f>
        <v>F</v>
      </c>
      <c r="U130" s="58" t="str">
        <f>IF(T130=0,"-",VLOOKUP(T130,Tocjene,2,TRUE))</f>
        <v>(nedovoljan)</v>
      </c>
    </row>
    <row r="131" spans="2:21" ht="12.75">
      <c r="B131" s="31" t="str">
        <f>Spisak!B121&amp;"/"&amp;Spisak!C121</f>
        <v>5/2014</v>
      </c>
      <c r="C131" s="43" t="str">
        <f>Spisak!D121</f>
        <v>Miloš</v>
      </c>
      <c r="D131" s="43" t="str">
        <f>Spisak!E121</f>
        <v>Šoć</v>
      </c>
      <c r="E131" s="32"/>
      <c r="F131" s="32"/>
      <c r="G131" s="32"/>
      <c r="H131" s="32"/>
      <c r="I131" s="32"/>
      <c r="J131" s="68"/>
      <c r="K131" s="68"/>
      <c r="L131" s="68"/>
      <c r="M131" s="32"/>
      <c r="N131" s="32"/>
      <c r="O131" s="33">
        <f>Spisak!L121</f>
        <v>0</v>
      </c>
      <c r="P131" s="33">
        <f>Spisak!M121</f>
        <v>0</v>
      </c>
      <c r="Q131" s="34">
        <f>Spisak!N121</f>
        <v>0</v>
      </c>
      <c r="R131" s="35"/>
      <c r="S131" s="36">
        <f>Spisak!N121</f>
        <v>0</v>
      </c>
      <c r="T131" s="57" t="str">
        <f>Spisak!O121</f>
        <v>F</v>
      </c>
      <c r="U131" s="58" t="str">
        <f>IF(T131=0,"-",VLOOKUP(T131,Tocjene,2,TRUE))</f>
        <v>(nedovoljan)</v>
      </c>
    </row>
    <row r="132" spans="2:21" ht="12.75">
      <c r="B132" s="31" t="str">
        <f>Spisak!B122&amp;"/"&amp;Spisak!C122</f>
        <v>28/2014</v>
      </c>
      <c r="C132" s="43" t="str">
        <f>Spisak!D122</f>
        <v>Luka</v>
      </c>
      <c r="D132" s="43" t="str">
        <f>Spisak!E122</f>
        <v>Tončić</v>
      </c>
      <c r="E132" s="32"/>
      <c r="F132" s="32"/>
      <c r="G132" s="32"/>
      <c r="H132" s="32"/>
      <c r="I132" s="32"/>
      <c r="J132" s="68"/>
      <c r="K132" s="68"/>
      <c r="L132" s="68"/>
      <c r="M132" s="32"/>
      <c r="N132" s="32"/>
      <c r="O132" s="33">
        <f>Spisak!L122</f>
        <v>0</v>
      </c>
      <c r="P132" s="33">
        <f>Spisak!M122</f>
        <v>0</v>
      </c>
      <c r="Q132" s="34">
        <f>Spisak!N122</f>
        <v>0</v>
      </c>
      <c r="R132" s="35"/>
      <c r="S132" s="36">
        <f>Spisak!N122</f>
        <v>0</v>
      </c>
      <c r="T132" s="57" t="str">
        <f>Spisak!O122</f>
        <v>F</v>
      </c>
      <c r="U132" s="58" t="str">
        <f>IF(T132=0,"-",VLOOKUP(T132,Tocjene,2,TRUE))</f>
        <v>(nedovoljan)</v>
      </c>
    </row>
    <row r="133" spans="2:21" ht="12.75">
      <c r="B133" s="31" t="str">
        <f>Spisak!B123&amp;"/"&amp;Spisak!C123</f>
        <v>34/2014</v>
      </c>
      <c r="C133" s="43" t="str">
        <f>Spisak!D123</f>
        <v>Vasilije</v>
      </c>
      <c r="D133" s="43" t="str">
        <f>Spisak!E123</f>
        <v>Ivanović</v>
      </c>
      <c r="E133" s="32"/>
      <c r="F133" s="32"/>
      <c r="G133" s="32"/>
      <c r="H133" s="32"/>
      <c r="I133" s="32"/>
      <c r="J133" s="68"/>
      <c r="K133" s="68"/>
      <c r="L133" s="68"/>
      <c r="M133" s="32"/>
      <c r="N133" s="32"/>
      <c r="O133" s="33">
        <f>Spisak!L123</f>
        <v>0</v>
      </c>
      <c r="P133" s="33">
        <f>Spisak!M123</f>
        <v>0</v>
      </c>
      <c r="Q133" s="34">
        <f>Spisak!N123</f>
        <v>0</v>
      </c>
      <c r="R133" s="35"/>
      <c r="S133" s="36">
        <f>Spisak!N123</f>
        <v>0</v>
      </c>
      <c r="T133" s="57" t="str">
        <f>Spisak!O123</f>
        <v>F</v>
      </c>
      <c r="U133" s="58" t="str">
        <f>IF(T133=0,"-",VLOOKUP(T133,Tocjene,2,TRUE))</f>
        <v>(nedovoljan)</v>
      </c>
    </row>
    <row r="134" spans="2:21" ht="12.75">
      <c r="B134" s="31" t="str">
        <f>Spisak!B124&amp;"/"&amp;Spisak!C124</f>
        <v>46/2014</v>
      </c>
      <c r="C134" s="43" t="str">
        <f>Spisak!D124</f>
        <v>Jovan</v>
      </c>
      <c r="D134" s="43" t="str">
        <f>Spisak!E124</f>
        <v>Miljanić</v>
      </c>
      <c r="E134" s="32"/>
      <c r="F134" s="32"/>
      <c r="G134" s="32"/>
      <c r="H134" s="32"/>
      <c r="I134" s="32"/>
      <c r="J134" s="68"/>
      <c r="K134" s="68"/>
      <c r="L134" s="68"/>
      <c r="M134" s="32"/>
      <c r="N134" s="32"/>
      <c r="O134" s="33">
        <f>Spisak!L124</f>
        <v>0</v>
      </c>
      <c r="P134" s="33">
        <f>Spisak!M124</f>
        <v>0</v>
      </c>
      <c r="Q134" s="34">
        <f>Spisak!N124</f>
        <v>0</v>
      </c>
      <c r="R134" s="35"/>
      <c r="S134" s="36">
        <f>Spisak!N124</f>
        <v>0</v>
      </c>
      <c r="T134" s="57" t="str">
        <f>Spisak!O124</f>
        <v>F</v>
      </c>
      <c r="U134" s="58" t="str">
        <f>IF(T134=0,"-",VLOOKUP(T134,Tocjene,2,TRUE))</f>
        <v>(nedovoljan)</v>
      </c>
    </row>
    <row r="135" spans="2:21" ht="12.75">
      <c r="B135" s="31" t="str">
        <f>Spisak!B125&amp;"/"&amp;Spisak!C125</f>
        <v>88/2014</v>
      </c>
      <c r="C135" s="43" t="str">
        <f>Spisak!D125</f>
        <v>Petar</v>
      </c>
      <c r="D135" s="43" t="str">
        <f>Spisak!E125</f>
        <v>Tošić</v>
      </c>
      <c r="E135" s="32"/>
      <c r="F135" s="32"/>
      <c r="G135" s="32"/>
      <c r="H135" s="32"/>
      <c r="I135" s="32"/>
      <c r="J135" s="68"/>
      <c r="K135" s="68"/>
      <c r="L135" s="68"/>
      <c r="M135" s="32"/>
      <c r="N135" s="32"/>
      <c r="O135" s="33">
        <f>Spisak!L125</f>
        <v>0</v>
      </c>
      <c r="P135" s="33">
        <f>Spisak!M125</f>
        <v>0</v>
      </c>
      <c r="Q135" s="34">
        <f>Spisak!N125</f>
        <v>0</v>
      </c>
      <c r="R135" s="35"/>
      <c r="S135" s="36">
        <f>Spisak!N125</f>
        <v>0</v>
      </c>
      <c r="T135" s="57" t="str">
        <f>Spisak!O125</f>
        <v>F</v>
      </c>
      <c r="U135" s="58" t="str">
        <f>IF(T135=0,"-",VLOOKUP(T135,Tocjene,2,TRUE))</f>
        <v>(nedovoljan)</v>
      </c>
    </row>
    <row r="136" spans="2:21" ht="12.75">
      <c r="B136" s="31" t="str">
        <f>Spisak!B126&amp;"/"&amp;Spisak!C126</f>
        <v>98/2014</v>
      </c>
      <c r="C136" s="43" t="str">
        <f>Spisak!D126</f>
        <v>Bekir</v>
      </c>
      <c r="D136" s="43" t="str">
        <f>Spisak!E126</f>
        <v>Salković</v>
      </c>
      <c r="E136" s="32"/>
      <c r="F136" s="32"/>
      <c r="G136" s="32"/>
      <c r="H136" s="32"/>
      <c r="I136" s="32"/>
      <c r="J136" s="68"/>
      <c r="K136" s="68"/>
      <c r="L136" s="68"/>
      <c r="M136" s="32"/>
      <c r="N136" s="32"/>
      <c r="O136" s="33">
        <f>Spisak!L126</f>
        <v>0</v>
      </c>
      <c r="P136" s="33">
        <f>Spisak!M126</f>
        <v>0</v>
      </c>
      <c r="Q136" s="34">
        <f>Spisak!N126</f>
        <v>0</v>
      </c>
      <c r="R136" s="35"/>
      <c r="S136" s="36">
        <f>Spisak!N126</f>
        <v>0</v>
      </c>
      <c r="T136" s="57" t="str">
        <f>Spisak!O126</f>
        <v>F</v>
      </c>
      <c r="U136" s="58" t="str">
        <f>IF(T136=0,"-",VLOOKUP(T136,Tocjene,2,TRUE))</f>
        <v>(nedovoljan)</v>
      </c>
    </row>
    <row r="137" spans="2:21" ht="12.75">
      <c r="B137" s="31" t="str">
        <f>Spisak!B127&amp;"/"&amp;Spisak!C127</f>
        <v>9075/2014</v>
      </c>
      <c r="C137" s="43" t="str">
        <f>Spisak!D127</f>
        <v>Boris</v>
      </c>
      <c r="D137" s="43" t="str">
        <f>Spisak!E127</f>
        <v>Grgurević</v>
      </c>
      <c r="E137" s="32"/>
      <c r="F137" s="32"/>
      <c r="G137" s="32"/>
      <c r="H137" s="32"/>
      <c r="I137" s="32"/>
      <c r="J137" s="68"/>
      <c r="K137" s="68"/>
      <c r="L137" s="68"/>
      <c r="M137" s="32"/>
      <c r="N137" s="32"/>
      <c r="O137" s="33">
        <f>Spisak!L127</f>
        <v>0</v>
      </c>
      <c r="P137" s="33">
        <f>Spisak!M127</f>
        <v>0</v>
      </c>
      <c r="Q137" s="34">
        <f>Spisak!N127</f>
        <v>0</v>
      </c>
      <c r="R137" s="35"/>
      <c r="S137" s="36">
        <f>Spisak!N127</f>
        <v>0</v>
      </c>
      <c r="T137" s="57" t="str">
        <f>Spisak!O127</f>
        <v>F</v>
      </c>
      <c r="U137" s="58" t="str">
        <f>IF(T137=0,"-",VLOOKUP(T137,Tocjene,2,TRUE))</f>
        <v>(nedovoljan)</v>
      </c>
    </row>
    <row r="138" spans="2:21" ht="12.75">
      <c r="B138" s="31" t="str">
        <f>Spisak!B128&amp;"/"&amp;Spisak!C128</f>
        <v>24/2013</v>
      </c>
      <c r="C138" s="43" t="str">
        <f>Spisak!D128</f>
        <v>Nikola</v>
      </c>
      <c r="D138" s="43" t="str">
        <f>Spisak!E128</f>
        <v>Špadijer</v>
      </c>
      <c r="E138" s="32"/>
      <c r="F138" s="32"/>
      <c r="G138" s="32"/>
      <c r="H138" s="32"/>
      <c r="I138" s="32"/>
      <c r="J138" s="68"/>
      <c r="K138" s="68"/>
      <c r="L138" s="68"/>
      <c r="M138" s="32"/>
      <c r="N138" s="32"/>
      <c r="O138" s="33">
        <f>Spisak!L128</f>
        <v>0</v>
      </c>
      <c r="P138" s="33">
        <f>Spisak!M128</f>
        <v>0</v>
      </c>
      <c r="Q138" s="34">
        <f>Spisak!N128</f>
        <v>0</v>
      </c>
      <c r="R138" s="35"/>
      <c r="S138" s="36">
        <f>Spisak!N128</f>
        <v>0</v>
      </c>
      <c r="T138" s="57" t="str">
        <f>Spisak!O128</f>
        <v>F</v>
      </c>
      <c r="U138" s="58" t="str">
        <f>IF(T138=0,"-",VLOOKUP(T138,Tocjene,2,TRUE))</f>
        <v>(nedovoljan)</v>
      </c>
    </row>
    <row r="139" spans="2:21" ht="12.75">
      <c r="B139" s="31" t="str">
        <f>Spisak!B129&amp;"/"&amp;Spisak!C129</f>
        <v>90/2013</v>
      </c>
      <c r="C139" s="43" t="str">
        <f>Spisak!D129</f>
        <v>Jelena</v>
      </c>
      <c r="D139" s="43" t="str">
        <f>Spisak!E129</f>
        <v>Božović</v>
      </c>
      <c r="E139" s="32"/>
      <c r="F139" s="32"/>
      <c r="G139" s="32"/>
      <c r="H139" s="32"/>
      <c r="I139" s="32"/>
      <c r="J139" s="68"/>
      <c r="K139" s="68"/>
      <c r="L139" s="68"/>
      <c r="M139" s="32"/>
      <c r="N139" s="32"/>
      <c r="O139" s="33">
        <f>Spisak!L129</f>
        <v>0</v>
      </c>
      <c r="P139" s="33">
        <f>Spisak!M129</f>
        <v>0</v>
      </c>
      <c r="Q139" s="34">
        <f>Spisak!N129</f>
        <v>0</v>
      </c>
      <c r="R139" s="35"/>
      <c r="S139" s="36">
        <f>Spisak!N129</f>
        <v>0</v>
      </c>
      <c r="T139" s="57" t="str">
        <f>Spisak!O129</f>
        <v>F</v>
      </c>
      <c r="U139" s="58" t="str">
        <f>IF(T139=0,"-",VLOOKUP(T139,Tocjene,2,TRUE))</f>
        <v>(nedovoljan)</v>
      </c>
    </row>
    <row r="140" spans="2:21" ht="12.75">
      <c r="B140" s="31" t="str">
        <f>Spisak!B130&amp;"/"&amp;Spisak!C130</f>
        <v>9096/2013</v>
      </c>
      <c r="C140" s="43" t="str">
        <f>Spisak!D130</f>
        <v>Luka</v>
      </c>
      <c r="D140" s="43" t="str">
        <f>Spisak!E130</f>
        <v>Đurović</v>
      </c>
      <c r="E140" s="32"/>
      <c r="F140" s="32"/>
      <c r="G140" s="32"/>
      <c r="H140" s="32"/>
      <c r="I140" s="32"/>
      <c r="J140" s="68"/>
      <c r="K140" s="68"/>
      <c r="L140" s="68"/>
      <c r="M140" s="32"/>
      <c r="N140" s="32"/>
      <c r="O140" s="33">
        <f>Spisak!L130</f>
        <v>0</v>
      </c>
      <c r="P140" s="33">
        <f>Spisak!M130</f>
        <v>0</v>
      </c>
      <c r="Q140" s="34">
        <f>Spisak!N130</f>
        <v>0</v>
      </c>
      <c r="R140" s="35"/>
      <c r="S140" s="36">
        <f>Spisak!N130</f>
        <v>0</v>
      </c>
      <c r="T140" s="57" t="str">
        <f>Spisak!O130</f>
        <v>F</v>
      </c>
      <c r="U140" s="58" t="str">
        <f>IF(T140=0,"-",VLOOKUP(T140,Tocjene,2,TRUE))</f>
        <v>(nedovoljan)</v>
      </c>
    </row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</sheetData>
  <sheetProtection/>
  <mergeCells count="12">
    <mergeCell ref="J10:N10"/>
    <mergeCell ref="E9:R9"/>
    <mergeCell ref="C9:D11"/>
    <mergeCell ref="T9:U11"/>
    <mergeCell ref="A5:B5"/>
    <mergeCell ref="A7:B7"/>
    <mergeCell ref="A9:A11"/>
    <mergeCell ref="B9:B11"/>
    <mergeCell ref="S9:S11"/>
    <mergeCell ref="E10:I10"/>
    <mergeCell ref="Q10:R10"/>
    <mergeCell ref="O10:P10"/>
  </mergeCells>
  <printOptions horizontalCentered="1"/>
  <pageMargins left="0.3937007874015748" right="0.3937007874015748" top="0.3937007874015748" bottom="0.35433070866141736" header="0.3937007874015748" footer="0.15748031496062992"/>
  <pageSetup horizontalDpi="600" verticalDpi="600" orientation="landscape" paperSize="9" r:id="rId2"/>
  <headerFooter alignWithMargins="0">
    <oddFooter>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L148"/>
  <sheetViews>
    <sheetView showZeros="0" zoomScaleSheetLayoutView="100" zoomScalePageLayoutView="0" workbookViewId="0" topLeftCell="A140">
      <selection activeCell="G155" sqref="G155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11.00390625" style="94" customWidth="1"/>
    <col min="4" max="4" width="11.421875" style="99" customWidth="1"/>
    <col min="5" max="5" width="10.00390625" style="23" customWidth="1"/>
    <col min="6" max="6" width="11.00390625" style="23" customWidth="1"/>
    <col min="7" max="7" width="9.00390625" style="23" customWidth="1"/>
    <col min="8" max="8" width="6.7109375" style="23" customWidth="1"/>
    <col min="9" max="9" width="15.57421875" style="23" bestFit="1" customWidth="1"/>
    <col min="10" max="10" width="3.7109375" style="23" customWidth="1"/>
    <col min="11" max="16384" width="9.140625" style="2" customWidth="1"/>
  </cols>
  <sheetData>
    <row r="1" spans="1:4" ht="15.75">
      <c r="A1" s="25" t="s">
        <v>265</v>
      </c>
      <c r="B1" s="26"/>
      <c r="C1" s="26"/>
      <c r="D1" s="95"/>
    </row>
    <row r="2" spans="1:4" ht="13.5" customHeight="1">
      <c r="A2" s="26"/>
      <c r="B2" s="26"/>
      <c r="C2" s="26"/>
      <c r="D2" s="95"/>
    </row>
    <row r="3" spans="1:4" ht="15.75">
      <c r="A3" s="27" t="s">
        <v>73</v>
      </c>
      <c r="B3" s="26"/>
      <c r="C3" s="26"/>
      <c r="D3" s="95"/>
    </row>
    <row r="4" spans="1:4" ht="1.5" customHeight="1">
      <c r="A4" s="27"/>
      <c r="B4" s="26"/>
      <c r="C4" s="26"/>
      <c r="D4" s="95"/>
    </row>
    <row r="5" spans="1:10" s="29" customFormat="1" ht="15.75">
      <c r="A5" s="122" t="s">
        <v>23</v>
      </c>
      <c r="B5" s="122"/>
      <c r="C5" s="41"/>
      <c r="D5" s="96" t="s">
        <v>283</v>
      </c>
      <c r="E5" s="23"/>
      <c r="F5" s="23"/>
      <c r="G5" s="23"/>
      <c r="H5" s="23"/>
      <c r="I5" s="23"/>
      <c r="J5" s="23"/>
    </row>
    <row r="6" spans="1:10" s="29" customFormat="1" ht="10.5" customHeight="1">
      <c r="A6" s="41"/>
      <c r="B6" s="41"/>
      <c r="C6" s="41"/>
      <c r="D6" s="97"/>
      <c r="E6" s="23"/>
      <c r="F6" s="23"/>
      <c r="G6" s="23"/>
      <c r="H6" s="66"/>
      <c r="I6" s="23"/>
      <c r="J6" s="23"/>
    </row>
    <row r="7" spans="1:10" s="29" customFormat="1" ht="20.25" customHeight="1" thickBot="1">
      <c r="A7" s="123" t="s">
        <v>24</v>
      </c>
      <c r="B7" s="123"/>
      <c r="C7" s="91"/>
      <c r="D7" s="96" t="s">
        <v>98</v>
      </c>
      <c r="E7" s="69"/>
      <c r="F7" s="23"/>
      <c r="G7" s="23"/>
      <c r="H7" s="65"/>
      <c r="I7" s="63" t="s">
        <v>72</v>
      </c>
      <c r="J7" s="23"/>
    </row>
    <row r="8" spans="1:4" ht="1.5" customHeight="1" hidden="1" thickBot="1">
      <c r="A8" s="28"/>
      <c r="B8" s="28"/>
      <c r="C8" s="28"/>
      <c r="D8" s="98"/>
    </row>
    <row r="9" spans="1:9" s="40" customFormat="1" ht="15" customHeight="1">
      <c r="A9" s="117" t="s">
        <v>26</v>
      </c>
      <c r="B9" s="110" t="s">
        <v>27</v>
      </c>
      <c r="C9" s="104" t="s">
        <v>66</v>
      </c>
      <c r="D9" s="105"/>
      <c r="E9" s="104" t="s">
        <v>43</v>
      </c>
      <c r="F9" s="124"/>
      <c r="G9" s="110" t="s">
        <v>29</v>
      </c>
      <c r="H9" s="112" t="s">
        <v>30</v>
      </c>
      <c r="I9" s="113"/>
    </row>
    <row r="10" spans="1:9" s="40" customFormat="1" ht="0.75" customHeight="1">
      <c r="A10" s="118"/>
      <c r="B10" s="112"/>
      <c r="C10" s="106"/>
      <c r="D10" s="107"/>
      <c r="E10" s="125"/>
      <c r="F10" s="126"/>
      <c r="G10" s="112"/>
      <c r="H10" s="112"/>
      <c r="I10" s="113"/>
    </row>
    <row r="11" spans="1:9" s="40" customFormat="1" ht="37.5" customHeight="1" thickBot="1">
      <c r="A11" s="119"/>
      <c r="B11" s="114"/>
      <c r="C11" s="108"/>
      <c r="D11" s="109"/>
      <c r="E11" s="39" t="s">
        <v>41</v>
      </c>
      <c r="F11" s="39" t="s">
        <v>42</v>
      </c>
      <c r="G11" s="114"/>
      <c r="H11" s="120"/>
      <c r="I11" s="121"/>
    </row>
    <row r="12" spans="1:9" s="51" customFormat="1" ht="16.5" customHeight="1">
      <c r="A12" s="46">
        <v>1</v>
      </c>
      <c r="B12" s="47" t="str">
        <f>Spisak!B2&amp;"/"&amp;Spisak!C2</f>
        <v>4/2017</v>
      </c>
      <c r="C12" s="93" t="str">
        <f>Spisak!D2</f>
        <v>Nikolina</v>
      </c>
      <c r="D12" s="48" t="str">
        <f>Spisak!E2</f>
        <v>Mraković</v>
      </c>
      <c r="E12" s="49">
        <f>Spisak!L2</f>
        <v>43</v>
      </c>
      <c r="F12" s="49">
        <f>Spisak!M2</f>
        <v>0</v>
      </c>
      <c r="G12" s="50">
        <f>Spisak!N2</f>
        <v>43</v>
      </c>
      <c r="H12" s="61" t="str">
        <f>Spisak!O2</f>
        <v>F</v>
      </c>
      <c r="I12" s="62" t="str">
        <f>IF(H12=0,"-",VLOOKUP(H12,Tocjene,2,TRUE))</f>
        <v>(nedovoljan)</v>
      </c>
    </row>
    <row r="13" spans="1:9" s="51" customFormat="1" ht="16.5" customHeight="1">
      <c r="A13" s="46">
        <v>2</v>
      </c>
      <c r="B13" s="47" t="str">
        <f>Spisak!B3&amp;"/"&amp;Spisak!C3</f>
        <v>5/2017</v>
      </c>
      <c r="C13" s="93" t="str">
        <f>Spisak!D3</f>
        <v>Vuko</v>
      </c>
      <c r="D13" s="48" t="str">
        <f>Spisak!E3</f>
        <v>Popović</v>
      </c>
      <c r="E13" s="49">
        <f>Spisak!L3</f>
        <v>42</v>
      </c>
      <c r="F13" s="49">
        <f>Spisak!M3</f>
        <v>0</v>
      </c>
      <c r="G13" s="50">
        <f>Spisak!N3</f>
        <v>42</v>
      </c>
      <c r="H13" s="61" t="str">
        <f>Spisak!O3</f>
        <v>F</v>
      </c>
      <c r="I13" s="62" t="str">
        <f aca="true" t="shared" si="0" ref="I13:I76">IF(H13=0,"-",VLOOKUP(H13,Tocjene,2,TRUE))</f>
        <v>(nedovoljan)</v>
      </c>
    </row>
    <row r="14" spans="1:9" s="51" customFormat="1" ht="16.5" customHeight="1">
      <c r="A14" s="46">
        <v>3</v>
      </c>
      <c r="B14" s="47" t="str">
        <f>Spisak!B4&amp;"/"&amp;Spisak!C4</f>
        <v>8/2017</v>
      </c>
      <c r="C14" s="93" t="str">
        <f>Spisak!D4</f>
        <v>Stefan</v>
      </c>
      <c r="D14" s="48" t="str">
        <f>Spisak!E4</f>
        <v>Novović</v>
      </c>
      <c r="E14" s="49">
        <f>Spisak!L4</f>
        <v>47</v>
      </c>
      <c r="F14" s="49">
        <f>Spisak!M4</f>
        <v>0</v>
      </c>
      <c r="G14" s="50">
        <f>Spisak!N4</f>
        <v>47</v>
      </c>
      <c r="H14" s="61" t="str">
        <f>Spisak!O4</f>
        <v>F</v>
      </c>
      <c r="I14" s="62" t="str">
        <f t="shared" si="0"/>
        <v>(nedovoljan)</v>
      </c>
    </row>
    <row r="15" spans="1:9" s="51" customFormat="1" ht="16.5" customHeight="1">
      <c r="A15" s="46">
        <v>4</v>
      </c>
      <c r="B15" s="47" t="str">
        <f>Spisak!B5&amp;"/"&amp;Spisak!C5</f>
        <v>9/2017</v>
      </c>
      <c r="C15" s="93" t="str">
        <f>Spisak!D5</f>
        <v>Vukan</v>
      </c>
      <c r="D15" s="48" t="str">
        <f>Spisak!E5</f>
        <v>Fuštić</v>
      </c>
      <c r="E15" s="49">
        <f>Spisak!L5</f>
        <v>48</v>
      </c>
      <c r="F15" s="49">
        <f>Spisak!M5</f>
        <v>0</v>
      </c>
      <c r="G15" s="50">
        <f>Spisak!N5</f>
        <v>48</v>
      </c>
      <c r="H15" s="61" t="str">
        <f>Spisak!O5</f>
        <v>F</v>
      </c>
      <c r="I15" s="62" t="str">
        <f t="shared" si="0"/>
        <v>(nedovoljan)</v>
      </c>
    </row>
    <row r="16" spans="1:9" s="51" customFormat="1" ht="16.5" customHeight="1">
      <c r="A16" s="46">
        <v>5</v>
      </c>
      <c r="B16" s="47" t="str">
        <f>Spisak!B6&amp;"/"&amp;Spisak!C6</f>
        <v>10/2017</v>
      </c>
      <c r="C16" s="93" t="str">
        <f>Spisak!D6</f>
        <v>Dejan</v>
      </c>
      <c r="D16" s="48" t="str">
        <f>Spisak!E6</f>
        <v>Vuković</v>
      </c>
      <c r="E16" s="49">
        <f>Spisak!L6</f>
        <v>0</v>
      </c>
      <c r="F16" s="49">
        <f>Spisak!M6</f>
        <v>0</v>
      </c>
      <c r="G16" s="50">
        <f>Spisak!N6</f>
        <v>0</v>
      </c>
      <c r="H16" s="61" t="str">
        <f>Spisak!O6</f>
        <v>F</v>
      </c>
      <c r="I16" s="62" t="str">
        <f t="shared" si="0"/>
        <v>(nedovoljan)</v>
      </c>
    </row>
    <row r="17" spans="1:9" s="51" customFormat="1" ht="16.5" customHeight="1">
      <c r="A17" s="46">
        <v>6</v>
      </c>
      <c r="B17" s="47" t="str">
        <f>Spisak!B7&amp;"/"&amp;Spisak!C7</f>
        <v>12/2017</v>
      </c>
      <c r="C17" s="93" t="str">
        <f>Spisak!D7</f>
        <v>Marko</v>
      </c>
      <c r="D17" s="48" t="str">
        <f>Spisak!E7</f>
        <v>Ukšanović</v>
      </c>
      <c r="E17" s="49">
        <f>Spisak!L7</f>
        <v>47</v>
      </c>
      <c r="F17" s="49">
        <f>Spisak!M7</f>
        <v>0</v>
      </c>
      <c r="G17" s="50">
        <f>Spisak!N7</f>
        <v>47</v>
      </c>
      <c r="H17" s="61" t="str">
        <f>Spisak!O7</f>
        <v>F</v>
      </c>
      <c r="I17" s="62" t="str">
        <f t="shared" si="0"/>
        <v>(nedovoljan)</v>
      </c>
    </row>
    <row r="18" spans="1:9" s="51" customFormat="1" ht="16.5" customHeight="1">
      <c r="A18" s="46">
        <v>7</v>
      </c>
      <c r="B18" s="47" t="str">
        <f>Spisak!B8&amp;"/"&amp;Spisak!C8</f>
        <v>14/2017</v>
      </c>
      <c r="C18" s="93" t="str">
        <f>Spisak!D8</f>
        <v>Nikola</v>
      </c>
      <c r="D18" s="48" t="str">
        <f>Spisak!E8</f>
        <v>Babić</v>
      </c>
      <c r="E18" s="49">
        <f>Spisak!L8</f>
        <v>0</v>
      </c>
      <c r="F18" s="49">
        <f>Spisak!M8</f>
        <v>0</v>
      </c>
      <c r="G18" s="50">
        <f>Spisak!N8</f>
        <v>0</v>
      </c>
      <c r="H18" s="61" t="str">
        <f>Spisak!O8</f>
        <v>F</v>
      </c>
      <c r="I18" s="62" t="str">
        <f t="shared" si="0"/>
        <v>(nedovoljan)</v>
      </c>
    </row>
    <row r="19" spans="1:9" s="51" customFormat="1" ht="16.5" customHeight="1">
      <c r="A19" s="46">
        <v>8</v>
      </c>
      <c r="B19" s="47" t="str">
        <f>Spisak!B9&amp;"/"&amp;Spisak!C9</f>
        <v>15/2017</v>
      </c>
      <c r="C19" s="93" t="str">
        <f>Spisak!D9</f>
        <v>Zoran</v>
      </c>
      <c r="D19" s="48" t="str">
        <f>Spisak!E9</f>
        <v>Mijajlović</v>
      </c>
      <c r="E19" s="49">
        <f>Spisak!L9</f>
        <v>43</v>
      </c>
      <c r="F19" s="49">
        <f>Spisak!M9</f>
        <v>0</v>
      </c>
      <c r="G19" s="50">
        <f>Spisak!N9</f>
        <v>43</v>
      </c>
      <c r="H19" s="61" t="str">
        <f>Spisak!O9</f>
        <v>F</v>
      </c>
      <c r="I19" s="62" t="str">
        <f t="shared" si="0"/>
        <v>(nedovoljan)</v>
      </c>
    </row>
    <row r="20" spans="1:9" s="51" customFormat="1" ht="16.5" customHeight="1">
      <c r="A20" s="46">
        <v>9</v>
      </c>
      <c r="B20" s="47" t="str">
        <f>Spisak!B10&amp;"/"&amp;Spisak!C10</f>
        <v>22/2017</v>
      </c>
      <c r="C20" s="93" t="str">
        <f>Spisak!D10</f>
        <v>Stefan</v>
      </c>
      <c r="D20" s="48" t="str">
        <f>Spisak!E10</f>
        <v>Sinđić</v>
      </c>
      <c r="E20" s="49">
        <f>Spisak!L10</f>
        <v>43</v>
      </c>
      <c r="F20" s="49">
        <f>Spisak!M10</f>
        <v>0</v>
      </c>
      <c r="G20" s="50">
        <f>Spisak!N10</f>
        <v>43</v>
      </c>
      <c r="H20" s="61" t="str">
        <f>Spisak!O10</f>
        <v>F</v>
      </c>
      <c r="I20" s="62" t="str">
        <f t="shared" si="0"/>
        <v>(nedovoljan)</v>
      </c>
    </row>
    <row r="21" spans="1:9" s="51" customFormat="1" ht="16.5" customHeight="1">
      <c r="A21" s="46">
        <v>10</v>
      </c>
      <c r="B21" s="47" t="str">
        <f>Spisak!B11&amp;"/"&amp;Spisak!C11</f>
        <v>23/2017</v>
      </c>
      <c r="C21" s="93" t="str">
        <f>Spisak!D11</f>
        <v>Filip</v>
      </c>
      <c r="D21" s="48" t="str">
        <f>Spisak!E11</f>
        <v>Perović</v>
      </c>
      <c r="E21" s="49">
        <f>Spisak!L11</f>
        <v>29</v>
      </c>
      <c r="F21" s="49">
        <f>Spisak!M11</f>
        <v>0</v>
      </c>
      <c r="G21" s="50">
        <f>Spisak!N11</f>
        <v>29</v>
      </c>
      <c r="H21" s="61" t="str">
        <f>Spisak!O11</f>
        <v>F</v>
      </c>
      <c r="I21" s="62" t="str">
        <f t="shared" si="0"/>
        <v>(nedovoljan)</v>
      </c>
    </row>
    <row r="22" spans="1:9" s="51" customFormat="1" ht="16.5" customHeight="1">
      <c r="A22" s="46">
        <v>11</v>
      </c>
      <c r="B22" s="47" t="str">
        <f>Spisak!B12&amp;"/"&amp;Spisak!C12</f>
        <v>24/2017</v>
      </c>
      <c r="C22" s="93" t="str">
        <f>Spisak!D12</f>
        <v>Miloš</v>
      </c>
      <c r="D22" s="48" t="str">
        <f>Spisak!E12</f>
        <v>Bojić</v>
      </c>
      <c r="E22" s="49">
        <f>Spisak!L12</f>
        <v>37</v>
      </c>
      <c r="F22" s="49">
        <f>Spisak!M12</f>
        <v>0</v>
      </c>
      <c r="G22" s="50">
        <f>Spisak!N12</f>
        <v>37</v>
      </c>
      <c r="H22" s="61" t="str">
        <f>Spisak!O12</f>
        <v>F</v>
      </c>
      <c r="I22" s="62" t="str">
        <f t="shared" si="0"/>
        <v>(nedovoljan)</v>
      </c>
    </row>
    <row r="23" spans="1:9" s="51" customFormat="1" ht="16.5" customHeight="1">
      <c r="A23" s="46">
        <v>12</v>
      </c>
      <c r="B23" s="47" t="str">
        <f>Spisak!B13&amp;"/"&amp;Spisak!C13</f>
        <v>27/2017</v>
      </c>
      <c r="C23" s="93" t="str">
        <f>Spisak!D13</f>
        <v>Danica</v>
      </c>
      <c r="D23" s="48" t="str">
        <f>Spisak!E13</f>
        <v>Rondović</v>
      </c>
      <c r="E23" s="49">
        <f>Spisak!L13</f>
        <v>46</v>
      </c>
      <c r="F23" s="49">
        <f>Spisak!M13</f>
        <v>0</v>
      </c>
      <c r="G23" s="50">
        <f>Spisak!N13</f>
        <v>46</v>
      </c>
      <c r="H23" s="61" t="str">
        <f>Spisak!O13</f>
        <v>F</v>
      </c>
      <c r="I23" s="62" t="str">
        <f t="shared" si="0"/>
        <v>(nedovoljan)</v>
      </c>
    </row>
    <row r="24" spans="1:9" s="51" customFormat="1" ht="16.5" customHeight="1">
      <c r="A24" s="46">
        <v>13</v>
      </c>
      <c r="B24" s="47" t="str">
        <f>Spisak!B14&amp;"/"&amp;Spisak!C14</f>
        <v>28/2017</v>
      </c>
      <c r="C24" s="93" t="str">
        <f>Spisak!D14</f>
        <v>Stefan</v>
      </c>
      <c r="D24" s="48" t="str">
        <f>Spisak!E14</f>
        <v>Raičević</v>
      </c>
      <c r="E24" s="49">
        <f>Spisak!L14</f>
        <v>43</v>
      </c>
      <c r="F24" s="49">
        <f>Spisak!M14</f>
        <v>0</v>
      </c>
      <c r="G24" s="50">
        <f>Spisak!N14</f>
        <v>43</v>
      </c>
      <c r="H24" s="61" t="str">
        <f>Spisak!O14</f>
        <v>F</v>
      </c>
      <c r="I24" s="62" t="str">
        <f t="shared" si="0"/>
        <v>(nedovoljan)</v>
      </c>
    </row>
    <row r="25" spans="1:9" s="51" customFormat="1" ht="16.5" customHeight="1">
      <c r="A25" s="46">
        <v>14</v>
      </c>
      <c r="B25" s="47" t="str">
        <f>Spisak!B15&amp;"/"&amp;Spisak!C15</f>
        <v>29/2017</v>
      </c>
      <c r="C25" s="93" t="str">
        <f>Spisak!D15</f>
        <v>Stevan</v>
      </c>
      <c r="D25" s="48" t="str">
        <f>Spisak!E15</f>
        <v>Rakočević</v>
      </c>
      <c r="E25" s="49">
        <f>Spisak!L15</f>
        <v>47</v>
      </c>
      <c r="F25" s="49">
        <f>Spisak!M15</f>
        <v>0</v>
      </c>
      <c r="G25" s="50">
        <f>Spisak!N15</f>
        <v>47</v>
      </c>
      <c r="H25" s="61" t="str">
        <f>Spisak!O15</f>
        <v>F</v>
      </c>
      <c r="I25" s="62" t="str">
        <f t="shared" si="0"/>
        <v>(nedovoljan)</v>
      </c>
    </row>
    <row r="26" spans="1:9" s="51" customFormat="1" ht="16.5" customHeight="1">
      <c r="A26" s="46">
        <v>15</v>
      </c>
      <c r="B26" s="47" t="str">
        <f>Spisak!B16&amp;"/"&amp;Spisak!C16</f>
        <v>32/2017</v>
      </c>
      <c r="C26" s="93" t="str">
        <f>Spisak!D16</f>
        <v>Miljan</v>
      </c>
      <c r="D26" s="48" t="str">
        <f>Spisak!E16</f>
        <v>Garović</v>
      </c>
      <c r="E26" s="49">
        <f>Spisak!L16</f>
        <v>45</v>
      </c>
      <c r="F26" s="49">
        <f>Spisak!M16</f>
        <v>0</v>
      </c>
      <c r="G26" s="50">
        <f>Spisak!N16</f>
        <v>45</v>
      </c>
      <c r="H26" s="61" t="str">
        <f>Spisak!O16</f>
        <v>F</v>
      </c>
      <c r="I26" s="62" t="str">
        <f t="shared" si="0"/>
        <v>(nedovoljan)</v>
      </c>
    </row>
    <row r="27" spans="1:9" s="51" customFormat="1" ht="16.5" customHeight="1">
      <c r="A27" s="46">
        <v>16</v>
      </c>
      <c r="B27" s="47" t="str">
        <f>Spisak!B17&amp;"/"&amp;Spisak!C17</f>
        <v>33/2017</v>
      </c>
      <c r="C27" s="93" t="str">
        <f>Spisak!D17</f>
        <v>Sara</v>
      </c>
      <c r="D27" s="48" t="str">
        <f>Spisak!E17</f>
        <v>Vukotić</v>
      </c>
      <c r="E27" s="49">
        <f>Spisak!L17</f>
        <v>47</v>
      </c>
      <c r="F27" s="49">
        <f>Spisak!M17</f>
        <v>0</v>
      </c>
      <c r="G27" s="50">
        <f>Spisak!N17</f>
        <v>47</v>
      </c>
      <c r="H27" s="61" t="str">
        <f>Spisak!O17</f>
        <v>F</v>
      </c>
      <c r="I27" s="62" t="str">
        <f t="shared" si="0"/>
        <v>(nedovoljan)</v>
      </c>
    </row>
    <row r="28" spans="1:9" s="51" customFormat="1" ht="16.5" customHeight="1">
      <c r="A28" s="46">
        <v>17</v>
      </c>
      <c r="B28" s="47" t="str">
        <f>Spisak!B18&amp;"/"&amp;Spisak!C18</f>
        <v>36/2017</v>
      </c>
      <c r="C28" s="93" t="str">
        <f>Spisak!D18</f>
        <v>Nikoleta</v>
      </c>
      <c r="D28" s="48" t="str">
        <f>Spisak!E18</f>
        <v>Đurišić</v>
      </c>
      <c r="E28" s="49">
        <f>Spisak!L18</f>
        <v>24</v>
      </c>
      <c r="F28" s="49">
        <f>Spisak!M18</f>
        <v>0</v>
      </c>
      <c r="G28" s="50">
        <f>Spisak!N18</f>
        <v>24</v>
      </c>
      <c r="H28" s="61" t="str">
        <f>Spisak!O18</f>
        <v>F</v>
      </c>
      <c r="I28" s="62" t="str">
        <f t="shared" si="0"/>
        <v>(nedovoljan)</v>
      </c>
    </row>
    <row r="29" spans="1:9" s="51" customFormat="1" ht="16.5" customHeight="1">
      <c r="A29" s="46">
        <v>18</v>
      </c>
      <c r="B29" s="47" t="str">
        <f>Spisak!B19&amp;"/"&amp;Spisak!C19</f>
        <v>37/2017</v>
      </c>
      <c r="C29" s="93" t="str">
        <f>Spisak!D19</f>
        <v>Andrijana</v>
      </c>
      <c r="D29" s="48" t="str">
        <f>Spisak!E19</f>
        <v>Žižić</v>
      </c>
      <c r="E29" s="49">
        <f>Spisak!L19</f>
        <v>45</v>
      </c>
      <c r="F29" s="49">
        <f>Spisak!M19</f>
        <v>0</v>
      </c>
      <c r="G29" s="50">
        <f>Spisak!N19</f>
        <v>45</v>
      </c>
      <c r="H29" s="61" t="str">
        <f>Spisak!O19</f>
        <v>F</v>
      </c>
      <c r="I29" s="62" t="str">
        <f t="shared" si="0"/>
        <v>(nedovoljan)</v>
      </c>
    </row>
    <row r="30" spans="1:9" s="51" customFormat="1" ht="16.5" customHeight="1">
      <c r="A30" s="46">
        <v>19</v>
      </c>
      <c r="B30" s="47" t="str">
        <f>Spisak!B20&amp;"/"&amp;Spisak!C20</f>
        <v>38/2017</v>
      </c>
      <c r="C30" s="93" t="str">
        <f>Spisak!D20</f>
        <v>Boris</v>
      </c>
      <c r="D30" s="48" t="str">
        <f>Spisak!E20</f>
        <v>Jovanović</v>
      </c>
      <c r="E30" s="49">
        <f>Spisak!L20</f>
        <v>47</v>
      </c>
      <c r="F30" s="49">
        <f>Spisak!M20</f>
        <v>0</v>
      </c>
      <c r="G30" s="50">
        <f>Spisak!N20</f>
        <v>47</v>
      </c>
      <c r="H30" s="61" t="str">
        <f>Spisak!O20</f>
        <v>F</v>
      </c>
      <c r="I30" s="62" t="str">
        <f t="shared" si="0"/>
        <v>(nedovoljan)</v>
      </c>
    </row>
    <row r="31" spans="1:9" s="51" customFormat="1" ht="16.5" customHeight="1">
      <c r="A31" s="46">
        <v>20</v>
      </c>
      <c r="B31" s="47" t="str">
        <f>Spisak!B21&amp;"/"&amp;Spisak!C21</f>
        <v>40/2017</v>
      </c>
      <c r="C31" s="93" t="str">
        <f>Spisak!D21</f>
        <v>Vlado</v>
      </c>
      <c r="D31" s="48" t="str">
        <f>Spisak!E21</f>
        <v>Kozomara</v>
      </c>
      <c r="E31" s="49">
        <f>Spisak!L21</f>
        <v>46</v>
      </c>
      <c r="F31" s="49">
        <f>Spisak!M21</f>
        <v>0</v>
      </c>
      <c r="G31" s="50">
        <f>Spisak!N21</f>
        <v>46</v>
      </c>
      <c r="H31" s="61" t="str">
        <f>Spisak!O21</f>
        <v>F</v>
      </c>
      <c r="I31" s="62" t="str">
        <f t="shared" si="0"/>
        <v>(nedovoljan)</v>
      </c>
    </row>
    <row r="32" spans="1:9" s="51" customFormat="1" ht="16.5" customHeight="1">
      <c r="A32" s="46">
        <v>21</v>
      </c>
      <c r="B32" s="47" t="str">
        <f>Spisak!B22&amp;"/"&amp;Spisak!C22</f>
        <v>41/2017</v>
      </c>
      <c r="C32" s="93" t="str">
        <f>Spisak!D22</f>
        <v>Anđelko</v>
      </c>
      <c r="D32" s="48" t="str">
        <f>Spisak!E22</f>
        <v>Obradović</v>
      </c>
      <c r="E32" s="49">
        <f>Spisak!L22</f>
        <v>45</v>
      </c>
      <c r="F32" s="49">
        <f>Spisak!M22</f>
        <v>0</v>
      </c>
      <c r="G32" s="50">
        <f>Spisak!N22</f>
        <v>45</v>
      </c>
      <c r="H32" s="61" t="str">
        <f>Spisak!O22</f>
        <v>F</v>
      </c>
      <c r="I32" s="62" t="str">
        <f t="shared" si="0"/>
        <v>(nedovoljan)</v>
      </c>
    </row>
    <row r="33" spans="1:9" s="51" customFormat="1" ht="16.5" customHeight="1">
      <c r="A33" s="46">
        <v>22</v>
      </c>
      <c r="B33" s="47" t="str">
        <f>Spisak!B23&amp;"/"&amp;Spisak!C23</f>
        <v>43/2017</v>
      </c>
      <c r="C33" s="93" t="str">
        <f>Spisak!D23</f>
        <v>Filip</v>
      </c>
      <c r="D33" s="48" t="str">
        <f>Spisak!E23</f>
        <v>Šarić</v>
      </c>
      <c r="E33" s="49">
        <f>Spisak!L23</f>
        <v>45</v>
      </c>
      <c r="F33" s="49">
        <f>Spisak!M23</f>
        <v>0</v>
      </c>
      <c r="G33" s="50">
        <f>Spisak!N23</f>
        <v>45</v>
      </c>
      <c r="H33" s="61" t="str">
        <f>Spisak!O23</f>
        <v>F</v>
      </c>
      <c r="I33" s="62" t="str">
        <f t="shared" si="0"/>
        <v>(nedovoljan)</v>
      </c>
    </row>
    <row r="34" spans="1:9" s="51" customFormat="1" ht="16.5" customHeight="1">
      <c r="A34" s="46">
        <v>23</v>
      </c>
      <c r="B34" s="47" t="str">
        <f>Spisak!B24&amp;"/"&amp;Spisak!C24</f>
        <v>44/2017</v>
      </c>
      <c r="C34" s="93" t="str">
        <f>Spisak!D24</f>
        <v>Milena</v>
      </c>
      <c r="D34" s="48" t="str">
        <f>Spisak!E24</f>
        <v>Bošković</v>
      </c>
      <c r="E34" s="49">
        <f>Spisak!L24</f>
        <v>41</v>
      </c>
      <c r="F34" s="49">
        <f>Spisak!M24</f>
        <v>0</v>
      </c>
      <c r="G34" s="50">
        <f>Spisak!N24</f>
        <v>41</v>
      </c>
      <c r="H34" s="61" t="str">
        <f>Spisak!O24</f>
        <v>F</v>
      </c>
      <c r="I34" s="62" t="str">
        <f t="shared" si="0"/>
        <v>(nedovoljan)</v>
      </c>
    </row>
    <row r="35" spans="1:9" s="51" customFormat="1" ht="16.5" customHeight="1">
      <c r="A35" s="46">
        <v>24</v>
      </c>
      <c r="B35" s="47" t="str">
        <f>Spisak!B25&amp;"/"&amp;Spisak!C25</f>
        <v>45/2017</v>
      </c>
      <c r="C35" s="93" t="str">
        <f>Spisak!D25</f>
        <v>Miloš</v>
      </c>
      <c r="D35" s="48" t="str">
        <f>Spisak!E25</f>
        <v>Jelovac</v>
      </c>
      <c r="E35" s="49">
        <f>Spisak!L25</f>
        <v>48</v>
      </c>
      <c r="F35" s="49">
        <f>Spisak!M25</f>
        <v>0</v>
      </c>
      <c r="G35" s="50">
        <f>Spisak!N25</f>
        <v>48</v>
      </c>
      <c r="H35" s="61" t="str">
        <f>Spisak!O25</f>
        <v>F</v>
      </c>
      <c r="I35" s="62" t="str">
        <f t="shared" si="0"/>
        <v>(nedovoljan)</v>
      </c>
    </row>
    <row r="36" spans="1:9" s="51" customFormat="1" ht="16.5" customHeight="1">
      <c r="A36" s="46">
        <v>25</v>
      </c>
      <c r="B36" s="47" t="str">
        <f>Spisak!B26&amp;"/"&amp;Spisak!C26</f>
        <v>46/2017</v>
      </c>
      <c r="C36" s="93" t="str">
        <f>Spisak!D26</f>
        <v>Aleksandar</v>
      </c>
      <c r="D36" s="48" t="str">
        <f>Spisak!E26</f>
        <v>Miličić</v>
      </c>
      <c r="E36" s="49">
        <f>Spisak!L26</f>
        <v>38</v>
      </c>
      <c r="F36" s="49">
        <f>Spisak!M26</f>
        <v>0</v>
      </c>
      <c r="G36" s="50">
        <f>Spisak!N26</f>
        <v>38</v>
      </c>
      <c r="H36" s="61" t="str">
        <f>Spisak!O26</f>
        <v>F</v>
      </c>
      <c r="I36" s="62" t="str">
        <f t="shared" si="0"/>
        <v>(nedovoljan)</v>
      </c>
    </row>
    <row r="37" spans="1:9" s="51" customFormat="1" ht="16.5" customHeight="1">
      <c r="A37" s="46">
        <v>26</v>
      </c>
      <c r="B37" s="47" t="str">
        <f>Spisak!B27&amp;"/"&amp;Spisak!C27</f>
        <v>48/2017</v>
      </c>
      <c r="C37" s="93" t="str">
        <f>Spisak!D27</f>
        <v>Balša</v>
      </c>
      <c r="D37" s="48" t="str">
        <f>Spisak!E27</f>
        <v>Kruščić</v>
      </c>
      <c r="E37" s="49">
        <f>Spisak!L27</f>
        <v>38</v>
      </c>
      <c r="F37" s="49">
        <f>Spisak!M27</f>
        <v>0</v>
      </c>
      <c r="G37" s="50">
        <f>Spisak!N27</f>
        <v>38</v>
      </c>
      <c r="H37" s="61" t="str">
        <f>Spisak!O27</f>
        <v>F</v>
      </c>
      <c r="I37" s="62" t="str">
        <f t="shared" si="0"/>
        <v>(nedovoljan)</v>
      </c>
    </row>
    <row r="38" spans="1:9" s="51" customFormat="1" ht="16.5" customHeight="1">
      <c r="A38" s="46">
        <v>27</v>
      </c>
      <c r="B38" s="47" t="str">
        <f>Spisak!B28&amp;"/"&amp;Spisak!C28</f>
        <v>50/2017</v>
      </c>
      <c r="C38" s="93" t="str">
        <f>Spisak!D28</f>
        <v>Vasilisa</v>
      </c>
      <c r="D38" s="48" t="str">
        <f>Spisak!E28</f>
        <v>Vlahović</v>
      </c>
      <c r="E38" s="49">
        <f>Spisak!L28</f>
        <v>43</v>
      </c>
      <c r="F38" s="49">
        <f>Spisak!M28</f>
        <v>0</v>
      </c>
      <c r="G38" s="50">
        <f>Spisak!N28</f>
        <v>43</v>
      </c>
      <c r="H38" s="61" t="str">
        <f>Spisak!O28</f>
        <v>F</v>
      </c>
      <c r="I38" s="62" t="str">
        <f t="shared" si="0"/>
        <v>(nedovoljan)</v>
      </c>
    </row>
    <row r="39" spans="1:9" s="51" customFormat="1" ht="16.5" customHeight="1">
      <c r="A39" s="46">
        <v>28</v>
      </c>
      <c r="B39" s="47" t="str">
        <f>Spisak!B29&amp;"/"&amp;Spisak!C29</f>
        <v>51/2017</v>
      </c>
      <c r="C39" s="93" t="str">
        <f>Spisak!D29</f>
        <v>Bojan</v>
      </c>
      <c r="D39" s="48" t="str">
        <f>Spisak!E29</f>
        <v>Todorović</v>
      </c>
      <c r="E39" s="49">
        <f>Spisak!L29</f>
        <v>36</v>
      </c>
      <c r="F39" s="49">
        <f>Spisak!M29</f>
        <v>0</v>
      </c>
      <c r="G39" s="50">
        <f>Spisak!N29</f>
        <v>36</v>
      </c>
      <c r="H39" s="61" t="str">
        <f>Spisak!O29</f>
        <v>F</v>
      </c>
      <c r="I39" s="62" t="str">
        <f t="shared" si="0"/>
        <v>(nedovoljan)</v>
      </c>
    </row>
    <row r="40" spans="1:9" s="51" customFormat="1" ht="16.5" customHeight="1">
      <c r="A40" s="46">
        <v>29</v>
      </c>
      <c r="B40" s="47" t="str">
        <f>Spisak!B30&amp;"/"&amp;Spisak!C30</f>
        <v>59/2017</v>
      </c>
      <c r="C40" s="93" t="str">
        <f>Spisak!D30</f>
        <v>Nikola</v>
      </c>
      <c r="D40" s="48" t="str">
        <f>Spisak!E30</f>
        <v>Milić</v>
      </c>
      <c r="E40" s="49">
        <f>Spisak!L30</f>
        <v>50</v>
      </c>
      <c r="F40" s="49">
        <f>Spisak!M30</f>
        <v>0</v>
      </c>
      <c r="G40" s="50">
        <f>Spisak!N30</f>
        <v>50</v>
      </c>
      <c r="H40" s="61" t="str">
        <f>Spisak!O30</f>
        <v>E</v>
      </c>
      <c r="I40" s="62" t="str">
        <f t="shared" si="0"/>
        <v>(dovoljan)</v>
      </c>
    </row>
    <row r="41" spans="1:9" s="51" customFormat="1" ht="16.5" customHeight="1">
      <c r="A41" s="46">
        <v>30</v>
      </c>
      <c r="B41" s="47" t="str">
        <f>Spisak!B31&amp;"/"&amp;Spisak!C31</f>
        <v>60/2017</v>
      </c>
      <c r="C41" s="93" t="str">
        <f>Spisak!D31</f>
        <v>Božo</v>
      </c>
      <c r="D41" s="48" t="str">
        <f>Spisak!E31</f>
        <v>Tasovac</v>
      </c>
      <c r="E41" s="49">
        <f>Spisak!L31</f>
        <v>32</v>
      </c>
      <c r="F41" s="49">
        <f>Spisak!M31</f>
        <v>0</v>
      </c>
      <c r="G41" s="50">
        <f>Spisak!N31</f>
        <v>32</v>
      </c>
      <c r="H41" s="61" t="str">
        <f>Spisak!O31</f>
        <v>F</v>
      </c>
      <c r="I41" s="62" t="str">
        <f t="shared" si="0"/>
        <v>(nedovoljan)</v>
      </c>
    </row>
    <row r="42" spans="1:9" s="51" customFormat="1" ht="16.5" customHeight="1">
      <c r="A42" s="46">
        <v>31</v>
      </c>
      <c r="B42" s="47" t="str">
        <f>Spisak!B32&amp;"/"&amp;Spisak!C32</f>
        <v>62/2017</v>
      </c>
      <c r="C42" s="93" t="str">
        <f>Spisak!D32</f>
        <v>Nikola</v>
      </c>
      <c r="D42" s="48" t="str">
        <f>Spisak!E32</f>
        <v>Jovović</v>
      </c>
      <c r="E42" s="49">
        <f>Spisak!L32</f>
        <v>34</v>
      </c>
      <c r="F42" s="49">
        <f>Spisak!M32</f>
        <v>0</v>
      </c>
      <c r="G42" s="50">
        <f>Spisak!N32</f>
        <v>34</v>
      </c>
      <c r="H42" s="61" t="str">
        <f>Spisak!O32</f>
        <v>F</v>
      </c>
      <c r="I42" s="62" t="str">
        <f t="shared" si="0"/>
        <v>(nedovoljan)</v>
      </c>
    </row>
    <row r="43" spans="1:9" s="51" customFormat="1" ht="16.5" customHeight="1">
      <c r="A43" s="46">
        <v>32</v>
      </c>
      <c r="B43" s="47" t="str">
        <f>Spisak!B33&amp;"/"&amp;Spisak!C33</f>
        <v>63/2017</v>
      </c>
      <c r="C43" s="93" t="str">
        <f>Spisak!D33</f>
        <v>Nađa</v>
      </c>
      <c r="D43" s="48" t="str">
        <f>Spisak!E33</f>
        <v>Marojević</v>
      </c>
      <c r="E43" s="49">
        <f>Spisak!L33</f>
        <v>46</v>
      </c>
      <c r="F43" s="49">
        <f>Spisak!M33</f>
        <v>0</v>
      </c>
      <c r="G43" s="50">
        <f>Spisak!N33</f>
        <v>46</v>
      </c>
      <c r="H43" s="61" t="str">
        <f>Spisak!O33</f>
        <v>F</v>
      </c>
      <c r="I43" s="62" t="str">
        <f t="shared" si="0"/>
        <v>(nedovoljan)</v>
      </c>
    </row>
    <row r="44" spans="1:9" s="51" customFormat="1" ht="16.5" customHeight="1">
      <c r="A44" s="46">
        <v>33</v>
      </c>
      <c r="B44" s="47" t="str">
        <f>Spisak!B34&amp;"/"&amp;Spisak!C34</f>
        <v>64/2017</v>
      </c>
      <c r="C44" s="93" t="str">
        <f>Spisak!D34</f>
        <v>Anja</v>
      </c>
      <c r="D44" s="48" t="str">
        <f>Spisak!E34</f>
        <v>Dragutinović</v>
      </c>
      <c r="E44" s="49">
        <f>Spisak!L34</f>
        <v>36</v>
      </c>
      <c r="F44" s="49">
        <f>Spisak!M34</f>
        <v>0</v>
      </c>
      <c r="G44" s="50">
        <f>Spisak!N34</f>
        <v>36</v>
      </c>
      <c r="H44" s="61" t="str">
        <f>Spisak!O34</f>
        <v>F</v>
      </c>
      <c r="I44" s="62" t="str">
        <f t="shared" si="0"/>
        <v>(nedovoljan)</v>
      </c>
    </row>
    <row r="45" spans="1:9" s="51" customFormat="1" ht="16.5" customHeight="1">
      <c r="A45" s="46">
        <v>34</v>
      </c>
      <c r="B45" s="47" t="str">
        <f>Spisak!B35&amp;"/"&amp;Spisak!C35</f>
        <v>70/2017</v>
      </c>
      <c r="C45" s="93" t="str">
        <f>Spisak!D35</f>
        <v>Dragana</v>
      </c>
      <c r="D45" s="48" t="str">
        <f>Spisak!E35</f>
        <v>Todorović</v>
      </c>
      <c r="E45" s="49">
        <f>Spisak!L35</f>
        <v>34</v>
      </c>
      <c r="F45" s="49">
        <f>Spisak!M35</f>
        <v>0</v>
      </c>
      <c r="G45" s="50">
        <f>Spisak!N35</f>
        <v>34</v>
      </c>
      <c r="H45" s="61" t="str">
        <f>Spisak!O35</f>
        <v>F</v>
      </c>
      <c r="I45" s="62" t="str">
        <f t="shared" si="0"/>
        <v>(nedovoljan)</v>
      </c>
    </row>
    <row r="46" spans="1:9" s="51" customFormat="1" ht="16.5" customHeight="1">
      <c r="A46" s="46">
        <v>35</v>
      </c>
      <c r="B46" s="47" t="str">
        <f>Spisak!B36&amp;"/"&amp;Spisak!C36</f>
        <v>71/2017</v>
      </c>
      <c r="C46" s="93" t="str">
        <f>Spisak!D36</f>
        <v>Velimir</v>
      </c>
      <c r="D46" s="48" t="str">
        <f>Spisak!E36</f>
        <v>Dobrović</v>
      </c>
      <c r="E46" s="49">
        <f>Spisak!L36</f>
        <v>39</v>
      </c>
      <c r="F46" s="49">
        <f>Spisak!M36</f>
        <v>0</v>
      </c>
      <c r="G46" s="50">
        <f>Spisak!N36</f>
        <v>39</v>
      </c>
      <c r="H46" s="61" t="str">
        <f>Spisak!O36</f>
        <v>F</v>
      </c>
      <c r="I46" s="62" t="str">
        <f t="shared" si="0"/>
        <v>(nedovoljan)</v>
      </c>
    </row>
    <row r="47" spans="1:9" s="51" customFormat="1" ht="16.5" customHeight="1">
      <c r="A47" s="46">
        <v>36</v>
      </c>
      <c r="B47" s="47" t="str">
        <f>Spisak!B37&amp;"/"&amp;Spisak!C37</f>
        <v>74/2017</v>
      </c>
      <c r="C47" s="93" t="str">
        <f>Spisak!D37</f>
        <v>Nađa</v>
      </c>
      <c r="D47" s="48" t="str">
        <f>Spisak!E37</f>
        <v>Barović</v>
      </c>
      <c r="E47" s="49">
        <f>Spisak!L37</f>
        <v>37</v>
      </c>
      <c r="F47" s="49">
        <f>Spisak!M37</f>
        <v>0</v>
      </c>
      <c r="G47" s="50">
        <f>Spisak!N37</f>
        <v>37</v>
      </c>
      <c r="H47" s="61" t="str">
        <f>Spisak!O37</f>
        <v>F</v>
      </c>
      <c r="I47" s="62" t="str">
        <f t="shared" si="0"/>
        <v>(nedovoljan)</v>
      </c>
    </row>
    <row r="48" spans="1:9" s="51" customFormat="1" ht="16.5" customHeight="1">
      <c r="A48" s="46">
        <v>37</v>
      </c>
      <c r="B48" s="47" t="str">
        <f>Spisak!B38&amp;"/"&amp;Spisak!C38</f>
        <v>78/2017</v>
      </c>
      <c r="C48" s="93" t="str">
        <f>Spisak!D38</f>
        <v>Dragana</v>
      </c>
      <c r="D48" s="48" t="str">
        <f>Spisak!E38</f>
        <v>Šumić</v>
      </c>
      <c r="E48" s="49">
        <f>Spisak!L38</f>
        <v>46</v>
      </c>
      <c r="F48" s="49">
        <f>Spisak!M38</f>
        <v>0</v>
      </c>
      <c r="G48" s="50">
        <f>Spisak!N38</f>
        <v>46</v>
      </c>
      <c r="H48" s="61" t="str">
        <f>Spisak!O38</f>
        <v>F</v>
      </c>
      <c r="I48" s="62" t="str">
        <f t="shared" si="0"/>
        <v>(nedovoljan)</v>
      </c>
    </row>
    <row r="49" spans="1:9" s="51" customFormat="1" ht="16.5" customHeight="1">
      <c r="A49" s="46">
        <v>38</v>
      </c>
      <c r="B49" s="47" t="str">
        <f>Spisak!B39&amp;"/"&amp;Spisak!C39</f>
        <v>82/2017</v>
      </c>
      <c r="C49" s="93" t="str">
        <f>Spisak!D39</f>
        <v>Katarina</v>
      </c>
      <c r="D49" s="48" t="str">
        <f>Spisak!E39</f>
        <v>Vukićević</v>
      </c>
      <c r="E49" s="49">
        <f>Spisak!L39</f>
        <v>45</v>
      </c>
      <c r="F49" s="49">
        <f>Spisak!M39</f>
        <v>0</v>
      </c>
      <c r="G49" s="50">
        <f>Spisak!N39</f>
        <v>45</v>
      </c>
      <c r="H49" s="61" t="str">
        <f>Spisak!O39</f>
        <v>F</v>
      </c>
      <c r="I49" s="62" t="str">
        <f t="shared" si="0"/>
        <v>(nedovoljan)</v>
      </c>
    </row>
    <row r="50" spans="1:9" s="51" customFormat="1" ht="16.5" customHeight="1">
      <c r="A50" s="46">
        <v>39</v>
      </c>
      <c r="B50" s="47" t="str">
        <f>Spisak!B40&amp;"/"&amp;Spisak!C40</f>
        <v>85/2017</v>
      </c>
      <c r="C50" s="93" t="str">
        <f>Spisak!D40</f>
        <v>Milena</v>
      </c>
      <c r="D50" s="48" t="str">
        <f>Spisak!E40</f>
        <v>Bogetić</v>
      </c>
      <c r="E50" s="49">
        <f>Spisak!L40</f>
        <v>45</v>
      </c>
      <c r="F50" s="49">
        <f>Spisak!M40</f>
        <v>0</v>
      </c>
      <c r="G50" s="50">
        <f>Spisak!N40</f>
        <v>45</v>
      </c>
      <c r="H50" s="61" t="str">
        <f>Spisak!O40</f>
        <v>F</v>
      </c>
      <c r="I50" s="62" t="str">
        <f t="shared" si="0"/>
        <v>(nedovoljan)</v>
      </c>
    </row>
    <row r="51" spans="1:9" ht="16.5" customHeight="1">
      <c r="A51" s="46">
        <v>40</v>
      </c>
      <c r="B51" s="47" t="str">
        <f>Spisak!B41&amp;"/"&amp;Spisak!C41</f>
        <v>86/2017</v>
      </c>
      <c r="C51" s="93" t="str">
        <f>Spisak!D41</f>
        <v>Irena</v>
      </c>
      <c r="D51" s="48" t="str">
        <f>Spisak!E41</f>
        <v>Mudreša</v>
      </c>
      <c r="E51" s="49">
        <f>Spisak!L41</f>
        <v>44</v>
      </c>
      <c r="F51" s="49">
        <f>Spisak!M41</f>
        <v>0</v>
      </c>
      <c r="G51" s="50">
        <f>Spisak!N41</f>
        <v>44</v>
      </c>
      <c r="H51" s="61" t="str">
        <f>Spisak!O41</f>
        <v>F</v>
      </c>
      <c r="I51" s="62" t="str">
        <f t="shared" si="0"/>
        <v>(nedovoljan)</v>
      </c>
    </row>
    <row r="52" spans="1:9" ht="16.5" customHeight="1">
      <c r="A52" s="46">
        <v>41</v>
      </c>
      <c r="B52" s="47" t="str">
        <f>Spisak!B42&amp;"/"&amp;Spisak!C42</f>
        <v>87/2017</v>
      </c>
      <c r="C52" s="93" t="str">
        <f>Spisak!D42</f>
        <v>Nikola</v>
      </c>
      <c r="D52" s="48" t="str">
        <f>Spisak!E42</f>
        <v>Šuškavčević</v>
      </c>
      <c r="E52" s="49">
        <f>Spisak!L42</f>
        <v>42</v>
      </c>
      <c r="F52" s="49">
        <f>Spisak!M42</f>
        <v>0</v>
      </c>
      <c r="G52" s="50">
        <f>Spisak!N42</f>
        <v>42</v>
      </c>
      <c r="H52" s="61" t="str">
        <f>Spisak!O42</f>
        <v>F</v>
      </c>
      <c r="I52" s="62" t="str">
        <f t="shared" si="0"/>
        <v>(nedovoljan)</v>
      </c>
    </row>
    <row r="53" spans="1:9" ht="16.5" customHeight="1">
      <c r="A53" s="46">
        <v>42</v>
      </c>
      <c r="B53" s="47" t="str">
        <f>Spisak!B43&amp;"/"&amp;Spisak!C43</f>
        <v>88/2017</v>
      </c>
      <c r="C53" s="93" t="str">
        <f>Spisak!D43</f>
        <v>Ognjen</v>
      </c>
      <c r="D53" s="48" t="str">
        <f>Spisak!E43</f>
        <v>Čejović</v>
      </c>
      <c r="E53" s="49">
        <f>Spisak!L43</f>
        <v>44</v>
      </c>
      <c r="F53" s="49">
        <f>Spisak!M43</f>
        <v>0</v>
      </c>
      <c r="G53" s="50">
        <f>Spisak!N43</f>
        <v>44</v>
      </c>
      <c r="H53" s="61" t="str">
        <f>Spisak!O43</f>
        <v>F</v>
      </c>
      <c r="I53" s="62" t="str">
        <f t="shared" si="0"/>
        <v>(nedovoljan)</v>
      </c>
    </row>
    <row r="54" spans="1:9" ht="16.5" customHeight="1">
      <c r="A54" s="46">
        <v>43</v>
      </c>
      <c r="B54" s="47" t="str">
        <f>Spisak!B44&amp;"/"&amp;Spisak!C44</f>
        <v>91/2017</v>
      </c>
      <c r="C54" s="93" t="str">
        <f>Spisak!D44</f>
        <v>Bojan</v>
      </c>
      <c r="D54" s="48" t="str">
        <f>Spisak!E44</f>
        <v>Jovanović</v>
      </c>
      <c r="E54" s="49">
        <f>Spisak!L44</f>
        <v>41</v>
      </c>
      <c r="F54" s="49">
        <f>Spisak!M44</f>
        <v>0</v>
      </c>
      <c r="G54" s="50">
        <f>Spisak!N44</f>
        <v>41</v>
      </c>
      <c r="H54" s="61" t="str">
        <f>Spisak!O44</f>
        <v>F</v>
      </c>
      <c r="I54" s="62" t="str">
        <f t="shared" si="0"/>
        <v>(nedovoljan)</v>
      </c>
    </row>
    <row r="55" spans="1:9" ht="16.5" customHeight="1">
      <c r="A55" s="46">
        <v>44</v>
      </c>
      <c r="B55" s="47" t="str">
        <f>Spisak!B45&amp;"/"&amp;Spisak!C45</f>
        <v>92/2017</v>
      </c>
      <c r="C55" s="93" t="str">
        <f>Spisak!D45</f>
        <v>Luka</v>
      </c>
      <c r="D55" s="48" t="str">
        <f>Spisak!E45</f>
        <v>Manojlović</v>
      </c>
      <c r="E55" s="49">
        <f>Spisak!L45</f>
        <v>42</v>
      </c>
      <c r="F55" s="49">
        <f>Spisak!M45</f>
        <v>0</v>
      </c>
      <c r="G55" s="50">
        <f>Spisak!N45</f>
        <v>42</v>
      </c>
      <c r="H55" s="61" t="str">
        <f>Spisak!O45</f>
        <v>F</v>
      </c>
      <c r="I55" s="62" t="str">
        <f t="shared" si="0"/>
        <v>(nedovoljan)</v>
      </c>
    </row>
    <row r="56" spans="1:9" ht="16.5" customHeight="1">
      <c r="A56" s="46">
        <v>45</v>
      </c>
      <c r="B56" s="47" t="str">
        <f>Spisak!B46&amp;"/"&amp;Spisak!C46</f>
        <v>3/2016</v>
      </c>
      <c r="C56" s="93" t="str">
        <f>Spisak!D46</f>
        <v>Marijan</v>
      </c>
      <c r="D56" s="48" t="str">
        <f>Spisak!E46</f>
        <v>Vojinović</v>
      </c>
      <c r="E56" s="49">
        <f>Spisak!L46</f>
        <v>0</v>
      </c>
      <c r="F56" s="49">
        <f>Spisak!M46</f>
        <v>0</v>
      </c>
      <c r="G56" s="50">
        <f>Spisak!N46</f>
        <v>0</v>
      </c>
      <c r="H56" s="61" t="str">
        <f>Spisak!O46</f>
        <v>F</v>
      </c>
      <c r="I56" s="62" t="str">
        <f t="shared" si="0"/>
        <v>(nedovoljan)</v>
      </c>
    </row>
    <row r="57" spans="1:9" ht="16.5" customHeight="1">
      <c r="A57" s="46">
        <v>46</v>
      </c>
      <c r="B57" s="47" t="str">
        <f>Spisak!B47&amp;"/"&amp;Spisak!C47</f>
        <v>5/2016</v>
      </c>
      <c r="C57" s="93" t="str">
        <f>Spisak!D47</f>
        <v>Savo</v>
      </c>
      <c r="D57" s="48" t="str">
        <f>Spisak!E47</f>
        <v>Pavićević</v>
      </c>
      <c r="E57" s="49">
        <f>Spisak!L47</f>
        <v>0</v>
      </c>
      <c r="F57" s="49">
        <f>Spisak!M47</f>
        <v>0</v>
      </c>
      <c r="G57" s="50">
        <f>Spisak!N47</f>
        <v>0</v>
      </c>
      <c r="H57" s="61" t="str">
        <f>Spisak!O47</f>
        <v>F</v>
      </c>
      <c r="I57" s="62" t="str">
        <f t="shared" si="0"/>
        <v>(nedovoljan)</v>
      </c>
    </row>
    <row r="58" spans="1:9" ht="16.5" customHeight="1">
      <c r="A58" s="46">
        <v>47</v>
      </c>
      <c r="B58" s="47" t="str">
        <f>Spisak!B48&amp;"/"&amp;Spisak!C48</f>
        <v>9/2016</v>
      </c>
      <c r="C58" s="93" t="str">
        <f>Spisak!D48</f>
        <v>Marko</v>
      </c>
      <c r="D58" s="48" t="str">
        <f>Spisak!E48</f>
        <v>Ljuljić</v>
      </c>
      <c r="E58" s="49">
        <f>Spisak!L48</f>
        <v>0</v>
      </c>
      <c r="F58" s="49">
        <f>Spisak!M48</f>
        <v>0</v>
      </c>
      <c r="G58" s="50">
        <f>Spisak!N48</f>
        <v>0</v>
      </c>
      <c r="H58" s="61" t="str">
        <f>Spisak!O48</f>
        <v>F</v>
      </c>
      <c r="I58" s="62" t="str">
        <f t="shared" si="0"/>
        <v>(nedovoljan)</v>
      </c>
    </row>
    <row r="59" spans="1:9" ht="16.5" customHeight="1">
      <c r="A59" s="46">
        <v>48</v>
      </c>
      <c r="B59" s="47" t="str">
        <f>Spisak!B49&amp;"/"&amp;Spisak!C49</f>
        <v>10/2016</v>
      </c>
      <c r="C59" s="93" t="str">
        <f>Spisak!D49</f>
        <v>Dejan</v>
      </c>
      <c r="D59" s="48" t="str">
        <f>Spisak!E49</f>
        <v>Drinčić</v>
      </c>
      <c r="E59" s="49">
        <f>Spisak!L49</f>
        <v>0</v>
      </c>
      <c r="F59" s="49">
        <f>Spisak!M49</f>
        <v>0</v>
      </c>
      <c r="G59" s="50">
        <f>Spisak!N49</f>
        <v>0</v>
      </c>
      <c r="H59" s="61" t="str">
        <f>Spisak!O49</f>
        <v>F</v>
      </c>
      <c r="I59" s="62" t="str">
        <f t="shared" si="0"/>
        <v>(nedovoljan)</v>
      </c>
    </row>
    <row r="60" spans="1:9" ht="16.5" customHeight="1">
      <c r="A60" s="46">
        <v>49</v>
      </c>
      <c r="B60" s="47" t="str">
        <f>Spisak!B50&amp;"/"&amp;Spisak!C50</f>
        <v>11/2016</v>
      </c>
      <c r="C60" s="93" t="str">
        <f>Spisak!D50</f>
        <v>Dragana</v>
      </c>
      <c r="D60" s="48" t="str">
        <f>Spisak!E50</f>
        <v>Giljača</v>
      </c>
      <c r="E60" s="49">
        <f>Spisak!L50</f>
        <v>37</v>
      </c>
      <c r="F60" s="49">
        <f>Spisak!M50</f>
        <v>0</v>
      </c>
      <c r="G60" s="50">
        <f>Spisak!N50</f>
        <v>37</v>
      </c>
      <c r="H60" s="61" t="str">
        <f>Spisak!O50</f>
        <v>F</v>
      </c>
      <c r="I60" s="62" t="str">
        <f t="shared" si="0"/>
        <v>(nedovoljan)</v>
      </c>
    </row>
    <row r="61" spans="1:9" ht="16.5" customHeight="1">
      <c r="A61" s="46">
        <v>50</v>
      </c>
      <c r="B61" s="47" t="str">
        <f>Spisak!B51&amp;"/"&amp;Spisak!C51</f>
        <v>12/2016</v>
      </c>
      <c r="C61" s="93" t="str">
        <f>Spisak!D51</f>
        <v>Bogdan</v>
      </c>
      <c r="D61" s="48" t="str">
        <f>Spisak!E51</f>
        <v>Vlahović</v>
      </c>
      <c r="E61" s="49">
        <f>Spisak!L51</f>
        <v>0</v>
      </c>
      <c r="F61" s="49">
        <f>Spisak!M51</f>
        <v>0</v>
      </c>
      <c r="G61" s="50">
        <f>Spisak!N51</f>
        <v>0</v>
      </c>
      <c r="H61" s="61" t="str">
        <f>Spisak!O51</f>
        <v>F</v>
      </c>
      <c r="I61" s="62" t="str">
        <f t="shared" si="0"/>
        <v>(nedovoljan)</v>
      </c>
    </row>
    <row r="62" spans="1:9" ht="16.5" customHeight="1">
      <c r="A62" s="46">
        <v>51</v>
      </c>
      <c r="B62" s="47" t="str">
        <f>Spisak!B52&amp;"/"&amp;Spisak!C52</f>
        <v>13/2016</v>
      </c>
      <c r="C62" s="93" t="str">
        <f>Spisak!D52</f>
        <v>Aleksandar</v>
      </c>
      <c r="D62" s="48" t="str">
        <f>Spisak!E52</f>
        <v>Žižić</v>
      </c>
      <c r="E62" s="49">
        <f>Spisak!L52</f>
        <v>0</v>
      </c>
      <c r="F62" s="49">
        <f>Spisak!M52</f>
        <v>0</v>
      </c>
      <c r="G62" s="50">
        <f>Spisak!N52</f>
        <v>0</v>
      </c>
      <c r="H62" s="61" t="str">
        <f>Spisak!O52</f>
        <v>F</v>
      </c>
      <c r="I62" s="62" t="str">
        <f t="shared" si="0"/>
        <v>(nedovoljan)</v>
      </c>
    </row>
    <row r="63" spans="1:9" ht="16.5" customHeight="1">
      <c r="A63" s="46">
        <v>52</v>
      </c>
      <c r="B63" s="47" t="str">
        <f>Spisak!B53&amp;"/"&amp;Spisak!C53</f>
        <v>14/2016</v>
      </c>
      <c r="C63" s="93" t="str">
        <f>Spisak!D53</f>
        <v>Maja</v>
      </c>
      <c r="D63" s="48" t="str">
        <f>Spisak!E53</f>
        <v>Vujisić</v>
      </c>
      <c r="E63" s="49">
        <f>Spisak!L53</f>
        <v>0</v>
      </c>
      <c r="F63" s="49">
        <f>Spisak!M53</f>
        <v>0</v>
      </c>
      <c r="G63" s="50">
        <f>Spisak!N53</f>
        <v>0</v>
      </c>
      <c r="H63" s="61" t="str">
        <f>Spisak!O53</f>
        <v>F</v>
      </c>
      <c r="I63" s="62" t="str">
        <f t="shared" si="0"/>
        <v>(nedovoljan)</v>
      </c>
    </row>
    <row r="64" spans="1:9" ht="16.5" customHeight="1">
      <c r="A64" s="46"/>
      <c r="B64" s="47" t="str">
        <f>Spisak!B54&amp;"/"&amp;Spisak!C54</f>
        <v>15/2016</v>
      </c>
      <c r="C64" s="93" t="str">
        <f>Spisak!D54</f>
        <v>Lazar</v>
      </c>
      <c r="D64" s="48" t="str">
        <f>Spisak!E54</f>
        <v>Šćekić</v>
      </c>
      <c r="E64" s="49">
        <f>Spisak!L54</f>
        <v>0</v>
      </c>
      <c r="F64" s="49">
        <f>Spisak!M54</f>
        <v>0</v>
      </c>
      <c r="G64" s="50">
        <f>Spisak!N54</f>
        <v>0</v>
      </c>
      <c r="H64" s="61" t="str">
        <f>Spisak!O54</f>
        <v>F</v>
      </c>
      <c r="I64" s="62" t="str">
        <f t="shared" si="0"/>
        <v>(nedovoljan)</v>
      </c>
    </row>
    <row r="65" spans="1:9" ht="16.5" customHeight="1">
      <c r="A65" s="46"/>
      <c r="B65" s="47" t="str">
        <f>Spisak!B55&amp;"/"&amp;Spisak!C55</f>
        <v>16/2016</v>
      </c>
      <c r="C65" s="93" t="str">
        <f>Spisak!D55</f>
        <v>Jovan</v>
      </c>
      <c r="D65" s="48" t="str">
        <f>Spisak!E55</f>
        <v>Radović</v>
      </c>
      <c r="E65" s="49">
        <f>Spisak!L55</f>
        <v>0</v>
      </c>
      <c r="F65" s="49">
        <f>Spisak!M55</f>
        <v>0</v>
      </c>
      <c r="G65" s="50">
        <f>Spisak!N55</f>
        <v>0</v>
      </c>
      <c r="H65" s="61" t="str">
        <f>Spisak!O55</f>
        <v>F</v>
      </c>
      <c r="I65" s="62" t="str">
        <f t="shared" si="0"/>
        <v>(nedovoljan)</v>
      </c>
    </row>
    <row r="66" spans="1:9" ht="16.5" customHeight="1">
      <c r="A66" s="46"/>
      <c r="B66" s="47" t="str">
        <f>Spisak!B56&amp;"/"&amp;Spisak!C56</f>
        <v>17/2016</v>
      </c>
      <c r="C66" s="93" t="str">
        <f>Spisak!D56</f>
        <v>Dragoslav</v>
      </c>
      <c r="D66" s="48" t="str">
        <f>Spisak!E56</f>
        <v>Novović</v>
      </c>
      <c r="E66" s="49">
        <f>Spisak!L56</f>
        <v>0</v>
      </c>
      <c r="F66" s="49">
        <f>Spisak!M56</f>
        <v>0</v>
      </c>
      <c r="G66" s="50">
        <f>Spisak!N56</f>
        <v>0</v>
      </c>
      <c r="H66" s="61" t="str">
        <f>Spisak!O56</f>
        <v>F</v>
      </c>
      <c r="I66" s="62" t="str">
        <f t="shared" si="0"/>
        <v>(nedovoljan)</v>
      </c>
    </row>
    <row r="67" spans="1:9" ht="16.5" customHeight="1">
      <c r="A67" s="46"/>
      <c r="B67" s="47" t="str">
        <f>Spisak!B57&amp;"/"&amp;Spisak!C57</f>
        <v>18/2016</v>
      </c>
      <c r="C67" s="93" t="str">
        <f>Spisak!D57</f>
        <v>Dejan</v>
      </c>
      <c r="D67" s="48" t="str">
        <f>Spisak!E57</f>
        <v>Vraneš</v>
      </c>
      <c r="E67" s="49">
        <f>Spisak!L57</f>
        <v>0</v>
      </c>
      <c r="F67" s="49">
        <f>Spisak!M57</f>
        <v>0</v>
      </c>
      <c r="G67" s="50">
        <f>Spisak!N57</f>
        <v>0</v>
      </c>
      <c r="H67" s="61" t="str">
        <f>Spisak!O57</f>
        <v>F</v>
      </c>
      <c r="I67" s="62" t="str">
        <f t="shared" si="0"/>
        <v>(nedovoljan)</v>
      </c>
    </row>
    <row r="68" spans="1:9" ht="16.5" customHeight="1">
      <c r="A68" s="46"/>
      <c r="B68" s="47" t="str">
        <f>Spisak!B58&amp;"/"&amp;Spisak!C58</f>
        <v>20/2016</v>
      </c>
      <c r="C68" s="93" t="str">
        <f>Spisak!D58</f>
        <v>Milica</v>
      </c>
      <c r="D68" s="48" t="str">
        <f>Spisak!E58</f>
        <v>Vučinić</v>
      </c>
      <c r="E68" s="49">
        <f>Spisak!L58</f>
        <v>0</v>
      </c>
      <c r="F68" s="49">
        <f>Spisak!M58</f>
        <v>0</v>
      </c>
      <c r="G68" s="50">
        <f>Spisak!N58</f>
        <v>0</v>
      </c>
      <c r="H68" s="61" t="str">
        <f>Spisak!O58</f>
        <v>F</v>
      </c>
      <c r="I68" s="62" t="str">
        <f t="shared" si="0"/>
        <v>(nedovoljan)</v>
      </c>
    </row>
    <row r="69" spans="1:9" ht="16.5" customHeight="1">
      <c r="A69" s="46"/>
      <c r="B69" s="47" t="str">
        <f>Spisak!B59&amp;"/"&amp;Spisak!C59</f>
        <v>21/2016</v>
      </c>
      <c r="C69" s="93" t="str">
        <f>Spisak!D59</f>
        <v>Boro</v>
      </c>
      <c r="D69" s="48" t="str">
        <f>Spisak!E59</f>
        <v>Bogdanović</v>
      </c>
      <c r="E69" s="49">
        <f>Spisak!L59</f>
        <v>0</v>
      </c>
      <c r="F69" s="49">
        <f>Spisak!M59</f>
        <v>0</v>
      </c>
      <c r="G69" s="50">
        <f>Spisak!N59</f>
        <v>0</v>
      </c>
      <c r="H69" s="61" t="str">
        <f>Spisak!O59</f>
        <v>F</v>
      </c>
      <c r="I69" s="62" t="str">
        <f t="shared" si="0"/>
        <v>(nedovoljan)</v>
      </c>
    </row>
    <row r="70" spans="1:9" ht="16.5" customHeight="1">
      <c r="A70" s="46"/>
      <c r="B70" s="47" t="str">
        <f>Spisak!B60&amp;"/"&amp;Spisak!C60</f>
        <v>22/2016</v>
      </c>
      <c r="C70" s="93" t="str">
        <f>Spisak!D60</f>
        <v>Neda</v>
      </c>
      <c r="D70" s="48" t="str">
        <f>Spisak!E60</f>
        <v>Srdanović</v>
      </c>
      <c r="E70" s="49">
        <f>Spisak!L60</f>
        <v>0</v>
      </c>
      <c r="F70" s="49">
        <f>Spisak!M60</f>
        <v>0</v>
      </c>
      <c r="G70" s="50">
        <f>Spisak!N60</f>
        <v>0</v>
      </c>
      <c r="H70" s="61" t="str">
        <f>Spisak!O60</f>
        <v>F</v>
      </c>
      <c r="I70" s="62" t="str">
        <f t="shared" si="0"/>
        <v>(nedovoljan)</v>
      </c>
    </row>
    <row r="71" spans="1:12" ht="16.5" customHeight="1">
      <c r="A71" s="46"/>
      <c r="B71" s="47" t="str">
        <f>Spisak!B61&amp;"/"&amp;Spisak!C61</f>
        <v>23/2016</v>
      </c>
      <c r="C71" s="93" t="str">
        <f>Spisak!D61</f>
        <v>Pavle</v>
      </c>
      <c r="D71" s="48" t="str">
        <f>Spisak!E61</f>
        <v>Novaković</v>
      </c>
      <c r="E71" s="49">
        <f>Spisak!L61</f>
        <v>0</v>
      </c>
      <c r="F71" s="49">
        <f>Spisak!M61</f>
        <v>0</v>
      </c>
      <c r="G71" s="50">
        <f>Spisak!N61</f>
        <v>0</v>
      </c>
      <c r="H71" s="61" t="str">
        <f>Spisak!O61</f>
        <v>F</v>
      </c>
      <c r="I71" s="62" t="str">
        <f t="shared" si="0"/>
        <v>(nedovoljan)</v>
      </c>
      <c r="K71" s="23"/>
      <c r="L71" s="23"/>
    </row>
    <row r="72" spans="1:10" ht="16.5" customHeight="1">
      <c r="A72" s="46"/>
      <c r="B72" s="47" t="str">
        <f>Spisak!B62&amp;"/"&amp;Spisak!C62</f>
        <v>24/2016</v>
      </c>
      <c r="C72" s="93" t="str">
        <f>Spisak!D62</f>
        <v>Milena</v>
      </c>
      <c r="D72" s="48" t="str">
        <f>Spisak!E62</f>
        <v>Anđelić</v>
      </c>
      <c r="E72" s="49">
        <f>Spisak!L62</f>
        <v>0</v>
      </c>
      <c r="F72" s="49">
        <f>Spisak!M62</f>
        <v>0</v>
      </c>
      <c r="G72" s="50">
        <f>Spisak!N62</f>
        <v>0</v>
      </c>
      <c r="H72" s="61" t="str">
        <f>Spisak!O62</f>
        <v>F</v>
      </c>
      <c r="I72" s="62" t="str">
        <f t="shared" si="0"/>
        <v>(nedovoljan)</v>
      </c>
      <c r="J72" s="2"/>
    </row>
    <row r="73" spans="1:10" ht="16.5" customHeight="1">
      <c r="A73" s="46"/>
      <c r="B73" s="47" t="str">
        <f>Spisak!B63&amp;"/"&amp;Spisak!C63</f>
        <v>26/2016</v>
      </c>
      <c r="C73" s="93" t="str">
        <f>Spisak!D63</f>
        <v>Ksenija</v>
      </c>
      <c r="D73" s="48" t="str">
        <f>Spisak!E63</f>
        <v>Brakočević</v>
      </c>
      <c r="E73" s="49">
        <f>Spisak!L63</f>
        <v>0</v>
      </c>
      <c r="F73" s="49">
        <f>Spisak!M63</f>
        <v>0</v>
      </c>
      <c r="G73" s="50">
        <f>Spisak!N63</f>
        <v>0</v>
      </c>
      <c r="H73" s="61" t="str">
        <f>Spisak!O63</f>
        <v>F</v>
      </c>
      <c r="I73" s="62" t="str">
        <f t="shared" si="0"/>
        <v>(nedovoljan)</v>
      </c>
      <c r="J73" s="2"/>
    </row>
    <row r="74" spans="1:10" ht="16.5" customHeight="1">
      <c r="A74" s="46"/>
      <c r="B74" s="47" t="str">
        <f>Spisak!B64&amp;"/"&amp;Spisak!C64</f>
        <v>27/2016</v>
      </c>
      <c r="C74" s="93" t="str">
        <f>Spisak!D64</f>
        <v>Jelena</v>
      </c>
      <c r="D74" s="48" t="str">
        <f>Spisak!E64</f>
        <v>Aligrudić</v>
      </c>
      <c r="E74" s="49">
        <f>Spisak!L64</f>
        <v>0</v>
      </c>
      <c r="F74" s="49">
        <f>Spisak!M64</f>
        <v>0</v>
      </c>
      <c r="G74" s="50">
        <f>Spisak!N64</f>
        <v>0</v>
      </c>
      <c r="H74" s="61" t="str">
        <f>Spisak!O64</f>
        <v>F</v>
      </c>
      <c r="I74" s="62" t="str">
        <f t="shared" si="0"/>
        <v>(nedovoljan)</v>
      </c>
      <c r="J74" s="2"/>
    </row>
    <row r="75" spans="1:10" ht="16.5" customHeight="1">
      <c r="A75" s="46"/>
      <c r="B75" s="47" t="str">
        <f>Spisak!B65&amp;"/"&amp;Spisak!C65</f>
        <v>29/2016</v>
      </c>
      <c r="C75" s="93" t="str">
        <f>Spisak!D65</f>
        <v>Marko</v>
      </c>
      <c r="D75" s="48" t="str">
        <f>Spisak!E65</f>
        <v>Vuksanović</v>
      </c>
      <c r="E75" s="49">
        <f>Spisak!L65</f>
        <v>0</v>
      </c>
      <c r="F75" s="49">
        <f>Spisak!M65</f>
        <v>0</v>
      </c>
      <c r="G75" s="50">
        <f>Spisak!N65</f>
        <v>0</v>
      </c>
      <c r="H75" s="61" t="str">
        <f>Spisak!O65</f>
        <v>F</v>
      </c>
      <c r="I75" s="62" t="str">
        <f t="shared" si="0"/>
        <v>(nedovoljan)</v>
      </c>
      <c r="J75" s="2"/>
    </row>
    <row r="76" spans="1:10" ht="16.5" customHeight="1">
      <c r="A76" s="46"/>
      <c r="B76" s="47" t="str">
        <f>Spisak!B66&amp;"/"&amp;Spisak!C66</f>
        <v>30/2016</v>
      </c>
      <c r="C76" s="93" t="str">
        <f>Spisak!D66</f>
        <v>Ana</v>
      </c>
      <c r="D76" s="48" t="str">
        <f>Spisak!E66</f>
        <v>Muratović</v>
      </c>
      <c r="E76" s="49">
        <f>Spisak!L66</f>
        <v>0</v>
      </c>
      <c r="F76" s="49">
        <f>Spisak!M66</f>
        <v>0</v>
      </c>
      <c r="G76" s="50">
        <f>Spisak!N66</f>
        <v>0</v>
      </c>
      <c r="H76" s="61" t="str">
        <f>Spisak!O66</f>
        <v>F</v>
      </c>
      <c r="I76" s="62" t="str">
        <f t="shared" si="0"/>
        <v>(nedovoljan)</v>
      </c>
      <c r="J76" s="2"/>
    </row>
    <row r="77" spans="1:10" ht="16.5" customHeight="1">
      <c r="A77" s="46"/>
      <c r="B77" s="47" t="str">
        <f>Spisak!B67&amp;"/"&amp;Spisak!C67</f>
        <v>31/2016</v>
      </c>
      <c r="C77" s="93" t="str">
        <f>Spisak!D67</f>
        <v>Obrad</v>
      </c>
      <c r="D77" s="48" t="str">
        <f>Spisak!E67</f>
        <v>Jovanović</v>
      </c>
      <c r="E77" s="49">
        <f>Spisak!L67</f>
        <v>0</v>
      </c>
      <c r="F77" s="49">
        <f>Spisak!M67</f>
        <v>0</v>
      </c>
      <c r="G77" s="50">
        <f>Spisak!N67</f>
        <v>0</v>
      </c>
      <c r="H77" s="61" t="str">
        <f>Spisak!O67</f>
        <v>F</v>
      </c>
      <c r="I77" s="62" t="str">
        <f aca="true" t="shared" si="1" ref="I77:I140">IF(H77=0,"-",VLOOKUP(H77,Tocjene,2,TRUE))</f>
        <v>(nedovoljan)</v>
      </c>
      <c r="J77" s="2"/>
    </row>
    <row r="78" spans="1:10" ht="16.5" customHeight="1">
      <c r="A78" s="46"/>
      <c r="B78" s="47" t="str">
        <f>Spisak!B68&amp;"/"&amp;Spisak!C68</f>
        <v>32/2016</v>
      </c>
      <c r="C78" s="93" t="str">
        <f>Spisak!D68</f>
        <v>Jovana</v>
      </c>
      <c r="D78" s="48" t="str">
        <f>Spisak!E68</f>
        <v>Vujičić</v>
      </c>
      <c r="E78" s="49">
        <f>Spisak!L68</f>
        <v>0</v>
      </c>
      <c r="F78" s="49">
        <f>Spisak!M68</f>
        <v>0</v>
      </c>
      <c r="G78" s="50">
        <f>Spisak!N68</f>
        <v>0</v>
      </c>
      <c r="H78" s="61" t="str">
        <f>Spisak!O68</f>
        <v>F</v>
      </c>
      <c r="I78" s="62" t="str">
        <f t="shared" si="1"/>
        <v>(nedovoljan)</v>
      </c>
      <c r="J78" s="2"/>
    </row>
    <row r="79" spans="1:9" ht="16.5" customHeight="1">
      <c r="A79" s="46"/>
      <c r="B79" s="47" t="str">
        <f>Spisak!B69&amp;"/"&amp;Spisak!C69</f>
        <v>33/2016</v>
      </c>
      <c r="C79" s="93" t="str">
        <f>Spisak!D69</f>
        <v>Peđa</v>
      </c>
      <c r="D79" s="48" t="str">
        <f>Spisak!E69</f>
        <v>Zečević</v>
      </c>
      <c r="E79" s="49">
        <f>Spisak!L69</f>
        <v>47</v>
      </c>
      <c r="F79" s="49">
        <f>Spisak!M69</f>
        <v>0</v>
      </c>
      <c r="G79" s="50">
        <f>Spisak!N69</f>
        <v>47</v>
      </c>
      <c r="H79" s="61" t="str">
        <f>Spisak!O69</f>
        <v>F</v>
      </c>
      <c r="I79" s="62" t="str">
        <f t="shared" si="1"/>
        <v>(nedovoljan)</v>
      </c>
    </row>
    <row r="80" spans="1:9" ht="16.5" customHeight="1">
      <c r="A80" s="46"/>
      <c r="B80" s="47" t="str">
        <f>Spisak!B70&amp;"/"&amp;Spisak!C70</f>
        <v>34/2016</v>
      </c>
      <c r="C80" s="93" t="str">
        <f>Spisak!D70</f>
        <v>Ivana</v>
      </c>
      <c r="D80" s="48" t="str">
        <f>Spisak!E70</f>
        <v>Čuljković</v>
      </c>
      <c r="E80" s="49">
        <f>Spisak!L70</f>
        <v>0</v>
      </c>
      <c r="F80" s="49">
        <f>Spisak!M70</f>
        <v>0</v>
      </c>
      <c r="G80" s="50">
        <f>Spisak!N70</f>
        <v>0</v>
      </c>
      <c r="H80" s="61" t="str">
        <f>Spisak!O70</f>
        <v>F</v>
      </c>
      <c r="I80" s="62" t="str">
        <f t="shared" si="1"/>
        <v>(nedovoljan)</v>
      </c>
    </row>
    <row r="81" spans="1:9" ht="16.5" customHeight="1">
      <c r="A81" s="46"/>
      <c r="B81" s="47" t="str">
        <f>Spisak!B71&amp;"/"&amp;Spisak!C71</f>
        <v>38/2016</v>
      </c>
      <c r="C81" s="93" t="str">
        <f>Spisak!D71</f>
        <v>Miraš</v>
      </c>
      <c r="D81" s="48" t="str">
        <f>Spisak!E71</f>
        <v>Bulatović</v>
      </c>
      <c r="E81" s="49">
        <f>Spisak!L71</f>
        <v>0</v>
      </c>
      <c r="F81" s="49">
        <f>Spisak!M71</f>
        <v>0</v>
      </c>
      <c r="G81" s="50">
        <f>Spisak!N71</f>
        <v>0</v>
      </c>
      <c r="H81" s="61" t="str">
        <f>Spisak!O71</f>
        <v>F</v>
      </c>
      <c r="I81" s="62" t="str">
        <f t="shared" si="1"/>
        <v>(nedovoljan)</v>
      </c>
    </row>
    <row r="82" spans="1:9" ht="16.5" customHeight="1">
      <c r="A82" s="46"/>
      <c r="B82" s="47" t="str">
        <f>Spisak!B72&amp;"/"&amp;Spisak!C72</f>
        <v>42/2016</v>
      </c>
      <c r="C82" s="93" t="str">
        <f>Spisak!D72</f>
        <v>Jovana</v>
      </c>
      <c r="D82" s="48" t="str">
        <f>Spisak!E72</f>
        <v>Bovan</v>
      </c>
      <c r="E82" s="49">
        <f>Spisak!L72</f>
        <v>0</v>
      </c>
      <c r="F82" s="49">
        <f>Spisak!M72</f>
        <v>0</v>
      </c>
      <c r="G82" s="50">
        <f>Spisak!N72</f>
        <v>0</v>
      </c>
      <c r="H82" s="61" t="str">
        <f>Spisak!O72</f>
        <v>F</v>
      </c>
      <c r="I82" s="62" t="str">
        <f t="shared" si="1"/>
        <v>(nedovoljan)</v>
      </c>
    </row>
    <row r="83" spans="1:9" ht="16.5" customHeight="1">
      <c r="A83" s="46"/>
      <c r="B83" s="47" t="str">
        <f>Spisak!B73&amp;"/"&amp;Spisak!C73</f>
        <v>44/2016</v>
      </c>
      <c r="C83" s="93" t="str">
        <f>Spisak!D73</f>
        <v>Miloš</v>
      </c>
      <c r="D83" s="48" t="str">
        <f>Spisak!E73</f>
        <v>Dragić</v>
      </c>
      <c r="E83" s="49">
        <f>Spisak!L73</f>
        <v>0</v>
      </c>
      <c r="F83" s="49">
        <f>Spisak!M73</f>
        <v>0</v>
      </c>
      <c r="G83" s="50">
        <f>Spisak!N73</f>
        <v>0</v>
      </c>
      <c r="H83" s="61" t="str">
        <f>Spisak!O73</f>
        <v>F</v>
      </c>
      <c r="I83" s="62" t="str">
        <f t="shared" si="1"/>
        <v>(nedovoljan)</v>
      </c>
    </row>
    <row r="84" spans="1:9" ht="16.5" customHeight="1">
      <c r="A84" s="46"/>
      <c r="B84" s="47" t="str">
        <f>Spisak!B74&amp;"/"&amp;Spisak!C74</f>
        <v>45/2016</v>
      </c>
      <c r="C84" s="93" t="str">
        <f>Spisak!D74</f>
        <v>Grujica</v>
      </c>
      <c r="D84" s="48" t="str">
        <f>Spisak!E74</f>
        <v>Popović</v>
      </c>
      <c r="E84" s="49">
        <f>Spisak!L74</f>
        <v>0</v>
      </c>
      <c r="F84" s="49">
        <f>Spisak!M74</f>
        <v>0</v>
      </c>
      <c r="G84" s="50">
        <f>Spisak!N74</f>
        <v>0</v>
      </c>
      <c r="H84" s="61" t="str">
        <f>Spisak!O74</f>
        <v>F</v>
      </c>
      <c r="I84" s="62" t="str">
        <f t="shared" si="1"/>
        <v>(nedovoljan)</v>
      </c>
    </row>
    <row r="85" spans="1:9" ht="16.5" customHeight="1">
      <c r="A85" s="46"/>
      <c r="B85" s="47" t="str">
        <f>Spisak!B75&amp;"/"&amp;Spisak!C75</f>
        <v>48/2016</v>
      </c>
      <c r="C85" s="93" t="str">
        <f>Spisak!D75</f>
        <v>Nikola</v>
      </c>
      <c r="D85" s="48" t="str">
        <f>Spisak!E75</f>
        <v>Dobrašinović</v>
      </c>
      <c r="E85" s="49">
        <f>Spisak!L75</f>
        <v>0</v>
      </c>
      <c r="F85" s="49">
        <f>Spisak!M75</f>
        <v>0</v>
      </c>
      <c r="G85" s="50">
        <f>Spisak!N75</f>
        <v>0</v>
      </c>
      <c r="H85" s="61" t="str">
        <f>Spisak!O75</f>
        <v>F</v>
      </c>
      <c r="I85" s="62" t="str">
        <f t="shared" si="1"/>
        <v>(nedovoljan)</v>
      </c>
    </row>
    <row r="86" spans="1:9" ht="16.5" customHeight="1">
      <c r="A86" s="46"/>
      <c r="B86" s="47" t="str">
        <f>Spisak!B76&amp;"/"&amp;Spisak!C76</f>
        <v>51/2016</v>
      </c>
      <c r="C86" s="93" t="str">
        <f>Spisak!D76</f>
        <v>Nikola</v>
      </c>
      <c r="D86" s="48" t="str">
        <f>Spisak!E76</f>
        <v>Radanović</v>
      </c>
      <c r="E86" s="49">
        <f>Spisak!L76</f>
        <v>0</v>
      </c>
      <c r="F86" s="49">
        <f>Spisak!M76</f>
        <v>0</v>
      </c>
      <c r="G86" s="50">
        <f>Spisak!N76</f>
        <v>0</v>
      </c>
      <c r="H86" s="61" t="str">
        <f>Spisak!O76</f>
        <v>F</v>
      </c>
      <c r="I86" s="62" t="str">
        <f t="shared" si="1"/>
        <v>(nedovoljan)</v>
      </c>
    </row>
    <row r="87" spans="1:9" ht="16.5" customHeight="1">
      <c r="A87" s="46"/>
      <c r="B87" s="47" t="str">
        <f>Spisak!B77&amp;"/"&amp;Spisak!C77</f>
        <v>52/2016</v>
      </c>
      <c r="C87" s="93" t="str">
        <f>Spisak!D77</f>
        <v>Mitar</v>
      </c>
      <c r="D87" s="48" t="str">
        <f>Spisak!E77</f>
        <v>Potpara</v>
      </c>
      <c r="E87" s="49">
        <f>Spisak!L77</f>
        <v>0</v>
      </c>
      <c r="F87" s="49">
        <f>Spisak!M77</f>
        <v>0</v>
      </c>
      <c r="G87" s="50">
        <f>Spisak!N77</f>
        <v>0</v>
      </c>
      <c r="H87" s="61" t="str">
        <f>Spisak!O77</f>
        <v>F</v>
      </c>
      <c r="I87" s="62" t="str">
        <f t="shared" si="1"/>
        <v>(nedovoljan)</v>
      </c>
    </row>
    <row r="88" spans="1:9" ht="16.5" customHeight="1">
      <c r="A88" s="46"/>
      <c r="B88" s="47" t="str">
        <f>Spisak!B78&amp;"/"&amp;Spisak!C78</f>
        <v>53/2016</v>
      </c>
      <c r="C88" s="93" t="str">
        <f>Spisak!D78</f>
        <v>Miloš</v>
      </c>
      <c r="D88" s="48" t="str">
        <f>Spisak!E78</f>
        <v>Božović</v>
      </c>
      <c r="E88" s="49">
        <f>Spisak!L78</f>
        <v>0</v>
      </c>
      <c r="F88" s="49">
        <f>Spisak!M78</f>
        <v>0</v>
      </c>
      <c r="G88" s="50">
        <f>Spisak!N78</f>
        <v>0</v>
      </c>
      <c r="H88" s="61" t="str">
        <f>Spisak!O78</f>
        <v>F</v>
      </c>
      <c r="I88" s="62" t="str">
        <f t="shared" si="1"/>
        <v>(nedovoljan)</v>
      </c>
    </row>
    <row r="89" spans="1:9" ht="16.5" customHeight="1">
      <c r="A89" s="46"/>
      <c r="B89" s="47" t="str">
        <f>Spisak!B79&amp;"/"&amp;Spisak!C79</f>
        <v>59/2016</v>
      </c>
      <c r="C89" s="93" t="str">
        <f>Spisak!D79</f>
        <v>Anđela</v>
      </c>
      <c r="D89" s="48" t="str">
        <f>Spisak!E79</f>
        <v>Minić</v>
      </c>
      <c r="E89" s="49">
        <f>Spisak!L79</f>
        <v>0</v>
      </c>
      <c r="F89" s="49">
        <f>Spisak!M79</f>
        <v>0</v>
      </c>
      <c r="G89" s="50">
        <f>Spisak!N79</f>
        <v>0</v>
      </c>
      <c r="H89" s="61" t="str">
        <f>Spisak!O79</f>
        <v>F</v>
      </c>
      <c r="I89" s="62" t="str">
        <f t="shared" si="1"/>
        <v>(nedovoljan)</v>
      </c>
    </row>
    <row r="90" spans="1:9" ht="16.5" customHeight="1">
      <c r="A90" s="46"/>
      <c r="B90" s="47" t="str">
        <f>Spisak!B80&amp;"/"&amp;Spisak!C80</f>
        <v>61/2016</v>
      </c>
      <c r="C90" s="93" t="str">
        <f>Spisak!D80</f>
        <v>Marko</v>
      </c>
      <c r="D90" s="48" t="str">
        <f>Spisak!E80</f>
        <v>Bošković</v>
      </c>
      <c r="E90" s="49">
        <f>Spisak!L80</f>
        <v>0</v>
      </c>
      <c r="F90" s="49">
        <f>Spisak!M80</f>
        <v>0</v>
      </c>
      <c r="G90" s="50">
        <f>Spisak!N80</f>
        <v>0</v>
      </c>
      <c r="H90" s="61" t="str">
        <f>Spisak!O80</f>
        <v>F</v>
      </c>
      <c r="I90" s="62" t="str">
        <f t="shared" si="1"/>
        <v>(nedovoljan)</v>
      </c>
    </row>
    <row r="91" spans="1:9" ht="16.5" customHeight="1">
      <c r="A91" s="46"/>
      <c r="B91" s="47" t="str">
        <f>Spisak!B81&amp;"/"&amp;Spisak!C81</f>
        <v>62/2016</v>
      </c>
      <c r="C91" s="93" t="str">
        <f>Spisak!D81</f>
        <v>Nataša</v>
      </c>
      <c r="D91" s="48" t="str">
        <f>Spisak!E81</f>
        <v>Zajović</v>
      </c>
      <c r="E91" s="49">
        <f>Spisak!L81</f>
        <v>0</v>
      </c>
      <c r="F91" s="49">
        <f>Spisak!M81</f>
        <v>0</v>
      </c>
      <c r="G91" s="50">
        <f>Spisak!N81</f>
        <v>0</v>
      </c>
      <c r="H91" s="61" t="str">
        <f>Spisak!O81</f>
        <v>F</v>
      </c>
      <c r="I91" s="62" t="str">
        <f t="shared" si="1"/>
        <v>(nedovoljan)</v>
      </c>
    </row>
    <row r="92" spans="1:9" ht="16.5" customHeight="1">
      <c r="A92" s="46"/>
      <c r="B92" s="47" t="str">
        <f>Spisak!B82&amp;"/"&amp;Spisak!C82</f>
        <v>63/2016</v>
      </c>
      <c r="C92" s="93" t="str">
        <f>Spisak!D82</f>
        <v>Andrija</v>
      </c>
      <c r="D92" s="48" t="str">
        <f>Spisak!E82</f>
        <v>Pajović</v>
      </c>
      <c r="E92" s="49">
        <f>Spisak!L82</f>
        <v>0</v>
      </c>
      <c r="F92" s="49">
        <f>Spisak!M82</f>
        <v>0</v>
      </c>
      <c r="G92" s="50">
        <f>Spisak!N82</f>
        <v>0</v>
      </c>
      <c r="H92" s="61" t="str">
        <f>Spisak!O82</f>
        <v>F</v>
      </c>
      <c r="I92" s="62" t="str">
        <f t="shared" si="1"/>
        <v>(nedovoljan)</v>
      </c>
    </row>
    <row r="93" spans="1:9" ht="16.5" customHeight="1">
      <c r="A93" s="46"/>
      <c r="B93" s="47" t="str">
        <f>Spisak!B83&amp;"/"&amp;Spisak!C83</f>
        <v>71/2016</v>
      </c>
      <c r="C93" s="93" t="str">
        <f>Spisak!D83</f>
        <v>Veljko</v>
      </c>
      <c r="D93" s="48" t="str">
        <f>Spisak!E83</f>
        <v>Vukadinović</v>
      </c>
      <c r="E93" s="49">
        <f>Spisak!L83</f>
        <v>0</v>
      </c>
      <c r="F93" s="49">
        <f>Spisak!M83</f>
        <v>0</v>
      </c>
      <c r="G93" s="50">
        <f>Spisak!N83</f>
        <v>0</v>
      </c>
      <c r="H93" s="61" t="str">
        <f>Spisak!O83</f>
        <v>F</v>
      </c>
      <c r="I93" s="62" t="str">
        <f t="shared" si="1"/>
        <v>(nedovoljan)</v>
      </c>
    </row>
    <row r="94" spans="1:9" ht="16.5" customHeight="1">
      <c r="A94" s="46"/>
      <c r="B94" s="47" t="str">
        <f>Spisak!B84&amp;"/"&amp;Spisak!C84</f>
        <v>76/2016</v>
      </c>
      <c r="C94" s="93" t="str">
        <f>Spisak!D84</f>
        <v>Ivan</v>
      </c>
      <c r="D94" s="48" t="str">
        <f>Spisak!E84</f>
        <v>Mujović</v>
      </c>
      <c r="E94" s="49">
        <f>Spisak!L84</f>
        <v>0</v>
      </c>
      <c r="F94" s="49">
        <f>Spisak!M84</f>
        <v>0</v>
      </c>
      <c r="G94" s="50">
        <f>Spisak!N84</f>
        <v>0</v>
      </c>
      <c r="H94" s="61" t="str">
        <f>Spisak!O84</f>
        <v>F</v>
      </c>
      <c r="I94" s="62" t="str">
        <f t="shared" si="1"/>
        <v>(nedovoljan)</v>
      </c>
    </row>
    <row r="95" spans="1:9" ht="16.5" customHeight="1">
      <c r="A95" s="46"/>
      <c r="B95" s="47" t="str">
        <f>Spisak!B85&amp;"/"&amp;Spisak!C85</f>
        <v>81/2016</v>
      </c>
      <c r="C95" s="93" t="str">
        <f>Spisak!D85</f>
        <v>Nikola</v>
      </c>
      <c r="D95" s="48" t="str">
        <f>Spisak!E85</f>
        <v>Ružić</v>
      </c>
      <c r="E95" s="49">
        <f>Spisak!L85</f>
        <v>0</v>
      </c>
      <c r="F95" s="49">
        <f>Spisak!M85</f>
        <v>0</v>
      </c>
      <c r="G95" s="50">
        <f>Spisak!N85</f>
        <v>0</v>
      </c>
      <c r="H95" s="61" t="str">
        <f>Spisak!O85</f>
        <v>F</v>
      </c>
      <c r="I95" s="62" t="str">
        <f t="shared" si="1"/>
        <v>(nedovoljan)</v>
      </c>
    </row>
    <row r="96" spans="1:9" ht="16.5" customHeight="1">
      <c r="A96" s="46"/>
      <c r="B96" s="47" t="str">
        <f>Spisak!B86&amp;"/"&amp;Spisak!C86</f>
        <v>82/2016</v>
      </c>
      <c r="C96" s="93" t="str">
        <f>Spisak!D86</f>
        <v>Ana</v>
      </c>
      <c r="D96" s="48" t="str">
        <f>Spisak!E86</f>
        <v>Ružić</v>
      </c>
      <c r="E96" s="49">
        <f>Spisak!L86</f>
        <v>0</v>
      </c>
      <c r="F96" s="49">
        <f>Spisak!M86</f>
        <v>0</v>
      </c>
      <c r="G96" s="50">
        <f>Spisak!N86</f>
        <v>0</v>
      </c>
      <c r="H96" s="61" t="str">
        <f>Spisak!O86</f>
        <v>F</v>
      </c>
      <c r="I96" s="62" t="str">
        <f t="shared" si="1"/>
        <v>(nedovoljan)</v>
      </c>
    </row>
    <row r="97" spans="1:9" ht="16.5" customHeight="1">
      <c r="A97" s="46"/>
      <c r="B97" s="47" t="str">
        <f>Spisak!B87&amp;"/"&amp;Spisak!C87</f>
        <v>85/2016</v>
      </c>
      <c r="C97" s="93" t="str">
        <f>Spisak!D87</f>
        <v>Đina</v>
      </c>
      <c r="D97" s="48" t="str">
        <f>Spisak!E87</f>
        <v>Dubljević</v>
      </c>
      <c r="E97" s="49">
        <f>Spisak!L87</f>
        <v>0</v>
      </c>
      <c r="F97" s="49">
        <f>Spisak!M87</f>
        <v>0</v>
      </c>
      <c r="G97" s="50">
        <f>Spisak!N87</f>
        <v>0</v>
      </c>
      <c r="H97" s="61" t="str">
        <f>Spisak!O87</f>
        <v>F</v>
      </c>
      <c r="I97" s="62" t="str">
        <f t="shared" si="1"/>
        <v>(nedovoljan)</v>
      </c>
    </row>
    <row r="98" spans="1:9" ht="16.5" customHeight="1">
      <c r="A98" s="46"/>
      <c r="B98" s="47" t="str">
        <f>Spisak!B88&amp;"/"&amp;Spisak!C88</f>
        <v>88/2016</v>
      </c>
      <c r="C98" s="93" t="str">
        <f>Spisak!D88</f>
        <v>Jelena</v>
      </c>
      <c r="D98" s="48" t="str">
        <f>Spisak!E88</f>
        <v>Piper</v>
      </c>
      <c r="E98" s="49">
        <f>Spisak!L88</f>
        <v>0</v>
      </c>
      <c r="F98" s="49">
        <f>Spisak!M88</f>
        <v>0</v>
      </c>
      <c r="G98" s="50">
        <f>Spisak!N88</f>
        <v>0</v>
      </c>
      <c r="H98" s="61" t="str">
        <f>Spisak!O88</f>
        <v>F</v>
      </c>
      <c r="I98" s="62" t="str">
        <f t="shared" si="1"/>
        <v>(nedovoljan)</v>
      </c>
    </row>
    <row r="99" spans="2:9" ht="12.75">
      <c r="B99" s="47" t="str">
        <f>Spisak!B89&amp;"/"&amp;Spisak!C89</f>
        <v>91/2016</v>
      </c>
      <c r="C99" s="93" t="str">
        <f>Spisak!D89</f>
        <v>Minja</v>
      </c>
      <c r="D99" s="48" t="str">
        <f>Spisak!E89</f>
        <v>Pavlović</v>
      </c>
      <c r="E99" s="49">
        <f>Spisak!L89</f>
        <v>36</v>
      </c>
      <c r="F99" s="49">
        <f>Spisak!M89</f>
        <v>0</v>
      </c>
      <c r="G99" s="50">
        <f>Spisak!N89</f>
        <v>36</v>
      </c>
      <c r="H99" s="61" t="str">
        <f>Spisak!O89</f>
        <v>F</v>
      </c>
      <c r="I99" s="62" t="str">
        <f t="shared" si="1"/>
        <v>(nedovoljan)</v>
      </c>
    </row>
    <row r="100" spans="2:9" ht="12.75">
      <c r="B100" s="47" t="str">
        <f>Spisak!B90&amp;"/"&amp;Spisak!C90</f>
        <v>92/2016</v>
      </c>
      <c r="C100" s="93" t="str">
        <f>Spisak!D90</f>
        <v>Jovan</v>
      </c>
      <c r="D100" s="48" t="str">
        <f>Spisak!E90</f>
        <v>Kankaraš</v>
      </c>
      <c r="E100" s="49">
        <f>Spisak!L90</f>
        <v>0</v>
      </c>
      <c r="F100" s="49">
        <f>Spisak!M90</f>
        <v>0</v>
      </c>
      <c r="G100" s="50">
        <f>Spisak!N90</f>
        <v>0</v>
      </c>
      <c r="H100" s="61" t="str">
        <f>Spisak!O90</f>
        <v>F</v>
      </c>
      <c r="I100" s="62" t="str">
        <f t="shared" si="1"/>
        <v>(nedovoljan)</v>
      </c>
    </row>
    <row r="101" spans="2:9" ht="12.75">
      <c r="B101" s="47" t="str">
        <f>Spisak!B91&amp;"/"&amp;Spisak!C91</f>
        <v>95/2016</v>
      </c>
      <c r="C101" s="93" t="str">
        <f>Spisak!D91</f>
        <v>Kristina</v>
      </c>
      <c r="D101" s="48" t="str">
        <f>Spisak!E91</f>
        <v>Ognjenović</v>
      </c>
      <c r="E101" s="49">
        <f>Spisak!L91</f>
        <v>0</v>
      </c>
      <c r="F101" s="49">
        <f>Spisak!M91</f>
        <v>0</v>
      </c>
      <c r="G101" s="50">
        <f>Spisak!N91</f>
        <v>0</v>
      </c>
      <c r="H101" s="61" t="str">
        <f>Spisak!O91</f>
        <v>F</v>
      </c>
      <c r="I101" s="62" t="str">
        <f t="shared" si="1"/>
        <v>(nedovoljan)</v>
      </c>
    </row>
    <row r="102" spans="2:9" ht="12.75">
      <c r="B102" s="47" t="str">
        <f>Spisak!B92&amp;"/"&amp;Spisak!C92</f>
        <v>9004/2016</v>
      </c>
      <c r="C102" s="93" t="str">
        <f>Spisak!D92</f>
        <v>Đorđe</v>
      </c>
      <c r="D102" s="48" t="str">
        <f>Spisak!E92</f>
        <v>Stanković</v>
      </c>
      <c r="E102" s="49">
        <f>Spisak!L92</f>
        <v>0</v>
      </c>
      <c r="F102" s="49">
        <f>Spisak!M92</f>
        <v>0</v>
      </c>
      <c r="G102" s="50">
        <f>Spisak!N92</f>
        <v>0</v>
      </c>
      <c r="H102" s="61" t="str">
        <f>Spisak!O92</f>
        <v>F</v>
      </c>
      <c r="I102" s="62" t="str">
        <f t="shared" si="1"/>
        <v>(nedovoljan)</v>
      </c>
    </row>
    <row r="103" spans="2:9" ht="12.75">
      <c r="B103" s="47" t="str">
        <f>Spisak!B93&amp;"/"&amp;Spisak!C93</f>
        <v>9015/2016</v>
      </c>
      <c r="C103" s="93" t="str">
        <f>Spisak!D93</f>
        <v>Nikola</v>
      </c>
      <c r="D103" s="48" t="str">
        <f>Spisak!E93</f>
        <v>Markuš</v>
      </c>
      <c r="E103" s="49">
        <f>Spisak!L93</f>
        <v>0</v>
      </c>
      <c r="F103" s="49">
        <f>Spisak!M93</f>
        <v>0</v>
      </c>
      <c r="G103" s="50">
        <f>Spisak!N93</f>
        <v>0</v>
      </c>
      <c r="H103" s="61" t="str">
        <f>Spisak!O93</f>
        <v>F</v>
      </c>
      <c r="I103" s="62" t="str">
        <f t="shared" si="1"/>
        <v>(nedovoljan)</v>
      </c>
    </row>
    <row r="104" spans="2:9" ht="12.75">
      <c r="B104" s="47" t="str">
        <f>Spisak!B94&amp;"/"&amp;Spisak!C94</f>
        <v>9038/2016</v>
      </c>
      <c r="C104" s="93" t="str">
        <f>Spisak!D94</f>
        <v>Mia</v>
      </c>
      <c r="D104" s="48" t="str">
        <f>Spisak!E94</f>
        <v>Kovač</v>
      </c>
      <c r="E104" s="49">
        <f>Spisak!L94</f>
        <v>0</v>
      </c>
      <c r="F104" s="49">
        <f>Spisak!M94</f>
        <v>0</v>
      </c>
      <c r="G104" s="50">
        <f>Spisak!N94</f>
        <v>0</v>
      </c>
      <c r="H104" s="61" t="str">
        <f>Spisak!O94</f>
        <v>F</v>
      </c>
      <c r="I104" s="62" t="str">
        <f t="shared" si="1"/>
        <v>(nedovoljan)</v>
      </c>
    </row>
    <row r="105" spans="2:9" ht="12.75">
      <c r="B105" s="47" t="str">
        <f>Spisak!B95&amp;"/"&amp;Spisak!C95</f>
        <v>9057/2016</v>
      </c>
      <c r="C105" s="93" t="str">
        <f>Spisak!D95</f>
        <v>Jelena</v>
      </c>
      <c r="D105" s="48" t="str">
        <f>Spisak!E95</f>
        <v>Prelević</v>
      </c>
      <c r="E105" s="49">
        <f>Spisak!L95</f>
        <v>0</v>
      </c>
      <c r="F105" s="49">
        <f>Spisak!M95</f>
        <v>0</v>
      </c>
      <c r="G105" s="50">
        <f>Spisak!N95</f>
        <v>0</v>
      </c>
      <c r="H105" s="61" t="str">
        <f>Spisak!O95</f>
        <v>F</v>
      </c>
      <c r="I105" s="62" t="str">
        <f t="shared" si="1"/>
        <v>(nedovoljan)</v>
      </c>
    </row>
    <row r="106" spans="2:9" ht="12.75">
      <c r="B106" s="47" t="str">
        <f>Spisak!B96&amp;"/"&amp;Spisak!C96</f>
        <v>9060/2016</v>
      </c>
      <c r="C106" s="93" t="str">
        <f>Spisak!D96</f>
        <v>Uroš</v>
      </c>
      <c r="D106" s="48" t="str">
        <f>Spisak!E96</f>
        <v>Ognjenović</v>
      </c>
      <c r="E106" s="49">
        <f>Spisak!L96</f>
        <v>0</v>
      </c>
      <c r="F106" s="49">
        <f>Spisak!M96</f>
        <v>0</v>
      </c>
      <c r="G106" s="50">
        <f>Spisak!N96</f>
        <v>0</v>
      </c>
      <c r="H106" s="61" t="str">
        <f>Spisak!O96</f>
        <v>F</v>
      </c>
      <c r="I106" s="62" t="str">
        <f t="shared" si="1"/>
        <v>(nedovoljan)</v>
      </c>
    </row>
    <row r="107" spans="2:9" ht="12.75">
      <c r="B107" s="47" t="str">
        <f>Spisak!B97&amp;"/"&amp;Spisak!C97</f>
        <v>9068/2016</v>
      </c>
      <c r="C107" s="93" t="str">
        <f>Spisak!D97</f>
        <v>Enis</v>
      </c>
      <c r="D107" s="48" t="str">
        <f>Spisak!E97</f>
        <v>Čindrak</v>
      </c>
      <c r="E107" s="49">
        <f>Spisak!L97</f>
        <v>0</v>
      </c>
      <c r="F107" s="49">
        <f>Spisak!M97</f>
        <v>0</v>
      </c>
      <c r="G107" s="50">
        <f>Spisak!N97</f>
        <v>0</v>
      </c>
      <c r="H107" s="61" t="str">
        <f>Spisak!O97</f>
        <v>F</v>
      </c>
      <c r="I107" s="62" t="str">
        <f t="shared" si="1"/>
        <v>(nedovoljan)</v>
      </c>
    </row>
    <row r="108" spans="2:9" ht="12.75">
      <c r="B108" s="47" t="str">
        <f>Spisak!B98&amp;"/"&amp;Spisak!C98</f>
        <v>4/2015</v>
      </c>
      <c r="C108" s="93" t="str">
        <f>Spisak!D98</f>
        <v>Nikola</v>
      </c>
      <c r="D108" s="48" t="str">
        <f>Spisak!E98</f>
        <v>Fuštić</v>
      </c>
      <c r="E108" s="49">
        <f>Spisak!L98</f>
        <v>0</v>
      </c>
      <c r="F108" s="49">
        <f>Spisak!M98</f>
        <v>0</v>
      </c>
      <c r="G108" s="50">
        <f>Spisak!N98</f>
        <v>0</v>
      </c>
      <c r="H108" s="61" t="str">
        <f>Spisak!O98</f>
        <v>F</v>
      </c>
      <c r="I108" s="62" t="str">
        <f t="shared" si="1"/>
        <v>(nedovoljan)</v>
      </c>
    </row>
    <row r="109" spans="2:9" ht="12.75">
      <c r="B109" s="47" t="str">
        <f>Spisak!B99&amp;"/"&amp;Spisak!C99</f>
        <v>5/2015</v>
      </c>
      <c r="C109" s="93" t="str">
        <f>Spisak!D99</f>
        <v>Andrija</v>
      </c>
      <c r="D109" s="48" t="str">
        <f>Spisak!E99</f>
        <v>Krstajić</v>
      </c>
      <c r="E109" s="49">
        <f>Spisak!L99</f>
        <v>0</v>
      </c>
      <c r="F109" s="49">
        <f>Spisak!M99</f>
        <v>0</v>
      </c>
      <c r="G109" s="50">
        <f>Spisak!N99</f>
        <v>0</v>
      </c>
      <c r="H109" s="61" t="str">
        <f>Spisak!O99</f>
        <v>F</v>
      </c>
      <c r="I109" s="62" t="str">
        <f t="shared" si="1"/>
        <v>(nedovoljan)</v>
      </c>
    </row>
    <row r="110" spans="2:9" ht="12.75">
      <c r="B110" s="47" t="str">
        <f>Spisak!B100&amp;"/"&amp;Spisak!C100</f>
        <v>10/2015</v>
      </c>
      <c r="C110" s="93" t="str">
        <f>Spisak!D100</f>
        <v>Miodrag</v>
      </c>
      <c r="D110" s="48" t="str">
        <f>Spisak!E100</f>
        <v>Bakić</v>
      </c>
      <c r="E110" s="49">
        <f>Spisak!L100</f>
        <v>0</v>
      </c>
      <c r="F110" s="49">
        <f>Spisak!M100</f>
        <v>0</v>
      </c>
      <c r="G110" s="50">
        <f>Spisak!N100</f>
        <v>0</v>
      </c>
      <c r="H110" s="61" t="str">
        <f>Spisak!O100</f>
        <v>F</v>
      </c>
      <c r="I110" s="62" t="str">
        <f t="shared" si="1"/>
        <v>(nedovoljan)</v>
      </c>
    </row>
    <row r="111" spans="2:9" ht="12.75">
      <c r="B111" s="47" t="str">
        <f>Spisak!B101&amp;"/"&amp;Spisak!C101</f>
        <v>13/2015</v>
      </c>
      <c r="C111" s="93" t="str">
        <f>Spisak!D101</f>
        <v>Nikola</v>
      </c>
      <c r="D111" s="48" t="str">
        <f>Spisak!E101</f>
        <v>Dragišić</v>
      </c>
      <c r="E111" s="49">
        <f>Spisak!L101</f>
        <v>0</v>
      </c>
      <c r="F111" s="49">
        <f>Spisak!M101</f>
        <v>0</v>
      </c>
      <c r="G111" s="50">
        <f>Spisak!N101</f>
        <v>0</v>
      </c>
      <c r="H111" s="61" t="str">
        <f>Spisak!O101</f>
        <v>F</v>
      </c>
      <c r="I111" s="62" t="str">
        <f t="shared" si="1"/>
        <v>(nedovoljan)</v>
      </c>
    </row>
    <row r="112" spans="2:9" ht="12.75">
      <c r="B112" s="47" t="str">
        <f>Spisak!B102&amp;"/"&amp;Spisak!C102</f>
        <v>15/2015</v>
      </c>
      <c r="C112" s="93" t="str">
        <f>Spisak!D102</f>
        <v>Miloš</v>
      </c>
      <c r="D112" s="48" t="str">
        <f>Spisak!E102</f>
        <v>Vučetić</v>
      </c>
      <c r="E112" s="49">
        <f>Spisak!L102</f>
        <v>0</v>
      </c>
      <c r="F112" s="49">
        <f>Spisak!M102</f>
        <v>0</v>
      </c>
      <c r="G112" s="50">
        <f>Spisak!N102</f>
        <v>0</v>
      </c>
      <c r="H112" s="61" t="str">
        <f>Spisak!O102</f>
        <v>F</v>
      </c>
      <c r="I112" s="62" t="str">
        <f t="shared" si="1"/>
        <v>(nedovoljan)</v>
      </c>
    </row>
    <row r="113" spans="2:9" ht="12.75">
      <c r="B113" s="47" t="str">
        <f>Spisak!B103&amp;"/"&amp;Spisak!C103</f>
        <v>26/2015</v>
      </c>
      <c r="C113" s="93" t="str">
        <f>Spisak!D103</f>
        <v>Aleksa</v>
      </c>
      <c r="D113" s="48" t="str">
        <f>Spisak!E103</f>
        <v>Vujošević</v>
      </c>
      <c r="E113" s="49">
        <f>Spisak!L103</f>
        <v>0</v>
      </c>
      <c r="F113" s="49">
        <f>Spisak!M103</f>
        <v>0</v>
      </c>
      <c r="G113" s="50">
        <f>Spisak!N103</f>
        <v>0</v>
      </c>
      <c r="H113" s="61" t="str">
        <f>Spisak!O103</f>
        <v>F</v>
      </c>
      <c r="I113" s="62" t="str">
        <f t="shared" si="1"/>
        <v>(nedovoljan)</v>
      </c>
    </row>
    <row r="114" spans="2:9" ht="12.75">
      <c r="B114" s="47" t="str">
        <f>Spisak!B104&amp;"/"&amp;Spisak!C104</f>
        <v>27/2015</v>
      </c>
      <c r="C114" s="93" t="str">
        <f>Spisak!D104</f>
        <v>Andrija</v>
      </c>
      <c r="D114" s="48" t="str">
        <f>Spisak!E104</f>
        <v>Aleksić</v>
      </c>
      <c r="E114" s="49">
        <f>Spisak!L104</f>
        <v>0</v>
      </c>
      <c r="F114" s="49">
        <f>Spisak!M104</f>
        <v>0</v>
      </c>
      <c r="G114" s="50">
        <f>Spisak!N104</f>
        <v>0</v>
      </c>
      <c r="H114" s="61" t="str">
        <f>Spisak!O104</f>
        <v>F</v>
      </c>
      <c r="I114" s="62" t="str">
        <f t="shared" si="1"/>
        <v>(nedovoljan)</v>
      </c>
    </row>
    <row r="115" spans="2:9" ht="12.75">
      <c r="B115" s="47" t="str">
        <f>Spisak!B105&amp;"/"&amp;Spisak!C105</f>
        <v>29/2015</v>
      </c>
      <c r="C115" s="93" t="str">
        <f>Spisak!D105</f>
        <v>Milica</v>
      </c>
      <c r="D115" s="48" t="str">
        <f>Spisak!E105</f>
        <v>Grbović</v>
      </c>
      <c r="E115" s="49">
        <f>Spisak!L105</f>
        <v>0</v>
      </c>
      <c r="F115" s="49">
        <f>Spisak!M105</f>
        <v>0</v>
      </c>
      <c r="G115" s="50">
        <f>Spisak!N105</f>
        <v>0</v>
      </c>
      <c r="H115" s="61" t="str">
        <f>Spisak!O105</f>
        <v>F</v>
      </c>
      <c r="I115" s="62" t="str">
        <f t="shared" si="1"/>
        <v>(nedovoljan)</v>
      </c>
    </row>
    <row r="116" spans="2:9" ht="12.75">
      <c r="B116" s="47" t="str">
        <f>Spisak!B106&amp;"/"&amp;Spisak!C106</f>
        <v>31/2015</v>
      </c>
      <c r="C116" s="93" t="str">
        <f>Spisak!D106</f>
        <v>Petar</v>
      </c>
      <c r="D116" s="48" t="str">
        <f>Spisak!E106</f>
        <v>Milić</v>
      </c>
      <c r="E116" s="49">
        <f>Spisak!L106</f>
        <v>29</v>
      </c>
      <c r="F116" s="49">
        <f>Spisak!M106</f>
        <v>0</v>
      </c>
      <c r="G116" s="50">
        <f>Spisak!N106</f>
        <v>29</v>
      </c>
      <c r="H116" s="61" t="str">
        <f>Spisak!O106</f>
        <v>F</v>
      </c>
      <c r="I116" s="62" t="str">
        <f t="shared" si="1"/>
        <v>(nedovoljan)</v>
      </c>
    </row>
    <row r="117" spans="2:9" ht="12.75">
      <c r="B117" s="47" t="str">
        <f>Spisak!B107&amp;"/"&amp;Spisak!C107</f>
        <v>38/2015</v>
      </c>
      <c r="C117" s="93" t="str">
        <f>Spisak!D107</f>
        <v>Milena</v>
      </c>
      <c r="D117" s="48" t="str">
        <f>Spisak!E107</f>
        <v>Bogavac</v>
      </c>
      <c r="E117" s="49">
        <f>Spisak!L107</f>
        <v>0</v>
      </c>
      <c r="F117" s="49">
        <f>Spisak!M107</f>
        <v>0</v>
      </c>
      <c r="G117" s="50">
        <f>Spisak!N107</f>
        <v>0</v>
      </c>
      <c r="H117" s="61" t="str">
        <f>Spisak!O107</f>
        <v>F</v>
      </c>
      <c r="I117" s="62" t="str">
        <f t="shared" si="1"/>
        <v>(nedovoljan)</v>
      </c>
    </row>
    <row r="118" spans="2:9" ht="12.75">
      <c r="B118" s="47" t="str">
        <f>Spisak!B108&amp;"/"&amp;Spisak!C108</f>
        <v>47/2015</v>
      </c>
      <c r="C118" s="93" t="str">
        <f>Spisak!D108</f>
        <v>Bogdan</v>
      </c>
      <c r="D118" s="48" t="str">
        <f>Spisak!E108</f>
        <v>Aprcović</v>
      </c>
      <c r="E118" s="49">
        <f>Spisak!L108</f>
        <v>0</v>
      </c>
      <c r="F118" s="49">
        <f>Spisak!M108</f>
        <v>0</v>
      </c>
      <c r="G118" s="50">
        <f>Spisak!N108</f>
        <v>0</v>
      </c>
      <c r="H118" s="61" t="str">
        <f>Spisak!O108</f>
        <v>F</v>
      </c>
      <c r="I118" s="62" t="str">
        <f t="shared" si="1"/>
        <v>(nedovoljan)</v>
      </c>
    </row>
    <row r="119" spans="2:9" ht="12.75">
      <c r="B119" s="47" t="str">
        <f>Spisak!B109&amp;"/"&amp;Spisak!C109</f>
        <v>48/2015</v>
      </c>
      <c r="C119" s="93" t="str">
        <f>Spisak!D109</f>
        <v>Milisav</v>
      </c>
      <c r="D119" s="48" t="str">
        <f>Spisak!E109</f>
        <v>Minić</v>
      </c>
      <c r="E119" s="49">
        <f>Spisak!L109</f>
        <v>0</v>
      </c>
      <c r="F119" s="49">
        <f>Spisak!M109</f>
        <v>0</v>
      </c>
      <c r="G119" s="50">
        <f>Spisak!N109</f>
        <v>0</v>
      </c>
      <c r="H119" s="61" t="str">
        <f>Spisak!O109</f>
        <v>F</v>
      </c>
      <c r="I119" s="62" t="str">
        <f t="shared" si="1"/>
        <v>(nedovoljan)</v>
      </c>
    </row>
    <row r="120" spans="2:9" ht="12.75">
      <c r="B120" s="47" t="str">
        <f>Spisak!B110&amp;"/"&amp;Spisak!C110</f>
        <v>50/2015</v>
      </c>
      <c r="C120" s="93" t="str">
        <f>Spisak!D110</f>
        <v>Vuko</v>
      </c>
      <c r="D120" s="48" t="str">
        <f>Spisak!E110</f>
        <v>Prelević</v>
      </c>
      <c r="E120" s="49">
        <f>Spisak!L110</f>
        <v>0</v>
      </c>
      <c r="F120" s="49">
        <f>Spisak!M110</f>
        <v>0</v>
      </c>
      <c r="G120" s="50">
        <f>Spisak!N110</f>
        <v>0</v>
      </c>
      <c r="H120" s="61" t="str">
        <f>Spisak!O110</f>
        <v>F</v>
      </c>
      <c r="I120" s="62" t="str">
        <f t="shared" si="1"/>
        <v>(nedovoljan)</v>
      </c>
    </row>
    <row r="121" spans="2:9" ht="12.75">
      <c r="B121" s="47" t="str">
        <f>Spisak!B111&amp;"/"&amp;Spisak!C111</f>
        <v>62/2015</v>
      </c>
      <c r="C121" s="93" t="str">
        <f>Spisak!D111</f>
        <v>Milica</v>
      </c>
      <c r="D121" s="48" t="str">
        <f>Spisak!E111</f>
        <v>Korać</v>
      </c>
      <c r="E121" s="49">
        <f>Spisak!L111</f>
        <v>0</v>
      </c>
      <c r="F121" s="49">
        <f>Spisak!M111</f>
        <v>0</v>
      </c>
      <c r="G121" s="50">
        <f>Spisak!N111</f>
        <v>0</v>
      </c>
      <c r="H121" s="61" t="str">
        <f>Spisak!O111</f>
        <v>F</v>
      </c>
      <c r="I121" s="62" t="str">
        <f t="shared" si="1"/>
        <v>(nedovoljan)</v>
      </c>
    </row>
    <row r="122" spans="2:9" ht="12.75">
      <c r="B122" s="47" t="str">
        <f>Spisak!B112&amp;"/"&amp;Spisak!C112</f>
        <v>64/2015</v>
      </c>
      <c r="C122" s="93" t="str">
        <f>Spisak!D112</f>
        <v>Bogdana</v>
      </c>
      <c r="D122" s="48" t="str">
        <f>Spisak!E112</f>
        <v>Knežević</v>
      </c>
      <c r="E122" s="49">
        <f>Spisak!L112</f>
        <v>0</v>
      </c>
      <c r="F122" s="49">
        <f>Spisak!M112</f>
        <v>0</v>
      </c>
      <c r="G122" s="50">
        <f>Spisak!N112</f>
        <v>0</v>
      </c>
      <c r="H122" s="61" t="str">
        <f>Spisak!O112</f>
        <v>F</v>
      </c>
      <c r="I122" s="62" t="str">
        <f t="shared" si="1"/>
        <v>(nedovoljan)</v>
      </c>
    </row>
    <row r="123" spans="2:9" ht="12.75">
      <c r="B123" s="47" t="str">
        <f>Spisak!B113&amp;"/"&amp;Spisak!C113</f>
        <v>68/2015</v>
      </c>
      <c r="C123" s="93" t="str">
        <f>Spisak!D113</f>
        <v>Bojana</v>
      </c>
      <c r="D123" s="48" t="str">
        <f>Spisak!E113</f>
        <v>Bulatović</v>
      </c>
      <c r="E123" s="49">
        <f>Spisak!L113</f>
        <v>0</v>
      </c>
      <c r="F123" s="49">
        <f>Spisak!M113</f>
        <v>0</v>
      </c>
      <c r="G123" s="50">
        <f>Spisak!N113</f>
        <v>0</v>
      </c>
      <c r="H123" s="61" t="str">
        <f>Spisak!O113</f>
        <v>F</v>
      </c>
      <c r="I123" s="62" t="str">
        <f t="shared" si="1"/>
        <v>(nedovoljan)</v>
      </c>
    </row>
    <row r="124" spans="2:9" ht="12.75">
      <c r="B124" s="47" t="str">
        <f>Spisak!B114&amp;"/"&amp;Spisak!C114</f>
        <v>70/2015</v>
      </c>
      <c r="C124" s="93" t="str">
        <f>Spisak!D114</f>
        <v>Ivan</v>
      </c>
      <c r="D124" s="48" t="str">
        <f>Spisak!E114</f>
        <v>Ćurčić</v>
      </c>
      <c r="E124" s="49">
        <f>Spisak!L114</f>
        <v>0</v>
      </c>
      <c r="F124" s="49">
        <f>Spisak!M114</f>
        <v>0</v>
      </c>
      <c r="G124" s="50">
        <f>Spisak!N114</f>
        <v>0</v>
      </c>
      <c r="H124" s="61" t="str">
        <f>Spisak!O114</f>
        <v>F</v>
      </c>
      <c r="I124" s="62" t="str">
        <f t="shared" si="1"/>
        <v>(nedovoljan)</v>
      </c>
    </row>
    <row r="125" spans="2:9" ht="12.75">
      <c r="B125" s="47" t="str">
        <f>Spisak!B115&amp;"/"&amp;Spisak!C115</f>
        <v>78/2015</v>
      </c>
      <c r="C125" s="93" t="str">
        <f>Spisak!D115</f>
        <v>Mirjana</v>
      </c>
      <c r="D125" s="48" t="str">
        <f>Spisak!E115</f>
        <v>Čuljković</v>
      </c>
      <c r="E125" s="49">
        <f>Spisak!L115</f>
        <v>0</v>
      </c>
      <c r="F125" s="49">
        <f>Spisak!M115</f>
        <v>0</v>
      </c>
      <c r="G125" s="50">
        <f>Spisak!N115</f>
        <v>0</v>
      </c>
      <c r="H125" s="61" t="str">
        <f>Spisak!O115</f>
        <v>F</v>
      </c>
      <c r="I125" s="62" t="str">
        <f t="shared" si="1"/>
        <v>(nedovoljan)</v>
      </c>
    </row>
    <row r="126" spans="2:9" ht="12.75">
      <c r="B126" s="47" t="str">
        <f>Spisak!B116&amp;"/"&amp;Spisak!C116</f>
        <v>79/2015</v>
      </c>
      <c r="C126" s="93" t="str">
        <f>Spisak!D116</f>
        <v>Jelena</v>
      </c>
      <c r="D126" s="48" t="str">
        <f>Spisak!E116</f>
        <v>Janketić</v>
      </c>
      <c r="E126" s="49">
        <f>Spisak!L116</f>
        <v>0</v>
      </c>
      <c r="F126" s="49">
        <f>Spisak!M116</f>
        <v>0</v>
      </c>
      <c r="G126" s="50">
        <f>Spisak!N116</f>
        <v>0</v>
      </c>
      <c r="H126" s="61" t="str">
        <f>Spisak!O116</f>
        <v>F</v>
      </c>
      <c r="I126" s="62" t="str">
        <f t="shared" si="1"/>
        <v>(nedovoljan)</v>
      </c>
    </row>
    <row r="127" spans="2:9" ht="12.75">
      <c r="B127" s="47" t="str">
        <f>Spisak!B117&amp;"/"&amp;Spisak!C117</f>
        <v>89/2015</v>
      </c>
      <c r="C127" s="93" t="str">
        <f>Spisak!D117</f>
        <v>Šućo</v>
      </c>
      <c r="D127" s="48" t="str">
        <f>Spisak!E117</f>
        <v>Ramović</v>
      </c>
      <c r="E127" s="49">
        <f>Spisak!L117</f>
        <v>0</v>
      </c>
      <c r="F127" s="49">
        <f>Spisak!M117</f>
        <v>0</v>
      </c>
      <c r="G127" s="50">
        <f>Spisak!N117</f>
        <v>0</v>
      </c>
      <c r="H127" s="61" t="str">
        <f>Spisak!O117</f>
        <v>F</v>
      </c>
      <c r="I127" s="62" t="str">
        <f t="shared" si="1"/>
        <v>(nedovoljan)</v>
      </c>
    </row>
    <row r="128" spans="2:9" ht="12.75">
      <c r="B128" s="47" t="str">
        <f>Spisak!B118&amp;"/"&amp;Spisak!C118</f>
        <v>9001/2015</v>
      </c>
      <c r="C128" s="93" t="str">
        <f>Spisak!D118</f>
        <v>Vasilije</v>
      </c>
      <c r="D128" s="48" t="str">
        <f>Spisak!E118</f>
        <v>Raičević</v>
      </c>
      <c r="E128" s="49">
        <f>Spisak!L118</f>
        <v>0</v>
      </c>
      <c r="F128" s="49">
        <f>Spisak!M118</f>
        <v>0</v>
      </c>
      <c r="G128" s="50">
        <f>Spisak!N118</f>
        <v>0</v>
      </c>
      <c r="H128" s="61" t="str">
        <f>Spisak!O118</f>
        <v>F</v>
      </c>
      <c r="I128" s="62" t="str">
        <f t="shared" si="1"/>
        <v>(nedovoljan)</v>
      </c>
    </row>
    <row r="129" spans="2:9" ht="12.75">
      <c r="B129" s="47" t="str">
        <f>Spisak!B119&amp;"/"&amp;Spisak!C119</f>
        <v>9013/2015</v>
      </c>
      <c r="C129" s="93" t="str">
        <f>Spisak!D119</f>
        <v>Jovan</v>
      </c>
      <c r="D129" s="48" t="str">
        <f>Spisak!E119</f>
        <v>Popović</v>
      </c>
      <c r="E129" s="49">
        <f>Spisak!L119</f>
        <v>0</v>
      </c>
      <c r="F129" s="49">
        <f>Spisak!M119</f>
        <v>0</v>
      </c>
      <c r="G129" s="50">
        <f>Spisak!N119</f>
        <v>0</v>
      </c>
      <c r="H129" s="61" t="str">
        <f>Spisak!O119</f>
        <v>F</v>
      </c>
      <c r="I129" s="62" t="str">
        <f t="shared" si="1"/>
        <v>(nedovoljan)</v>
      </c>
    </row>
    <row r="130" spans="2:9" ht="12.75">
      <c r="B130" s="47" t="str">
        <f>Spisak!B120&amp;"/"&amp;Spisak!C120</f>
        <v>9058/2015</v>
      </c>
      <c r="C130" s="93" t="str">
        <f>Spisak!D120</f>
        <v>Nikola</v>
      </c>
      <c r="D130" s="48" t="str">
        <f>Spisak!E120</f>
        <v>Pejović</v>
      </c>
      <c r="E130" s="49">
        <f>Spisak!L120</f>
        <v>0</v>
      </c>
      <c r="F130" s="49">
        <f>Spisak!M120</f>
        <v>0</v>
      </c>
      <c r="G130" s="50">
        <f>Spisak!N120</f>
        <v>0</v>
      </c>
      <c r="H130" s="61" t="str">
        <f>Spisak!O120</f>
        <v>F</v>
      </c>
      <c r="I130" s="62" t="str">
        <f t="shared" si="1"/>
        <v>(nedovoljan)</v>
      </c>
    </row>
    <row r="131" spans="2:9" ht="12.75">
      <c r="B131" s="47" t="str">
        <f>Spisak!B121&amp;"/"&amp;Spisak!C121</f>
        <v>5/2014</v>
      </c>
      <c r="C131" s="93" t="str">
        <f>Spisak!D121</f>
        <v>Miloš</v>
      </c>
      <c r="D131" s="48" t="str">
        <f>Spisak!E121</f>
        <v>Šoć</v>
      </c>
      <c r="E131" s="49">
        <f>Spisak!L121</f>
        <v>0</v>
      </c>
      <c r="F131" s="49">
        <f>Spisak!M121</f>
        <v>0</v>
      </c>
      <c r="G131" s="50">
        <f>Spisak!N121</f>
        <v>0</v>
      </c>
      <c r="H131" s="61" t="str">
        <f>Spisak!O121</f>
        <v>F</v>
      </c>
      <c r="I131" s="62" t="str">
        <f t="shared" si="1"/>
        <v>(nedovoljan)</v>
      </c>
    </row>
    <row r="132" spans="2:9" ht="12.75">
      <c r="B132" s="47" t="str">
        <f>Spisak!B122&amp;"/"&amp;Spisak!C122</f>
        <v>28/2014</v>
      </c>
      <c r="C132" s="93" t="str">
        <f>Spisak!D122</f>
        <v>Luka</v>
      </c>
      <c r="D132" s="48" t="str">
        <f>Spisak!E122</f>
        <v>Tončić</v>
      </c>
      <c r="E132" s="49">
        <f>Spisak!L122</f>
        <v>0</v>
      </c>
      <c r="F132" s="49">
        <f>Spisak!M122</f>
        <v>0</v>
      </c>
      <c r="G132" s="50">
        <f>Spisak!N122</f>
        <v>0</v>
      </c>
      <c r="H132" s="61" t="str">
        <f>Spisak!O122</f>
        <v>F</v>
      </c>
      <c r="I132" s="62" t="str">
        <f t="shared" si="1"/>
        <v>(nedovoljan)</v>
      </c>
    </row>
    <row r="133" spans="2:9" ht="12.75">
      <c r="B133" s="47" t="str">
        <f>Spisak!B123&amp;"/"&amp;Spisak!C123</f>
        <v>34/2014</v>
      </c>
      <c r="C133" s="93" t="str">
        <f>Spisak!D123</f>
        <v>Vasilije</v>
      </c>
      <c r="D133" s="48" t="str">
        <f>Spisak!E123</f>
        <v>Ivanović</v>
      </c>
      <c r="E133" s="49">
        <f>Spisak!L123</f>
        <v>0</v>
      </c>
      <c r="F133" s="49">
        <f>Spisak!M123</f>
        <v>0</v>
      </c>
      <c r="G133" s="50">
        <f>Spisak!N123</f>
        <v>0</v>
      </c>
      <c r="H133" s="61" t="str">
        <f>Spisak!O123</f>
        <v>F</v>
      </c>
      <c r="I133" s="62" t="str">
        <f t="shared" si="1"/>
        <v>(nedovoljan)</v>
      </c>
    </row>
    <row r="134" spans="2:9" ht="12.75">
      <c r="B134" s="47" t="str">
        <f>Spisak!B124&amp;"/"&amp;Spisak!C124</f>
        <v>46/2014</v>
      </c>
      <c r="C134" s="93" t="str">
        <f>Spisak!D124</f>
        <v>Jovan</v>
      </c>
      <c r="D134" s="48" t="str">
        <f>Spisak!E124</f>
        <v>Miljanić</v>
      </c>
      <c r="E134" s="49">
        <f>Spisak!L124</f>
        <v>0</v>
      </c>
      <c r="F134" s="49">
        <f>Spisak!M124</f>
        <v>0</v>
      </c>
      <c r="G134" s="50">
        <f>Spisak!N124</f>
        <v>0</v>
      </c>
      <c r="H134" s="61" t="str">
        <f>Spisak!O124</f>
        <v>F</v>
      </c>
      <c r="I134" s="62" t="str">
        <f t="shared" si="1"/>
        <v>(nedovoljan)</v>
      </c>
    </row>
    <row r="135" spans="2:9" ht="12.75">
      <c r="B135" s="47" t="str">
        <f>Spisak!B125&amp;"/"&amp;Spisak!C125</f>
        <v>88/2014</v>
      </c>
      <c r="C135" s="93" t="str">
        <f>Spisak!D125</f>
        <v>Petar</v>
      </c>
      <c r="D135" s="48" t="str">
        <f>Spisak!E125</f>
        <v>Tošić</v>
      </c>
      <c r="E135" s="49">
        <f>Spisak!L125</f>
        <v>0</v>
      </c>
      <c r="F135" s="49">
        <f>Spisak!M125</f>
        <v>0</v>
      </c>
      <c r="G135" s="50">
        <f>Spisak!N125</f>
        <v>0</v>
      </c>
      <c r="H135" s="61" t="str">
        <f>Spisak!O125</f>
        <v>F</v>
      </c>
      <c r="I135" s="62" t="str">
        <f t="shared" si="1"/>
        <v>(nedovoljan)</v>
      </c>
    </row>
    <row r="136" spans="2:9" ht="12.75">
      <c r="B136" s="47" t="str">
        <f>Spisak!B126&amp;"/"&amp;Spisak!C126</f>
        <v>98/2014</v>
      </c>
      <c r="C136" s="93" t="str">
        <f>Spisak!D126</f>
        <v>Bekir</v>
      </c>
      <c r="D136" s="48" t="str">
        <f>Spisak!E126</f>
        <v>Salković</v>
      </c>
      <c r="E136" s="49">
        <f>Spisak!L126</f>
        <v>0</v>
      </c>
      <c r="F136" s="49">
        <f>Spisak!M126</f>
        <v>0</v>
      </c>
      <c r="G136" s="50">
        <f>Spisak!N126</f>
        <v>0</v>
      </c>
      <c r="H136" s="61" t="str">
        <f>Spisak!O126</f>
        <v>F</v>
      </c>
      <c r="I136" s="62" t="str">
        <f t="shared" si="1"/>
        <v>(nedovoljan)</v>
      </c>
    </row>
    <row r="137" spans="2:9" ht="12.75">
      <c r="B137" s="47" t="str">
        <f>Spisak!B127&amp;"/"&amp;Spisak!C127</f>
        <v>9075/2014</v>
      </c>
      <c r="C137" s="93" t="str">
        <f>Spisak!D127</f>
        <v>Boris</v>
      </c>
      <c r="D137" s="48" t="str">
        <f>Spisak!E127</f>
        <v>Grgurević</v>
      </c>
      <c r="E137" s="49">
        <f>Spisak!L127</f>
        <v>0</v>
      </c>
      <c r="F137" s="49">
        <f>Spisak!M127</f>
        <v>0</v>
      </c>
      <c r="G137" s="50">
        <f>Spisak!N127</f>
        <v>0</v>
      </c>
      <c r="H137" s="61" t="str">
        <f>Spisak!O127</f>
        <v>F</v>
      </c>
      <c r="I137" s="62" t="str">
        <f t="shared" si="1"/>
        <v>(nedovoljan)</v>
      </c>
    </row>
    <row r="138" spans="2:9" ht="12.75">
      <c r="B138" s="47" t="str">
        <f>Spisak!B128&amp;"/"&amp;Spisak!C128</f>
        <v>24/2013</v>
      </c>
      <c r="C138" s="93" t="str">
        <f>Spisak!D128</f>
        <v>Nikola</v>
      </c>
      <c r="D138" s="48" t="str">
        <f>Spisak!E128</f>
        <v>Špadijer</v>
      </c>
      <c r="E138" s="49">
        <f>Spisak!L128</f>
        <v>0</v>
      </c>
      <c r="F138" s="49">
        <f>Spisak!M128</f>
        <v>0</v>
      </c>
      <c r="G138" s="50">
        <f>Spisak!N128</f>
        <v>0</v>
      </c>
      <c r="H138" s="61" t="str">
        <f>Spisak!O128</f>
        <v>F</v>
      </c>
      <c r="I138" s="62" t="str">
        <f t="shared" si="1"/>
        <v>(nedovoljan)</v>
      </c>
    </row>
    <row r="139" spans="2:9" ht="12.75">
      <c r="B139" s="47" t="str">
        <f>Spisak!B129&amp;"/"&amp;Spisak!C129</f>
        <v>90/2013</v>
      </c>
      <c r="C139" s="93" t="str">
        <f>Spisak!D129</f>
        <v>Jelena</v>
      </c>
      <c r="D139" s="48" t="str">
        <f>Spisak!E129</f>
        <v>Božović</v>
      </c>
      <c r="E139" s="49">
        <f>Spisak!L129</f>
        <v>0</v>
      </c>
      <c r="F139" s="49">
        <f>Spisak!M129</f>
        <v>0</v>
      </c>
      <c r="G139" s="50">
        <f>Spisak!N129</f>
        <v>0</v>
      </c>
      <c r="H139" s="61" t="str">
        <f>Spisak!O129</f>
        <v>F</v>
      </c>
      <c r="I139" s="62" t="str">
        <f t="shared" si="1"/>
        <v>(nedovoljan)</v>
      </c>
    </row>
    <row r="140" spans="2:9" ht="12.75">
      <c r="B140" s="47" t="str">
        <f>Spisak!B130&amp;"/"&amp;Spisak!C130</f>
        <v>9096/2013</v>
      </c>
      <c r="C140" s="93" t="str">
        <f>Spisak!D130</f>
        <v>Luka</v>
      </c>
      <c r="D140" s="48" t="str">
        <f>Spisak!E130</f>
        <v>Đurović</v>
      </c>
      <c r="E140" s="49">
        <f>Spisak!L130</f>
        <v>0</v>
      </c>
      <c r="F140" s="49">
        <f>Spisak!M130</f>
        <v>0</v>
      </c>
      <c r="G140" s="50">
        <f>Spisak!N130</f>
        <v>0</v>
      </c>
      <c r="H140" s="61" t="str">
        <f>Spisak!O130</f>
        <v>F</v>
      </c>
      <c r="I140" s="62" t="str">
        <f t="shared" si="1"/>
        <v>(nedovoljan)</v>
      </c>
    </row>
    <row r="144" spans="10:11" ht="12.75">
      <c r="J144" s="7" t="s">
        <v>44</v>
      </c>
      <c r="K144" s="23"/>
    </row>
    <row r="145" spans="10:11" ht="12.75">
      <c r="J145" s="67" t="s">
        <v>99</v>
      </c>
      <c r="K145" s="23"/>
    </row>
    <row r="146" spans="10:11" ht="12.75">
      <c r="J146" s="4"/>
      <c r="K146" s="23"/>
    </row>
    <row r="147" spans="10:11" ht="12.75">
      <c r="J147" s="7" t="s">
        <v>45</v>
      </c>
      <c r="K147" s="23"/>
    </row>
    <row r="148" ht="12.75">
      <c r="K148" s="23"/>
    </row>
  </sheetData>
  <sheetProtection/>
  <mergeCells count="8">
    <mergeCell ref="H9:I11"/>
    <mergeCell ref="A5:B5"/>
    <mergeCell ref="A7:B7"/>
    <mergeCell ref="A9:A11"/>
    <mergeCell ref="B9:B11"/>
    <mergeCell ref="E9:F10"/>
    <mergeCell ref="G9:G11"/>
    <mergeCell ref="C9:D11"/>
  </mergeCells>
  <printOptions horizontalCentered="1"/>
  <pageMargins left="0.3937007874015748" right="0.3937007874015748" top="0.3937007874015748" bottom="0.4" header="0.3937007874015748" footer="0.17"/>
  <pageSetup horizontalDpi="600" verticalDpi="600" orientation="portrait" paperSize="9" r:id="rId2"/>
  <headerFooter alignWithMargins="0">
    <oddFooter>&amp;RStrana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28">
      <selection activeCell="A1" sqref="A1:D129"/>
    </sheetView>
  </sheetViews>
  <sheetFormatPr defaultColWidth="9.140625" defaultRowHeight="12.75"/>
  <sheetData>
    <row r="1" spans="1:4" ht="12.75">
      <c r="A1" t="s">
        <v>223</v>
      </c>
      <c r="B1" t="s">
        <v>269</v>
      </c>
      <c r="C1" t="s">
        <v>284</v>
      </c>
      <c r="D1" t="s">
        <v>285</v>
      </c>
    </row>
    <row r="2" spans="1:4" ht="12.75">
      <c r="A2" t="s">
        <v>115</v>
      </c>
      <c r="B2" t="s">
        <v>269</v>
      </c>
      <c r="C2" t="s">
        <v>239</v>
      </c>
      <c r="D2" t="s">
        <v>113</v>
      </c>
    </row>
    <row r="3" spans="1:4" ht="12.75">
      <c r="A3" t="s">
        <v>271</v>
      </c>
      <c r="B3" t="s">
        <v>269</v>
      </c>
      <c r="C3" t="s">
        <v>274</v>
      </c>
      <c r="D3" t="s">
        <v>152</v>
      </c>
    </row>
    <row r="4" spans="1:4" ht="12.75">
      <c r="A4" t="s">
        <v>134</v>
      </c>
      <c r="B4" t="s">
        <v>269</v>
      </c>
      <c r="C4" t="s">
        <v>286</v>
      </c>
      <c r="D4" t="s">
        <v>224</v>
      </c>
    </row>
    <row r="5" spans="1:4" ht="12.75">
      <c r="A5" t="s">
        <v>136</v>
      </c>
      <c r="B5" t="s">
        <v>269</v>
      </c>
      <c r="C5" t="s">
        <v>137</v>
      </c>
      <c r="D5" t="s">
        <v>287</v>
      </c>
    </row>
    <row r="6" spans="1:4" ht="12.75">
      <c r="A6" t="s">
        <v>77</v>
      </c>
      <c r="B6" t="s">
        <v>269</v>
      </c>
      <c r="C6" t="s">
        <v>62</v>
      </c>
      <c r="D6" t="s">
        <v>288</v>
      </c>
    </row>
    <row r="7" spans="1:4" ht="12.75">
      <c r="A7" t="s">
        <v>78</v>
      </c>
      <c r="B7" t="s">
        <v>269</v>
      </c>
      <c r="C7" t="s">
        <v>63</v>
      </c>
      <c r="D7" t="s">
        <v>289</v>
      </c>
    </row>
    <row r="8" spans="1:4" ht="12.75">
      <c r="A8" t="s">
        <v>146</v>
      </c>
      <c r="B8" t="s">
        <v>269</v>
      </c>
      <c r="C8" t="s">
        <v>290</v>
      </c>
      <c r="D8" t="s">
        <v>291</v>
      </c>
    </row>
    <row r="9" spans="1:4" ht="12.75">
      <c r="A9" t="s">
        <v>71</v>
      </c>
      <c r="B9" t="s">
        <v>269</v>
      </c>
      <c r="C9" t="s">
        <v>274</v>
      </c>
      <c r="D9" t="s">
        <v>292</v>
      </c>
    </row>
    <row r="10" spans="1:4" ht="12.75">
      <c r="A10" t="s">
        <v>69</v>
      </c>
      <c r="B10" t="s">
        <v>269</v>
      </c>
      <c r="C10" t="s">
        <v>273</v>
      </c>
      <c r="D10" t="s">
        <v>270</v>
      </c>
    </row>
    <row r="11" spans="1:4" ht="12.75">
      <c r="A11" t="s">
        <v>60</v>
      </c>
      <c r="B11" t="s">
        <v>269</v>
      </c>
      <c r="C11" t="s">
        <v>93</v>
      </c>
      <c r="D11" t="s">
        <v>293</v>
      </c>
    </row>
    <row r="12" spans="1:4" ht="12.75">
      <c r="A12" t="s">
        <v>117</v>
      </c>
      <c r="B12" t="s">
        <v>269</v>
      </c>
      <c r="C12" t="s">
        <v>294</v>
      </c>
      <c r="D12" t="s">
        <v>295</v>
      </c>
    </row>
    <row r="13" spans="1:4" ht="12.75">
      <c r="A13" t="s">
        <v>104</v>
      </c>
      <c r="B13" t="s">
        <v>269</v>
      </c>
      <c r="C13" t="s">
        <v>274</v>
      </c>
      <c r="D13" t="s">
        <v>106</v>
      </c>
    </row>
    <row r="14" spans="1:4" ht="12.75">
      <c r="A14" t="s">
        <v>167</v>
      </c>
      <c r="B14" t="s">
        <v>269</v>
      </c>
      <c r="C14" t="s">
        <v>296</v>
      </c>
      <c r="D14" t="s">
        <v>297</v>
      </c>
    </row>
    <row r="15" spans="1:4" ht="12.75">
      <c r="A15" t="s">
        <v>105</v>
      </c>
      <c r="B15" t="s">
        <v>269</v>
      </c>
      <c r="C15" t="s">
        <v>298</v>
      </c>
      <c r="D15" t="s">
        <v>299</v>
      </c>
    </row>
    <row r="16" spans="1:4" ht="12.75">
      <c r="A16" t="s">
        <v>300</v>
      </c>
      <c r="B16" t="s">
        <v>269</v>
      </c>
      <c r="C16" t="s">
        <v>301</v>
      </c>
      <c r="D16" t="s">
        <v>302</v>
      </c>
    </row>
    <row r="17" spans="1:4" ht="12.75">
      <c r="A17" t="s">
        <v>303</v>
      </c>
      <c r="B17" t="s">
        <v>269</v>
      </c>
      <c r="C17" t="s">
        <v>304</v>
      </c>
      <c r="D17" t="s">
        <v>305</v>
      </c>
    </row>
    <row r="18" spans="1:4" ht="12.75">
      <c r="A18" t="s">
        <v>306</v>
      </c>
      <c r="B18" t="s">
        <v>269</v>
      </c>
      <c r="C18" t="s">
        <v>307</v>
      </c>
      <c r="D18" t="s">
        <v>144</v>
      </c>
    </row>
    <row r="19" spans="1:4" ht="12.75">
      <c r="A19" t="s">
        <v>176</v>
      </c>
      <c r="B19" t="s">
        <v>269</v>
      </c>
      <c r="C19" t="s">
        <v>308</v>
      </c>
      <c r="D19" t="s">
        <v>171</v>
      </c>
    </row>
    <row r="20" spans="1:4" ht="12.75">
      <c r="A20" t="s">
        <v>275</v>
      </c>
      <c r="B20" t="s">
        <v>269</v>
      </c>
      <c r="C20" t="s">
        <v>309</v>
      </c>
      <c r="D20" t="s">
        <v>310</v>
      </c>
    </row>
    <row r="21" spans="1:4" ht="12.75">
      <c r="A21" t="s">
        <v>276</v>
      </c>
      <c r="B21" t="s">
        <v>269</v>
      </c>
      <c r="C21" t="s">
        <v>311</v>
      </c>
      <c r="D21" t="s">
        <v>272</v>
      </c>
    </row>
    <row r="22" spans="1:4" ht="12.75">
      <c r="A22" t="s">
        <v>277</v>
      </c>
      <c r="B22" t="s">
        <v>269</v>
      </c>
      <c r="C22" t="s">
        <v>273</v>
      </c>
      <c r="D22" t="s">
        <v>312</v>
      </c>
    </row>
    <row r="23" spans="1:4" ht="12.75">
      <c r="A23" t="s">
        <v>107</v>
      </c>
      <c r="B23" t="s">
        <v>269</v>
      </c>
      <c r="C23" t="s">
        <v>161</v>
      </c>
      <c r="D23" t="s">
        <v>191</v>
      </c>
    </row>
    <row r="24" spans="1:4" ht="12.75">
      <c r="A24" t="s">
        <v>108</v>
      </c>
      <c r="B24" t="s">
        <v>269</v>
      </c>
      <c r="C24" t="s">
        <v>93</v>
      </c>
      <c r="D24" t="s">
        <v>313</v>
      </c>
    </row>
    <row r="25" spans="1:4" ht="12.75">
      <c r="A25" t="s">
        <v>258</v>
      </c>
      <c r="B25" t="s">
        <v>269</v>
      </c>
      <c r="C25" t="s">
        <v>119</v>
      </c>
      <c r="D25" t="s">
        <v>314</v>
      </c>
    </row>
    <row r="26" spans="1:4" ht="12.75">
      <c r="A26" t="s">
        <v>183</v>
      </c>
      <c r="B26" t="s">
        <v>269</v>
      </c>
      <c r="C26" t="s">
        <v>315</v>
      </c>
      <c r="D26" t="s">
        <v>316</v>
      </c>
    </row>
    <row r="27" spans="1:4" ht="12.75">
      <c r="A27" t="s">
        <v>238</v>
      </c>
      <c r="B27" t="s">
        <v>269</v>
      </c>
      <c r="C27" t="s">
        <v>317</v>
      </c>
      <c r="D27" t="s">
        <v>142</v>
      </c>
    </row>
    <row r="28" spans="1:4" ht="12.75">
      <c r="A28" t="s">
        <v>185</v>
      </c>
      <c r="B28" t="s">
        <v>269</v>
      </c>
      <c r="C28" t="s">
        <v>318</v>
      </c>
      <c r="D28" t="s">
        <v>319</v>
      </c>
    </row>
    <row r="29" spans="1:4" ht="12.75">
      <c r="A29" t="s">
        <v>122</v>
      </c>
      <c r="B29" t="s">
        <v>269</v>
      </c>
      <c r="C29" t="s">
        <v>63</v>
      </c>
      <c r="D29" t="s">
        <v>233</v>
      </c>
    </row>
    <row r="30" spans="1:4" ht="12.75">
      <c r="A30" t="s">
        <v>279</v>
      </c>
      <c r="B30" t="s">
        <v>269</v>
      </c>
      <c r="C30" t="s">
        <v>320</v>
      </c>
      <c r="D30" t="s">
        <v>321</v>
      </c>
    </row>
    <row r="31" spans="1:4" ht="12.75">
      <c r="A31" t="s">
        <v>192</v>
      </c>
      <c r="B31" t="s">
        <v>269</v>
      </c>
      <c r="C31" t="s">
        <v>63</v>
      </c>
      <c r="D31" t="s">
        <v>322</v>
      </c>
    </row>
    <row r="32" spans="1:4" ht="12.75">
      <c r="A32" t="s">
        <v>96</v>
      </c>
      <c r="B32" t="s">
        <v>269</v>
      </c>
      <c r="C32" t="s">
        <v>323</v>
      </c>
      <c r="D32" t="s">
        <v>324</v>
      </c>
    </row>
    <row r="33" spans="1:4" ht="12.75">
      <c r="A33" t="s">
        <v>241</v>
      </c>
      <c r="B33" t="s">
        <v>269</v>
      </c>
      <c r="C33" t="s">
        <v>278</v>
      </c>
      <c r="D33" t="s">
        <v>325</v>
      </c>
    </row>
    <row r="34" spans="1:4" ht="12.75">
      <c r="A34" t="s">
        <v>245</v>
      </c>
      <c r="B34" t="s">
        <v>269</v>
      </c>
      <c r="C34" t="s">
        <v>139</v>
      </c>
      <c r="D34" t="s">
        <v>319</v>
      </c>
    </row>
    <row r="35" spans="1:4" ht="12.75">
      <c r="A35" t="s">
        <v>89</v>
      </c>
      <c r="B35" t="s">
        <v>269</v>
      </c>
      <c r="C35" t="s">
        <v>326</v>
      </c>
      <c r="D35" t="s">
        <v>327</v>
      </c>
    </row>
    <row r="36" spans="1:4" ht="12.75">
      <c r="A36" t="s">
        <v>328</v>
      </c>
      <c r="B36" t="s">
        <v>269</v>
      </c>
      <c r="C36" t="s">
        <v>323</v>
      </c>
      <c r="D36" t="s">
        <v>329</v>
      </c>
    </row>
    <row r="37" spans="1:4" ht="12.75">
      <c r="A37" t="s">
        <v>247</v>
      </c>
      <c r="B37" t="s">
        <v>269</v>
      </c>
      <c r="C37" t="s">
        <v>139</v>
      </c>
      <c r="D37" t="s">
        <v>330</v>
      </c>
    </row>
    <row r="38" spans="1:4" ht="12.75">
      <c r="A38" t="s">
        <v>281</v>
      </c>
      <c r="B38" t="s">
        <v>269</v>
      </c>
      <c r="C38" t="s">
        <v>280</v>
      </c>
      <c r="D38" t="s">
        <v>331</v>
      </c>
    </row>
    <row r="39" spans="1:4" ht="12.75">
      <c r="A39" t="s">
        <v>125</v>
      </c>
      <c r="B39" t="s">
        <v>269</v>
      </c>
      <c r="C39" t="s">
        <v>161</v>
      </c>
      <c r="D39" t="s">
        <v>332</v>
      </c>
    </row>
    <row r="40" spans="1:4" ht="12.75">
      <c r="A40" t="s">
        <v>333</v>
      </c>
      <c r="B40" t="s">
        <v>269</v>
      </c>
      <c r="C40" t="s">
        <v>334</v>
      </c>
      <c r="D40" t="s">
        <v>335</v>
      </c>
    </row>
    <row r="41" spans="1:4" ht="12.75">
      <c r="A41" t="s">
        <v>282</v>
      </c>
      <c r="B41" t="s">
        <v>269</v>
      </c>
      <c r="C41" t="s">
        <v>63</v>
      </c>
      <c r="D41" t="s">
        <v>336</v>
      </c>
    </row>
    <row r="42" spans="1:4" ht="12.75">
      <c r="A42" t="s">
        <v>203</v>
      </c>
      <c r="B42" t="s">
        <v>269</v>
      </c>
      <c r="C42" t="s">
        <v>337</v>
      </c>
      <c r="D42" t="s">
        <v>338</v>
      </c>
    </row>
    <row r="43" spans="1:4" ht="12.75">
      <c r="A43" t="s">
        <v>94</v>
      </c>
      <c r="B43" t="s">
        <v>269</v>
      </c>
      <c r="C43" t="s">
        <v>318</v>
      </c>
      <c r="D43" t="s">
        <v>171</v>
      </c>
    </row>
    <row r="44" spans="1:4" ht="12.75">
      <c r="A44" t="s">
        <v>207</v>
      </c>
      <c r="B44" t="s">
        <v>269</v>
      </c>
      <c r="C44" t="s">
        <v>91</v>
      </c>
      <c r="D44" t="s">
        <v>339</v>
      </c>
    </row>
    <row r="45" spans="1:4" ht="12.75">
      <c r="A45" t="s">
        <v>67</v>
      </c>
      <c r="B45" t="s">
        <v>100</v>
      </c>
      <c r="C45" t="s">
        <v>131</v>
      </c>
      <c r="D45" t="s">
        <v>132</v>
      </c>
    </row>
    <row r="46" spans="1:4" ht="12.75">
      <c r="A46" t="s">
        <v>115</v>
      </c>
      <c r="B46" t="s">
        <v>100</v>
      </c>
      <c r="C46" t="s">
        <v>133</v>
      </c>
      <c r="D46" t="s">
        <v>124</v>
      </c>
    </row>
    <row r="47" spans="1:4" ht="12.75">
      <c r="A47" t="s">
        <v>134</v>
      </c>
      <c r="B47" t="s">
        <v>100</v>
      </c>
      <c r="C47" t="s">
        <v>62</v>
      </c>
      <c r="D47" t="s">
        <v>135</v>
      </c>
    </row>
    <row r="48" spans="1:4" ht="12.75">
      <c r="A48" t="s">
        <v>136</v>
      </c>
      <c r="B48" t="s">
        <v>100</v>
      </c>
      <c r="C48" t="s">
        <v>137</v>
      </c>
      <c r="D48" t="s">
        <v>138</v>
      </c>
    </row>
    <row r="49" spans="1:4" ht="12.75">
      <c r="A49" t="s">
        <v>102</v>
      </c>
      <c r="B49" t="s">
        <v>100</v>
      </c>
      <c r="C49" t="s">
        <v>139</v>
      </c>
      <c r="D49" t="s">
        <v>140</v>
      </c>
    </row>
    <row r="50" spans="1:4" ht="12.75">
      <c r="A50" t="s">
        <v>77</v>
      </c>
      <c r="B50" t="s">
        <v>100</v>
      </c>
      <c r="C50" t="s">
        <v>141</v>
      </c>
      <c r="D50" t="s">
        <v>142</v>
      </c>
    </row>
    <row r="51" spans="1:4" ht="12.75">
      <c r="A51" t="s">
        <v>143</v>
      </c>
      <c r="B51" t="s">
        <v>100</v>
      </c>
      <c r="C51" t="s">
        <v>119</v>
      </c>
      <c r="D51" t="s">
        <v>144</v>
      </c>
    </row>
    <row r="52" spans="1:4" ht="12.75">
      <c r="A52" t="s">
        <v>78</v>
      </c>
      <c r="B52" t="s">
        <v>100</v>
      </c>
      <c r="C52" t="s">
        <v>74</v>
      </c>
      <c r="D52" t="s">
        <v>145</v>
      </c>
    </row>
    <row r="53" spans="1:4" ht="12.75">
      <c r="A53" t="s">
        <v>146</v>
      </c>
      <c r="B53" t="s">
        <v>100</v>
      </c>
      <c r="C53" t="s">
        <v>90</v>
      </c>
      <c r="D53" t="s">
        <v>147</v>
      </c>
    </row>
    <row r="54" spans="1:4" ht="12.75">
      <c r="A54" t="s">
        <v>79</v>
      </c>
      <c r="B54" t="s">
        <v>100</v>
      </c>
      <c r="C54" t="s">
        <v>148</v>
      </c>
      <c r="D54" t="s">
        <v>149</v>
      </c>
    </row>
    <row r="55" spans="1:4" ht="12.75">
      <c r="A55" t="s">
        <v>150</v>
      </c>
      <c r="B55" t="s">
        <v>100</v>
      </c>
      <c r="C55" t="s">
        <v>151</v>
      </c>
      <c r="D55" t="s">
        <v>152</v>
      </c>
    </row>
    <row r="56" spans="1:4" ht="12.75">
      <c r="A56" t="s">
        <v>153</v>
      </c>
      <c r="B56" t="s">
        <v>100</v>
      </c>
      <c r="C56" t="s">
        <v>137</v>
      </c>
      <c r="D56" t="s">
        <v>154</v>
      </c>
    </row>
    <row r="57" spans="1:4" ht="12.75">
      <c r="A57" t="s">
        <v>86</v>
      </c>
      <c r="B57" t="s">
        <v>100</v>
      </c>
      <c r="C57" t="s">
        <v>85</v>
      </c>
      <c r="D57" t="s">
        <v>114</v>
      </c>
    </row>
    <row r="58" spans="1:4" ht="12.75">
      <c r="A58" t="s">
        <v>75</v>
      </c>
      <c r="B58" t="s">
        <v>100</v>
      </c>
      <c r="C58" t="s">
        <v>155</v>
      </c>
      <c r="D58" t="s">
        <v>156</v>
      </c>
    </row>
    <row r="59" spans="1:4" ht="12.75">
      <c r="A59" t="s">
        <v>71</v>
      </c>
      <c r="B59" t="s">
        <v>100</v>
      </c>
      <c r="C59" t="s">
        <v>157</v>
      </c>
      <c r="D59" t="s">
        <v>158</v>
      </c>
    </row>
    <row r="60" spans="1:4" ht="12.75">
      <c r="A60" t="s">
        <v>69</v>
      </c>
      <c r="B60" t="s">
        <v>100</v>
      </c>
      <c r="C60" t="s">
        <v>159</v>
      </c>
      <c r="D60" t="s">
        <v>160</v>
      </c>
    </row>
    <row r="61" spans="1:4" ht="12.75">
      <c r="A61" t="s">
        <v>60</v>
      </c>
      <c r="B61" t="s">
        <v>100</v>
      </c>
      <c r="C61" t="s">
        <v>161</v>
      </c>
      <c r="D61" t="s">
        <v>162</v>
      </c>
    </row>
    <row r="62" spans="1:4" ht="12.75">
      <c r="A62" t="s">
        <v>163</v>
      </c>
      <c r="B62" t="s">
        <v>100</v>
      </c>
      <c r="C62" t="s">
        <v>164</v>
      </c>
      <c r="D62" t="s">
        <v>165</v>
      </c>
    </row>
    <row r="63" spans="1:4" ht="12.75">
      <c r="A63" t="s">
        <v>117</v>
      </c>
      <c r="B63" t="s">
        <v>100</v>
      </c>
      <c r="C63" t="s">
        <v>76</v>
      </c>
      <c r="D63" t="s">
        <v>166</v>
      </c>
    </row>
    <row r="64" spans="1:4" ht="12.75">
      <c r="A64" t="s">
        <v>167</v>
      </c>
      <c r="B64" t="s">
        <v>100</v>
      </c>
      <c r="C64" t="s">
        <v>62</v>
      </c>
      <c r="D64" t="s">
        <v>128</v>
      </c>
    </row>
    <row r="65" spans="1:4" ht="12.75">
      <c r="A65" t="s">
        <v>118</v>
      </c>
      <c r="B65" t="s">
        <v>100</v>
      </c>
      <c r="C65" t="s">
        <v>168</v>
      </c>
      <c r="D65" t="s">
        <v>169</v>
      </c>
    </row>
    <row r="66" spans="1:4" ht="12.75">
      <c r="A66" t="s">
        <v>120</v>
      </c>
      <c r="B66" t="s">
        <v>100</v>
      </c>
      <c r="C66" t="s">
        <v>170</v>
      </c>
      <c r="D66" t="s">
        <v>171</v>
      </c>
    </row>
    <row r="67" spans="1:4" ht="12.75">
      <c r="A67" t="s">
        <v>105</v>
      </c>
      <c r="B67" t="s">
        <v>100</v>
      </c>
      <c r="C67" t="s">
        <v>172</v>
      </c>
      <c r="D67" t="s">
        <v>173</v>
      </c>
    </row>
    <row r="68" spans="1:4" ht="12.75">
      <c r="A68" t="s">
        <v>300</v>
      </c>
      <c r="B68" t="s">
        <v>100</v>
      </c>
      <c r="C68" t="s">
        <v>340</v>
      </c>
      <c r="D68" t="s">
        <v>341</v>
      </c>
    </row>
    <row r="69" spans="1:4" ht="12.75">
      <c r="A69" t="s">
        <v>70</v>
      </c>
      <c r="B69" t="s">
        <v>100</v>
      </c>
      <c r="C69" t="s">
        <v>174</v>
      </c>
      <c r="D69" t="s">
        <v>175</v>
      </c>
    </row>
    <row r="70" spans="1:4" ht="12.75">
      <c r="A70" t="s">
        <v>176</v>
      </c>
      <c r="B70" t="s">
        <v>100</v>
      </c>
      <c r="C70" t="s">
        <v>177</v>
      </c>
      <c r="D70" t="s">
        <v>178</v>
      </c>
    </row>
    <row r="71" spans="1:4" ht="12.75">
      <c r="A71" t="s">
        <v>179</v>
      </c>
      <c r="B71" t="s">
        <v>100</v>
      </c>
      <c r="C71" t="s">
        <v>172</v>
      </c>
      <c r="D71" t="s">
        <v>180</v>
      </c>
    </row>
    <row r="72" spans="1:4" ht="12.75">
      <c r="A72" t="s">
        <v>107</v>
      </c>
      <c r="B72" t="s">
        <v>100</v>
      </c>
      <c r="C72" t="s">
        <v>93</v>
      </c>
      <c r="D72" t="s">
        <v>181</v>
      </c>
    </row>
    <row r="73" spans="1:4" ht="12.75">
      <c r="A73" t="s">
        <v>108</v>
      </c>
      <c r="B73" t="s">
        <v>100</v>
      </c>
      <c r="C73" t="s">
        <v>182</v>
      </c>
      <c r="D73" t="s">
        <v>113</v>
      </c>
    </row>
    <row r="74" spans="1:4" ht="12.75">
      <c r="A74" t="s">
        <v>183</v>
      </c>
      <c r="B74" t="s">
        <v>100</v>
      </c>
      <c r="C74" t="s">
        <v>63</v>
      </c>
      <c r="D74" t="s">
        <v>184</v>
      </c>
    </row>
    <row r="75" spans="1:4" ht="12.75">
      <c r="A75" t="s">
        <v>185</v>
      </c>
      <c r="B75" t="s">
        <v>100</v>
      </c>
      <c r="C75" t="s">
        <v>63</v>
      </c>
      <c r="D75" t="s">
        <v>186</v>
      </c>
    </row>
    <row r="76" spans="1:4" ht="12.75">
      <c r="A76" t="s">
        <v>109</v>
      </c>
      <c r="B76" t="s">
        <v>100</v>
      </c>
      <c r="C76" t="s">
        <v>187</v>
      </c>
      <c r="D76" t="s">
        <v>188</v>
      </c>
    </row>
    <row r="77" spans="1:4" ht="12.75">
      <c r="A77" t="s">
        <v>87</v>
      </c>
      <c r="B77" t="s">
        <v>100</v>
      </c>
      <c r="C77" t="s">
        <v>93</v>
      </c>
      <c r="D77" t="s">
        <v>130</v>
      </c>
    </row>
    <row r="78" spans="1:4" ht="12.75">
      <c r="A78" t="s">
        <v>122</v>
      </c>
      <c r="B78" t="s">
        <v>100</v>
      </c>
      <c r="C78" t="s">
        <v>189</v>
      </c>
      <c r="D78" t="s">
        <v>190</v>
      </c>
    </row>
    <row r="79" spans="1:4" ht="12.75">
      <c r="A79" t="s">
        <v>111</v>
      </c>
      <c r="B79" t="s">
        <v>100</v>
      </c>
      <c r="C79" t="s">
        <v>62</v>
      </c>
      <c r="D79" t="s">
        <v>191</v>
      </c>
    </row>
    <row r="80" spans="1:4" ht="12.75">
      <c r="A80" t="s">
        <v>192</v>
      </c>
      <c r="B80" t="s">
        <v>100</v>
      </c>
      <c r="C80" t="s">
        <v>193</v>
      </c>
      <c r="D80" t="s">
        <v>194</v>
      </c>
    </row>
    <row r="81" spans="1:4" ht="12.75">
      <c r="A81" t="s">
        <v>96</v>
      </c>
      <c r="B81" t="s">
        <v>100</v>
      </c>
      <c r="C81" t="s">
        <v>110</v>
      </c>
      <c r="D81" t="s">
        <v>195</v>
      </c>
    </row>
    <row r="82" spans="1:4" ht="12.75">
      <c r="A82" t="s">
        <v>89</v>
      </c>
      <c r="B82" t="s">
        <v>100</v>
      </c>
      <c r="C82" t="s">
        <v>196</v>
      </c>
      <c r="D82" t="s">
        <v>197</v>
      </c>
    </row>
    <row r="83" spans="1:4" ht="12.75">
      <c r="A83" t="s">
        <v>198</v>
      </c>
      <c r="B83" t="s">
        <v>100</v>
      </c>
      <c r="C83" t="s">
        <v>68</v>
      </c>
      <c r="D83" t="s">
        <v>199</v>
      </c>
    </row>
    <row r="84" spans="1:4" ht="12.75">
      <c r="A84" t="s">
        <v>112</v>
      </c>
      <c r="B84" t="s">
        <v>100</v>
      </c>
      <c r="C84" t="s">
        <v>63</v>
      </c>
      <c r="D84" t="s">
        <v>200</v>
      </c>
    </row>
    <row r="85" spans="1:4" ht="12.75">
      <c r="A85" t="s">
        <v>281</v>
      </c>
      <c r="B85" t="s">
        <v>100</v>
      </c>
      <c r="C85" t="s">
        <v>168</v>
      </c>
      <c r="D85" t="s">
        <v>200</v>
      </c>
    </row>
    <row r="86" spans="1:4" ht="12.75">
      <c r="A86" t="s">
        <v>125</v>
      </c>
      <c r="B86" t="s">
        <v>100</v>
      </c>
      <c r="C86" t="s">
        <v>201</v>
      </c>
      <c r="D86" t="s">
        <v>202</v>
      </c>
    </row>
    <row r="87" spans="1:4" ht="12.75">
      <c r="A87" t="s">
        <v>203</v>
      </c>
      <c r="B87" t="s">
        <v>100</v>
      </c>
      <c r="C87" t="s">
        <v>76</v>
      </c>
      <c r="D87" t="s">
        <v>204</v>
      </c>
    </row>
    <row r="88" spans="1:4" ht="12.75">
      <c r="A88" t="s">
        <v>94</v>
      </c>
      <c r="B88" t="s">
        <v>100</v>
      </c>
      <c r="C88" t="s">
        <v>205</v>
      </c>
      <c r="D88" t="s">
        <v>206</v>
      </c>
    </row>
    <row r="89" spans="1:4" ht="12.75">
      <c r="A89" t="s">
        <v>207</v>
      </c>
      <c r="B89" t="s">
        <v>100</v>
      </c>
      <c r="C89" t="s">
        <v>148</v>
      </c>
      <c r="D89" t="s">
        <v>208</v>
      </c>
    </row>
    <row r="90" spans="1:4" ht="12.75">
      <c r="A90" t="s">
        <v>127</v>
      </c>
      <c r="B90" t="s">
        <v>100</v>
      </c>
      <c r="C90" t="s">
        <v>209</v>
      </c>
      <c r="D90" t="s">
        <v>210</v>
      </c>
    </row>
    <row r="91" spans="1:4" ht="12.75">
      <c r="A91" t="s">
        <v>211</v>
      </c>
      <c r="B91" t="s">
        <v>100</v>
      </c>
      <c r="C91" t="s">
        <v>212</v>
      </c>
      <c r="D91" t="s">
        <v>213</v>
      </c>
    </row>
    <row r="92" spans="1:4" ht="12.75">
      <c r="A92" t="s">
        <v>214</v>
      </c>
      <c r="B92" t="s">
        <v>100</v>
      </c>
      <c r="C92" t="s">
        <v>63</v>
      </c>
      <c r="D92" t="s">
        <v>215</v>
      </c>
    </row>
    <row r="93" spans="1:4" ht="12.75">
      <c r="A93" t="s">
        <v>342</v>
      </c>
      <c r="B93" t="s">
        <v>100</v>
      </c>
      <c r="C93" t="s">
        <v>343</v>
      </c>
      <c r="D93" t="s">
        <v>344</v>
      </c>
    </row>
    <row r="94" spans="1:4" ht="12.75">
      <c r="A94" t="s">
        <v>216</v>
      </c>
      <c r="B94" t="s">
        <v>100</v>
      </c>
      <c r="C94" t="s">
        <v>76</v>
      </c>
      <c r="D94" t="s">
        <v>217</v>
      </c>
    </row>
    <row r="95" spans="1:4" ht="12.75">
      <c r="A95" t="s">
        <v>218</v>
      </c>
      <c r="B95" t="s">
        <v>100</v>
      </c>
      <c r="C95" t="s">
        <v>219</v>
      </c>
      <c r="D95" t="s">
        <v>210</v>
      </c>
    </row>
    <row r="96" spans="1:4" ht="12.75">
      <c r="A96" t="s">
        <v>220</v>
      </c>
      <c r="B96" t="s">
        <v>100</v>
      </c>
      <c r="C96" t="s">
        <v>221</v>
      </c>
      <c r="D96" t="s">
        <v>222</v>
      </c>
    </row>
    <row r="97" spans="1:4" ht="12.75">
      <c r="A97" t="s">
        <v>223</v>
      </c>
      <c r="B97" t="s">
        <v>101</v>
      </c>
      <c r="C97" t="s">
        <v>63</v>
      </c>
      <c r="D97" t="s">
        <v>224</v>
      </c>
    </row>
    <row r="98" spans="1:4" ht="12.75">
      <c r="A98" t="s">
        <v>115</v>
      </c>
      <c r="B98" t="s">
        <v>101</v>
      </c>
      <c r="C98" t="s">
        <v>110</v>
      </c>
      <c r="D98" t="s">
        <v>225</v>
      </c>
    </row>
    <row r="99" spans="1:4" ht="12.75">
      <c r="A99" t="s">
        <v>136</v>
      </c>
      <c r="B99" t="s">
        <v>101</v>
      </c>
      <c r="C99" t="s">
        <v>226</v>
      </c>
      <c r="D99" t="s">
        <v>92</v>
      </c>
    </row>
    <row r="100" spans="1:4" ht="12.75">
      <c r="A100" t="s">
        <v>143</v>
      </c>
      <c r="B100" t="s">
        <v>101</v>
      </c>
      <c r="C100" t="s">
        <v>63</v>
      </c>
      <c r="D100" t="s">
        <v>227</v>
      </c>
    </row>
    <row r="101" spans="1:4" ht="12.75">
      <c r="A101" t="s">
        <v>146</v>
      </c>
      <c r="B101" t="s">
        <v>101</v>
      </c>
      <c r="C101" t="s">
        <v>93</v>
      </c>
      <c r="D101" t="s">
        <v>228</v>
      </c>
    </row>
    <row r="102" spans="1:4" ht="12.75">
      <c r="A102" t="s">
        <v>163</v>
      </c>
      <c r="B102" t="s">
        <v>101</v>
      </c>
      <c r="C102" t="s">
        <v>229</v>
      </c>
      <c r="D102" t="s">
        <v>230</v>
      </c>
    </row>
    <row r="103" spans="1:4" ht="12.75">
      <c r="A103" t="s">
        <v>117</v>
      </c>
      <c r="B103" t="s">
        <v>101</v>
      </c>
      <c r="C103" t="s">
        <v>110</v>
      </c>
      <c r="D103" t="s">
        <v>231</v>
      </c>
    </row>
    <row r="104" spans="1:4" ht="12.75">
      <c r="A104" t="s">
        <v>167</v>
      </c>
      <c r="B104" t="s">
        <v>101</v>
      </c>
      <c r="C104" t="s">
        <v>85</v>
      </c>
      <c r="D104" t="s">
        <v>232</v>
      </c>
    </row>
    <row r="105" spans="1:4" ht="12.75">
      <c r="A105" t="s">
        <v>120</v>
      </c>
      <c r="B105" t="s">
        <v>101</v>
      </c>
      <c r="C105" t="s">
        <v>123</v>
      </c>
      <c r="D105" t="s">
        <v>233</v>
      </c>
    </row>
    <row r="106" spans="1:4" ht="12.75">
      <c r="A106" t="s">
        <v>176</v>
      </c>
      <c r="B106" t="s">
        <v>101</v>
      </c>
      <c r="C106" t="s">
        <v>161</v>
      </c>
      <c r="D106" t="s">
        <v>234</v>
      </c>
    </row>
    <row r="107" spans="1:4" ht="12.75">
      <c r="A107" t="s">
        <v>235</v>
      </c>
      <c r="B107" t="s">
        <v>101</v>
      </c>
      <c r="C107" t="s">
        <v>141</v>
      </c>
      <c r="D107" t="s">
        <v>236</v>
      </c>
    </row>
    <row r="108" spans="1:4" ht="12.75">
      <c r="A108" t="s">
        <v>183</v>
      </c>
      <c r="B108" t="s">
        <v>101</v>
      </c>
      <c r="C108" t="s">
        <v>237</v>
      </c>
      <c r="D108" t="s">
        <v>190</v>
      </c>
    </row>
    <row r="109" spans="1:4" ht="12.75">
      <c r="A109" t="s">
        <v>238</v>
      </c>
      <c r="B109" t="s">
        <v>101</v>
      </c>
      <c r="C109" t="s">
        <v>239</v>
      </c>
      <c r="D109" t="s">
        <v>217</v>
      </c>
    </row>
    <row r="110" spans="1:4" ht="12.75">
      <c r="A110" t="s">
        <v>192</v>
      </c>
      <c r="B110" t="s">
        <v>101</v>
      </c>
      <c r="C110" t="s">
        <v>85</v>
      </c>
      <c r="D110" t="s">
        <v>240</v>
      </c>
    </row>
    <row r="111" spans="1:4" ht="12.75">
      <c r="A111" t="s">
        <v>241</v>
      </c>
      <c r="B111" t="s">
        <v>101</v>
      </c>
      <c r="C111" t="s">
        <v>242</v>
      </c>
      <c r="D111" t="s">
        <v>103</v>
      </c>
    </row>
    <row r="112" spans="1:4" ht="12.75">
      <c r="A112" t="s">
        <v>243</v>
      </c>
      <c r="B112" t="s">
        <v>101</v>
      </c>
      <c r="C112" t="s">
        <v>244</v>
      </c>
      <c r="D112" t="s">
        <v>178</v>
      </c>
    </row>
    <row r="113" spans="1:4" ht="12.75">
      <c r="A113" t="s">
        <v>245</v>
      </c>
      <c r="B113" t="s">
        <v>101</v>
      </c>
      <c r="C113" t="s">
        <v>68</v>
      </c>
      <c r="D113" t="s">
        <v>246</v>
      </c>
    </row>
    <row r="114" spans="1:4" ht="12.75">
      <c r="A114" t="s">
        <v>247</v>
      </c>
      <c r="B114" t="s">
        <v>101</v>
      </c>
      <c r="C114" t="s">
        <v>248</v>
      </c>
      <c r="D114" t="s">
        <v>175</v>
      </c>
    </row>
    <row r="115" spans="1:4" ht="12.75">
      <c r="A115" t="s">
        <v>249</v>
      </c>
      <c r="B115" t="s">
        <v>101</v>
      </c>
      <c r="C115" t="s">
        <v>76</v>
      </c>
      <c r="D115" t="s">
        <v>126</v>
      </c>
    </row>
    <row r="116" spans="1:4" ht="12.75">
      <c r="A116" t="s">
        <v>250</v>
      </c>
      <c r="B116" t="s">
        <v>101</v>
      </c>
      <c r="C116" t="s">
        <v>251</v>
      </c>
      <c r="D116" t="s">
        <v>252</v>
      </c>
    </row>
    <row r="117" spans="1:4" ht="12.75">
      <c r="A117" t="s">
        <v>253</v>
      </c>
      <c r="B117" t="s">
        <v>101</v>
      </c>
      <c r="C117" t="s">
        <v>88</v>
      </c>
      <c r="D117" t="s">
        <v>106</v>
      </c>
    </row>
    <row r="118" spans="1:4" ht="12.75">
      <c r="A118" t="s">
        <v>254</v>
      </c>
      <c r="B118" t="s">
        <v>101</v>
      </c>
      <c r="C118" t="s">
        <v>148</v>
      </c>
      <c r="D118" t="s">
        <v>113</v>
      </c>
    </row>
    <row r="119" spans="1:4" ht="12.75">
      <c r="A119" t="s">
        <v>255</v>
      </c>
      <c r="B119" t="s">
        <v>101</v>
      </c>
      <c r="C119" t="s">
        <v>63</v>
      </c>
      <c r="D119" t="s">
        <v>256</v>
      </c>
    </row>
    <row r="120" spans="1:4" ht="12.75">
      <c r="A120" t="s">
        <v>115</v>
      </c>
      <c r="B120" t="s">
        <v>84</v>
      </c>
      <c r="C120" t="s">
        <v>93</v>
      </c>
      <c r="D120" t="s">
        <v>116</v>
      </c>
    </row>
    <row r="121" spans="1:4" ht="12.75">
      <c r="A121" t="s">
        <v>104</v>
      </c>
      <c r="B121" t="s">
        <v>84</v>
      </c>
      <c r="C121" t="s">
        <v>91</v>
      </c>
      <c r="D121" t="s">
        <v>257</v>
      </c>
    </row>
    <row r="122" spans="1:4" ht="12.75">
      <c r="A122" t="s">
        <v>70</v>
      </c>
      <c r="B122" t="s">
        <v>84</v>
      </c>
      <c r="C122" t="s">
        <v>88</v>
      </c>
      <c r="D122" t="s">
        <v>121</v>
      </c>
    </row>
    <row r="123" spans="1:4" ht="12.75">
      <c r="A123" t="s">
        <v>258</v>
      </c>
      <c r="B123" t="s">
        <v>84</v>
      </c>
      <c r="C123" t="s">
        <v>148</v>
      </c>
      <c r="D123" t="s">
        <v>259</v>
      </c>
    </row>
    <row r="124" spans="1:4" ht="12.75">
      <c r="A124" t="s">
        <v>203</v>
      </c>
      <c r="B124" t="s">
        <v>84</v>
      </c>
      <c r="C124" t="s">
        <v>123</v>
      </c>
      <c r="D124" t="s">
        <v>260</v>
      </c>
    </row>
    <row r="125" spans="1:4" ht="12.75">
      <c r="A125" t="s">
        <v>261</v>
      </c>
      <c r="B125" t="s">
        <v>84</v>
      </c>
      <c r="C125" t="s">
        <v>262</v>
      </c>
      <c r="D125" t="s">
        <v>263</v>
      </c>
    </row>
    <row r="126" spans="1:4" ht="12.75">
      <c r="A126" t="s">
        <v>345</v>
      </c>
      <c r="B126" t="s">
        <v>84</v>
      </c>
      <c r="C126" t="s">
        <v>308</v>
      </c>
      <c r="D126" t="s">
        <v>346</v>
      </c>
    </row>
    <row r="127" spans="1:4" ht="12.75">
      <c r="A127" t="s">
        <v>60</v>
      </c>
      <c r="B127" t="s">
        <v>83</v>
      </c>
      <c r="C127" t="s">
        <v>63</v>
      </c>
      <c r="D127" t="s">
        <v>95</v>
      </c>
    </row>
    <row r="128" spans="1:4" ht="12.75">
      <c r="A128" t="s">
        <v>129</v>
      </c>
      <c r="B128" t="s">
        <v>83</v>
      </c>
      <c r="C128" t="s">
        <v>76</v>
      </c>
      <c r="D128" t="s">
        <v>130</v>
      </c>
    </row>
    <row r="129" spans="1:4" ht="12.75">
      <c r="A129" t="s">
        <v>264</v>
      </c>
      <c r="B129" t="s">
        <v>83</v>
      </c>
      <c r="C129" t="s">
        <v>91</v>
      </c>
      <c r="D129" t="s">
        <v>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Vladan</cp:lastModifiedBy>
  <cp:lastPrinted>2016-03-30T15:29:41Z</cp:lastPrinted>
  <dcterms:created xsi:type="dcterms:W3CDTF">1999-11-01T09:35:38Z</dcterms:created>
  <dcterms:modified xsi:type="dcterms:W3CDTF">2019-04-10T13:59:45Z</dcterms:modified>
  <cp:category/>
  <cp:version/>
  <cp:contentType/>
  <cp:contentStatus/>
</cp:coreProperties>
</file>