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A-smjer" sheetId="1" r:id="rId1"/>
    <sheet name="B smjer" sheetId="2" r:id="rId2"/>
    <sheet name="Zakljucne Ocjene A" sheetId="3" r:id="rId3"/>
    <sheet name="A evidencija poena" sheetId="4" r:id="rId4"/>
    <sheet name="Zakljucne Ocjene B" sheetId="5" r:id="rId5"/>
  </sheets>
  <calcPr calcId="145621"/>
</workbook>
</file>

<file path=xl/calcChain.xml><?xml version="1.0" encoding="utf-8"?>
<calcChain xmlns="http://schemas.openxmlformats.org/spreadsheetml/2006/main">
  <c r="W30" i="1" l="1"/>
  <c r="W31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2" i="1"/>
  <c r="W33" i="1"/>
  <c r="W34" i="1"/>
  <c r="W35" i="1"/>
  <c r="W36" i="1"/>
  <c r="W37" i="1"/>
  <c r="W38" i="1"/>
  <c r="W8" i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8" i="2"/>
  <c r="F38" i="4" l="1"/>
  <c r="D38" i="4"/>
  <c r="I38" i="4" s="1"/>
  <c r="J38" i="4" s="1"/>
  <c r="C38" i="4"/>
  <c r="B38" i="4"/>
  <c r="A38" i="4"/>
  <c r="I37" i="4"/>
  <c r="J37" i="4" s="1"/>
  <c r="F37" i="4"/>
  <c r="D37" i="4"/>
  <c r="C37" i="4"/>
  <c r="B37" i="4"/>
  <c r="A37" i="4"/>
  <c r="F36" i="4"/>
  <c r="I36" i="4" s="1"/>
  <c r="J36" i="4" s="1"/>
  <c r="D36" i="4"/>
  <c r="C36" i="4"/>
  <c r="B36" i="4"/>
  <c r="A36" i="4"/>
  <c r="F35" i="4"/>
  <c r="D35" i="4"/>
  <c r="I35" i="4" s="1"/>
  <c r="J35" i="4" s="1"/>
  <c r="C35" i="4"/>
  <c r="B35" i="4"/>
  <c r="A35" i="4"/>
  <c r="F34" i="4"/>
  <c r="D34" i="4"/>
  <c r="I34" i="4" s="1"/>
  <c r="J34" i="4" s="1"/>
  <c r="C34" i="4"/>
  <c r="B34" i="4"/>
  <c r="A34" i="4"/>
  <c r="I33" i="4"/>
  <c r="J33" i="4" s="1"/>
  <c r="F33" i="4"/>
  <c r="D33" i="4"/>
  <c r="C33" i="4"/>
  <c r="B33" i="4"/>
  <c r="A33" i="4"/>
  <c r="F32" i="4"/>
  <c r="I32" i="4" s="1"/>
  <c r="J32" i="4" s="1"/>
  <c r="D32" i="4"/>
  <c r="C32" i="4"/>
  <c r="B32" i="4"/>
  <c r="A32" i="4"/>
  <c r="F31" i="4"/>
  <c r="D31" i="4"/>
  <c r="I31" i="4" s="1"/>
  <c r="J31" i="4" s="1"/>
  <c r="C31" i="4"/>
  <c r="B31" i="4"/>
  <c r="A31" i="4"/>
  <c r="F30" i="4"/>
  <c r="D30" i="4"/>
  <c r="I30" i="4" s="1"/>
  <c r="J30" i="4" s="1"/>
  <c r="C30" i="4"/>
  <c r="B30" i="4"/>
  <c r="A30" i="4"/>
  <c r="I29" i="4"/>
  <c r="J29" i="4" s="1"/>
  <c r="F29" i="4"/>
  <c r="D29" i="4"/>
  <c r="C29" i="4"/>
  <c r="B29" i="4"/>
  <c r="A29" i="4"/>
  <c r="F28" i="4"/>
  <c r="I28" i="4" s="1"/>
  <c r="J28" i="4" s="1"/>
  <c r="D28" i="4"/>
  <c r="C28" i="4"/>
  <c r="B28" i="4"/>
  <c r="A28" i="4"/>
  <c r="F27" i="4"/>
  <c r="D27" i="4"/>
  <c r="I27" i="4" s="1"/>
  <c r="J27" i="4" s="1"/>
  <c r="C27" i="4"/>
  <c r="B27" i="4"/>
  <c r="A27" i="4"/>
  <c r="F26" i="4"/>
  <c r="D26" i="4"/>
  <c r="I26" i="4" s="1"/>
  <c r="J26" i="4" s="1"/>
  <c r="C26" i="4"/>
  <c r="B26" i="4"/>
  <c r="A26" i="4"/>
  <c r="I25" i="4"/>
  <c r="J25" i="4" s="1"/>
  <c r="F25" i="4"/>
  <c r="D25" i="4"/>
  <c r="C25" i="4"/>
  <c r="B25" i="4"/>
  <c r="A25" i="4"/>
  <c r="F24" i="4"/>
  <c r="I24" i="4" s="1"/>
  <c r="J24" i="4" s="1"/>
  <c r="D24" i="4"/>
  <c r="C24" i="4"/>
  <c r="B24" i="4"/>
  <c r="A24" i="4"/>
  <c r="F23" i="4"/>
  <c r="D23" i="4"/>
  <c r="I23" i="4" s="1"/>
  <c r="J23" i="4" s="1"/>
  <c r="C23" i="4"/>
  <c r="B23" i="4"/>
  <c r="A23" i="4"/>
  <c r="F22" i="4"/>
  <c r="D22" i="4"/>
  <c r="I22" i="4" s="1"/>
  <c r="J22" i="4" s="1"/>
  <c r="C22" i="4"/>
  <c r="B22" i="4"/>
  <c r="A22" i="4"/>
  <c r="I21" i="4"/>
  <c r="J21" i="4" s="1"/>
  <c r="F21" i="4"/>
  <c r="D21" i="4"/>
  <c r="C21" i="4"/>
  <c r="B21" i="4"/>
  <c r="A21" i="4"/>
  <c r="F20" i="4"/>
  <c r="I20" i="4" s="1"/>
  <c r="J20" i="4" s="1"/>
  <c r="D20" i="4"/>
  <c r="C20" i="4"/>
  <c r="B20" i="4"/>
  <c r="A20" i="4"/>
  <c r="F19" i="4"/>
  <c r="D19" i="4"/>
  <c r="I19" i="4" s="1"/>
  <c r="J19" i="4" s="1"/>
  <c r="C19" i="4"/>
  <c r="B19" i="4"/>
  <c r="A19" i="4"/>
  <c r="F18" i="4"/>
  <c r="D18" i="4"/>
  <c r="I18" i="4" s="1"/>
  <c r="J18" i="4" s="1"/>
  <c r="C18" i="4"/>
  <c r="B18" i="4"/>
  <c r="A18" i="4"/>
  <c r="I17" i="4"/>
  <c r="J17" i="4" s="1"/>
  <c r="F17" i="4"/>
  <c r="D17" i="4"/>
  <c r="C17" i="4"/>
  <c r="B17" i="4"/>
  <c r="A17" i="4"/>
  <c r="F16" i="4"/>
  <c r="I16" i="4" s="1"/>
  <c r="J16" i="4" s="1"/>
  <c r="D16" i="4"/>
  <c r="C16" i="4"/>
  <c r="B16" i="4"/>
  <c r="A16" i="4"/>
  <c r="F15" i="4"/>
  <c r="D15" i="4"/>
  <c r="C15" i="4"/>
  <c r="B15" i="4"/>
  <c r="A15" i="4"/>
  <c r="F14" i="4"/>
  <c r="D14" i="4"/>
  <c r="I14" i="4" s="1"/>
  <c r="J14" i="4" s="1"/>
  <c r="C14" i="4"/>
  <c r="B14" i="4"/>
  <c r="A14" i="4"/>
  <c r="I13" i="4"/>
  <c r="J13" i="4" s="1"/>
  <c r="F13" i="4"/>
  <c r="D13" i="4"/>
  <c r="C13" i="4"/>
  <c r="B13" i="4"/>
  <c r="A13" i="4"/>
  <c r="F12" i="4"/>
  <c r="I12" i="4" s="1"/>
  <c r="J12" i="4" s="1"/>
  <c r="D12" i="4"/>
  <c r="C12" i="4"/>
  <c r="B12" i="4"/>
  <c r="A12" i="4"/>
  <c r="F11" i="4"/>
  <c r="D11" i="4"/>
  <c r="I11" i="4" s="1"/>
  <c r="J11" i="4" s="1"/>
  <c r="C11" i="4"/>
  <c r="B11" i="4"/>
  <c r="A11" i="4"/>
  <c r="F10" i="4"/>
  <c r="D10" i="4"/>
  <c r="I10" i="4" s="1"/>
  <c r="J10" i="4" s="1"/>
  <c r="C10" i="4"/>
  <c r="B10" i="4"/>
  <c r="A10" i="4"/>
  <c r="I9" i="4"/>
  <c r="J9" i="4" s="1"/>
  <c r="F9" i="4"/>
  <c r="D9" i="4"/>
  <c r="C9" i="4"/>
  <c r="B9" i="4"/>
  <c r="A9" i="4"/>
  <c r="F8" i="4"/>
  <c r="D8" i="4"/>
  <c r="C8" i="4"/>
  <c r="B8" i="4"/>
  <c r="A8" i="4"/>
  <c r="I15" i="4" l="1"/>
  <c r="J15" i="4" s="1"/>
  <c r="I8" i="4"/>
  <c r="J8" i="4" s="1"/>
</calcChain>
</file>

<file path=xl/sharedStrings.xml><?xml version="1.0" encoding="utf-8"?>
<sst xmlns="http://schemas.openxmlformats.org/spreadsheetml/2006/main" count="421" uniqueCount="275">
  <si>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</si>
  <si>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</si>
  <si>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</si>
  <si>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</si>
  <si>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</si>
  <si>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 xml:space="preserve">Broj ECTS kredita
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</si>
  <si>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</si>
  <si>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</si>
  <si>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</si>
  <si>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</si>
  <si>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</si>
  <si>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</si>
  <si>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</si>
  <si>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</si>
  <si>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</si>
  <si>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</si>
  <si>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</si>
  <si>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</si>
  <si>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</si>
  <si>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</si>
  <si>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</si>
  <si>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</si>
  <si>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</si>
  <si>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</si>
  <si>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</si>
  <si>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</si>
  <si>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</si>
  <si>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</si>
  <si>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Zad</t>
  </si>
  <si>
    <t>Teor</t>
  </si>
  <si>
    <t>PZ</t>
  </si>
  <si>
    <t>PT</t>
  </si>
  <si>
    <t>2/2016</t>
  </si>
  <si>
    <t>Nuculović Anton</t>
  </si>
  <si>
    <t>21</t>
  </si>
  <si>
    <t>10</t>
  </si>
  <si>
    <t>16</t>
  </si>
  <si>
    <t>25</t>
  </si>
  <si>
    <t>8</t>
  </si>
  <si>
    <t>12</t>
  </si>
  <si>
    <t>5/2016</t>
  </si>
  <si>
    <t>Ćupić Radmila</t>
  </si>
  <si>
    <t>6/2016</t>
  </si>
  <si>
    <t>Ćirić Marija</t>
  </si>
  <si>
    <t>7/2016</t>
  </si>
  <si>
    <t>Grbović Marijana</t>
  </si>
  <si>
    <t>17</t>
  </si>
  <si>
    <t>11</t>
  </si>
  <si>
    <t>19</t>
  </si>
  <si>
    <t>18</t>
  </si>
  <si>
    <t>B</t>
  </si>
  <si>
    <t>9/2016</t>
  </si>
  <si>
    <t>Husović Zilha</t>
  </si>
  <si>
    <t>18/2016</t>
  </si>
  <si>
    <t>Đuričković Maja</t>
  </si>
  <si>
    <t>19/2016</t>
  </si>
  <si>
    <t>Pepđonović Marija</t>
  </si>
  <si>
    <t>26/2016</t>
  </si>
  <si>
    <t>Savić Marija</t>
  </si>
  <si>
    <t>7</t>
  </si>
  <si>
    <t>14</t>
  </si>
  <si>
    <t>2/2015</t>
  </si>
  <si>
    <t>Laketić Milijana</t>
  </si>
  <si>
    <t>5,5</t>
  </si>
  <si>
    <t>3</t>
  </si>
  <si>
    <t>4</t>
  </si>
  <si>
    <t>4/2015</t>
  </si>
  <si>
    <t>Vesković Anida</t>
  </si>
  <si>
    <t>0</t>
  </si>
  <si>
    <t>1</t>
  </si>
  <si>
    <t>5/2015</t>
  </si>
  <si>
    <t>Racković Tamara</t>
  </si>
  <si>
    <t>8/2015</t>
  </si>
  <si>
    <t>Šaranović Filip</t>
  </si>
  <si>
    <t>6</t>
  </si>
  <si>
    <t>2</t>
  </si>
  <si>
    <t>11/2015</t>
  </si>
  <si>
    <t>Ašćerić Samira</t>
  </si>
  <si>
    <t>17/2015</t>
  </si>
  <si>
    <t>Minić Aleksa</t>
  </si>
  <si>
    <t>18/2015</t>
  </si>
  <si>
    <t>Komarica Sandra</t>
  </si>
  <si>
    <t>27/2015</t>
  </si>
  <si>
    <t>Nuhanović Isidora</t>
  </si>
  <si>
    <t>15</t>
  </si>
  <si>
    <t>31/2015</t>
  </si>
  <si>
    <t>Ćetković Milena</t>
  </si>
  <si>
    <t>32/2015</t>
  </si>
  <si>
    <t>Ćalasan Veselinka</t>
  </si>
  <si>
    <t>1/2014</t>
  </si>
  <si>
    <t>Nedović Aleksandar</t>
  </si>
  <si>
    <t>4/2014</t>
  </si>
  <si>
    <t>Mrdak Bojana</t>
  </si>
  <si>
    <t>5</t>
  </si>
  <si>
    <t>9</t>
  </si>
  <si>
    <t>13/2014</t>
  </si>
  <si>
    <t>Damjanović Slađana</t>
  </si>
  <si>
    <t>15/2014</t>
  </si>
  <si>
    <t>Kuč Elsan</t>
  </si>
  <si>
    <t>21/2014</t>
  </si>
  <si>
    <t>Vesković Stefan</t>
  </si>
  <si>
    <t>13</t>
  </si>
  <si>
    <t>27/2014</t>
  </si>
  <si>
    <t>Škrijelj Elma</t>
  </si>
  <si>
    <t>30/2014</t>
  </si>
  <si>
    <t>Omerović Nerma</t>
  </si>
  <si>
    <t>2/2013</t>
  </si>
  <si>
    <t>Đukanović Milica</t>
  </si>
  <si>
    <t>5/2013</t>
  </si>
  <si>
    <t>Haklaj Elma</t>
  </si>
  <si>
    <t>12/2013</t>
  </si>
  <si>
    <t>Popović Olivera</t>
  </si>
  <si>
    <t>21/2012</t>
  </si>
  <si>
    <t>Kuč Denisa</t>
  </si>
  <si>
    <t>23/2012</t>
  </si>
  <si>
    <t>Ivošević Tanja</t>
  </si>
  <si>
    <t>4/2011</t>
  </si>
  <si>
    <t>Kaljaj Hana</t>
  </si>
  <si>
    <t>STUDIJSKI PROGRAM: Matematika i računarske nauke</t>
  </si>
  <si>
    <t>1/2016</t>
  </si>
  <si>
    <t>Radović Miljan</t>
  </si>
  <si>
    <t>Bogavac Tijana</t>
  </si>
  <si>
    <t>4/2016</t>
  </si>
  <si>
    <t>Martinović Marina</t>
  </si>
  <si>
    <t>Brajković Lakić-Lari</t>
  </si>
  <si>
    <t>Dedović Aleksandra</t>
  </si>
  <si>
    <t>Popović Ivana</t>
  </si>
  <si>
    <t>8/2016</t>
  </si>
  <si>
    <t>Rakonjac Milica</t>
  </si>
  <si>
    <t>10/2016</t>
  </si>
  <si>
    <t>Vuković Gordana</t>
  </si>
  <si>
    <t>11/2016</t>
  </si>
  <si>
    <t>Lončar Sanja</t>
  </si>
  <si>
    <t>15/2016</t>
  </si>
  <si>
    <t>Vujisić Andrea</t>
  </si>
  <si>
    <t>E</t>
  </si>
  <si>
    <t>17/2016</t>
  </si>
  <si>
    <t>Tvrdišić Danijela</t>
  </si>
  <si>
    <t>Šekularac Milena</t>
  </si>
  <si>
    <t>20/2016</t>
  </si>
  <si>
    <t>Leković Marija</t>
  </si>
  <si>
    <t>22/2016</t>
  </si>
  <si>
    <t>Kojović Ivona</t>
  </si>
  <si>
    <t>25/2016</t>
  </si>
  <si>
    <t>Doderović Magdalena</t>
  </si>
  <si>
    <t>Marković Vladana</t>
  </si>
  <si>
    <t>27/2016</t>
  </si>
  <si>
    <t>Božović Darinka</t>
  </si>
  <si>
    <t>29/2016</t>
  </si>
  <si>
    <t>Došljak Velibor</t>
  </si>
  <si>
    <t>35/2016</t>
  </si>
  <si>
    <t>Vlaović Bojana</t>
  </si>
  <si>
    <t>37/2016</t>
  </si>
  <si>
    <t>Ćorović Velimir</t>
  </si>
  <si>
    <t>A</t>
  </si>
  <si>
    <t>38/2016</t>
  </si>
  <si>
    <t>Rakonjac Bogdan</t>
  </si>
  <si>
    <t>39/2016</t>
  </si>
  <si>
    <t>Jovović Milena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</si>
  <si>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</si>
  <si>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</si>
  <si>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</si>
  <si>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</si>
  <si>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</si>
  <si>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</si>
  <si>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44/2016</t>
  </si>
  <si>
    <t>Zeković Slaviša</t>
  </si>
  <si>
    <t>Delibašić Tamara</t>
  </si>
  <si>
    <t>3/2015</t>
  </si>
  <si>
    <t>Zvizdić Anđela</t>
  </si>
  <si>
    <t>9/2015</t>
  </si>
  <si>
    <t>Božović Blažo</t>
  </si>
  <si>
    <t>10/2015</t>
  </si>
  <si>
    <t>Stanišić Milica</t>
  </si>
  <si>
    <t>Peročević Jasmina</t>
  </si>
  <si>
    <t>14/2015</t>
  </si>
  <si>
    <t>Kasalica Nebojša</t>
  </si>
  <si>
    <t>15/2015</t>
  </si>
  <si>
    <t>Puletić Jelena</t>
  </si>
  <si>
    <t>21/2015</t>
  </si>
  <si>
    <t>Bašić Rada</t>
  </si>
  <si>
    <t>22/2015</t>
  </si>
  <si>
    <t>Kovačević Slavica</t>
  </si>
  <si>
    <t>24/2015</t>
  </si>
  <si>
    <t>Sošić Branka</t>
  </si>
  <si>
    <t>29/2015</t>
  </si>
  <si>
    <t>Šćepanović Petar</t>
  </si>
  <si>
    <t>33/2015</t>
  </si>
  <si>
    <t>Đurašić Aleksandra</t>
  </si>
  <si>
    <t>38/2015</t>
  </si>
  <si>
    <t>Marković Luka</t>
  </si>
  <si>
    <t>Popović Marina</t>
  </si>
  <si>
    <t>10/2014</t>
  </si>
  <si>
    <t>Boričić Milica</t>
  </si>
  <si>
    <t>Palamar Almir</t>
  </si>
  <si>
    <t>16/2014</t>
  </si>
  <si>
    <t>Sinđić Katarina</t>
  </si>
  <si>
    <t>23/2014</t>
  </si>
  <si>
    <t>Bulatović Jovana</t>
  </si>
  <si>
    <t>28/2014</t>
  </si>
  <si>
    <t>Bulatović Milica</t>
  </si>
  <si>
    <t>32/2014</t>
  </si>
  <si>
    <t>Božović Monika</t>
  </si>
  <si>
    <t>11/2013</t>
  </si>
  <si>
    <t>Čuljković Nina</t>
  </si>
  <si>
    <t>20/2013</t>
  </si>
  <si>
    <t>Skenderović Senada</t>
  </si>
  <si>
    <t>27/2013</t>
  </si>
  <si>
    <t>Grdinić Lidija</t>
  </si>
  <si>
    <t>29/2013</t>
  </si>
  <si>
    <t>Peković Nikola</t>
  </si>
  <si>
    <t>35/2013</t>
  </si>
  <si>
    <t>Damjanović Ivana</t>
  </si>
  <si>
    <t>50/2013</t>
  </si>
  <si>
    <t>Terzić Tamara</t>
  </si>
  <si>
    <t>52/2013</t>
  </si>
  <si>
    <t>Hadžajlić Belma</t>
  </si>
  <si>
    <t>54/2013</t>
  </si>
  <si>
    <t>Stojanovski Katarina</t>
  </si>
  <si>
    <t>16/2012</t>
  </si>
  <si>
    <t>Konatar Marija</t>
  </si>
  <si>
    <t>25/2012</t>
  </si>
  <si>
    <t>Kršić Faris</t>
  </si>
  <si>
    <t>31/2012</t>
  </si>
  <si>
    <t>Lučić Katarina</t>
  </si>
  <si>
    <t>32/2012</t>
  </si>
  <si>
    <t>Miladinović Stefan</t>
  </si>
  <si>
    <t>3/2011</t>
  </si>
  <si>
    <t>Radojević Milena</t>
  </si>
  <si>
    <t>16/2011</t>
  </si>
  <si>
    <t>Murić Amina</t>
  </si>
  <si>
    <t>21/2011</t>
  </si>
  <si>
    <t>Jovanović Nataša</t>
  </si>
  <si>
    <t>23/2011</t>
  </si>
  <si>
    <t>Ćorac Jelena</t>
  </si>
  <si>
    <t>27/2011</t>
  </si>
  <si>
    <t>Konatar Ivana</t>
  </si>
  <si>
    <t>34/2011</t>
  </si>
  <si>
    <t>Jokmanović Milica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</si>
  <si>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</si>
  <si>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</si>
  <si>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</si>
  <si>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</si>
  <si>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</si>
  <si>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</si>
  <si>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</si>
  <si>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</si>
  <si>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</si>
  <si>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</si>
  <si>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</si>
  <si>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 xml:space="preserve">STUDIJSKI PROGRAM: Matematika </t>
  </si>
  <si>
    <t>Broj ECTS kredita
8</t>
  </si>
  <si>
    <r>
      <rPr>
        <sz val="10"/>
        <color indexed="8"/>
        <rFont val="Arial"/>
      </rPr>
      <t xml:space="preserve">NASTAVNIK: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</si>
  <si>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>SARADNIK:</t>
    </r>
    <r>
      <rPr>
        <b/>
        <sz val="10"/>
        <color indexed="8"/>
        <rFont val="Arial"/>
      </rPr>
      <t xml:space="preserve"> Anton Djokaj</t>
    </r>
  </si>
  <si>
    <t>IME I PREZIME STUDENTA</t>
  </si>
  <si>
    <t>KOLOKVIJUM</t>
  </si>
  <si>
    <r>
      <rPr>
        <b/>
        <sz val="10"/>
        <color indexed="8"/>
        <rFont val="Arial"/>
      </rPr>
      <t>ZAVRŠNI ISPIT</t>
    </r>
  </si>
  <si>
    <t>Red</t>
  </si>
  <si>
    <t>Popr</t>
  </si>
  <si>
    <t>Avgust</t>
  </si>
  <si>
    <t>Redovni</t>
  </si>
  <si>
    <t>Popravni</t>
  </si>
  <si>
    <t>Predmetni nastavnik</t>
  </si>
  <si>
    <t>17.5</t>
  </si>
  <si>
    <t>10.5</t>
  </si>
  <si>
    <t>13.5</t>
  </si>
  <si>
    <t>9.5</t>
  </si>
  <si>
    <t xml:space="preserve">18 </t>
  </si>
  <si>
    <t>14.5</t>
  </si>
  <si>
    <t>3.5</t>
  </si>
  <si>
    <t>4.5</t>
  </si>
  <si>
    <t>5.5</t>
  </si>
  <si>
    <t>11.5</t>
  </si>
  <si>
    <t>2.5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</si>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</sst>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0"/>
      <color indexed="8"/>
      <name val="Helvetica"/>
    </font>
    <font>
      <b/>
      <i/>
      <sz val="14"/>
      <color indexed="8"/>
      <name val="Calibri"/>
    </font>
    <font>
      <b/>
      <sz val="10"/>
      <color indexed="8"/>
      <name val="Helvetica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0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3"/>
      </top>
      <bottom style="thin">
        <color indexed="13"/>
      </bottom>
      <diagonal/>
    </border>
    <border>
      <left style="thin">
        <color indexed="16"/>
      </left>
      <right style="thin">
        <color indexed="16"/>
      </right>
      <top style="thin">
        <color indexed="13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192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6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7" xfId="0" applyNumberFormat="1" applyFont="1" applyFill="1" applyBorder="1" applyAlignment="1"/>
    <xf numFmtId="49" fontId="0" fillId="2" borderId="18" xfId="0" applyNumberFormat="1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/>
    <xf numFmtId="0" fontId="6" fillId="2" borderId="10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/>
    <xf numFmtId="0" fontId="6" fillId="2" borderId="23" xfId="0" applyNumberFormat="1" applyFont="1" applyFill="1" applyBorder="1" applyAlignment="1"/>
    <xf numFmtId="49" fontId="0" fillId="2" borderId="18" xfId="0" applyNumberFormat="1" applyFont="1" applyFill="1" applyBorder="1" applyAlignment="1"/>
    <xf numFmtId="0" fontId="6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18" xfId="0" applyNumberFormat="1" applyFont="1" applyFill="1" applyBorder="1" applyAlignment="1">
      <alignment horizontal="center" wrapText="1"/>
    </xf>
    <xf numFmtId="1" fontId="0" fillId="2" borderId="18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 wrapText="1"/>
    </xf>
    <xf numFmtId="164" fontId="0" fillId="2" borderId="18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/>
    <xf numFmtId="49" fontId="6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/>
    <xf numFmtId="0" fontId="0" fillId="2" borderId="27" xfId="0" applyNumberFormat="1" applyFont="1" applyFill="1" applyBorder="1" applyAlignment="1"/>
    <xf numFmtId="0" fontId="6" fillId="2" borderId="28" xfId="0" applyNumberFormat="1" applyFont="1" applyFill="1" applyBorder="1" applyAlignment="1">
      <alignment horizontal="center" vertical="center"/>
    </xf>
    <xf numFmtId="1" fontId="0" fillId="2" borderId="29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/>
    <xf numFmtId="0" fontId="0" fillId="2" borderId="31" xfId="0" applyNumberFormat="1" applyFont="1" applyFill="1" applyBorder="1" applyAlignment="1"/>
    <xf numFmtId="0" fontId="6" fillId="2" borderId="32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/>
    </xf>
    <xf numFmtId="0" fontId="6" fillId="2" borderId="34" xfId="0" applyNumberFormat="1" applyFont="1" applyFill="1" applyBorder="1" applyAlignment="1">
      <alignment horizontal="center"/>
    </xf>
    <xf numFmtId="0" fontId="3" fillId="2" borderId="34" xfId="0" applyNumberFormat="1" applyFont="1" applyFill="1" applyBorder="1" applyAlignment="1">
      <alignment horizontal="center"/>
    </xf>
    <xf numFmtId="0" fontId="12" fillId="0" borderId="0" xfId="0" applyNumberFormat="1" applyFont="1" applyAlignment="1">
      <alignment vertical="top" wrapText="1"/>
    </xf>
    <xf numFmtId="49" fontId="16" fillId="2" borderId="41" xfId="0" applyNumberFormat="1" applyFont="1" applyFill="1" applyBorder="1" applyAlignment="1">
      <alignment horizontal="left" vertical="center"/>
    </xf>
    <xf numFmtId="0" fontId="14" fillId="2" borderId="36" xfId="0" applyNumberFormat="1" applyFont="1" applyFill="1" applyBorder="1" applyAlignment="1">
      <alignment vertical="top" wrapText="1"/>
    </xf>
    <xf numFmtId="1" fontId="16" fillId="2" borderId="4" xfId="0" applyNumberFormat="1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left" vertical="center"/>
    </xf>
    <xf numFmtId="49" fontId="17" fillId="2" borderId="42" xfId="0" applyNumberFormat="1" applyFont="1" applyFill="1" applyBorder="1" applyAlignment="1">
      <alignment vertical="top"/>
    </xf>
    <xf numFmtId="49" fontId="15" fillId="2" borderId="4" xfId="0" applyNumberFormat="1" applyFont="1" applyFill="1" applyBorder="1" applyAlignment="1">
      <alignment horizontal="center" vertical="top" wrapText="1"/>
    </xf>
    <xf numFmtId="0" fontId="14" fillId="2" borderId="46" xfId="0" applyNumberFormat="1" applyFont="1" applyFill="1" applyBorder="1" applyAlignment="1">
      <alignment vertical="top" wrapText="1"/>
    </xf>
    <xf numFmtId="0" fontId="14" fillId="2" borderId="47" xfId="0" applyNumberFormat="1" applyFont="1" applyFill="1" applyBorder="1" applyAlignment="1">
      <alignment vertical="top" wrapText="1"/>
    </xf>
    <xf numFmtId="0" fontId="14" fillId="2" borderId="44" xfId="0" applyNumberFormat="1" applyFont="1" applyFill="1" applyBorder="1" applyAlignment="1">
      <alignment vertical="top" wrapText="1"/>
    </xf>
    <xf numFmtId="1" fontId="14" fillId="2" borderId="44" xfId="0" applyNumberFormat="1" applyFont="1" applyFill="1" applyBorder="1" applyAlignment="1">
      <alignment vertical="top" wrapText="1"/>
    </xf>
    <xf numFmtId="0" fontId="14" fillId="2" borderId="48" xfId="0" applyNumberFormat="1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center" vertical="top" wrapText="1"/>
    </xf>
    <xf numFmtId="49" fontId="12" fillId="2" borderId="22" xfId="0" applyNumberFormat="1" applyFont="1" applyFill="1" applyBorder="1" applyAlignment="1">
      <alignment vertical="top" wrapText="1"/>
    </xf>
    <xf numFmtId="0" fontId="12" fillId="0" borderId="57" xfId="0" applyNumberFormat="1" applyFont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6" fillId="2" borderId="22" xfId="0" applyNumberFormat="1" applyFont="1" applyFill="1" applyBorder="1" applyAlignment="1">
      <alignment horizontal="center" vertical="top" wrapText="1"/>
    </xf>
    <xf numFmtId="0" fontId="0" fillId="2" borderId="22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 vertical="top" wrapText="1"/>
    </xf>
    <xf numFmtId="49" fontId="12" fillId="0" borderId="22" xfId="0" applyNumberFormat="1" applyFont="1" applyBorder="1" applyAlignment="1">
      <alignment horizontal="center" vertical="top" wrapText="1"/>
    </xf>
    <xf numFmtId="49" fontId="6" fillId="2" borderId="22" xfId="0" applyNumberFormat="1" applyFont="1" applyFill="1" applyBorder="1" applyAlignment="1">
      <alignment horizontal="center" vertical="top" wrapText="1"/>
    </xf>
    <xf numFmtId="0" fontId="12" fillId="0" borderId="22" xfId="0" applyNumberFormat="1" applyFont="1" applyBorder="1" applyAlignment="1">
      <alignment horizontal="center" vertical="top" wrapText="1"/>
    </xf>
    <xf numFmtId="0" fontId="0" fillId="2" borderId="58" xfId="0" applyNumberFormat="1" applyFont="1" applyFill="1" applyBorder="1" applyAlignment="1">
      <alignment horizontal="center"/>
    </xf>
    <xf numFmtId="0" fontId="0" fillId="2" borderId="57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4" fillId="0" borderId="59" xfId="0" applyFont="1" applyBorder="1" applyAlignment="1">
      <alignment vertical="top" wrapText="1"/>
    </xf>
    <xf numFmtId="0" fontId="14" fillId="0" borderId="59" xfId="0" applyNumberFormat="1" applyFont="1" applyBorder="1" applyAlignment="1">
      <alignment vertical="top" wrapText="1"/>
    </xf>
    <xf numFmtId="0" fontId="0" fillId="0" borderId="0" xfId="0" applyNumberFormat="1" applyFont="1" applyAlignment="1"/>
    <xf numFmtId="49" fontId="18" fillId="2" borderId="18" xfId="0" applyNumberFormat="1" applyFont="1" applyFill="1" applyBorder="1" applyAlignment="1">
      <alignment horizontal="center"/>
    </xf>
    <xf numFmtId="49" fontId="18" fillId="2" borderId="18" xfId="0" applyNumberFormat="1" applyFont="1" applyFill="1" applyBorder="1" applyAlignment="1"/>
    <xf numFmtId="49" fontId="0" fillId="2" borderId="19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/>
    <xf numFmtId="0" fontId="2" fillId="3" borderId="7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14" fillId="0" borderId="59" xfId="0" applyNumberFormat="1" applyFont="1" applyBorder="1" applyAlignment="1">
      <alignment vertical="top" wrapText="1"/>
    </xf>
    <xf numFmtId="0" fontId="14" fillId="0" borderId="59" xfId="0" applyNumberFormat="1" applyFont="1" applyBorder="1" applyAlignment="1">
      <alignment vertical="top" wrapText="1"/>
    </xf>
    <xf numFmtId="49" fontId="15" fillId="2" borderId="43" xfId="0" applyNumberFormat="1" applyFont="1" applyFill="1" applyBorder="1" applyAlignment="1">
      <alignment horizontal="left" vertical="top" wrapText="1"/>
    </xf>
    <xf numFmtId="0" fontId="14" fillId="4" borderId="44" xfId="0" applyNumberFormat="1" applyFont="1" applyFill="1" applyBorder="1" applyAlignment="1">
      <alignment vertical="top" wrapText="1"/>
    </xf>
    <xf numFmtId="0" fontId="14" fillId="4" borderId="45" xfId="0" applyNumberFormat="1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vertical="top" wrapText="1"/>
    </xf>
    <xf numFmtId="49" fontId="15" fillId="5" borderId="4" xfId="0" applyNumberFormat="1" applyFont="1" applyFill="1" applyBorder="1" applyAlignment="1">
      <alignment horizontal="center" wrapText="1"/>
    </xf>
    <xf numFmtId="0" fontId="15" fillId="3" borderId="38" xfId="0" applyFont="1" applyFill="1" applyBorder="1" applyAlignment="1">
      <alignment horizontal="center"/>
    </xf>
    <xf numFmtId="0" fontId="14" fillId="4" borderId="39" xfId="0" applyNumberFormat="1" applyFont="1" applyFill="1" applyBorder="1" applyAlignment="1">
      <alignment vertical="top" wrapText="1"/>
    </xf>
    <xf numFmtId="1" fontId="16" fillId="3" borderId="40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0" fontId="12" fillId="0" borderId="49" xfId="0" applyNumberFormat="1" applyFont="1" applyBorder="1" applyAlignment="1">
      <alignment vertical="top" wrapText="1"/>
    </xf>
    <xf numFmtId="1" fontId="7" fillId="0" borderId="54" xfId="0" applyNumberFormat="1" applyFont="1" applyBorder="1" applyAlignment="1">
      <alignment vertical="center" wrapText="1"/>
    </xf>
    <xf numFmtId="49" fontId="13" fillId="2" borderId="35" xfId="0" applyNumberFormat="1" applyFont="1" applyFill="1" applyBorder="1" applyAlignment="1">
      <alignment horizontal="left" vertical="center"/>
    </xf>
    <xf numFmtId="0" fontId="14" fillId="4" borderId="36" xfId="0" applyNumberFormat="1" applyFont="1" applyFill="1" applyBorder="1" applyAlignment="1">
      <alignment vertical="top" wrapText="1"/>
    </xf>
    <xf numFmtId="0" fontId="14" fillId="4" borderId="37" xfId="0" applyNumberFormat="1" applyFont="1" applyFill="1" applyBorder="1" applyAlignment="1">
      <alignment vertical="top" wrapText="1"/>
    </xf>
    <xf numFmtId="1" fontId="13" fillId="4" borderId="37" xfId="0" applyNumberFormat="1" applyFont="1" applyFill="1" applyBorder="1" applyAlignment="1">
      <alignment horizontal="left" vertical="center"/>
    </xf>
    <xf numFmtId="0" fontId="13" fillId="4" borderId="37" xfId="0" applyFont="1" applyFill="1" applyBorder="1" applyAlignment="1">
      <alignment horizontal="left" vertical="center"/>
    </xf>
    <xf numFmtId="49" fontId="7" fillId="0" borderId="50" xfId="0" applyNumberFormat="1" applyFont="1" applyBorder="1" applyAlignment="1">
      <alignment horizontal="center" vertical="center" wrapText="1"/>
    </xf>
    <xf numFmtId="0" fontId="12" fillId="0" borderId="52" xfId="0" applyNumberFormat="1" applyFont="1" applyBorder="1" applyAlignment="1">
      <alignment vertical="top" wrapText="1"/>
    </xf>
    <xf numFmtId="1" fontId="7" fillId="0" borderId="55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vertical="top" wrapText="1"/>
    </xf>
    <xf numFmtId="0" fontId="14" fillId="4" borderId="4" xfId="0" applyNumberFormat="1" applyFont="1" applyFill="1" applyBorder="1" applyAlignment="1">
      <alignment vertical="top" wrapText="1"/>
    </xf>
    <xf numFmtId="1" fontId="16" fillId="4" borderId="4" xfId="0" applyNumberFormat="1" applyFont="1" applyFill="1" applyBorder="1" applyAlignment="1">
      <alignment vertical="top" wrapText="1"/>
    </xf>
    <xf numFmtId="49" fontId="2" fillId="0" borderId="35" xfId="0" applyNumberFormat="1" applyFont="1" applyBorder="1" applyAlignment="1">
      <alignment horizontal="center" vertical="center" wrapText="1"/>
    </xf>
    <xf numFmtId="0" fontId="12" fillId="0" borderId="51" xfId="0" applyNumberFormat="1" applyFont="1" applyBorder="1" applyAlignment="1">
      <alignment vertical="top" wrapText="1"/>
    </xf>
    <xf numFmtId="1" fontId="2" fillId="0" borderId="53" xfId="0" applyNumberFormat="1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left" vertical="center"/>
    </xf>
    <xf numFmtId="1" fontId="15" fillId="4" borderId="4" xfId="0" applyNumberFormat="1" applyFont="1" applyFill="1" applyBorder="1" applyAlignment="1">
      <alignment horizontal="left" vertical="center"/>
    </xf>
    <xf numFmtId="49" fontId="0" fillId="6" borderId="19" xfId="0" applyNumberFormat="1" applyFont="1" applyFill="1" applyBorder="1" applyAlignment="1">
      <alignment horizontal="center"/>
    </xf>
    <xf numFmtId="49" fontId="19" fillId="2" borderId="4" xfId="0" applyNumberFormat="1" applyFont="1" applyFill="1" applyBorder="1" applyAlignment="1">
      <alignment horizontal="center"/>
    </xf>
    <xf numFmtId="0" fontId="19" fillId="2" borderId="4" xfId="0" applyNumberFormat="1" applyFont="1" applyFill="1" applyBorder="1" applyAlignment="1">
      <alignment horizontal="center"/>
    </xf>
    <xf numFmtId="49" fontId="19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FF515151"/>
      <rgbColor rgb="FFBDC0BF"/>
      <rgbColor rgb="FF00F941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showGridLines="0" tabSelected="1" workbookViewId="0">
      <selection activeCell="W22" sqref="W22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12" width="3.85546875" style="1" customWidth="1"/>
    <col min="13" max="13" width="3.28515625" style="1" customWidth="1"/>
    <col min="14" max="14" width="3.140625" style="1" customWidth="1"/>
    <col min="15" max="17" width="5.42578125" style="1" customWidth="1"/>
    <col min="18" max="18" width="4.42578125" style="1" customWidth="1"/>
    <col min="19" max="19" width="7.5703125" style="1" customWidth="1"/>
    <col min="20" max="22" width="6" style="1" customWidth="1"/>
    <col min="23" max="23" width="8.28515625" style="1" customWidth="1"/>
    <col min="24" max="24" width="9" style="1" customWidth="1"/>
    <col min="25" max="256" width="8.85546875" style="1" customWidth="1"/>
  </cols>
  <sheetData>
    <row r="1" spans="1:24" ht="23.25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  <c r="T1" s="122" t="s">
        <v>1</v>
      </c>
      <c r="U1" s="123"/>
      <c r="V1" s="124"/>
      <c r="W1" s="125"/>
      <c r="X1" s="126"/>
    </row>
    <row r="2" spans="1:24" ht="13.7" customHeight="1" x14ac:dyDescent="0.25">
      <c r="A2" s="130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88" t="s">
        <v>3</v>
      </c>
      <c r="P2" s="89"/>
      <c r="Q2" s="89"/>
      <c r="R2" s="89"/>
      <c r="S2" s="89"/>
      <c r="T2" s="89"/>
      <c r="U2" s="90"/>
      <c r="V2" s="90"/>
      <c r="W2" s="89"/>
      <c r="X2" s="91"/>
    </row>
    <row r="3" spans="1:24" ht="21" customHeight="1" x14ac:dyDescent="0.25">
      <c r="A3" s="92" t="s">
        <v>4</v>
      </c>
      <c r="B3" s="93"/>
      <c r="C3" s="94"/>
      <c r="D3" s="101" t="s">
        <v>5</v>
      </c>
      <c r="E3" s="102"/>
      <c r="F3" s="102"/>
      <c r="G3" s="103"/>
      <c r="H3" s="119" t="s">
        <v>6</v>
      </c>
      <c r="I3" s="120"/>
      <c r="J3" s="120"/>
      <c r="K3" s="120"/>
      <c r="L3" s="120"/>
      <c r="M3" s="120"/>
      <c r="N3" s="120"/>
      <c r="O3" s="120"/>
      <c r="P3" s="120"/>
      <c r="Q3" s="121"/>
      <c r="R3" s="133" t="s">
        <v>7</v>
      </c>
      <c r="S3" s="134"/>
      <c r="T3" s="134"/>
      <c r="U3" s="135"/>
      <c r="V3" s="135"/>
      <c r="W3" s="134"/>
      <c r="X3" s="136"/>
    </row>
    <row r="4" spans="1:24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1" customHeight="1" x14ac:dyDescent="0.25">
      <c r="A5" s="113" t="s">
        <v>8</v>
      </c>
      <c r="B5" s="117" t="s">
        <v>9</v>
      </c>
      <c r="C5" s="127" t="s">
        <v>10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  <c r="U5" s="4"/>
      <c r="V5" s="4"/>
      <c r="W5" s="110" t="s">
        <v>11</v>
      </c>
      <c r="X5" s="95" t="s">
        <v>12</v>
      </c>
    </row>
    <row r="6" spans="1:24" ht="21" customHeight="1" x14ac:dyDescent="0.25">
      <c r="A6" s="114"/>
      <c r="B6" s="118"/>
      <c r="C6" s="5"/>
      <c r="D6" s="104" t="s">
        <v>13</v>
      </c>
      <c r="E6" s="105"/>
      <c r="F6" s="105"/>
      <c r="G6" s="105"/>
      <c r="H6" s="106"/>
      <c r="I6" s="98" t="s">
        <v>14</v>
      </c>
      <c r="J6" s="99"/>
      <c r="K6" s="100"/>
      <c r="L6" s="104" t="s">
        <v>15</v>
      </c>
      <c r="M6" s="105"/>
      <c r="N6" s="106"/>
      <c r="O6" s="104" t="s">
        <v>16</v>
      </c>
      <c r="P6" s="105"/>
      <c r="Q6" s="105"/>
      <c r="R6" s="106"/>
      <c r="S6" s="104" t="s">
        <v>17</v>
      </c>
      <c r="T6" s="115"/>
      <c r="U6" s="116"/>
      <c r="V6" s="116"/>
      <c r="W6" s="111"/>
      <c r="X6" s="96"/>
    </row>
    <row r="7" spans="1:24" ht="21" customHeight="1" x14ac:dyDescent="0.25">
      <c r="A7" s="114"/>
      <c r="B7" s="118"/>
      <c r="C7" s="6" t="s">
        <v>18</v>
      </c>
      <c r="D7" s="7" t="s">
        <v>19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19</v>
      </c>
      <c r="J7" s="4" t="s">
        <v>20</v>
      </c>
      <c r="K7" s="4" t="s">
        <v>21</v>
      </c>
      <c r="L7" s="4" t="s">
        <v>19</v>
      </c>
      <c r="M7" s="4" t="s">
        <v>20</v>
      </c>
      <c r="N7" s="4" t="s">
        <v>21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112"/>
      <c r="X7" s="97"/>
    </row>
    <row r="8" spans="1:24" ht="15.75" customHeight="1" x14ac:dyDescent="0.25">
      <c r="A8" s="9" t="s">
        <v>32</v>
      </c>
      <c r="B8" s="10" t="s">
        <v>33</v>
      </c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5"/>
      <c r="O8" s="16" t="s">
        <v>34</v>
      </c>
      <c r="P8" s="16">
        <v>10</v>
      </c>
      <c r="Q8" s="16">
        <v>21</v>
      </c>
      <c r="R8" s="17" t="s">
        <v>36</v>
      </c>
      <c r="S8" s="16" t="s">
        <v>37</v>
      </c>
      <c r="T8" s="16" t="s">
        <v>38</v>
      </c>
      <c r="U8" s="16" t="s">
        <v>48</v>
      </c>
      <c r="V8" s="16" t="s">
        <v>39</v>
      </c>
      <c r="W8" s="188">
        <f>IF(Q8="",O8+P8,Q8+R8)+IF(U8="",S8+T8,U8+V8)</f>
        <v>68</v>
      </c>
      <c r="X8" s="18" t="s">
        <v>274</v>
      </c>
    </row>
    <row r="9" spans="1:24" ht="15.75" customHeight="1" x14ac:dyDescent="0.25">
      <c r="A9" s="9" t="s">
        <v>40</v>
      </c>
      <c r="B9" s="10" t="s">
        <v>41</v>
      </c>
      <c r="C9" s="11"/>
      <c r="D9" s="19"/>
      <c r="E9" s="13"/>
      <c r="F9" s="14"/>
      <c r="G9" s="14"/>
      <c r="H9" s="14"/>
      <c r="I9" s="14"/>
      <c r="J9" s="14"/>
      <c r="K9" s="14"/>
      <c r="L9" s="14"/>
      <c r="M9" s="14"/>
      <c r="N9" s="15"/>
      <c r="O9" s="16"/>
      <c r="P9" s="16"/>
      <c r="Q9" s="16"/>
      <c r="R9" s="17"/>
      <c r="S9" s="16"/>
      <c r="T9" s="16"/>
      <c r="U9" s="16"/>
      <c r="V9" s="16"/>
      <c r="W9" s="87">
        <f t="shared" ref="W9:W38" si="0">IF(Q9="",O9+P9,Q9+R9)+IF(U9="",S9+T9,U9+V9)</f>
        <v>0</v>
      </c>
      <c r="X9" s="20"/>
    </row>
    <row r="10" spans="1:24" ht="15.75" customHeight="1" x14ac:dyDescent="0.25">
      <c r="A10" s="9" t="s">
        <v>42</v>
      </c>
      <c r="B10" s="10" t="s">
        <v>43</v>
      </c>
      <c r="C10" s="11"/>
      <c r="D10" s="19"/>
      <c r="E10" s="13"/>
      <c r="F10" s="14"/>
      <c r="G10" s="14"/>
      <c r="H10" s="14"/>
      <c r="I10" s="14"/>
      <c r="J10" s="14"/>
      <c r="K10" s="14"/>
      <c r="L10" s="14"/>
      <c r="M10" s="14"/>
      <c r="N10" s="15"/>
      <c r="O10" s="16"/>
      <c r="P10" s="16"/>
      <c r="Q10" s="16"/>
      <c r="R10" s="17"/>
      <c r="S10" s="17"/>
      <c r="T10" s="16"/>
      <c r="U10" s="16"/>
      <c r="V10" s="16"/>
      <c r="W10" s="87">
        <f t="shared" si="0"/>
        <v>0</v>
      </c>
      <c r="X10" s="21"/>
    </row>
    <row r="11" spans="1:24" ht="15.75" customHeight="1" x14ac:dyDescent="0.25">
      <c r="A11" s="9" t="s">
        <v>44</v>
      </c>
      <c r="B11" s="10" t="s">
        <v>45</v>
      </c>
      <c r="C11" s="11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15"/>
      <c r="O11" s="16" t="s">
        <v>46</v>
      </c>
      <c r="P11" s="16" t="s">
        <v>47</v>
      </c>
      <c r="Q11" s="16" t="s">
        <v>48</v>
      </c>
      <c r="R11" s="17" t="s">
        <v>49</v>
      </c>
      <c r="S11" s="16" t="s">
        <v>37</v>
      </c>
      <c r="T11" s="16" t="s">
        <v>49</v>
      </c>
      <c r="U11" s="16"/>
      <c r="V11" s="16"/>
      <c r="W11" s="87">
        <f t="shared" si="0"/>
        <v>80</v>
      </c>
      <c r="X11" s="189" t="s">
        <v>50</v>
      </c>
    </row>
    <row r="12" spans="1:24" ht="15.75" customHeight="1" x14ac:dyDescent="0.25">
      <c r="A12" s="9" t="s">
        <v>51</v>
      </c>
      <c r="B12" s="10" t="s">
        <v>52</v>
      </c>
      <c r="C12" s="11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6"/>
      <c r="Q12" s="16"/>
      <c r="R12" s="17"/>
      <c r="S12" s="16"/>
      <c r="T12" s="16"/>
      <c r="U12" s="16"/>
      <c r="V12" s="16"/>
      <c r="W12" s="87">
        <f t="shared" si="0"/>
        <v>0</v>
      </c>
      <c r="X12" s="20"/>
    </row>
    <row r="13" spans="1:24" ht="15.75" customHeight="1" x14ac:dyDescent="0.25">
      <c r="A13" s="9" t="s">
        <v>53</v>
      </c>
      <c r="B13" s="10" t="s">
        <v>54</v>
      </c>
      <c r="C13" s="11"/>
      <c r="D13" s="12"/>
      <c r="E13" s="13"/>
      <c r="F13" s="14"/>
      <c r="G13" s="14"/>
      <c r="H13" s="14"/>
      <c r="I13" s="14"/>
      <c r="J13" s="14"/>
      <c r="K13" s="14"/>
      <c r="L13" s="14"/>
      <c r="M13" s="14"/>
      <c r="N13" s="15"/>
      <c r="O13" s="16"/>
      <c r="P13" s="16"/>
      <c r="Q13" s="16"/>
      <c r="R13" s="17"/>
      <c r="S13" s="16"/>
      <c r="T13" s="16"/>
      <c r="U13" s="16"/>
      <c r="V13" s="16"/>
      <c r="W13" s="87">
        <f t="shared" si="0"/>
        <v>0</v>
      </c>
      <c r="X13" s="20"/>
    </row>
    <row r="14" spans="1:24" ht="15.75" customHeight="1" x14ac:dyDescent="0.25">
      <c r="A14" s="9" t="s">
        <v>55</v>
      </c>
      <c r="B14" s="10" t="s">
        <v>56</v>
      </c>
      <c r="C14" s="11"/>
      <c r="D14" s="12"/>
      <c r="E14" s="13"/>
      <c r="F14" s="14"/>
      <c r="G14" s="14"/>
      <c r="H14" s="14"/>
      <c r="I14" s="14"/>
      <c r="J14" s="14"/>
      <c r="K14" s="14"/>
      <c r="L14" s="14"/>
      <c r="M14" s="14"/>
      <c r="N14" s="15"/>
      <c r="O14" s="16"/>
      <c r="P14" s="16"/>
      <c r="Q14" s="16"/>
      <c r="R14" s="17"/>
      <c r="S14" s="16"/>
      <c r="T14" s="16"/>
      <c r="U14" s="16"/>
      <c r="V14" s="16"/>
      <c r="W14" s="87">
        <f t="shared" si="0"/>
        <v>0</v>
      </c>
      <c r="X14" s="20"/>
    </row>
    <row r="15" spans="1:24" ht="15.75" customHeight="1" x14ac:dyDescent="0.25">
      <c r="A15" s="9" t="s">
        <v>57</v>
      </c>
      <c r="B15" s="10" t="s">
        <v>58</v>
      </c>
      <c r="C15" s="11"/>
      <c r="D15" s="12"/>
      <c r="E15" s="13"/>
      <c r="F15" s="14"/>
      <c r="G15" s="14"/>
      <c r="H15" s="14"/>
      <c r="I15" s="14"/>
      <c r="J15" s="14"/>
      <c r="K15" s="14"/>
      <c r="L15" s="14"/>
      <c r="M15" s="14"/>
      <c r="N15" s="15"/>
      <c r="O15" s="16">
        <v>11</v>
      </c>
      <c r="P15" s="16" t="s">
        <v>59</v>
      </c>
      <c r="Q15" s="16" t="s">
        <v>47</v>
      </c>
      <c r="R15" s="17" t="s">
        <v>60</v>
      </c>
      <c r="S15" s="16" t="s">
        <v>266</v>
      </c>
      <c r="T15" s="16" t="s">
        <v>38</v>
      </c>
      <c r="U15" s="16" t="s">
        <v>46</v>
      </c>
      <c r="V15" s="16" t="s">
        <v>38</v>
      </c>
      <c r="W15" s="87">
        <f t="shared" si="0"/>
        <v>50</v>
      </c>
      <c r="X15" s="190" t="s">
        <v>135</v>
      </c>
    </row>
    <row r="16" spans="1:24" ht="15.75" customHeight="1" x14ac:dyDescent="0.25">
      <c r="A16" s="9" t="s">
        <v>61</v>
      </c>
      <c r="B16" s="10" t="s">
        <v>62</v>
      </c>
      <c r="C16" s="11"/>
      <c r="D16" s="12"/>
      <c r="E16" s="13"/>
      <c r="F16" s="14"/>
      <c r="G16" s="14"/>
      <c r="H16" s="14"/>
      <c r="I16" s="14"/>
      <c r="J16" s="14"/>
      <c r="K16" s="14"/>
      <c r="L16" s="14"/>
      <c r="M16" s="14"/>
      <c r="N16" s="15"/>
      <c r="O16" s="16">
        <v>10</v>
      </c>
      <c r="P16" s="16" t="s">
        <v>63</v>
      </c>
      <c r="Q16" s="16" t="s">
        <v>47</v>
      </c>
      <c r="R16" s="17" t="s">
        <v>64</v>
      </c>
      <c r="S16" s="16" t="s">
        <v>268</v>
      </c>
      <c r="T16" s="16" t="s">
        <v>64</v>
      </c>
      <c r="U16" s="16" t="s">
        <v>263</v>
      </c>
      <c r="V16" s="16" t="s">
        <v>65</v>
      </c>
      <c r="W16" s="87">
        <f t="shared" si="0"/>
        <v>35.5</v>
      </c>
      <c r="X16" s="20"/>
    </row>
    <row r="17" spans="1:24" ht="15.75" customHeight="1" x14ac:dyDescent="0.25">
      <c r="A17" s="9" t="s">
        <v>66</v>
      </c>
      <c r="B17" s="10" t="s">
        <v>67</v>
      </c>
      <c r="C17" s="11"/>
      <c r="D17" s="12"/>
      <c r="E17" s="13"/>
      <c r="F17" s="14"/>
      <c r="G17" s="14"/>
      <c r="H17" s="14"/>
      <c r="I17" s="14"/>
      <c r="J17" s="14"/>
      <c r="K17" s="14"/>
      <c r="L17" s="14"/>
      <c r="M17" s="14"/>
      <c r="N17" s="15"/>
      <c r="O17" s="16">
        <v>1</v>
      </c>
      <c r="P17" s="16" t="s">
        <v>68</v>
      </c>
      <c r="Q17" s="16" t="s">
        <v>69</v>
      </c>
      <c r="R17" s="17" t="s">
        <v>68</v>
      </c>
      <c r="S17" s="16"/>
      <c r="T17" s="16"/>
      <c r="U17" s="16"/>
      <c r="V17" s="16"/>
      <c r="W17" s="87">
        <f t="shared" si="0"/>
        <v>1</v>
      </c>
      <c r="X17" s="20"/>
    </row>
    <row r="18" spans="1:24" ht="15.75" customHeight="1" x14ac:dyDescent="0.25">
      <c r="A18" s="9" t="s">
        <v>70</v>
      </c>
      <c r="B18" s="10" t="s">
        <v>71</v>
      </c>
      <c r="C18" s="11"/>
      <c r="D18" s="12"/>
      <c r="E18" s="13"/>
      <c r="F18" s="14"/>
      <c r="G18" s="14"/>
      <c r="H18" s="14"/>
      <c r="I18" s="14"/>
      <c r="J18" s="14"/>
      <c r="K18" s="14"/>
      <c r="L18" s="14"/>
      <c r="M18" s="14"/>
      <c r="N18" s="15"/>
      <c r="O18" s="16"/>
      <c r="P18" s="16"/>
      <c r="Q18" s="16" t="s">
        <v>68</v>
      </c>
      <c r="R18" s="17" t="s">
        <v>68</v>
      </c>
      <c r="S18" s="16"/>
      <c r="T18" s="16"/>
      <c r="U18" s="16"/>
      <c r="V18" s="16"/>
      <c r="W18" s="87">
        <f t="shared" si="0"/>
        <v>0</v>
      </c>
      <c r="X18" s="20"/>
    </row>
    <row r="19" spans="1:24" ht="15.75" customHeight="1" x14ac:dyDescent="0.25">
      <c r="A19" s="9" t="s">
        <v>72</v>
      </c>
      <c r="B19" s="10" t="s">
        <v>73</v>
      </c>
      <c r="C19" s="11"/>
      <c r="D19" s="12"/>
      <c r="E19" s="13"/>
      <c r="F19" s="14"/>
      <c r="G19" s="14"/>
      <c r="H19" s="14"/>
      <c r="I19" s="14"/>
      <c r="J19" s="14"/>
      <c r="K19" s="14"/>
      <c r="L19" s="14"/>
      <c r="M19" s="14"/>
      <c r="N19" s="15"/>
      <c r="O19" s="16">
        <v>10</v>
      </c>
      <c r="P19" s="16" t="s">
        <v>74</v>
      </c>
      <c r="Q19" s="16" t="s">
        <v>35</v>
      </c>
      <c r="R19" s="17" t="s">
        <v>38</v>
      </c>
      <c r="S19" s="16" t="s">
        <v>35</v>
      </c>
      <c r="T19" s="16" t="s">
        <v>75</v>
      </c>
      <c r="U19" s="16"/>
      <c r="V19" s="16"/>
      <c r="W19" s="87">
        <f t="shared" si="0"/>
        <v>30</v>
      </c>
      <c r="X19" s="20"/>
    </row>
    <row r="20" spans="1:24" ht="15.75" customHeight="1" x14ac:dyDescent="0.25">
      <c r="A20" s="9" t="s">
        <v>76</v>
      </c>
      <c r="B20" s="10" t="s">
        <v>77</v>
      </c>
      <c r="C20" s="11"/>
      <c r="D20" s="19"/>
      <c r="E20" s="13"/>
      <c r="F20" s="14"/>
      <c r="G20" s="14"/>
      <c r="H20" s="14"/>
      <c r="I20" s="14"/>
      <c r="J20" s="14"/>
      <c r="K20" s="14"/>
      <c r="L20" s="14"/>
      <c r="M20" s="14"/>
      <c r="N20" s="15"/>
      <c r="O20" s="16"/>
      <c r="P20" s="16"/>
      <c r="Q20" s="16"/>
      <c r="R20" s="17"/>
      <c r="S20" s="16"/>
      <c r="T20" s="16"/>
      <c r="U20" s="16"/>
      <c r="V20" s="16"/>
      <c r="W20" s="87">
        <f t="shared" si="0"/>
        <v>0</v>
      </c>
      <c r="X20" s="21"/>
    </row>
    <row r="21" spans="1:24" ht="15.75" customHeight="1" x14ac:dyDescent="0.25">
      <c r="A21" s="9" t="s">
        <v>78</v>
      </c>
      <c r="B21" s="10" t="s">
        <v>79</v>
      </c>
      <c r="C21" s="11"/>
      <c r="D21" s="12"/>
      <c r="E21" s="23"/>
      <c r="F21" s="24"/>
      <c r="G21" s="24"/>
      <c r="H21" s="24"/>
      <c r="I21" s="24"/>
      <c r="J21" s="24"/>
      <c r="K21" s="24"/>
      <c r="L21" s="24"/>
      <c r="M21" s="24"/>
      <c r="N21" s="25"/>
      <c r="O21" s="16"/>
      <c r="P21" s="16"/>
      <c r="Q21" s="16"/>
      <c r="R21" s="17"/>
      <c r="S21" s="16"/>
      <c r="T21" s="16"/>
      <c r="U21" s="16"/>
      <c r="V21" s="16"/>
      <c r="W21" s="87">
        <f t="shared" si="0"/>
        <v>0</v>
      </c>
      <c r="X21" s="26"/>
    </row>
    <row r="22" spans="1:24" ht="15.75" customHeight="1" x14ac:dyDescent="0.25">
      <c r="A22" s="9" t="s">
        <v>80</v>
      </c>
      <c r="B22" s="10" t="s">
        <v>81</v>
      </c>
      <c r="C22" s="11"/>
      <c r="D22" s="19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16"/>
      <c r="P22" s="16"/>
      <c r="Q22" s="16"/>
      <c r="R22" s="17"/>
      <c r="S22" s="16"/>
      <c r="T22" s="29"/>
      <c r="U22" s="29"/>
      <c r="V22" s="29"/>
      <c r="W22" s="87">
        <f t="shared" si="0"/>
        <v>0</v>
      </c>
      <c r="X22" s="30"/>
    </row>
    <row r="23" spans="1:24" ht="15.75" customHeight="1" x14ac:dyDescent="0.25">
      <c r="A23" s="9" t="s">
        <v>82</v>
      </c>
      <c r="B23" s="10" t="s">
        <v>83</v>
      </c>
      <c r="C23" s="11"/>
      <c r="D23" s="12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16" t="s">
        <v>84</v>
      </c>
      <c r="P23" s="16" t="s">
        <v>65</v>
      </c>
      <c r="Q23" s="16"/>
      <c r="R23" s="17"/>
      <c r="S23" s="16" t="s">
        <v>39</v>
      </c>
      <c r="T23" s="29" t="s">
        <v>65</v>
      </c>
      <c r="U23" s="29" t="s">
        <v>39</v>
      </c>
      <c r="V23" s="86" t="s">
        <v>94</v>
      </c>
      <c r="W23" s="188">
        <f t="shared" si="0"/>
        <v>40</v>
      </c>
      <c r="X23" s="30"/>
    </row>
    <row r="24" spans="1:24" ht="15.75" customHeight="1" x14ac:dyDescent="0.25">
      <c r="A24" s="9" t="s">
        <v>85</v>
      </c>
      <c r="B24" s="10" t="s">
        <v>86</v>
      </c>
      <c r="C24" s="11"/>
      <c r="D24" s="19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16" t="s">
        <v>75</v>
      </c>
      <c r="P24" s="16" t="s">
        <v>269</v>
      </c>
      <c r="Q24" s="16"/>
      <c r="R24" s="17"/>
      <c r="S24" s="16"/>
      <c r="T24" s="29"/>
      <c r="U24" s="29"/>
      <c r="V24" s="29"/>
      <c r="W24" s="87">
        <f t="shared" si="0"/>
        <v>5.5</v>
      </c>
      <c r="X24" s="30"/>
    </row>
    <row r="25" spans="1:24" ht="15.75" customHeight="1" x14ac:dyDescent="0.25">
      <c r="A25" s="9" t="s">
        <v>87</v>
      </c>
      <c r="B25" s="10" t="s">
        <v>88</v>
      </c>
      <c r="C25" s="11"/>
      <c r="D25" s="12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16"/>
      <c r="P25" s="16"/>
      <c r="Q25" s="16"/>
      <c r="R25" s="17"/>
      <c r="S25" s="16"/>
      <c r="T25" s="29"/>
      <c r="U25" s="29"/>
      <c r="V25" s="29"/>
      <c r="W25" s="87">
        <f t="shared" si="0"/>
        <v>0</v>
      </c>
      <c r="X25" s="30"/>
    </row>
    <row r="26" spans="1:24" ht="15.75" customHeight="1" x14ac:dyDescent="0.25">
      <c r="A26" s="9" t="s">
        <v>89</v>
      </c>
      <c r="B26" s="10" t="s">
        <v>90</v>
      </c>
      <c r="C26" s="11"/>
      <c r="D26" s="12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16" t="s">
        <v>74</v>
      </c>
      <c r="P26" s="16" t="s">
        <v>35</v>
      </c>
      <c r="Q26" s="16" t="s">
        <v>65</v>
      </c>
      <c r="R26" s="17" t="s">
        <v>64</v>
      </c>
      <c r="S26" s="16" t="s">
        <v>75</v>
      </c>
      <c r="T26" s="29" t="s">
        <v>68</v>
      </c>
      <c r="U26" s="29"/>
      <c r="V26" s="29"/>
      <c r="W26" s="87">
        <f t="shared" si="0"/>
        <v>9</v>
      </c>
      <c r="X26" s="30"/>
    </row>
    <row r="27" spans="1:24" ht="15.75" customHeight="1" x14ac:dyDescent="0.25">
      <c r="A27" s="9" t="s">
        <v>91</v>
      </c>
      <c r="B27" s="10" t="s">
        <v>92</v>
      </c>
      <c r="C27" s="11"/>
      <c r="D27" s="12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16" t="s">
        <v>270</v>
      </c>
      <c r="P27" s="16" t="s">
        <v>93</v>
      </c>
      <c r="Q27" s="16" t="s">
        <v>94</v>
      </c>
      <c r="R27" s="17" t="s">
        <v>74</v>
      </c>
      <c r="S27" s="16"/>
      <c r="T27" s="29"/>
      <c r="U27" s="29"/>
      <c r="V27" s="29"/>
      <c r="W27" s="87">
        <f t="shared" si="0"/>
        <v>15</v>
      </c>
      <c r="X27" s="30"/>
    </row>
    <row r="28" spans="1:24" ht="15.75" customHeight="1" x14ac:dyDescent="0.25">
      <c r="A28" s="9" t="s">
        <v>95</v>
      </c>
      <c r="B28" s="10" t="s">
        <v>96</v>
      </c>
      <c r="C28" s="11"/>
      <c r="D28" s="12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16" t="s">
        <v>59</v>
      </c>
      <c r="P28" s="16" t="s">
        <v>271</v>
      </c>
      <c r="Q28" s="16" t="s">
        <v>93</v>
      </c>
      <c r="R28" s="17" t="s">
        <v>38</v>
      </c>
      <c r="S28" s="16"/>
      <c r="T28" s="29"/>
      <c r="U28" s="29"/>
      <c r="V28" s="29"/>
      <c r="W28" s="87">
        <f t="shared" si="0"/>
        <v>13</v>
      </c>
      <c r="X28" s="30"/>
    </row>
    <row r="29" spans="1:24" ht="15.75" customHeight="1" x14ac:dyDescent="0.25">
      <c r="A29" s="9" t="s">
        <v>97</v>
      </c>
      <c r="B29" s="10" t="s">
        <v>98</v>
      </c>
      <c r="C29" s="11"/>
      <c r="D29" s="12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16"/>
      <c r="P29" s="16"/>
      <c r="Q29" s="16" t="s">
        <v>39</v>
      </c>
      <c r="R29" s="17" t="s">
        <v>65</v>
      </c>
      <c r="S29" s="16" t="s">
        <v>68</v>
      </c>
      <c r="T29" s="29" t="s">
        <v>68</v>
      </c>
      <c r="U29" s="29" t="s">
        <v>264</v>
      </c>
      <c r="V29" s="29" t="s">
        <v>64</v>
      </c>
      <c r="W29" s="87">
        <f t="shared" si="0"/>
        <v>29.5</v>
      </c>
      <c r="X29" s="30"/>
    </row>
    <row r="30" spans="1:24" ht="15.75" customHeight="1" x14ac:dyDescent="0.25">
      <c r="A30" s="9" t="s">
        <v>99</v>
      </c>
      <c r="B30" s="10" t="s">
        <v>100</v>
      </c>
      <c r="C30" s="11"/>
      <c r="D30" s="12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16" t="s">
        <v>47</v>
      </c>
      <c r="P30" s="16" t="s">
        <v>101</v>
      </c>
      <c r="Q30" s="16" t="s">
        <v>266</v>
      </c>
      <c r="R30" s="17" t="s">
        <v>84</v>
      </c>
      <c r="S30" s="16"/>
      <c r="T30" s="29"/>
      <c r="U30" s="29"/>
      <c r="V30" s="29"/>
      <c r="W30" s="87">
        <f>IF(Q30="",O30+P30,Q30+R30)+IF(U30="",S30+T30,U30+V30)</f>
        <v>24.5</v>
      </c>
      <c r="X30" s="31"/>
    </row>
    <row r="31" spans="1:24" ht="15.75" customHeight="1" x14ac:dyDescent="0.25">
      <c r="A31" s="9" t="s">
        <v>102</v>
      </c>
      <c r="B31" s="10" t="s">
        <v>103</v>
      </c>
      <c r="C31" s="11"/>
      <c r="D31" s="12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16" t="s">
        <v>47</v>
      </c>
      <c r="P31" s="16" t="s">
        <v>47</v>
      </c>
      <c r="Q31" s="16" t="s">
        <v>272</v>
      </c>
      <c r="R31" s="17" t="s">
        <v>35</v>
      </c>
      <c r="S31" s="16" t="s">
        <v>93</v>
      </c>
      <c r="T31" s="29" t="s">
        <v>65</v>
      </c>
      <c r="U31" s="29" t="s">
        <v>38</v>
      </c>
      <c r="V31" s="29" t="s">
        <v>93</v>
      </c>
      <c r="W31" s="87">
        <f t="shared" si="0"/>
        <v>34.5</v>
      </c>
      <c r="X31" s="30"/>
    </row>
    <row r="32" spans="1:24" ht="15.75" customHeight="1" x14ac:dyDescent="0.25">
      <c r="A32" s="9" t="s">
        <v>104</v>
      </c>
      <c r="B32" s="10" t="s">
        <v>105</v>
      </c>
      <c r="C32" s="11"/>
      <c r="D32" s="12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16"/>
      <c r="P32" s="16"/>
      <c r="Q32" s="16"/>
      <c r="R32" s="17"/>
      <c r="S32" s="16"/>
      <c r="T32" s="29"/>
      <c r="U32" s="29"/>
      <c r="V32" s="29"/>
      <c r="W32" s="87">
        <f t="shared" si="0"/>
        <v>0</v>
      </c>
      <c r="X32" s="30"/>
    </row>
    <row r="33" spans="1:24" ht="15.75" customHeight="1" x14ac:dyDescent="0.25">
      <c r="A33" s="9" t="s">
        <v>106</v>
      </c>
      <c r="B33" s="10" t="s">
        <v>107</v>
      </c>
      <c r="C33" s="11"/>
      <c r="D33" s="12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16"/>
      <c r="P33" s="16"/>
      <c r="Q33" s="16" t="s">
        <v>68</v>
      </c>
      <c r="R33" s="17" t="s">
        <v>75</v>
      </c>
      <c r="S33" s="16"/>
      <c r="T33" s="29"/>
      <c r="U33" s="29"/>
      <c r="V33" s="29"/>
      <c r="W33" s="87">
        <f t="shared" si="0"/>
        <v>2</v>
      </c>
      <c r="X33" s="30"/>
    </row>
    <row r="34" spans="1:24" ht="15.75" customHeight="1" x14ac:dyDescent="0.25">
      <c r="A34" s="9" t="s">
        <v>108</v>
      </c>
      <c r="B34" s="10" t="s">
        <v>109</v>
      </c>
      <c r="C34" s="11"/>
      <c r="D34" s="12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16" t="s">
        <v>38</v>
      </c>
      <c r="P34" s="16" t="s">
        <v>39</v>
      </c>
      <c r="Q34" s="16" t="s">
        <v>38</v>
      </c>
      <c r="R34" s="17" t="s">
        <v>101</v>
      </c>
      <c r="S34" s="16"/>
      <c r="T34" s="29"/>
      <c r="U34" s="29" t="s">
        <v>265</v>
      </c>
      <c r="V34" s="29" t="s">
        <v>75</v>
      </c>
      <c r="W34" s="87">
        <f t="shared" si="0"/>
        <v>36.5</v>
      </c>
      <c r="X34" s="30"/>
    </row>
    <row r="35" spans="1:24" ht="15.75" customHeight="1" x14ac:dyDescent="0.25">
      <c r="A35" s="9" t="s">
        <v>110</v>
      </c>
      <c r="B35" s="10" t="s">
        <v>111</v>
      </c>
      <c r="C35" s="11"/>
      <c r="D35" s="12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16"/>
      <c r="P35" s="16"/>
      <c r="Q35" s="16"/>
      <c r="R35" s="17"/>
      <c r="S35" s="16"/>
      <c r="T35" s="29"/>
      <c r="U35" s="29"/>
      <c r="V35" s="29"/>
      <c r="W35" s="87">
        <f t="shared" si="0"/>
        <v>0</v>
      </c>
      <c r="X35" s="30"/>
    </row>
    <row r="36" spans="1:24" ht="15.75" customHeight="1" x14ac:dyDescent="0.25">
      <c r="A36" s="9" t="s">
        <v>112</v>
      </c>
      <c r="B36" s="10" t="s">
        <v>113</v>
      </c>
      <c r="C36" s="11"/>
      <c r="D36" s="12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16"/>
      <c r="P36" s="16"/>
      <c r="Q36" s="16"/>
      <c r="R36" s="17"/>
      <c r="S36" s="16"/>
      <c r="T36" s="29"/>
      <c r="U36" s="29"/>
      <c r="V36" s="29"/>
      <c r="W36" s="87">
        <f t="shared" si="0"/>
        <v>0</v>
      </c>
      <c r="X36" s="30"/>
    </row>
    <row r="37" spans="1:24" ht="15.75" customHeight="1" x14ac:dyDescent="0.25">
      <c r="A37" s="9" t="s">
        <v>114</v>
      </c>
      <c r="B37" s="10" t="s">
        <v>115</v>
      </c>
      <c r="C37" s="11"/>
      <c r="D37" s="12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16"/>
      <c r="P37" s="16"/>
      <c r="Q37" s="16"/>
      <c r="R37" s="17"/>
      <c r="S37" s="16"/>
      <c r="T37" s="29"/>
      <c r="U37" s="29"/>
      <c r="V37" s="29"/>
      <c r="W37" s="87">
        <f t="shared" si="0"/>
        <v>0</v>
      </c>
      <c r="X37" s="30"/>
    </row>
    <row r="38" spans="1:24" ht="15.75" customHeight="1" x14ac:dyDescent="0.25">
      <c r="A38" s="9" t="s">
        <v>116</v>
      </c>
      <c r="B38" s="10" t="s">
        <v>117</v>
      </c>
      <c r="C38" s="11"/>
      <c r="D38" s="12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16" t="s">
        <v>94</v>
      </c>
      <c r="P38" s="16" t="s">
        <v>273</v>
      </c>
      <c r="Q38" s="16" t="s">
        <v>65</v>
      </c>
      <c r="R38" s="17" t="s">
        <v>75</v>
      </c>
      <c r="S38" s="16"/>
      <c r="T38" s="29"/>
      <c r="U38" s="29"/>
      <c r="V38" s="29"/>
      <c r="W38" s="87">
        <f t="shared" si="0"/>
        <v>6</v>
      </c>
      <c r="X38" s="30"/>
    </row>
  </sheetData>
  <mergeCells count="18">
    <mergeCell ref="A1:S1"/>
    <mergeCell ref="W5:W7"/>
    <mergeCell ref="A5:A7"/>
    <mergeCell ref="S6:V6"/>
    <mergeCell ref="B5:B7"/>
    <mergeCell ref="D6:H6"/>
    <mergeCell ref="O6:R6"/>
    <mergeCell ref="H3:Q3"/>
    <mergeCell ref="T1:X1"/>
    <mergeCell ref="C5:T5"/>
    <mergeCell ref="A2:N2"/>
    <mergeCell ref="R3:X3"/>
    <mergeCell ref="O2:X2"/>
    <mergeCell ref="A3:C3"/>
    <mergeCell ref="X5:X7"/>
    <mergeCell ref="I6:K6"/>
    <mergeCell ref="D3:G3"/>
    <mergeCell ref="L6:N6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1"/>
  <sheetViews>
    <sheetView showGridLines="0" topLeftCell="A51" workbookViewId="0">
      <selection activeCell="W74" sqref="W74"/>
    </sheetView>
  </sheetViews>
  <sheetFormatPr defaultColWidth="8.85546875" defaultRowHeight="12.75" customHeight="1" x14ac:dyDescent="0.25"/>
  <cols>
    <col min="1" max="1" width="8.42578125" style="32" customWidth="1"/>
    <col min="2" max="2" width="27.7109375" style="32" customWidth="1"/>
    <col min="3" max="3" width="8.140625" style="32" customWidth="1"/>
    <col min="4" max="14" width="3.85546875" style="32" customWidth="1"/>
    <col min="15" max="18" width="5.42578125" style="32" customWidth="1"/>
    <col min="19" max="19" width="6.5703125" style="32" customWidth="1"/>
    <col min="20" max="22" width="6" style="32" customWidth="1"/>
    <col min="23" max="23" width="11.28515625" style="32" customWidth="1"/>
    <col min="24" max="24" width="13.7109375" style="32" customWidth="1"/>
    <col min="25" max="256" width="8.85546875" style="32" customWidth="1"/>
  </cols>
  <sheetData>
    <row r="1" spans="1:24" ht="23.25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  <c r="T1" s="122" t="s">
        <v>1</v>
      </c>
      <c r="U1" s="123"/>
      <c r="V1" s="124"/>
      <c r="W1" s="125"/>
      <c r="X1" s="126"/>
    </row>
    <row r="2" spans="1:24" ht="13.7" customHeight="1" x14ac:dyDescent="0.25">
      <c r="A2" s="130" t="s">
        <v>118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88" t="s">
        <v>3</v>
      </c>
      <c r="P2" s="89"/>
      <c r="Q2" s="89"/>
      <c r="R2" s="89"/>
      <c r="S2" s="89"/>
      <c r="T2" s="89"/>
      <c r="U2" s="90"/>
      <c r="V2" s="90"/>
      <c r="W2" s="89"/>
      <c r="X2" s="91"/>
    </row>
    <row r="3" spans="1:24" ht="21" customHeight="1" x14ac:dyDescent="0.25">
      <c r="A3" s="92" t="s">
        <v>4</v>
      </c>
      <c r="B3" s="93"/>
      <c r="C3" s="94"/>
      <c r="D3" s="101" t="s">
        <v>5</v>
      </c>
      <c r="E3" s="102"/>
      <c r="F3" s="102"/>
      <c r="G3" s="103"/>
      <c r="H3" s="119" t="s">
        <v>6</v>
      </c>
      <c r="I3" s="120"/>
      <c r="J3" s="120"/>
      <c r="K3" s="120"/>
      <c r="L3" s="120"/>
      <c r="M3" s="120"/>
      <c r="N3" s="120"/>
      <c r="O3" s="120"/>
      <c r="P3" s="120"/>
      <c r="Q3" s="121"/>
      <c r="R3" s="133" t="s">
        <v>7</v>
      </c>
      <c r="S3" s="134"/>
      <c r="T3" s="134"/>
      <c r="U3" s="135"/>
      <c r="V3" s="135"/>
      <c r="W3" s="134"/>
      <c r="X3" s="136"/>
    </row>
    <row r="4" spans="1:24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1" customHeight="1" x14ac:dyDescent="0.25">
      <c r="A5" s="113" t="s">
        <v>8</v>
      </c>
      <c r="B5" s="117" t="s">
        <v>9</v>
      </c>
      <c r="C5" s="127" t="s">
        <v>10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  <c r="U5" s="4"/>
      <c r="V5" s="4"/>
      <c r="W5" s="110" t="s">
        <v>11</v>
      </c>
      <c r="X5" s="95" t="s">
        <v>12</v>
      </c>
    </row>
    <row r="6" spans="1:24" ht="21" customHeight="1" x14ac:dyDescent="0.25">
      <c r="A6" s="114"/>
      <c r="B6" s="118"/>
      <c r="C6" s="5"/>
      <c r="D6" s="104" t="s">
        <v>13</v>
      </c>
      <c r="E6" s="105"/>
      <c r="F6" s="105"/>
      <c r="G6" s="105"/>
      <c r="H6" s="106"/>
      <c r="I6" s="98" t="s">
        <v>14</v>
      </c>
      <c r="J6" s="99"/>
      <c r="K6" s="100"/>
      <c r="L6" s="104" t="s">
        <v>15</v>
      </c>
      <c r="M6" s="105"/>
      <c r="N6" s="106"/>
      <c r="O6" s="104" t="s">
        <v>16</v>
      </c>
      <c r="P6" s="105"/>
      <c r="Q6" s="105"/>
      <c r="R6" s="106"/>
      <c r="S6" s="104" t="s">
        <v>17</v>
      </c>
      <c r="T6" s="115"/>
      <c r="U6" s="116"/>
      <c r="V6" s="116"/>
      <c r="W6" s="111"/>
      <c r="X6" s="96"/>
    </row>
    <row r="7" spans="1:24" ht="21" customHeight="1" x14ac:dyDescent="0.25">
      <c r="A7" s="114"/>
      <c r="B7" s="118"/>
      <c r="C7" s="6" t="s">
        <v>18</v>
      </c>
      <c r="D7" s="7" t="s">
        <v>19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19</v>
      </c>
      <c r="J7" s="4" t="s">
        <v>20</v>
      </c>
      <c r="K7" s="4" t="s">
        <v>21</v>
      </c>
      <c r="L7" s="4" t="s">
        <v>19</v>
      </c>
      <c r="M7" s="4" t="s">
        <v>20</v>
      </c>
      <c r="N7" s="4" t="s">
        <v>21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112"/>
      <c r="X7" s="97"/>
    </row>
    <row r="8" spans="1:24" ht="15.75" customHeight="1" x14ac:dyDescent="0.25">
      <c r="A8" s="9" t="s">
        <v>119</v>
      </c>
      <c r="B8" s="10" t="s">
        <v>120</v>
      </c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5"/>
      <c r="O8" s="22">
        <v>14</v>
      </c>
      <c r="P8" s="22">
        <v>3</v>
      </c>
      <c r="Q8" s="22">
        <v>8</v>
      </c>
      <c r="R8" s="33">
        <v>12</v>
      </c>
      <c r="S8" s="34">
        <v>16.5</v>
      </c>
      <c r="T8" s="34">
        <v>1</v>
      </c>
      <c r="U8" s="85" t="s">
        <v>267</v>
      </c>
      <c r="V8" s="34">
        <v>2</v>
      </c>
      <c r="W8" s="188">
        <f>IF(Q8="",O8+P8,Q8+R8)+IF(U8="",S8+T8, U8+V8)</f>
        <v>40</v>
      </c>
      <c r="X8" s="21"/>
    </row>
    <row r="9" spans="1:24" ht="15.75" customHeight="1" x14ac:dyDescent="0.25">
      <c r="A9" s="9" t="s">
        <v>32</v>
      </c>
      <c r="B9" s="10" t="s">
        <v>121</v>
      </c>
      <c r="C9" s="11"/>
      <c r="D9" s="19"/>
      <c r="E9" s="13"/>
      <c r="F9" s="14"/>
      <c r="G9" s="14"/>
      <c r="H9" s="14"/>
      <c r="I9" s="14"/>
      <c r="J9" s="14"/>
      <c r="K9" s="14"/>
      <c r="L9" s="14"/>
      <c r="M9" s="14"/>
      <c r="N9" s="15"/>
      <c r="O9" s="22">
        <v>9</v>
      </c>
      <c r="P9" s="22">
        <v>4</v>
      </c>
      <c r="Q9" s="22">
        <v>5</v>
      </c>
      <c r="R9" s="33">
        <v>5</v>
      </c>
      <c r="S9" s="34"/>
      <c r="T9" s="34"/>
      <c r="U9" s="16"/>
      <c r="V9" s="34"/>
      <c r="W9" s="87">
        <f t="shared" ref="W9:W71" si="0">IF(Q9="",O9+P9,Q9+R9)+IF(U9="",S9+T9, U9+V9)</f>
        <v>10</v>
      </c>
      <c r="X9" s="20"/>
    </row>
    <row r="10" spans="1:24" ht="15.75" customHeight="1" x14ac:dyDescent="0.25">
      <c r="A10" s="9" t="s">
        <v>122</v>
      </c>
      <c r="B10" s="10" t="s">
        <v>123</v>
      </c>
      <c r="C10" s="11"/>
      <c r="D10" s="19"/>
      <c r="E10" s="13"/>
      <c r="F10" s="14"/>
      <c r="G10" s="14"/>
      <c r="H10" s="14"/>
      <c r="I10" s="14"/>
      <c r="J10" s="14"/>
      <c r="K10" s="14"/>
      <c r="L10" s="14"/>
      <c r="M10" s="14"/>
      <c r="N10" s="15"/>
      <c r="O10" s="22"/>
      <c r="P10" s="22"/>
      <c r="Q10" s="22"/>
      <c r="R10" s="33"/>
      <c r="S10" s="35"/>
      <c r="T10" s="34"/>
      <c r="U10" s="16"/>
      <c r="V10" s="34"/>
      <c r="W10" s="87">
        <f t="shared" si="0"/>
        <v>0</v>
      </c>
      <c r="X10" s="21"/>
    </row>
    <row r="11" spans="1:24" ht="15.75" customHeight="1" x14ac:dyDescent="0.25">
      <c r="A11" s="9" t="s">
        <v>40</v>
      </c>
      <c r="B11" s="10" t="s">
        <v>124</v>
      </c>
      <c r="C11" s="11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15"/>
      <c r="O11" s="36">
        <v>7.5</v>
      </c>
      <c r="P11" s="22">
        <v>4</v>
      </c>
      <c r="Q11" s="22">
        <v>11</v>
      </c>
      <c r="R11" s="33">
        <v>12</v>
      </c>
      <c r="S11" s="34">
        <v>13</v>
      </c>
      <c r="T11" s="34">
        <v>5</v>
      </c>
      <c r="U11" s="16">
        <v>17.5</v>
      </c>
      <c r="V11" s="34">
        <v>3</v>
      </c>
      <c r="W11" s="188">
        <f t="shared" si="0"/>
        <v>43.5</v>
      </c>
      <c r="X11" s="20"/>
    </row>
    <row r="12" spans="1:24" ht="15.75" customHeight="1" x14ac:dyDescent="0.25">
      <c r="A12" s="9" t="s">
        <v>42</v>
      </c>
      <c r="B12" s="10" t="s">
        <v>125</v>
      </c>
      <c r="C12" s="11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15"/>
      <c r="O12" s="22">
        <v>5</v>
      </c>
      <c r="P12" s="22">
        <v>5</v>
      </c>
      <c r="Q12" s="22">
        <v>6</v>
      </c>
      <c r="R12" s="33">
        <v>10</v>
      </c>
      <c r="S12" s="34">
        <v>16</v>
      </c>
      <c r="T12" s="34">
        <v>0</v>
      </c>
      <c r="U12" s="85" t="s">
        <v>60</v>
      </c>
      <c r="V12" s="34">
        <v>10</v>
      </c>
      <c r="W12" s="188">
        <f t="shared" si="0"/>
        <v>40</v>
      </c>
      <c r="X12" s="20"/>
    </row>
    <row r="13" spans="1:24" ht="15.75" customHeight="1" x14ac:dyDescent="0.25">
      <c r="A13" s="9" t="s">
        <v>44</v>
      </c>
      <c r="B13" s="10" t="s">
        <v>126</v>
      </c>
      <c r="C13" s="11"/>
      <c r="D13" s="12"/>
      <c r="E13" s="13"/>
      <c r="F13" s="14"/>
      <c r="G13" s="14"/>
      <c r="H13" s="14"/>
      <c r="I13" s="14"/>
      <c r="J13" s="14"/>
      <c r="K13" s="14"/>
      <c r="L13" s="14"/>
      <c r="M13" s="14"/>
      <c r="N13" s="15"/>
      <c r="O13" s="22"/>
      <c r="P13" s="22"/>
      <c r="Q13" s="22"/>
      <c r="R13" s="33"/>
      <c r="S13" s="34"/>
      <c r="T13" s="34"/>
      <c r="U13" s="16"/>
      <c r="V13" s="34"/>
      <c r="W13" s="87">
        <f t="shared" si="0"/>
        <v>0</v>
      </c>
      <c r="X13" s="20"/>
    </row>
    <row r="14" spans="1:24" ht="15.75" customHeight="1" x14ac:dyDescent="0.25">
      <c r="A14" s="9" t="s">
        <v>127</v>
      </c>
      <c r="B14" s="10" t="s">
        <v>128</v>
      </c>
      <c r="C14" s="11"/>
      <c r="D14" s="12"/>
      <c r="E14" s="13"/>
      <c r="F14" s="14"/>
      <c r="G14" s="14"/>
      <c r="H14" s="14"/>
      <c r="I14" s="14"/>
      <c r="J14" s="14"/>
      <c r="K14" s="14"/>
      <c r="L14" s="14"/>
      <c r="M14" s="14"/>
      <c r="N14" s="15"/>
      <c r="O14" s="22">
        <v>3</v>
      </c>
      <c r="P14" s="22">
        <v>0.5</v>
      </c>
      <c r="Q14" s="22">
        <v>15</v>
      </c>
      <c r="R14" s="33">
        <v>10</v>
      </c>
      <c r="S14" s="34"/>
      <c r="T14" s="34"/>
      <c r="U14" s="16">
        <v>8</v>
      </c>
      <c r="V14" s="34">
        <v>3</v>
      </c>
      <c r="W14" s="87">
        <f t="shared" si="0"/>
        <v>36</v>
      </c>
      <c r="X14" s="20"/>
    </row>
    <row r="15" spans="1:24" ht="15.75" customHeight="1" x14ac:dyDescent="0.25">
      <c r="A15" s="9" t="s">
        <v>129</v>
      </c>
      <c r="B15" s="10" t="s">
        <v>130</v>
      </c>
      <c r="C15" s="11"/>
      <c r="D15" s="12"/>
      <c r="E15" s="13"/>
      <c r="F15" s="14"/>
      <c r="G15" s="14"/>
      <c r="H15" s="14"/>
      <c r="I15" s="14"/>
      <c r="J15" s="14"/>
      <c r="K15" s="14"/>
      <c r="L15" s="14"/>
      <c r="M15" s="14"/>
      <c r="N15" s="15"/>
      <c r="O15" s="22">
        <v>12</v>
      </c>
      <c r="P15" s="22">
        <v>10</v>
      </c>
      <c r="Q15" s="22">
        <v>12</v>
      </c>
      <c r="R15" s="33">
        <v>9</v>
      </c>
      <c r="S15" s="34">
        <v>13</v>
      </c>
      <c r="T15" s="34">
        <v>5</v>
      </c>
      <c r="U15" s="16">
        <v>13</v>
      </c>
      <c r="V15" s="34">
        <v>6</v>
      </c>
      <c r="W15" s="188">
        <f t="shared" si="0"/>
        <v>40</v>
      </c>
      <c r="X15" s="20"/>
    </row>
    <row r="16" spans="1:24" ht="15.75" customHeight="1" x14ac:dyDescent="0.25">
      <c r="A16" s="9" t="s">
        <v>131</v>
      </c>
      <c r="B16" s="10" t="s">
        <v>132</v>
      </c>
      <c r="C16" s="11"/>
      <c r="D16" s="12"/>
      <c r="E16" s="13"/>
      <c r="F16" s="14"/>
      <c r="G16" s="14"/>
      <c r="H16" s="14"/>
      <c r="I16" s="14"/>
      <c r="J16" s="14"/>
      <c r="K16" s="14"/>
      <c r="L16" s="14"/>
      <c r="M16" s="14"/>
      <c r="N16" s="15"/>
      <c r="O16" s="22">
        <v>11</v>
      </c>
      <c r="P16" s="22">
        <v>6</v>
      </c>
      <c r="Q16" s="22">
        <v>19</v>
      </c>
      <c r="R16" s="33">
        <v>16</v>
      </c>
      <c r="S16" s="34">
        <v>27</v>
      </c>
      <c r="T16" s="34">
        <v>18</v>
      </c>
      <c r="U16" s="16"/>
      <c r="V16" s="34"/>
      <c r="W16" s="87">
        <f t="shared" si="0"/>
        <v>80</v>
      </c>
      <c r="X16" s="189" t="s">
        <v>50</v>
      </c>
    </row>
    <row r="17" spans="1:24" ht="15.75" customHeight="1" x14ac:dyDescent="0.25">
      <c r="A17" s="9" t="s">
        <v>133</v>
      </c>
      <c r="B17" s="10" t="s">
        <v>134</v>
      </c>
      <c r="C17" s="11"/>
      <c r="D17" s="12"/>
      <c r="E17" s="13"/>
      <c r="F17" s="14"/>
      <c r="G17" s="14"/>
      <c r="H17" s="14"/>
      <c r="I17" s="14"/>
      <c r="J17" s="14"/>
      <c r="K17" s="14"/>
      <c r="L17" s="14"/>
      <c r="M17" s="14"/>
      <c r="N17" s="15"/>
      <c r="O17" s="22">
        <v>12</v>
      </c>
      <c r="P17" s="22">
        <v>10.5</v>
      </c>
      <c r="Q17" s="22">
        <v>12</v>
      </c>
      <c r="R17" s="33">
        <v>16</v>
      </c>
      <c r="S17" s="34">
        <v>22</v>
      </c>
      <c r="T17" s="34">
        <v>3</v>
      </c>
      <c r="U17" s="16">
        <v>23.5</v>
      </c>
      <c r="V17" s="34">
        <v>9</v>
      </c>
      <c r="W17" s="87">
        <f t="shared" si="0"/>
        <v>60.5</v>
      </c>
      <c r="X17" s="189" t="s">
        <v>274</v>
      </c>
    </row>
    <row r="18" spans="1:24" ht="15.75" customHeight="1" x14ac:dyDescent="0.25">
      <c r="A18" s="9" t="s">
        <v>136</v>
      </c>
      <c r="B18" s="10" t="s">
        <v>137</v>
      </c>
      <c r="C18" s="11"/>
      <c r="D18" s="12"/>
      <c r="E18" s="13"/>
      <c r="F18" s="14"/>
      <c r="G18" s="14"/>
      <c r="H18" s="14"/>
      <c r="I18" s="14"/>
      <c r="J18" s="14"/>
      <c r="K18" s="14"/>
      <c r="L18" s="14"/>
      <c r="M18" s="14"/>
      <c r="N18" s="15"/>
      <c r="O18" s="22">
        <v>4</v>
      </c>
      <c r="P18" s="22">
        <v>1</v>
      </c>
      <c r="Q18" s="22">
        <v>4</v>
      </c>
      <c r="R18" s="33">
        <v>4</v>
      </c>
      <c r="S18" s="34"/>
      <c r="T18" s="34"/>
      <c r="U18" s="16"/>
      <c r="V18" s="34"/>
      <c r="W18" s="87">
        <f t="shared" si="0"/>
        <v>8</v>
      </c>
      <c r="X18" s="20"/>
    </row>
    <row r="19" spans="1:24" ht="15.75" customHeight="1" x14ac:dyDescent="0.25">
      <c r="A19" s="9" t="s">
        <v>53</v>
      </c>
      <c r="B19" s="10" t="s">
        <v>138</v>
      </c>
      <c r="C19" s="11"/>
      <c r="D19" s="12"/>
      <c r="E19" s="13"/>
      <c r="F19" s="14"/>
      <c r="G19" s="14"/>
      <c r="H19" s="14"/>
      <c r="I19" s="14"/>
      <c r="J19" s="14"/>
      <c r="K19" s="14"/>
      <c r="L19" s="14"/>
      <c r="M19" s="14"/>
      <c r="N19" s="15"/>
      <c r="O19" s="22">
        <v>5.5</v>
      </c>
      <c r="P19" s="22">
        <v>0</v>
      </c>
      <c r="Q19" s="22">
        <v>16</v>
      </c>
      <c r="R19" s="33">
        <v>6</v>
      </c>
      <c r="S19" s="34"/>
      <c r="T19" s="34"/>
      <c r="U19" s="85" t="s">
        <v>101</v>
      </c>
      <c r="V19" s="34">
        <v>2</v>
      </c>
      <c r="W19" s="87">
        <f t="shared" si="0"/>
        <v>37</v>
      </c>
      <c r="X19" s="20"/>
    </row>
    <row r="20" spans="1:24" ht="15.75" customHeight="1" x14ac:dyDescent="0.25">
      <c r="A20" s="9" t="s">
        <v>139</v>
      </c>
      <c r="B20" s="10" t="s">
        <v>140</v>
      </c>
      <c r="C20" s="11"/>
      <c r="D20" s="19"/>
      <c r="E20" s="13"/>
      <c r="F20" s="14"/>
      <c r="G20" s="14"/>
      <c r="H20" s="14"/>
      <c r="I20" s="14"/>
      <c r="J20" s="14"/>
      <c r="K20" s="14"/>
      <c r="L20" s="14"/>
      <c r="M20" s="14"/>
      <c r="N20" s="15"/>
      <c r="O20" s="22"/>
      <c r="P20" s="22"/>
      <c r="Q20" s="22">
        <v>12</v>
      </c>
      <c r="R20" s="33">
        <v>4</v>
      </c>
      <c r="S20" s="34">
        <v>14.5</v>
      </c>
      <c r="T20" s="34">
        <v>4</v>
      </c>
      <c r="U20" s="85" t="s">
        <v>47</v>
      </c>
      <c r="V20" s="34">
        <v>9</v>
      </c>
      <c r="W20" s="87">
        <f t="shared" si="0"/>
        <v>36</v>
      </c>
      <c r="X20" s="21"/>
    </row>
    <row r="21" spans="1:24" ht="15.75" customHeight="1" x14ac:dyDescent="0.25">
      <c r="A21" s="9" t="s">
        <v>141</v>
      </c>
      <c r="B21" s="10" t="s">
        <v>142</v>
      </c>
      <c r="C21" s="11"/>
      <c r="D21" s="12"/>
      <c r="E21" s="23"/>
      <c r="F21" s="24"/>
      <c r="G21" s="24"/>
      <c r="H21" s="24"/>
      <c r="I21" s="24"/>
      <c r="J21" s="24"/>
      <c r="K21" s="24"/>
      <c r="L21" s="24"/>
      <c r="M21" s="24"/>
      <c r="N21" s="25"/>
      <c r="O21" s="22">
        <v>9</v>
      </c>
      <c r="P21" s="22">
        <v>4.5</v>
      </c>
      <c r="Q21" s="22">
        <v>5.5</v>
      </c>
      <c r="R21" s="33">
        <v>2</v>
      </c>
      <c r="S21" s="34"/>
      <c r="T21" s="34"/>
      <c r="U21" s="16"/>
      <c r="V21" s="34"/>
      <c r="W21" s="87">
        <f t="shared" si="0"/>
        <v>7.5</v>
      </c>
      <c r="X21" s="26"/>
    </row>
    <row r="22" spans="1:24" ht="15.75" customHeight="1" x14ac:dyDescent="0.25">
      <c r="A22" s="9" t="s">
        <v>143</v>
      </c>
      <c r="B22" s="10" t="s">
        <v>144</v>
      </c>
      <c r="C22" s="11"/>
      <c r="D22" s="19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2"/>
      <c r="P22" s="22"/>
      <c r="Q22" s="22">
        <v>6</v>
      </c>
      <c r="R22" s="33">
        <v>2</v>
      </c>
      <c r="S22" s="22"/>
      <c r="T22" s="37"/>
      <c r="U22" s="29"/>
      <c r="V22" s="37"/>
      <c r="W22" s="87">
        <f t="shared" si="0"/>
        <v>8</v>
      </c>
      <c r="X22" s="30"/>
    </row>
    <row r="23" spans="1:24" ht="15.75" customHeight="1" x14ac:dyDescent="0.25">
      <c r="A23" s="9" t="s">
        <v>57</v>
      </c>
      <c r="B23" s="10" t="s">
        <v>145</v>
      </c>
      <c r="C23" s="11"/>
      <c r="D23" s="12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2">
        <v>20</v>
      </c>
      <c r="P23" s="22">
        <v>8</v>
      </c>
      <c r="Q23" s="22">
        <v>20</v>
      </c>
      <c r="R23" s="33">
        <v>16</v>
      </c>
      <c r="S23" s="22">
        <v>18.5</v>
      </c>
      <c r="T23" s="37">
        <v>13</v>
      </c>
      <c r="U23" s="29">
        <v>18</v>
      </c>
      <c r="V23" s="37">
        <v>7</v>
      </c>
      <c r="W23" s="87">
        <f t="shared" si="0"/>
        <v>61</v>
      </c>
      <c r="X23" s="191" t="s">
        <v>274</v>
      </c>
    </row>
    <row r="24" spans="1:24" ht="15.75" customHeight="1" x14ac:dyDescent="0.25">
      <c r="A24" s="9" t="s">
        <v>146</v>
      </c>
      <c r="B24" s="10" t="s">
        <v>147</v>
      </c>
      <c r="C24" s="11"/>
      <c r="D24" s="19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2">
        <v>3</v>
      </c>
      <c r="P24" s="22">
        <v>3</v>
      </c>
      <c r="Q24" s="22">
        <v>4</v>
      </c>
      <c r="R24" s="33">
        <v>2</v>
      </c>
      <c r="S24" s="22"/>
      <c r="T24" s="37"/>
      <c r="U24" s="29"/>
      <c r="V24" s="37"/>
      <c r="W24" s="87">
        <f t="shared" si="0"/>
        <v>6</v>
      </c>
      <c r="X24" s="30"/>
    </row>
    <row r="25" spans="1:24" ht="15.75" customHeight="1" x14ac:dyDescent="0.25">
      <c r="A25" s="9" t="s">
        <v>148</v>
      </c>
      <c r="B25" s="10" t="s">
        <v>149</v>
      </c>
      <c r="C25" s="11"/>
      <c r="D25" s="12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2">
        <v>12</v>
      </c>
      <c r="P25" s="22">
        <v>9.5</v>
      </c>
      <c r="Q25" s="22">
        <v>22</v>
      </c>
      <c r="R25" s="33">
        <v>6</v>
      </c>
      <c r="S25" s="22">
        <v>27.5</v>
      </c>
      <c r="T25" s="37">
        <v>17</v>
      </c>
      <c r="U25" s="29">
        <v>25</v>
      </c>
      <c r="V25" s="37">
        <v>12</v>
      </c>
      <c r="W25" s="188">
        <f t="shared" si="0"/>
        <v>65</v>
      </c>
      <c r="X25" s="191" t="s">
        <v>274</v>
      </c>
    </row>
    <row r="26" spans="1:24" ht="15.75" customHeight="1" x14ac:dyDescent="0.25">
      <c r="A26" s="9" t="s">
        <v>150</v>
      </c>
      <c r="B26" s="10" t="s">
        <v>151</v>
      </c>
      <c r="C26" s="11"/>
      <c r="D26" s="12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2">
        <v>4</v>
      </c>
      <c r="P26" s="22">
        <v>5</v>
      </c>
      <c r="Q26" s="22">
        <v>9</v>
      </c>
      <c r="R26" s="33">
        <v>5</v>
      </c>
      <c r="S26" s="22">
        <v>12</v>
      </c>
      <c r="T26" s="37">
        <v>1</v>
      </c>
      <c r="U26" s="86" t="s">
        <v>46</v>
      </c>
      <c r="V26" s="37">
        <v>9</v>
      </c>
      <c r="W26" s="188">
        <f t="shared" si="0"/>
        <v>40</v>
      </c>
      <c r="X26" s="30"/>
    </row>
    <row r="27" spans="1:24" ht="15.75" customHeight="1" x14ac:dyDescent="0.25">
      <c r="A27" s="9" t="s">
        <v>152</v>
      </c>
      <c r="B27" s="10" t="s">
        <v>153</v>
      </c>
      <c r="C27" s="11"/>
      <c r="D27" s="12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2">
        <v>27.5</v>
      </c>
      <c r="P27" s="22">
        <v>17</v>
      </c>
      <c r="Q27" s="22"/>
      <c r="R27" s="33"/>
      <c r="S27" s="22">
        <v>30</v>
      </c>
      <c r="T27" s="37">
        <v>16</v>
      </c>
      <c r="U27" s="29"/>
      <c r="V27" s="37"/>
      <c r="W27" s="87">
        <f t="shared" si="0"/>
        <v>90.5</v>
      </c>
      <c r="X27" s="191" t="s">
        <v>154</v>
      </c>
    </row>
    <row r="28" spans="1:24" ht="15.75" customHeight="1" x14ac:dyDescent="0.25">
      <c r="A28" s="9" t="s">
        <v>155</v>
      </c>
      <c r="B28" s="10" t="s">
        <v>156</v>
      </c>
      <c r="C28" s="11"/>
      <c r="D28" s="12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2"/>
      <c r="P28" s="22"/>
      <c r="Q28" s="22">
        <v>0</v>
      </c>
      <c r="R28" s="33">
        <v>2</v>
      </c>
      <c r="S28" s="22"/>
      <c r="T28" s="37"/>
      <c r="U28" s="29"/>
      <c r="V28" s="37"/>
      <c r="W28" s="87">
        <f t="shared" si="0"/>
        <v>2</v>
      </c>
      <c r="X28" s="30"/>
    </row>
    <row r="29" spans="1:24" ht="15.75" customHeight="1" x14ac:dyDescent="0.25">
      <c r="A29" s="9" t="s">
        <v>157</v>
      </c>
      <c r="B29" s="10" t="s">
        <v>158</v>
      </c>
      <c r="C29" s="11"/>
      <c r="D29" s="12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2">
        <v>13</v>
      </c>
      <c r="P29" s="22">
        <v>12</v>
      </c>
      <c r="Q29" s="22"/>
      <c r="R29" s="33"/>
      <c r="S29" s="22"/>
      <c r="T29" s="37"/>
      <c r="U29" s="86" t="s">
        <v>39</v>
      </c>
      <c r="V29" s="37">
        <v>12</v>
      </c>
      <c r="W29" s="188">
        <f t="shared" si="0"/>
        <v>49</v>
      </c>
      <c r="X29" s="30"/>
    </row>
    <row r="30" spans="1:24" ht="15.75" customHeight="1" x14ac:dyDescent="0.25">
      <c r="A30" s="9" t="s">
        <v>159</v>
      </c>
      <c r="B30" s="10" t="s">
        <v>160</v>
      </c>
      <c r="C30" s="11"/>
      <c r="D30" s="12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22"/>
      <c r="P30" s="22">
        <v>10</v>
      </c>
      <c r="Q30" s="22">
        <v>3</v>
      </c>
      <c r="R30" s="33">
        <v>9</v>
      </c>
      <c r="S30" s="22">
        <v>14</v>
      </c>
      <c r="T30" s="37">
        <v>3</v>
      </c>
      <c r="U30" s="29"/>
      <c r="V30" s="37"/>
      <c r="W30" s="87">
        <f t="shared" si="0"/>
        <v>29</v>
      </c>
      <c r="X30" s="31"/>
    </row>
    <row r="31" spans="1:24" ht="15.75" customHeight="1" x14ac:dyDescent="0.25">
      <c r="A31" s="9" t="s">
        <v>161</v>
      </c>
      <c r="B31" s="10" t="s">
        <v>162</v>
      </c>
      <c r="C31" s="11"/>
      <c r="D31" s="12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2">
        <v>1</v>
      </c>
      <c r="P31" s="22">
        <v>0</v>
      </c>
      <c r="Q31" s="22">
        <v>4</v>
      </c>
      <c r="R31" s="33">
        <v>0</v>
      </c>
      <c r="S31" s="22"/>
      <c r="T31" s="37"/>
      <c r="U31" s="29"/>
      <c r="V31" s="37"/>
      <c r="W31" s="87">
        <f t="shared" si="0"/>
        <v>4</v>
      </c>
      <c r="X31" s="30"/>
    </row>
    <row r="32" spans="1:24" ht="15.75" customHeight="1" x14ac:dyDescent="0.25">
      <c r="A32" s="9" t="s">
        <v>163</v>
      </c>
      <c r="B32" s="10" t="s">
        <v>164</v>
      </c>
      <c r="C32" s="11"/>
      <c r="D32" s="12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2"/>
      <c r="P32" s="22"/>
      <c r="Q32" s="22"/>
      <c r="R32" s="33"/>
      <c r="S32" s="22"/>
      <c r="T32" s="37"/>
      <c r="U32" s="29"/>
      <c r="V32" s="37"/>
      <c r="W32" s="87">
        <f t="shared" si="0"/>
        <v>0</v>
      </c>
      <c r="X32" s="30"/>
    </row>
    <row r="33" spans="1:24" ht="15.75" customHeight="1" x14ac:dyDescent="0.25">
      <c r="A33" s="9" t="s">
        <v>165</v>
      </c>
      <c r="B33" s="10" t="s">
        <v>166</v>
      </c>
      <c r="C33" s="11"/>
      <c r="D33" s="12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22"/>
      <c r="P33" s="22"/>
      <c r="Q33" s="22"/>
      <c r="R33" s="33"/>
      <c r="S33" s="22"/>
      <c r="T33" s="37"/>
      <c r="U33" s="29"/>
      <c r="V33" s="37"/>
      <c r="W33" s="87">
        <f t="shared" si="0"/>
        <v>0</v>
      </c>
      <c r="X33" s="30"/>
    </row>
    <row r="34" spans="1:24" ht="15.75" customHeight="1" x14ac:dyDescent="0.25">
      <c r="A34" s="9" t="s">
        <v>61</v>
      </c>
      <c r="B34" s="10" t="s">
        <v>167</v>
      </c>
      <c r="C34" s="11"/>
      <c r="D34" s="12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22">
        <v>8</v>
      </c>
      <c r="P34" s="22">
        <v>10.5</v>
      </c>
      <c r="Q34" s="22">
        <v>7</v>
      </c>
      <c r="R34" s="33">
        <v>10</v>
      </c>
      <c r="S34" s="22">
        <v>11</v>
      </c>
      <c r="T34" s="37">
        <v>7</v>
      </c>
      <c r="U34" s="29" t="s">
        <v>35</v>
      </c>
      <c r="V34" s="37">
        <v>8</v>
      </c>
      <c r="W34" s="87">
        <f t="shared" si="0"/>
        <v>35</v>
      </c>
      <c r="X34" s="30"/>
    </row>
    <row r="35" spans="1:24" ht="15.75" customHeight="1" x14ac:dyDescent="0.25">
      <c r="A35" s="9" t="s">
        <v>168</v>
      </c>
      <c r="B35" s="10" t="s">
        <v>169</v>
      </c>
      <c r="C35" s="11"/>
      <c r="D35" s="12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2">
        <v>15.5</v>
      </c>
      <c r="P35" s="22">
        <v>9.5</v>
      </c>
      <c r="Q35" s="22"/>
      <c r="R35" s="33"/>
      <c r="S35" s="22">
        <v>19</v>
      </c>
      <c r="T35" s="37">
        <v>7</v>
      </c>
      <c r="U35" s="29"/>
      <c r="V35" s="37"/>
      <c r="W35" s="87">
        <f t="shared" si="0"/>
        <v>51</v>
      </c>
      <c r="X35" s="191" t="s">
        <v>135</v>
      </c>
    </row>
    <row r="36" spans="1:24" ht="15.75" customHeight="1" x14ac:dyDescent="0.25">
      <c r="A36" s="9" t="s">
        <v>170</v>
      </c>
      <c r="B36" s="10" t="s">
        <v>171</v>
      </c>
      <c r="C36" s="11"/>
      <c r="D36" s="12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22"/>
      <c r="P36" s="22"/>
      <c r="Q36" s="22">
        <v>7</v>
      </c>
      <c r="R36" s="33">
        <v>2</v>
      </c>
      <c r="S36" s="22"/>
      <c r="T36" s="37"/>
      <c r="U36" s="29"/>
      <c r="V36" s="37"/>
      <c r="W36" s="87">
        <f t="shared" si="0"/>
        <v>9</v>
      </c>
      <c r="X36" s="30"/>
    </row>
    <row r="37" spans="1:24" ht="15.75" customHeight="1" x14ac:dyDescent="0.25">
      <c r="A37" s="9" t="s">
        <v>172</v>
      </c>
      <c r="B37" s="10" t="s">
        <v>173</v>
      </c>
      <c r="C37" s="11"/>
      <c r="D37" s="12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22">
        <v>2</v>
      </c>
      <c r="P37" s="22">
        <v>6</v>
      </c>
      <c r="Q37" s="22">
        <v>7</v>
      </c>
      <c r="R37" s="33">
        <v>0</v>
      </c>
      <c r="S37" s="22"/>
      <c r="T37" s="37"/>
      <c r="U37" s="29"/>
      <c r="V37" s="37"/>
      <c r="W37" s="87">
        <f t="shared" si="0"/>
        <v>7</v>
      </c>
      <c r="X37" s="30"/>
    </row>
    <row r="38" spans="1:24" ht="15.75" customHeight="1" x14ac:dyDescent="0.25">
      <c r="A38" s="9" t="s">
        <v>76</v>
      </c>
      <c r="B38" s="10" t="s">
        <v>174</v>
      </c>
      <c r="C38" s="11"/>
      <c r="D38" s="12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22">
        <v>0</v>
      </c>
      <c r="P38" s="22">
        <v>0.5</v>
      </c>
      <c r="Q38" s="22">
        <v>10</v>
      </c>
      <c r="R38" s="33">
        <v>4</v>
      </c>
      <c r="S38" s="22">
        <v>5</v>
      </c>
      <c r="T38" s="37">
        <v>1</v>
      </c>
      <c r="U38" s="86" t="s">
        <v>65</v>
      </c>
      <c r="V38" s="37">
        <v>2</v>
      </c>
      <c r="W38" s="87">
        <f t="shared" si="0"/>
        <v>20</v>
      </c>
      <c r="X38" s="30"/>
    </row>
    <row r="39" spans="1:24" ht="15.75" customHeight="1" x14ac:dyDescent="0.25">
      <c r="A39" s="9" t="s">
        <v>175</v>
      </c>
      <c r="B39" s="10" t="s">
        <v>176</v>
      </c>
      <c r="C39" s="11"/>
      <c r="D39" s="12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2"/>
      <c r="P39" s="22"/>
      <c r="Q39" s="22">
        <v>7</v>
      </c>
      <c r="R39" s="33">
        <v>2</v>
      </c>
      <c r="S39" s="22"/>
      <c r="T39" s="37"/>
      <c r="U39" s="29"/>
      <c r="V39" s="37"/>
      <c r="W39" s="87">
        <f t="shared" si="0"/>
        <v>9</v>
      </c>
      <c r="X39" s="30"/>
    </row>
    <row r="40" spans="1:24" ht="15.75" customHeight="1" x14ac:dyDescent="0.25">
      <c r="A40" s="9" t="s">
        <v>177</v>
      </c>
      <c r="B40" s="10" t="s">
        <v>178</v>
      </c>
      <c r="C40" s="11"/>
      <c r="D40" s="12"/>
      <c r="E40" s="27"/>
      <c r="F40" s="27"/>
      <c r="G40" s="27"/>
      <c r="H40" s="27"/>
      <c r="I40" s="27"/>
      <c r="J40" s="27"/>
      <c r="K40" s="27"/>
      <c r="L40" s="27"/>
      <c r="M40" s="27"/>
      <c r="N40" s="28"/>
      <c r="O40" s="22">
        <v>6</v>
      </c>
      <c r="P40" s="22">
        <v>9</v>
      </c>
      <c r="Q40" s="22">
        <v>10.5</v>
      </c>
      <c r="R40" s="33">
        <v>9</v>
      </c>
      <c r="S40" s="22">
        <v>7</v>
      </c>
      <c r="T40" s="37">
        <v>4</v>
      </c>
      <c r="U40" s="86" t="s">
        <v>266</v>
      </c>
      <c r="V40" s="37">
        <v>4</v>
      </c>
      <c r="W40" s="87">
        <f t="shared" si="0"/>
        <v>33</v>
      </c>
      <c r="X40" s="30"/>
    </row>
    <row r="41" spans="1:24" ht="15.75" customHeight="1" x14ac:dyDescent="0.25">
      <c r="A41" s="9" t="s">
        <v>179</v>
      </c>
      <c r="B41" s="10" t="s">
        <v>180</v>
      </c>
      <c r="C41" s="11"/>
      <c r="D41" s="12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2"/>
      <c r="P41" s="22"/>
      <c r="Q41" s="22"/>
      <c r="R41" s="33"/>
      <c r="S41" s="22"/>
      <c r="T41" s="37"/>
      <c r="U41" s="29"/>
      <c r="V41" s="37"/>
      <c r="W41" s="87">
        <f t="shared" si="0"/>
        <v>0</v>
      </c>
      <c r="X41" s="31"/>
    </row>
    <row r="42" spans="1:24" ht="15.75" customHeight="1" x14ac:dyDescent="0.25">
      <c r="A42" s="9" t="s">
        <v>181</v>
      </c>
      <c r="B42" s="10" t="s">
        <v>182</v>
      </c>
      <c r="C42" s="11"/>
      <c r="D42" s="12"/>
      <c r="E42" s="27"/>
      <c r="F42" s="27"/>
      <c r="G42" s="27"/>
      <c r="H42" s="27"/>
      <c r="I42" s="27"/>
      <c r="J42" s="27"/>
      <c r="K42" s="27"/>
      <c r="L42" s="27"/>
      <c r="M42" s="27"/>
      <c r="N42" s="28"/>
      <c r="O42" s="22">
        <v>11</v>
      </c>
      <c r="P42" s="22">
        <v>2</v>
      </c>
      <c r="Q42" s="22">
        <v>8</v>
      </c>
      <c r="R42" s="33">
        <v>9</v>
      </c>
      <c r="S42" s="22"/>
      <c r="T42" s="37"/>
      <c r="U42" s="29">
        <v>18</v>
      </c>
      <c r="V42" s="37">
        <v>5</v>
      </c>
      <c r="W42" s="188">
        <f t="shared" si="0"/>
        <v>40</v>
      </c>
      <c r="X42" s="30"/>
    </row>
    <row r="43" spans="1:24" ht="15.75" customHeight="1" x14ac:dyDescent="0.25">
      <c r="A43" s="9" t="s">
        <v>183</v>
      </c>
      <c r="B43" s="10" t="s">
        <v>184</v>
      </c>
      <c r="C43" s="11"/>
      <c r="D43" s="12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22">
        <v>6</v>
      </c>
      <c r="P43" s="22">
        <v>5</v>
      </c>
      <c r="Q43" s="22">
        <v>8</v>
      </c>
      <c r="R43" s="33">
        <v>8</v>
      </c>
      <c r="S43" s="22">
        <v>10.5</v>
      </c>
      <c r="T43" s="37">
        <v>9</v>
      </c>
      <c r="U43" s="86" t="s">
        <v>265</v>
      </c>
      <c r="V43" s="37">
        <v>7</v>
      </c>
      <c r="W43" s="87">
        <f t="shared" si="0"/>
        <v>36.5</v>
      </c>
      <c r="X43" s="31"/>
    </row>
    <row r="44" spans="1:24" ht="15.75" customHeight="1" x14ac:dyDescent="0.25">
      <c r="A44" s="9" t="s">
        <v>185</v>
      </c>
      <c r="B44" s="10" t="s">
        <v>186</v>
      </c>
      <c r="C44" s="11"/>
      <c r="D44" s="12"/>
      <c r="E44" s="27"/>
      <c r="F44" s="27"/>
      <c r="G44" s="27"/>
      <c r="H44" s="27"/>
      <c r="I44" s="27"/>
      <c r="J44" s="27"/>
      <c r="K44" s="27"/>
      <c r="L44" s="27"/>
      <c r="M44" s="27"/>
      <c r="N44" s="28"/>
      <c r="O44" s="22"/>
      <c r="P44" s="22"/>
      <c r="Q44" s="22"/>
      <c r="R44" s="33"/>
      <c r="S44" s="22"/>
      <c r="T44" s="37"/>
      <c r="U44" s="29"/>
      <c r="V44" s="37"/>
      <c r="W44" s="87">
        <f t="shared" si="0"/>
        <v>0</v>
      </c>
      <c r="X44" s="31"/>
    </row>
    <row r="45" spans="1:24" ht="15.75" customHeight="1" x14ac:dyDescent="0.25">
      <c r="A45" s="9" t="s">
        <v>187</v>
      </c>
      <c r="B45" s="10" t="s">
        <v>188</v>
      </c>
      <c r="C45" s="11"/>
      <c r="D45" s="12"/>
      <c r="E45" s="27"/>
      <c r="F45" s="27"/>
      <c r="G45" s="27"/>
      <c r="H45" s="27"/>
      <c r="I45" s="27"/>
      <c r="J45" s="27"/>
      <c r="K45" s="27"/>
      <c r="L45" s="27"/>
      <c r="M45" s="27"/>
      <c r="N45" s="28"/>
      <c r="O45" s="22">
        <v>9</v>
      </c>
      <c r="P45" s="22">
        <v>2</v>
      </c>
      <c r="Q45" s="22">
        <v>5</v>
      </c>
      <c r="R45" s="33">
        <v>4</v>
      </c>
      <c r="S45" s="22"/>
      <c r="T45" s="37"/>
      <c r="U45" s="29"/>
      <c r="V45" s="37"/>
      <c r="W45" s="87">
        <f t="shared" si="0"/>
        <v>9</v>
      </c>
      <c r="X45" s="31"/>
    </row>
    <row r="46" spans="1:24" ht="15.75" customHeight="1" x14ac:dyDescent="0.25">
      <c r="A46" s="9" t="s">
        <v>189</v>
      </c>
      <c r="B46" s="10" t="s">
        <v>190</v>
      </c>
      <c r="C46" s="11"/>
      <c r="D46" s="12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22"/>
      <c r="P46" s="22">
        <v>2</v>
      </c>
      <c r="Q46" s="22">
        <v>4</v>
      </c>
      <c r="R46" s="33">
        <v>6</v>
      </c>
      <c r="S46" s="22"/>
      <c r="T46" s="37"/>
      <c r="U46" s="29"/>
      <c r="V46" s="37"/>
      <c r="W46" s="87">
        <f t="shared" si="0"/>
        <v>10</v>
      </c>
      <c r="X46" s="31"/>
    </row>
    <row r="47" spans="1:24" ht="15.75" customHeight="1" x14ac:dyDescent="0.25">
      <c r="A47" s="9" t="s">
        <v>91</v>
      </c>
      <c r="B47" s="10" t="s">
        <v>191</v>
      </c>
      <c r="C47" s="11"/>
      <c r="D47" s="12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22"/>
      <c r="P47" s="22"/>
      <c r="Q47" s="22"/>
      <c r="R47" s="33"/>
      <c r="S47" s="22"/>
      <c r="T47" s="37"/>
      <c r="U47" s="29"/>
      <c r="V47" s="37"/>
      <c r="W47" s="87">
        <f t="shared" si="0"/>
        <v>0</v>
      </c>
      <c r="X47" s="31"/>
    </row>
    <row r="48" spans="1:24" ht="15.75" customHeight="1" x14ac:dyDescent="0.25">
      <c r="A48" s="9" t="s">
        <v>192</v>
      </c>
      <c r="B48" s="10" t="s">
        <v>193</v>
      </c>
      <c r="C48" s="11"/>
      <c r="D48" s="12"/>
      <c r="E48" s="27"/>
      <c r="F48" s="27"/>
      <c r="G48" s="27"/>
      <c r="H48" s="27"/>
      <c r="I48" s="27"/>
      <c r="J48" s="27"/>
      <c r="K48" s="27"/>
      <c r="L48" s="27"/>
      <c r="M48" s="27"/>
      <c r="N48" s="28"/>
      <c r="O48" s="22"/>
      <c r="P48" s="22"/>
      <c r="Q48" s="22"/>
      <c r="R48" s="33"/>
      <c r="S48" s="22"/>
      <c r="T48" s="37"/>
      <c r="U48" s="29"/>
      <c r="V48" s="37"/>
      <c r="W48" s="87">
        <f t="shared" si="0"/>
        <v>0</v>
      </c>
      <c r="X48" s="31"/>
    </row>
    <row r="49" spans="1:24" ht="15.75" customHeight="1" x14ac:dyDescent="0.25">
      <c r="A49" s="9" t="s">
        <v>97</v>
      </c>
      <c r="B49" s="10" t="s">
        <v>194</v>
      </c>
      <c r="C49" s="11"/>
      <c r="D49" s="12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22"/>
      <c r="P49" s="22"/>
      <c r="Q49" s="22"/>
      <c r="R49" s="33"/>
      <c r="S49" s="22"/>
      <c r="T49" s="37"/>
      <c r="U49" s="29"/>
      <c r="V49" s="37"/>
      <c r="W49" s="87">
        <f t="shared" si="0"/>
        <v>0</v>
      </c>
      <c r="X49" s="31"/>
    </row>
    <row r="50" spans="1:24" ht="15.75" customHeight="1" x14ac:dyDescent="0.25">
      <c r="A50" s="9" t="s">
        <v>195</v>
      </c>
      <c r="B50" s="10" t="s">
        <v>196</v>
      </c>
      <c r="C50" s="11"/>
      <c r="D50" s="12"/>
      <c r="E50" s="27"/>
      <c r="F50" s="27"/>
      <c r="G50" s="27"/>
      <c r="H50" s="27"/>
      <c r="I50" s="27"/>
      <c r="J50" s="27"/>
      <c r="K50" s="27"/>
      <c r="L50" s="27"/>
      <c r="M50" s="27"/>
      <c r="N50" s="28"/>
      <c r="O50" s="22">
        <v>3</v>
      </c>
      <c r="P50" s="22">
        <v>6</v>
      </c>
      <c r="Q50" s="22">
        <v>4</v>
      </c>
      <c r="R50" s="33">
        <v>4</v>
      </c>
      <c r="S50" s="22"/>
      <c r="T50" s="37"/>
      <c r="U50" s="29"/>
      <c r="V50" s="37"/>
      <c r="W50" s="87">
        <f t="shared" si="0"/>
        <v>8</v>
      </c>
      <c r="X50" s="31"/>
    </row>
    <row r="51" spans="1:24" ht="15.75" customHeight="1" x14ac:dyDescent="0.25">
      <c r="A51" s="9" t="s">
        <v>197</v>
      </c>
      <c r="B51" s="10" t="s">
        <v>198</v>
      </c>
      <c r="C51" s="11"/>
      <c r="D51" s="12"/>
      <c r="E51" s="27"/>
      <c r="F51" s="27"/>
      <c r="G51" s="27"/>
      <c r="H51" s="27"/>
      <c r="I51" s="27"/>
      <c r="J51" s="27"/>
      <c r="K51" s="27"/>
      <c r="L51" s="27"/>
      <c r="M51" s="27"/>
      <c r="N51" s="28"/>
      <c r="O51" s="22"/>
      <c r="P51" s="22"/>
      <c r="Q51" s="22">
        <v>0</v>
      </c>
      <c r="R51" s="33">
        <v>0</v>
      </c>
      <c r="S51" s="22"/>
      <c r="T51" s="37"/>
      <c r="U51" s="29"/>
      <c r="V51" s="37"/>
      <c r="W51" s="87">
        <f t="shared" si="0"/>
        <v>0</v>
      </c>
      <c r="X51" s="31"/>
    </row>
    <row r="52" spans="1:24" ht="15.75" customHeight="1" x14ac:dyDescent="0.25">
      <c r="A52" s="9" t="s">
        <v>199</v>
      </c>
      <c r="B52" s="10" t="s">
        <v>200</v>
      </c>
      <c r="C52" s="11"/>
      <c r="D52" s="12"/>
      <c r="E52" s="27"/>
      <c r="F52" s="27"/>
      <c r="G52" s="27"/>
      <c r="H52" s="27"/>
      <c r="I52" s="27"/>
      <c r="J52" s="27"/>
      <c r="K52" s="27"/>
      <c r="L52" s="27"/>
      <c r="M52" s="27"/>
      <c r="N52" s="28"/>
      <c r="O52" s="22"/>
      <c r="P52" s="22"/>
      <c r="Q52" s="22"/>
      <c r="R52" s="33"/>
      <c r="S52" s="22"/>
      <c r="T52" s="37"/>
      <c r="U52" s="29"/>
      <c r="V52" s="37"/>
      <c r="W52" s="87">
        <f t="shared" si="0"/>
        <v>0</v>
      </c>
      <c r="X52" s="31"/>
    </row>
    <row r="53" spans="1:24" ht="15.75" customHeight="1" x14ac:dyDescent="0.25">
      <c r="A53" s="9" t="s">
        <v>201</v>
      </c>
      <c r="B53" s="10" t="s">
        <v>202</v>
      </c>
      <c r="C53" s="11"/>
      <c r="D53" s="12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22">
        <v>5</v>
      </c>
      <c r="P53" s="22">
        <v>2</v>
      </c>
      <c r="Q53" s="22">
        <v>5</v>
      </c>
      <c r="R53" s="33">
        <v>4</v>
      </c>
      <c r="S53" s="22"/>
      <c r="T53" s="37"/>
      <c r="U53" s="29"/>
      <c r="V53" s="37"/>
      <c r="W53" s="87">
        <f t="shared" si="0"/>
        <v>9</v>
      </c>
      <c r="X53" s="31"/>
    </row>
    <row r="54" spans="1:24" ht="15.75" customHeight="1" x14ac:dyDescent="0.25">
      <c r="A54" s="9" t="s">
        <v>203</v>
      </c>
      <c r="B54" s="10" t="s">
        <v>204</v>
      </c>
      <c r="C54" s="11"/>
      <c r="D54" s="12"/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22">
        <v>10</v>
      </c>
      <c r="P54" s="22">
        <v>9</v>
      </c>
      <c r="Q54" s="22">
        <v>6.5</v>
      </c>
      <c r="R54" s="33">
        <v>10</v>
      </c>
      <c r="S54" s="22"/>
      <c r="T54" s="37"/>
      <c r="U54" s="86" t="s">
        <v>39</v>
      </c>
      <c r="V54" s="37">
        <v>1</v>
      </c>
      <c r="W54" s="87">
        <f t="shared" si="0"/>
        <v>29.5</v>
      </c>
      <c r="X54" s="31"/>
    </row>
    <row r="55" spans="1:24" ht="15.75" customHeight="1" x14ac:dyDescent="0.25">
      <c r="A55" s="9" t="s">
        <v>205</v>
      </c>
      <c r="B55" s="10" t="s">
        <v>206</v>
      </c>
      <c r="C55" s="11"/>
      <c r="D55" s="12"/>
      <c r="E55" s="27"/>
      <c r="F55" s="27"/>
      <c r="G55" s="27"/>
      <c r="H55" s="27"/>
      <c r="I55" s="27"/>
      <c r="J55" s="27"/>
      <c r="K55" s="27"/>
      <c r="L55" s="27"/>
      <c r="M55" s="27"/>
      <c r="N55" s="28"/>
      <c r="O55" s="22"/>
      <c r="P55" s="22"/>
      <c r="Q55" s="22">
        <v>4</v>
      </c>
      <c r="R55" s="33">
        <v>0</v>
      </c>
      <c r="S55" s="22"/>
      <c r="T55" s="37"/>
      <c r="U55" s="29"/>
      <c r="V55" s="37"/>
      <c r="W55" s="87">
        <f t="shared" si="0"/>
        <v>4</v>
      </c>
      <c r="X55" s="31"/>
    </row>
    <row r="56" spans="1:24" ht="15.75" customHeight="1" x14ac:dyDescent="0.25">
      <c r="A56" s="9" t="s">
        <v>207</v>
      </c>
      <c r="B56" s="10" t="s">
        <v>208</v>
      </c>
      <c r="C56" s="11"/>
      <c r="D56" s="12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2"/>
      <c r="P56" s="22"/>
      <c r="Q56" s="22"/>
      <c r="R56" s="33"/>
      <c r="S56" s="22"/>
      <c r="T56" s="37"/>
      <c r="U56" s="29"/>
      <c r="V56" s="37"/>
      <c r="W56" s="87">
        <f t="shared" si="0"/>
        <v>0</v>
      </c>
      <c r="X56" s="31"/>
    </row>
    <row r="57" spans="1:24" ht="15.75" customHeight="1" x14ac:dyDescent="0.25">
      <c r="A57" s="9" t="s">
        <v>209</v>
      </c>
      <c r="B57" s="10" t="s">
        <v>210</v>
      </c>
      <c r="C57" s="11"/>
      <c r="D57" s="12"/>
      <c r="E57" s="27"/>
      <c r="F57" s="27"/>
      <c r="G57" s="27"/>
      <c r="H57" s="27"/>
      <c r="I57" s="27"/>
      <c r="J57" s="27"/>
      <c r="K57" s="27"/>
      <c r="L57" s="27"/>
      <c r="M57" s="27"/>
      <c r="N57" s="28"/>
      <c r="O57" s="22"/>
      <c r="P57" s="22">
        <v>0</v>
      </c>
      <c r="Q57" s="22">
        <v>8</v>
      </c>
      <c r="R57" s="33">
        <v>2</v>
      </c>
      <c r="S57" s="22"/>
      <c r="T57" s="37"/>
      <c r="U57" s="29"/>
      <c r="V57" s="37"/>
      <c r="W57" s="87">
        <f t="shared" si="0"/>
        <v>10</v>
      </c>
      <c r="X57" s="31"/>
    </row>
    <row r="58" spans="1:24" ht="15.75" customHeight="1" x14ac:dyDescent="0.25">
      <c r="A58" s="9" t="s">
        <v>211</v>
      </c>
      <c r="B58" s="10" t="s">
        <v>212</v>
      </c>
      <c r="C58" s="11"/>
      <c r="D58" s="12"/>
      <c r="E58" s="27"/>
      <c r="F58" s="27"/>
      <c r="G58" s="27"/>
      <c r="H58" s="27"/>
      <c r="I58" s="27"/>
      <c r="J58" s="27"/>
      <c r="K58" s="27"/>
      <c r="L58" s="27"/>
      <c r="M58" s="27"/>
      <c r="N58" s="28"/>
      <c r="O58" s="22"/>
      <c r="P58" s="22"/>
      <c r="Q58" s="22"/>
      <c r="R58" s="33"/>
      <c r="S58" s="22"/>
      <c r="T58" s="37"/>
      <c r="U58" s="29"/>
      <c r="V58" s="37"/>
      <c r="W58" s="87">
        <f t="shared" si="0"/>
        <v>0</v>
      </c>
      <c r="X58" s="31"/>
    </row>
    <row r="59" spans="1:24" ht="15.75" customHeight="1" x14ac:dyDescent="0.25">
      <c r="A59" s="9" t="s">
        <v>213</v>
      </c>
      <c r="B59" s="10" t="s">
        <v>214</v>
      </c>
      <c r="C59" s="11"/>
      <c r="D59" s="12"/>
      <c r="E59" s="27"/>
      <c r="F59" s="27"/>
      <c r="G59" s="27"/>
      <c r="H59" s="27"/>
      <c r="I59" s="27"/>
      <c r="J59" s="27"/>
      <c r="K59" s="27"/>
      <c r="L59" s="27"/>
      <c r="M59" s="27"/>
      <c r="N59" s="28"/>
      <c r="O59" s="22">
        <v>5</v>
      </c>
      <c r="P59" s="22">
        <v>0</v>
      </c>
      <c r="Q59" s="22"/>
      <c r="R59" s="33"/>
      <c r="S59" s="22"/>
      <c r="T59" s="37"/>
      <c r="U59" s="29"/>
      <c r="V59" s="37"/>
      <c r="W59" s="87">
        <f t="shared" si="0"/>
        <v>5</v>
      </c>
      <c r="X59" s="31"/>
    </row>
    <row r="60" spans="1:24" ht="15.75" customHeight="1" x14ac:dyDescent="0.25">
      <c r="A60" s="9" t="s">
        <v>215</v>
      </c>
      <c r="B60" s="10" t="s">
        <v>216</v>
      </c>
      <c r="C60" s="11"/>
      <c r="D60" s="12"/>
      <c r="E60" s="27"/>
      <c r="F60" s="27"/>
      <c r="G60" s="27"/>
      <c r="H60" s="27"/>
      <c r="I60" s="27"/>
      <c r="J60" s="27"/>
      <c r="K60" s="27"/>
      <c r="L60" s="27"/>
      <c r="M60" s="27"/>
      <c r="N60" s="28"/>
      <c r="O60" s="22"/>
      <c r="P60" s="22"/>
      <c r="Q60" s="22">
        <v>3</v>
      </c>
      <c r="R60" s="33">
        <v>2</v>
      </c>
      <c r="S60" s="22"/>
      <c r="T60" s="37"/>
      <c r="U60" s="29"/>
      <c r="V60" s="37"/>
      <c r="W60" s="87">
        <f t="shared" si="0"/>
        <v>5</v>
      </c>
      <c r="X60" s="31"/>
    </row>
    <row r="61" spans="1:24" ht="15.75" customHeight="1" x14ac:dyDescent="0.25">
      <c r="A61" s="9" t="s">
        <v>217</v>
      </c>
      <c r="B61" s="10" t="s">
        <v>218</v>
      </c>
      <c r="C61" s="11"/>
      <c r="D61" s="12"/>
      <c r="E61" s="27"/>
      <c r="F61" s="27"/>
      <c r="G61" s="27"/>
      <c r="H61" s="27"/>
      <c r="I61" s="27"/>
      <c r="J61" s="27"/>
      <c r="K61" s="27"/>
      <c r="L61" s="27"/>
      <c r="M61" s="27"/>
      <c r="N61" s="28"/>
      <c r="O61" s="22">
        <v>5</v>
      </c>
      <c r="P61" s="22">
        <v>3.5</v>
      </c>
      <c r="Q61" s="22">
        <v>4</v>
      </c>
      <c r="R61" s="33">
        <v>8</v>
      </c>
      <c r="S61" s="22">
        <v>9.5</v>
      </c>
      <c r="T61" s="37">
        <v>2</v>
      </c>
      <c r="U61" s="86" t="s">
        <v>36</v>
      </c>
      <c r="V61" s="37">
        <v>4</v>
      </c>
      <c r="W61" s="87">
        <f t="shared" si="0"/>
        <v>32</v>
      </c>
      <c r="X61" s="31"/>
    </row>
    <row r="62" spans="1:24" ht="15.75" customHeight="1" x14ac:dyDescent="0.25">
      <c r="A62" s="9" t="s">
        <v>219</v>
      </c>
      <c r="B62" s="10" t="s">
        <v>220</v>
      </c>
      <c r="C62" s="11"/>
      <c r="D62" s="12"/>
      <c r="E62" s="27"/>
      <c r="F62" s="27"/>
      <c r="G62" s="27"/>
      <c r="H62" s="27"/>
      <c r="I62" s="27"/>
      <c r="J62" s="27"/>
      <c r="K62" s="27"/>
      <c r="L62" s="27"/>
      <c r="M62" s="27"/>
      <c r="N62" s="28"/>
      <c r="O62" s="22"/>
      <c r="P62" s="22"/>
      <c r="Q62" s="22"/>
      <c r="R62" s="33"/>
      <c r="S62" s="22"/>
      <c r="T62" s="37"/>
      <c r="U62" s="29"/>
      <c r="V62" s="37"/>
      <c r="W62" s="87">
        <f t="shared" si="0"/>
        <v>0</v>
      </c>
      <c r="X62" s="31"/>
    </row>
    <row r="63" spans="1:24" ht="15.75" customHeight="1" x14ac:dyDescent="0.25">
      <c r="A63" s="9" t="s">
        <v>221</v>
      </c>
      <c r="B63" s="10" t="s">
        <v>222</v>
      </c>
      <c r="C63" s="11"/>
      <c r="D63" s="12"/>
      <c r="E63" s="27"/>
      <c r="F63" s="27"/>
      <c r="G63" s="27"/>
      <c r="H63" s="27"/>
      <c r="I63" s="27"/>
      <c r="J63" s="27"/>
      <c r="K63" s="27"/>
      <c r="L63" s="27"/>
      <c r="M63" s="27"/>
      <c r="N63" s="28"/>
      <c r="O63" s="22"/>
      <c r="P63" s="22"/>
      <c r="Q63" s="22"/>
      <c r="R63" s="33"/>
      <c r="S63" s="22"/>
      <c r="T63" s="37"/>
      <c r="U63" s="29"/>
      <c r="V63" s="37"/>
      <c r="W63" s="87">
        <f t="shared" si="0"/>
        <v>0</v>
      </c>
      <c r="X63" s="31"/>
    </row>
    <row r="64" spans="1:24" ht="15.75" customHeight="1" x14ac:dyDescent="0.25">
      <c r="A64" s="9" t="s">
        <v>223</v>
      </c>
      <c r="B64" s="10" t="s">
        <v>224</v>
      </c>
      <c r="C64" s="11"/>
      <c r="D64" s="12"/>
      <c r="E64" s="27"/>
      <c r="F64" s="27"/>
      <c r="G64" s="27"/>
      <c r="H64" s="27"/>
      <c r="I64" s="27"/>
      <c r="J64" s="27"/>
      <c r="K64" s="27"/>
      <c r="L64" s="27"/>
      <c r="M64" s="27"/>
      <c r="N64" s="28"/>
      <c r="O64" s="22"/>
      <c r="P64" s="22"/>
      <c r="Q64" s="22"/>
      <c r="R64" s="33"/>
      <c r="S64" s="22"/>
      <c r="T64" s="37"/>
      <c r="U64" s="29"/>
      <c r="V64" s="37"/>
      <c r="W64" s="87">
        <f t="shared" si="0"/>
        <v>0</v>
      </c>
      <c r="X64" s="31"/>
    </row>
    <row r="65" spans="1:24" ht="15.75" customHeight="1" x14ac:dyDescent="0.25">
      <c r="A65" s="9" t="s">
        <v>225</v>
      </c>
      <c r="B65" s="10" t="s">
        <v>226</v>
      </c>
      <c r="C65" s="11"/>
      <c r="D65" s="12"/>
      <c r="E65" s="27"/>
      <c r="F65" s="27"/>
      <c r="G65" s="27"/>
      <c r="H65" s="27"/>
      <c r="I65" s="27"/>
      <c r="J65" s="27"/>
      <c r="K65" s="27"/>
      <c r="L65" s="27"/>
      <c r="M65" s="27"/>
      <c r="N65" s="28"/>
      <c r="O65" s="22">
        <v>1</v>
      </c>
      <c r="P65" s="22">
        <v>2</v>
      </c>
      <c r="Q65" s="22"/>
      <c r="R65" s="33"/>
      <c r="S65" s="22"/>
      <c r="T65" s="37"/>
      <c r="U65" s="29"/>
      <c r="V65" s="37"/>
      <c r="W65" s="87">
        <f t="shared" si="0"/>
        <v>3</v>
      </c>
      <c r="X65" s="31"/>
    </row>
    <row r="66" spans="1:24" ht="15.75" customHeight="1" x14ac:dyDescent="0.25">
      <c r="A66" s="9" t="s">
        <v>227</v>
      </c>
      <c r="B66" s="10" t="s">
        <v>228</v>
      </c>
      <c r="C66" s="11"/>
      <c r="D66" s="12"/>
      <c r="E66" s="27"/>
      <c r="F66" s="27"/>
      <c r="G66" s="27"/>
      <c r="H66" s="27"/>
      <c r="I66" s="27"/>
      <c r="J66" s="27"/>
      <c r="K66" s="27"/>
      <c r="L66" s="27"/>
      <c r="M66" s="27"/>
      <c r="N66" s="28"/>
      <c r="O66" s="22"/>
      <c r="P66" s="22"/>
      <c r="Q66" s="22">
        <v>4</v>
      </c>
      <c r="R66" s="33">
        <v>6</v>
      </c>
      <c r="S66" s="22"/>
      <c r="T66" s="37"/>
      <c r="U66" s="29"/>
      <c r="V66" s="37"/>
      <c r="W66" s="87">
        <f t="shared" si="0"/>
        <v>10</v>
      </c>
      <c r="X66" s="31"/>
    </row>
    <row r="67" spans="1:24" ht="15.75" customHeight="1" x14ac:dyDescent="0.25">
      <c r="A67" s="9" t="s">
        <v>229</v>
      </c>
      <c r="B67" s="10" t="s">
        <v>230</v>
      </c>
      <c r="C67" s="11"/>
      <c r="D67" s="12"/>
      <c r="E67" s="27"/>
      <c r="F67" s="27"/>
      <c r="G67" s="27"/>
      <c r="H67" s="27"/>
      <c r="I67" s="27"/>
      <c r="J67" s="27"/>
      <c r="K67" s="27"/>
      <c r="L67" s="27"/>
      <c r="M67" s="27"/>
      <c r="N67" s="28"/>
      <c r="O67" s="22"/>
      <c r="P67" s="22"/>
      <c r="Q67" s="22"/>
      <c r="R67" s="33"/>
      <c r="S67" s="22"/>
      <c r="T67" s="37"/>
      <c r="U67" s="29"/>
      <c r="V67" s="37"/>
      <c r="W67" s="87">
        <f t="shared" si="0"/>
        <v>0</v>
      </c>
      <c r="X67" s="31"/>
    </row>
    <row r="68" spans="1:24" ht="15.75" customHeight="1" x14ac:dyDescent="0.25">
      <c r="A68" s="9" t="s">
        <v>231</v>
      </c>
      <c r="B68" s="10" t="s">
        <v>232</v>
      </c>
      <c r="C68" s="11"/>
      <c r="D68" s="12"/>
      <c r="E68" s="27"/>
      <c r="F68" s="27"/>
      <c r="G68" s="27"/>
      <c r="H68" s="27"/>
      <c r="I68" s="27"/>
      <c r="J68" s="27"/>
      <c r="K68" s="27"/>
      <c r="L68" s="27"/>
      <c r="M68" s="27"/>
      <c r="N68" s="28"/>
      <c r="O68" s="22"/>
      <c r="P68" s="22"/>
      <c r="Q68" s="22"/>
      <c r="R68" s="33"/>
      <c r="S68" s="22"/>
      <c r="T68" s="37"/>
      <c r="U68" s="29"/>
      <c r="V68" s="37"/>
      <c r="W68" s="87">
        <f t="shared" si="0"/>
        <v>0</v>
      </c>
      <c r="X68" s="31"/>
    </row>
    <row r="69" spans="1:24" ht="15.75" customHeight="1" x14ac:dyDescent="0.25">
      <c r="A69" s="9" t="s">
        <v>233</v>
      </c>
      <c r="B69" s="10" t="s">
        <v>234</v>
      </c>
      <c r="C69" s="11"/>
      <c r="D69" s="12"/>
      <c r="E69" s="27"/>
      <c r="F69" s="27"/>
      <c r="G69" s="27"/>
      <c r="H69" s="27"/>
      <c r="I69" s="27"/>
      <c r="J69" s="27"/>
      <c r="K69" s="27"/>
      <c r="L69" s="27"/>
      <c r="M69" s="27"/>
      <c r="N69" s="28"/>
      <c r="O69" s="22"/>
      <c r="P69" s="22"/>
      <c r="Q69" s="22"/>
      <c r="R69" s="33"/>
      <c r="S69" s="22"/>
      <c r="T69" s="37"/>
      <c r="U69" s="29"/>
      <c r="V69" s="37"/>
      <c r="W69" s="87">
        <f t="shared" si="0"/>
        <v>0</v>
      </c>
      <c r="X69" s="31"/>
    </row>
    <row r="70" spans="1:24" ht="15.75" customHeight="1" x14ac:dyDescent="0.25">
      <c r="A70" s="9" t="s">
        <v>235</v>
      </c>
      <c r="B70" s="10" t="s">
        <v>236</v>
      </c>
      <c r="C70" s="11"/>
      <c r="D70" s="12"/>
      <c r="E70" s="27"/>
      <c r="F70" s="27"/>
      <c r="G70" s="27"/>
      <c r="H70" s="27"/>
      <c r="I70" s="27"/>
      <c r="J70" s="27"/>
      <c r="K70" s="27"/>
      <c r="L70" s="27"/>
      <c r="M70" s="27"/>
      <c r="N70" s="28"/>
      <c r="O70" s="22"/>
      <c r="P70" s="22"/>
      <c r="Q70" s="22"/>
      <c r="R70" s="33"/>
      <c r="S70" s="22"/>
      <c r="T70" s="37"/>
      <c r="U70" s="29"/>
      <c r="V70" s="37"/>
      <c r="W70" s="87">
        <f t="shared" si="0"/>
        <v>0</v>
      </c>
      <c r="X70" s="31"/>
    </row>
    <row r="71" spans="1:24" ht="15.75" customHeight="1" x14ac:dyDescent="0.25">
      <c r="A71" s="9" t="s">
        <v>237</v>
      </c>
      <c r="B71" s="10" t="s">
        <v>238</v>
      </c>
      <c r="C71" s="11"/>
      <c r="D71" s="12"/>
      <c r="E71" s="27"/>
      <c r="F71" s="27"/>
      <c r="G71" s="27"/>
      <c r="H71" s="27"/>
      <c r="I71" s="27"/>
      <c r="J71" s="27"/>
      <c r="K71" s="27"/>
      <c r="L71" s="27"/>
      <c r="M71" s="27"/>
      <c r="N71" s="28"/>
      <c r="O71" s="22"/>
      <c r="P71" s="22"/>
      <c r="Q71" s="22"/>
      <c r="R71" s="33"/>
      <c r="S71" s="22"/>
      <c r="T71" s="37"/>
      <c r="U71" s="29"/>
      <c r="V71" s="37"/>
      <c r="W71" s="87">
        <f t="shared" si="0"/>
        <v>0</v>
      </c>
      <c r="X71" s="31"/>
    </row>
  </sheetData>
  <mergeCells count="18">
    <mergeCell ref="D3:G3"/>
    <mergeCell ref="H3:Q3"/>
    <mergeCell ref="T1:X1"/>
    <mergeCell ref="O6:R6"/>
    <mergeCell ref="D6:H6"/>
    <mergeCell ref="L6:N6"/>
    <mergeCell ref="S6:V6"/>
    <mergeCell ref="A1:S1"/>
    <mergeCell ref="B5:B7"/>
    <mergeCell ref="A2:N2"/>
    <mergeCell ref="R3:X3"/>
    <mergeCell ref="X5:X7"/>
    <mergeCell ref="A5:A7"/>
    <mergeCell ref="W5:W7"/>
    <mergeCell ref="C5:T5"/>
    <mergeCell ref="O2:X2"/>
    <mergeCell ref="A3:C3"/>
    <mergeCell ref="I6:K6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39" customWidth="1"/>
    <col min="2" max="2" width="25.28515625" style="39" customWidth="1"/>
    <col min="3" max="3" width="11.85546875" style="39" customWidth="1"/>
    <col min="4" max="4" width="12.7109375" style="39" customWidth="1"/>
    <col min="5" max="5" width="13.42578125" style="39" customWidth="1"/>
    <col min="6" max="256" width="8.85546875" style="39" customWidth="1"/>
  </cols>
  <sheetData>
    <row r="1" spans="1:5" ht="36.75" customHeight="1" x14ac:dyDescent="0.25">
      <c r="A1" s="137" t="s">
        <v>239</v>
      </c>
      <c r="B1" s="138"/>
      <c r="C1" s="138"/>
      <c r="D1" s="139"/>
      <c r="E1" s="40" t="s">
        <v>240</v>
      </c>
    </row>
    <row r="2" spans="1:5" ht="17.25" customHeight="1" x14ac:dyDescent="0.25">
      <c r="A2" s="140" t="s">
        <v>241</v>
      </c>
      <c r="B2" s="141"/>
      <c r="C2" s="141"/>
      <c r="D2" s="141"/>
      <c r="E2" s="142"/>
    </row>
    <row r="3" spans="1:5" ht="27" customHeight="1" x14ac:dyDescent="0.25">
      <c r="A3" s="144" t="s">
        <v>242</v>
      </c>
      <c r="B3" s="145"/>
      <c r="C3" s="148"/>
      <c r="D3" s="149"/>
      <c r="E3" s="150"/>
    </row>
    <row r="4" spans="1:5" ht="17.25" customHeight="1" x14ac:dyDescent="0.25">
      <c r="A4" s="151" t="s">
        <v>243</v>
      </c>
      <c r="B4" s="152"/>
      <c r="C4" s="151" t="s">
        <v>244</v>
      </c>
      <c r="D4" s="152"/>
      <c r="E4" s="152"/>
    </row>
    <row r="5" spans="1:5" ht="8.1" customHeight="1" x14ac:dyDescent="0.25">
      <c r="A5" s="143"/>
      <c r="B5" s="143"/>
      <c r="C5" s="143"/>
      <c r="D5" s="143"/>
      <c r="E5" s="143"/>
    </row>
    <row r="6" spans="1:5" ht="25.5" customHeight="1" x14ac:dyDescent="0.25">
      <c r="A6" s="153" t="s">
        <v>8</v>
      </c>
      <c r="B6" s="146" t="s">
        <v>245</v>
      </c>
      <c r="C6" s="146" t="s">
        <v>246</v>
      </c>
      <c r="D6" s="147"/>
      <c r="E6" s="146" t="s">
        <v>247</v>
      </c>
    </row>
    <row r="7" spans="1:5" ht="42" customHeight="1" x14ac:dyDescent="0.25">
      <c r="A7" s="154"/>
      <c r="B7" s="147"/>
      <c r="C7" s="41" t="s">
        <v>248</v>
      </c>
      <c r="D7" s="42" t="s">
        <v>249</v>
      </c>
      <c r="E7" s="147"/>
    </row>
    <row r="8" spans="1:5" ht="12.75" customHeight="1" x14ac:dyDescent="0.25">
      <c r="A8" s="43"/>
      <c r="B8" s="44"/>
      <c r="C8" s="45"/>
      <c r="D8" s="46"/>
      <c r="E8" s="47"/>
    </row>
    <row r="9" spans="1:5" ht="12.75" customHeight="1" x14ac:dyDescent="0.25">
      <c r="A9" s="48"/>
      <c r="B9" s="49"/>
      <c r="C9" s="50"/>
      <c r="D9" s="34"/>
      <c r="E9" s="47"/>
    </row>
    <row r="10" spans="1:5" ht="12.75" customHeight="1" x14ac:dyDescent="0.25">
      <c r="A10" s="48"/>
      <c r="B10" s="49"/>
      <c r="C10" s="50"/>
      <c r="D10" s="34"/>
      <c r="E10" s="47"/>
    </row>
    <row r="11" spans="1:5" ht="12.75" customHeight="1" x14ac:dyDescent="0.25">
      <c r="A11" s="48"/>
      <c r="B11" s="49"/>
      <c r="C11" s="50"/>
      <c r="D11" s="34"/>
      <c r="E11" s="47"/>
    </row>
    <row r="12" spans="1:5" ht="12.75" customHeight="1" x14ac:dyDescent="0.25">
      <c r="A12" s="48"/>
      <c r="B12" s="49"/>
      <c r="C12" s="50"/>
      <c r="D12" s="34"/>
      <c r="E12" s="47"/>
    </row>
    <row r="13" spans="1:5" ht="12.75" customHeight="1" x14ac:dyDescent="0.25">
      <c r="A13" s="48"/>
      <c r="B13" s="49"/>
      <c r="C13" s="50"/>
      <c r="D13" s="34"/>
      <c r="E13" s="51"/>
    </row>
    <row r="14" spans="1:5" ht="12.75" customHeight="1" x14ac:dyDescent="0.25">
      <c r="A14" s="48"/>
      <c r="B14" s="49"/>
      <c r="C14" s="50"/>
      <c r="D14" s="34"/>
      <c r="E14" s="47"/>
    </row>
    <row r="15" spans="1:5" ht="12.75" customHeight="1" x14ac:dyDescent="0.25">
      <c r="A15" s="48"/>
      <c r="B15" s="49"/>
      <c r="C15" s="50"/>
      <c r="D15" s="34"/>
      <c r="E15" s="47"/>
    </row>
    <row r="16" spans="1:5" ht="12.75" customHeight="1" x14ac:dyDescent="0.25">
      <c r="A16" s="48"/>
      <c r="B16" s="49"/>
      <c r="C16" s="50"/>
      <c r="D16" s="34"/>
      <c r="E16" s="47"/>
    </row>
    <row r="17" spans="1:5" ht="12.75" customHeight="1" x14ac:dyDescent="0.25">
      <c r="A17" s="48"/>
      <c r="B17" s="49"/>
      <c r="C17" s="50"/>
      <c r="D17" s="34"/>
      <c r="E17" s="51"/>
    </row>
    <row r="18" spans="1:5" ht="12.75" customHeight="1" x14ac:dyDescent="0.25">
      <c r="A18" s="48"/>
      <c r="B18" s="49"/>
      <c r="C18" s="50"/>
      <c r="D18" s="34"/>
      <c r="E18" s="47"/>
    </row>
    <row r="19" spans="1:5" ht="12.75" customHeight="1" x14ac:dyDescent="0.25">
      <c r="A19" s="48"/>
      <c r="B19" s="49"/>
      <c r="C19" s="50"/>
      <c r="D19" s="34"/>
      <c r="E19" s="47"/>
    </row>
    <row r="20" spans="1:5" ht="12.75" customHeight="1" x14ac:dyDescent="0.25">
      <c r="A20" s="48"/>
      <c r="B20" s="49"/>
      <c r="C20" s="50"/>
      <c r="D20" s="34"/>
      <c r="E20" s="47"/>
    </row>
    <row r="21" spans="1:5" ht="12.75" customHeight="1" x14ac:dyDescent="0.25">
      <c r="A21" s="48"/>
      <c r="B21" s="49"/>
      <c r="C21" s="50"/>
      <c r="D21" s="34"/>
      <c r="E21" s="47"/>
    </row>
    <row r="22" spans="1:5" ht="12.75" customHeight="1" x14ac:dyDescent="0.25">
      <c r="A22" s="48"/>
      <c r="B22" s="49"/>
      <c r="C22" s="50"/>
      <c r="D22" s="34"/>
      <c r="E22" s="47"/>
    </row>
    <row r="23" spans="1:5" ht="12.75" customHeight="1" x14ac:dyDescent="0.25">
      <c r="A23" s="48"/>
      <c r="B23" s="49"/>
      <c r="C23" s="50"/>
      <c r="D23" s="34"/>
      <c r="E23" s="47"/>
    </row>
    <row r="24" spans="1:5" ht="12.75" customHeight="1" x14ac:dyDescent="0.25">
      <c r="A24" s="48"/>
      <c r="B24" s="49"/>
      <c r="C24" s="50"/>
      <c r="D24" s="34"/>
      <c r="E24" s="47"/>
    </row>
    <row r="25" spans="1:5" ht="12.75" customHeight="1" x14ac:dyDescent="0.25">
      <c r="A25" s="48"/>
      <c r="B25" s="49"/>
      <c r="C25" s="50"/>
      <c r="D25" s="34"/>
      <c r="E25" s="47"/>
    </row>
    <row r="26" spans="1:5" ht="12.75" customHeight="1" x14ac:dyDescent="0.25">
      <c r="A26" s="48"/>
      <c r="B26" s="49"/>
      <c r="C26" s="50"/>
      <c r="D26" s="34"/>
      <c r="E26" s="47"/>
    </row>
    <row r="27" spans="1:5" ht="12.75" customHeight="1" x14ac:dyDescent="0.25">
      <c r="A27" s="48"/>
      <c r="B27" s="49"/>
      <c r="C27" s="50"/>
      <c r="D27" s="34"/>
      <c r="E27" s="51"/>
    </row>
    <row r="28" spans="1:5" ht="12.75" customHeight="1" x14ac:dyDescent="0.25">
      <c r="A28" s="48"/>
      <c r="B28" s="49"/>
      <c r="C28" s="50"/>
      <c r="D28" s="34"/>
      <c r="E28" s="47"/>
    </row>
    <row r="29" spans="1:5" ht="12.75" customHeight="1" x14ac:dyDescent="0.25">
      <c r="A29" s="48"/>
      <c r="B29" s="49"/>
      <c r="C29" s="50"/>
      <c r="D29" s="34"/>
      <c r="E29" s="47"/>
    </row>
    <row r="30" spans="1:5" ht="12.75" customHeight="1" x14ac:dyDescent="0.25">
      <c r="A30" s="48"/>
      <c r="B30" s="49"/>
      <c r="C30" s="50"/>
      <c r="D30" s="34"/>
      <c r="E30" s="47"/>
    </row>
    <row r="31" spans="1:5" ht="12.75" customHeight="1" x14ac:dyDescent="0.25">
      <c r="A31" s="48"/>
      <c r="B31" s="49"/>
      <c r="C31" s="50"/>
      <c r="D31" s="34"/>
      <c r="E31" s="47"/>
    </row>
    <row r="32" spans="1:5" ht="12.75" customHeight="1" x14ac:dyDescent="0.25">
      <c r="A32" s="48"/>
      <c r="B32" s="49"/>
      <c r="C32" s="50"/>
      <c r="D32" s="34"/>
      <c r="E32" s="51"/>
    </row>
    <row r="33" spans="1:5" ht="12.75" customHeight="1" x14ac:dyDescent="0.25">
      <c r="A33" s="48"/>
      <c r="B33" s="49"/>
      <c r="C33" s="50"/>
      <c r="D33" s="34"/>
      <c r="E33" s="47"/>
    </row>
    <row r="34" spans="1:5" ht="12.75" customHeight="1" x14ac:dyDescent="0.25">
      <c r="A34" s="48"/>
      <c r="B34" s="49"/>
      <c r="C34" s="50"/>
      <c r="D34" s="34"/>
      <c r="E34" s="47"/>
    </row>
    <row r="35" spans="1:5" ht="12.75" customHeight="1" x14ac:dyDescent="0.25">
      <c r="A35" s="48"/>
      <c r="B35" s="49"/>
      <c r="C35" s="50"/>
      <c r="D35" s="34"/>
      <c r="E35" s="47"/>
    </row>
    <row r="36" spans="1:5" ht="12.75" customHeight="1" x14ac:dyDescent="0.25">
      <c r="A36" s="48"/>
      <c r="B36" s="49"/>
      <c r="C36" s="50"/>
      <c r="D36" s="34"/>
      <c r="E36" s="47"/>
    </row>
    <row r="37" spans="1:5" ht="12.75" customHeight="1" x14ac:dyDescent="0.25">
      <c r="A37" s="48"/>
      <c r="B37" s="49"/>
      <c r="C37" s="50"/>
      <c r="D37" s="34"/>
      <c r="E37" s="47"/>
    </row>
    <row r="38" spans="1:5" ht="12.75" customHeight="1" x14ac:dyDescent="0.25">
      <c r="A38" s="48"/>
      <c r="B38" s="49"/>
      <c r="C38" s="50"/>
      <c r="D38" s="34"/>
      <c r="E38" s="47"/>
    </row>
    <row r="39" spans="1:5" ht="12.75" customHeight="1" x14ac:dyDescent="0.25">
      <c r="A39" s="48"/>
      <c r="B39" s="49"/>
      <c r="C39" s="50"/>
      <c r="D39" s="34"/>
      <c r="E39" s="47"/>
    </row>
    <row r="40" spans="1:5" ht="12.75" customHeight="1" x14ac:dyDescent="0.25">
      <c r="A40" s="48"/>
      <c r="B40" s="49"/>
      <c r="C40" s="50"/>
      <c r="D40" s="34"/>
      <c r="E40" s="47"/>
    </row>
    <row r="41" spans="1:5" ht="12.75" customHeight="1" x14ac:dyDescent="0.25">
      <c r="A41" s="48"/>
      <c r="B41" s="49"/>
      <c r="C41" s="50"/>
      <c r="D41" s="34"/>
      <c r="E41" s="47"/>
    </row>
    <row r="42" spans="1:5" ht="12.75" customHeight="1" x14ac:dyDescent="0.25">
      <c r="A42" s="48"/>
      <c r="B42" s="49"/>
      <c r="C42" s="50"/>
      <c r="D42" s="34"/>
      <c r="E42" s="47"/>
    </row>
    <row r="43" spans="1:5" ht="12.75" customHeight="1" x14ac:dyDescent="0.25">
      <c r="A43" s="48"/>
      <c r="B43" s="49"/>
      <c r="C43" s="50"/>
      <c r="D43" s="34"/>
      <c r="E43" s="47"/>
    </row>
    <row r="44" spans="1:5" ht="12.75" customHeight="1" x14ac:dyDescent="0.25">
      <c r="A44" s="48"/>
      <c r="B44" s="49"/>
      <c r="C44" s="50"/>
      <c r="D44" s="34"/>
      <c r="E44" s="47"/>
    </row>
    <row r="45" spans="1:5" ht="12.75" customHeight="1" x14ac:dyDescent="0.25">
      <c r="A45" s="48"/>
      <c r="B45" s="49"/>
      <c r="C45" s="50"/>
      <c r="D45" s="34"/>
      <c r="E45" s="47"/>
    </row>
    <row r="46" spans="1:5" ht="12.75" customHeight="1" x14ac:dyDescent="0.25">
      <c r="A46" s="48"/>
      <c r="B46" s="49"/>
      <c r="C46" s="50"/>
      <c r="D46" s="34"/>
      <c r="E46" s="47"/>
    </row>
    <row r="47" spans="1:5" ht="12.75" customHeight="1" x14ac:dyDescent="0.25">
      <c r="A47" s="48"/>
      <c r="B47" s="49"/>
      <c r="C47" s="50"/>
      <c r="D47" s="34"/>
      <c r="E47" s="52"/>
    </row>
    <row r="48" spans="1:5" ht="12.75" customHeight="1" x14ac:dyDescent="0.25">
      <c r="A48" s="48"/>
      <c r="B48" s="49"/>
      <c r="C48" s="50"/>
      <c r="D48" s="22"/>
      <c r="E48" s="53"/>
    </row>
    <row r="49" spans="1:5" ht="12.75" customHeight="1" x14ac:dyDescent="0.25">
      <c r="A49" s="48"/>
      <c r="B49" s="49"/>
      <c r="C49" s="50"/>
      <c r="D49" s="22"/>
      <c r="E49" s="53"/>
    </row>
    <row r="50" spans="1:5" ht="12.75" customHeight="1" x14ac:dyDescent="0.25">
      <c r="A50" s="48"/>
      <c r="B50" s="49"/>
      <c r="C50" s="50"/>
      <c r="D50" s="22"/>
      <c r="E50" s="53"/>
    </row>
    <row r="51" spans="1:5" ht="12.75" customHeight="1" x14ac:dyDescent="0.25">
      <c r="A51" s="48"/>
      <c r="B51" s="49"/>
      <c r="C51" s="50"/>
      <c r="D51" s="22"/>
      <c r="E51" s="53"/>
    </row>
    <row r="52" spans="1:5" ht="12.75" customHeight="1" x14ac:dyDescent="0.25">
      <c r="A52" s="48"/>
      <c r="B52" s="49"/>
      <c r="C52" s="50"/>
      <c r="D52" s="22"/>
      <c r="E52" s="53"/>
    </row>
    <row r="53" spans="1:5" ht="12.75" customHeight="1" x14ac:dyDescent="0.25">
      <c r="A53" s="48"/>
      <c r="B53" s="49"/>
      <c r="C53" s="50"/>
      <c r="D53" s="22"/>
      <c r="E53" s="53"/>
    </row>
    <row r="54" spans="1:5" ht="12.75" customHeight="1" x14ac:dyDescent="0.25">
      <c r="A54" s="48"/>
      <c r="B54" s="49"/>
      <c r="C54" s="50"/>
      <c r="D54" s="22"/>
      <c r="E54" s="53"/>
    </row>
    <row r="55" spans="1:5" ht="12.75" customHeight="1" x14ac:dyDescent="0.25">
      <c r="A55" s="48"/>
      <c r="B55" s="49"/>
      <c r="C55" s="50"/>
      <c r="D55" s="22"/>
      <c r="E55" s="53"/>
    </row>
    <row r="56" spans="1:5" ht="12.75" customHeight="1" x14ac:dyDescent="0.25">
      <c r="A56" s="48"/>
      <c r="B56" s="49"/>
      <c r="C56" s="50"/>
      <c r="D56" s="22"/>
      <c r="E56" s="53"/>
    </row>
    <row r="57" spans="1:5" ht="12.75" customHeight="1" x14ac:dyDescent="0.25">
      <c r="A57" s="48"/>
      <c r="B57" s="49"/>
      <c r="C57" s="50"/>
      <c r="D57" s="22"/>
      <c r="E57" s="53"/>
    </row>
    <row r="58" spans="1:5" ht="12.75" customHeight="1" x14ac:dyDescent="0.25">
      <c r="A58" s="48"/>
      <c r="B58" s="49"/>
      <c r="C58" s="50"/>
      <c r="D58" s="22"/>
      <c r="E58" s="53"/>
    </row>
    <row r="59" spans="1:5" ht="12.75" customHeight="1" x14ac:dyDescent="0.25">
      <c r="A59" s="48"/>
      <c r="B59" s="49"/>
      <c r="C59" s="50"/>
      <c r="D59" s="22"/>
      <c r="E59" s="53"/>
    </row>
    <row r="60" spans="1:5" ht="12.75" customHeight="1" x14ac:dyDescent="0.25">
      <c r="A60" s="48"/>
      <c r="B60" s="49"/>
      <c r="C60" s="50"/>
      <c r="D60" s="22"/>
      <c r="E60" s="53"/>
    </row>
    <row r="61" spans="1:5" ht="12.75" customHeight="1" x14ac:dyDescent="0.25">
      <c r="A61" s="48"/>
      <c r="B61" s="49"/>
      <c r="C61" s="50"/>
      <c r="D61" s="22"/>
      <c r="E61" s="54"/>
    </row>
    <row r="62" spans="1:5" ht="12.75" customHeight="1" x14ac:dyDescent="0.25">
      <c r="A62" s="48"/>
      <c r="B62" s="49"/>
      <c r="C62" s="50"/>
      <c r="D62" s="22"/>
      <c r="E62" s="53"/>
    </row>
    <row r="63" spans="1:5" ht="12.75" customHeight="1" x14ac:dyDescent="0.25">
      <c r="A63" s="48"/>
      <c r="B63" s="49"/>
      <c r="C63" s="50"/>
      <c r="D63" s="22"/>
      <c r="E63" s="53"/>
    </row>
    <row r="64" spans="1:5" ht="12.75" customHeight="1" x14ac:dyDescent="0.25">
      <c r="A64" s="48"/>
      <c r="B64" s="49"/>
      <c r="C64" s="50"/>
      <c r="D64" s="22"/>
      <c r="E64" s="53"/>
    </row>
    <row r="65" spans="1:5" ht="12.75" customHeight="1" x14ac:dyDescent="0.25">
      <c r="A65" s="48"/>
      <c r="B65" s="49"/>
      <c r="C65" s="50"/>
      <c r="D65" s="22"/>
      <c r="E65" s="54"/>
    </row>
    <row r="66" spans="1:5" ht="12.75" customHeight="1" x14ac:dyDescent="0.25">
      <c r="A66" s="48"/>
      <c r="B66" s="49"/>
      <c r="C66" s="50"/>
      <c r="D66" s="22"/>
      <c r="E66" s="53"/>
    </row>
    <row r="67" spans="1:5" ht="12.75" customHeight="1" x14ac:dyDescent="0.25">
      <c r="A67" s="48"/>
      <c r="B67" s="49"/>
      <c r="C67" s="50"/>
      <c r="D67" s="22"/>
      <c r="E67" s="53"/>
    </row>
    <row r="68" spans="1:5" ht="12.75" customHeight="1" x14ac:dyDescent="0.25">
      <c r="A68" s="48"/>
      <c r="B68" s="49"/>
      <c r="C68" s="50"/>
      <c r="D68" s="22"/>
      <c r="E68" s="53"/>
    </row>
    <row r="69" spans="1:5" ht="12.75" customHeight="1" x14ac:dyDescent="0.25">
      <c r="A69" s="48"/>
      <c r="B69" s="49"/>
      <c r="C69" s="50"/>
      <c r="D69" s="22"/>
      <c r="E69" s="53"/>
    </row>
    <row r="70" spans="1:5" ht="12.75" customHeight="1" x14ac:dyDescent="0.25">
      <c r="A70" s="48"/>
      <c r="B70" s="49"/>
      <c r="C70" s="50"/>
      <c r="D70" s="22"/>
      <c r="E70" s="53"/>
    </row>
    <row r="71" spans="1:5" ht="12.75" customHeight="1" x14ac:dyDescent="0.25">
      <c r="A71" s="48"/>
      <c r="B71" s="49"/>
      <c r="C71" s="50"/>
      <c r="D71" s="22"/>
      <c r="E71" s="53"/>
    </row>
    <row r="72" spans="1:5" ht="12.75" customHeight="1" x14ac:dyDescent="0.25">
      <c r="A72" s="48"/>
      <c r="B72" s="49"/>
      <c r="C72" s="50"/>
      <c r="D72" s="22"/>
      <c r="E72" s="53"/>
    </row>
    <row r="73" spans="1:5" ht="12.75" customHeight="1" x14ac:dyDescent="0.25">
      <c r="A73" s="48"/>
      <c r="B73" s="49"/>
      <c r="C73" s="50"/>
      <c r="D73" s="22"/>
      <c r="E73" s="53"/>
    </row>
    <row r="74" spans="1:5" ht="12.75" customHeight="1" x14ac:dyDescent="0.25">
      <c r="A74" s="48"/>
      <c r="B74" s="49"/>
      <c r="C74" s="50"/>
      <c r="D74" s="22"/>
      <c r="E74" s="53"/>
    </row>
    <row r="75" spans="1:5" ht="12.75" customHeight="1" x14ac:dyDescent="0.25">
      <c r="A75" s="48"/>
      <c r="B75" s="49"/>
      <c r="C75" s="50"/>
      <c r="D75" s="22"/>
      <c r="E75" s="53"/>
    </row>
    <row r="76" spans="1:5" ht="12.75" customHeight="1" x14ac:dyDescent="0.25">
      <c r="A76" s="48"/>
      <c r="B76" s="49"/>
      <c r="C76" s="50"/>
      <c r="D76" s="22"/>
      <c r="E76" s="53"/>
    </row>
    <row r="77" spans="1:5" ht="12.75" customHeight="1" x14ac:dyDescent="0.25">
      <c r="A77" s="48"/>
      <c r="B77" s="49"/>
      <c r="C77" s="50"/>
      <c r="D77" s="22"/>
      <c r="E77" s="53"/>
    </row>
    <row r="78" spans="1:5" ht="12.75" customHeight="1" x14ac:dyDescent="0.25">
      <c r="A78" s="48"/>
      <c r="B78" s="49"/>
      <c r="C78" s="50"/>
      <c r="D78" s="22"/>
      <c r="E78" s="53"/>
    </row>
    <row r="79" spans="1:5" ht="12.75" customHeight="1" x14ac:dyDescent="0.25">
      <c r="A79" s="48"/>
      <c r="B79" s="49"/>
      <c r="C79" s="50"/>
      <c r="D79" s="22"/>
      <c r="E79" s="53"/>
    </row>
    <row r="80" spans="1:5" ht="12.75" customHeight="1" x14ac:dyDescent="0.25">
      <c r="A80" s="48"/>
      <c r="B80" s="49"/>
      <c r="C80" s="50"/>
      <c r="D80" s="22"/>
      <c r="E80" s="53"/>
    </row>
    <row r="81" spans="1:5" ht="12.75" customHeight="1" x14ac:dyDescent="0.25">
      <c r="A81" s="48"/>
      <c r="B81" s="49"/>
      <c r="C81" s="50"/>
      <c r="D81" s="22"/>
      <c r="E81" s="53"/>
    </row>
    <row r="82" spans="1:5" ht="12.75" customHeight="1" x14ac:dyDescent="0.25">
      <c r="A82" s="48"/>
      <c r="B82" s="49"/>
      <c r="C82" s="50"/>
      <c r="D82" s="22"/>
      <c r="E82" s="53"/>
    </row>
    <row r="83" spans="1:5" ht="12.75" customHeight="1" x14ac:dyDescent="0.25">
      <c r="A83" s="48"/>
      <c r="B83" s="49"/>
      <c r="C83" s="50"/>
      <c r="D83" s="22"/>
      <c r="E83" s="53"/>
    </row>
    <row r="84" spans="1:5" ht="12.75" customHeight="1" x14ac:dyDescent="0.25">
      <c r="A84" s="48"/>
      <c r="B84" s="49"/>
      <c r="C84" s="50"/>
      <c r="D84" s="22"/>
      <c r="E84" s="53"/>
    </row>
    <row r="85" spans="1:5" ht="12.75" customHeight="1" x14ac:dyDescent="0.25">
      <c r="A85" s="48"/>
      <c r="B85" s="49"/>
      <c r="C85" s="50"/>
      <c r="D85" s="22"/>
      <c r="E85" s="53"/>
    </row>
    <row r="86" spans="1:5" ht="12.75" customHeight="1" x14ac:dyDescent="0.25">
      <c r="A86" s="48"/>
      <c r="B86" s="49"/>
      <c r="C86" s="50"/>
      <c r="D86" s="22"/>
      <c r="E86" s="53"/>
    </row>
    <row r="87" spans="1:5" ht="12.75" customHeight="1" x14ac:dyDescent="0.25">
      <c r="A87" s="48"/>
      <c r="B87" s="49"/>
      <c r="C87" s="50"/>
      <c r="D87" s="22"/>
      <c r="E87" s="53"/>
    </row>
    <row r="88" spans="1:5" ht="12.75" customHeight="1" x14ac:dyDescent="0.25">
      <c r="A88" s="48"/>
      <c r="B88" s="49"/>
      <c r="C88" s="50"/>
      <c r="D88" s="22"/>
      <c r="E88" s="53"/>
    </row>
    <row r="89" spans="1:5" ht="12.75" customHeight="1" x14ac:dyDescent="0.25">
      <c r="A89" s="48"/>
      <c r="B89" s="49"/>
      <c r="C89" s="50"/>
      <c r="D89" s="22"/>
      <c r="E89" s="53"/>
    </row>
    <row r="90" spans="1:5" ht="12.75" customHeight="1" x14ac:dyDescent="0.25">
      <c r="A90" s="48"/>
      <c r="B90" s="49"/>
      <c r="C90" s="50"/>
      <c r="D90" s="22"/>
      <c r="E90" s="53"/>
    </row>
    <row r="91" spans="1:5" ht="12.75" customHeight="1" x14ac:dyDescent="0.25">
      <c r="A91" s="48"/>
      <c r="B91" s="49"/>
      <c r="C91" s="50"/>
      <c r="D91" s="22"/>
      <c r="E91" s="53"/>
    </row>
    <row r="92" spans="1:5" ht="12.75" customHeight="1" x14ac:dyDescent="0.25">
      <c r="A92" s="48"/>
      <c r="B92" s="49"/>
      <c r="C92" s="50"/>
      <c r="D92" s="22"/>
      <c r="E92" s="53"/>
    </row>
    <row r="93" spans="1:5" ht="12.75" customHeight="1" x14ac:dyDescent="0.25">
      <c r="A93" s="48"/>
      <c r="B93" s="49"/>
      <c r="C93" s="50"/>
      <c r="D93" s="22"/>
      <c r="E93" s="53"/>
    </row>
    <row r="94" spans="1:5" ht="12.75" customHeight="1" x14ac:dyDescent="0.25">
      <c r="A94" s="48"/>
      <c r="B94" s="49"/>
      <c r="C94" s="50"/>
      <c r="D94" s="22"/>
      <c r="E94" s="53"/>
    </row>
    <row r="95" spans="1:5" ht="12.75" customHeight="1" x14ac:dyDescent="0.25">
      <c r="A95" s="48"/>
      <c r="B95" s="49"/>
      <c r="C95" s="50"/>
      <c r="D95" s="22"/>
      <c r="E95" s="53"/>
    </row>
    <row r="96" spans="1:5" ht="12.75" customHeight="1" x14ac:dyDescent="0.25">
      <c r="A96" s="48"/>
      <c r="B96" s="49"/>
      <c r="C96" s="50"/>
      <c r="D96" s="22"/>
      <c r="E96" s="53"/>
    </row>
    <row r="97" spans="1:5" ht="12.75" customHeight="1" x14ac:dyDescent="0.25">
      <c r="A97" s="48"/>
      <c r="B97" s="49"/>
      <c r="C97" s="50"/>
      <c r="D97" s="22"/>
      <c r="E97" s="53"/>
    </row>
    <row r="98" spans="1:5" ht="12.75" customHeight="1" x14ac:dyDescent="0.25">
      <c r="A98" s="48"/>
      <c r="B98" s="49"/>
      <c r="C98" s="50"/>
      <c r="D98" s="22"/>
      <c r="E98" s="53"/>
    </row>
    <row r="99" spans="1:5" ht="12.75" customHeight="1" x14ac:dyDescent="0.25">
      <c r="A99" s="48"/>
      <c r="B99" s="49"/>
      <c r="C99" s="50"/>
      <c r="D99" s="22"/>
      <c r="E99" s="53"/>
    </row>
    <row r="100" spans="1:5" ht="12.75" customHeight="1" x14ac:dyDescent="0.25">
      <c r="A100" s="48"/>
      <c r="B100" s="49"/>
      <c r="C100" s="50"/>
      <c r="D100" s="22"/>
      <c r="E100" s="53"/>
    </row>
    <row r="101" spans="1:5" ht="12.75" customHeight="1" x14ac:dyDescent="0.25">
      <c r="A101" s="48"/>
      <c r="B101" s="49"/>
      <c r="C101" s="50"/>
      <c r="D101" s="22"/>
      <c r="E101" s="53"/>
    </row>
    <row r="102" spans="1:5" ht="12.75" customHeight="1" x14ac:dyDescent="0.25">
      <c r="A102" s="48"/>
      <c r="B102" s="49"/>
      <c r="C102" s="50"/>
      <c r="D102" s="22"/>
      <c r="E102" s="53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workbookViewId="0">
      <pane ySplit="4" topLeftCell="A5" activePane="bottomLeft" state="frozen"/>
      <selection pane="bottomLeft" sqref="A1:F1"/>
    </sheetView>
  </sheetViews>
  <sheetFormatPr defaultColWidth="16.28515625" defaultRowHeight="18" customHeight="1" x14ac:dyDescent="0.25"/>
  <cols>
    <col min="1" max="1" width="11.28515625" style="55" customWidth="1"/>
    <col min="2" max="2" width="26.5703125" style="55" customWidth="1"/>
    <col min="3" max="3" width="12.28515625" style="55" customWidth="1"/>
    <col min="4" max="4" width="11.7109375" style="55" customWidth="1"/>
    <col min="5" max="5" width="10.7109375" style="55" customWidth="1"/>
    <col min="6" max="6" width="13" style="55" customWidth="1"/>
    <col min="7" max="7" width="12" style="55" customWidth="1"/>
    <col min="8" max="8" width="12.85546875" style="55" customWidth="1"/>
    <col min="9" max="9" width="11" style="55" customWidth="1"/>
    <col min="10" max="10" width="11.5703125" style="55" customWidth="1"/>
    <col min="11" max="256" width="16.28515625" style="55" customWidth="1"/>
  </cols>
  <sheetData>
    <row r="1" spans="1:10" ht="22.7" customHeight="1" x14ac:dyDescent="0.25">
      <c r="A1" s="170" t="s">
        <v>0</v>
      </c>
      <c r="B1" s="171"/>
      <c r="C1" s="172"/>
      <c r="D1" s="173"/>
      <c r="E1" s="174"/>
      <c r="F1" s="173"/>
      <c r="G1" s="162" t="s">
        <v>1</v>
      </c>
      <c r="H1" s="163"/>
      <c r="I1" s="164"/>
      <c r="J1" s="165"/>
    </row>
    <row r="2" spans="1:10" ht="21" customHeight="1" x14ac:dyDescent="0.25">
      <c r="A2" s="56" t="s">
        <v>250</v>
      </c>
      <c r="B2" s="57"/>
      <c r="C2" s="58"/>
      <c r="D2" s="58"/>
      <c r="E2" s="59"/>
      <c r="F2" s="186" t="s">
        <v>242</v>
      </c>
      <c r="G2" s="181"/>
      <c r="H2" s="181"/>
      <c r="I2" s="187"/>
      <c r="J2" s="187"/>
    </row>
    <row r="3" spans="1:10" ht="35.65" customHeight="1" x14ac:dyDescent="0.25">
      <c r="A3" s="60" t="s">
        <v>4</v>
      </c>
      <c r="B3" s="57"/>
      <c r="C3" s="61" t="s">
        <v>251</v>
      </c>
      <c r="D3" s="157" t="s">
        <v>252</v>
      </c>
      <c r="E3" s="158"/>
      <c r="F3" s="159"/>
      <c r="G3" s="179" t="s">
        <v>253</v>
      </c>
      <c r="H3" s="180"/>
      <c r="I3" s="181"/>
      <c r="J3" s="182"/>
    </row>
    <row r="4" spans="1:10" ht="10.35" customHeight="1" x14ac:dyDescent="0.25">
      <c r="A4" s="62"/>
      <c r="B4" s="63"/>
      <c r="C4" s="64"/>
      <c r="D4" s="64"/>
      <c r="E4" s="64"/>
      <c r="F4" s="65"/>
      <c r="G4" s="64"/>
      <c r="H4" s="64"/>
      <c r="I4" s="64"/>
      <c r="J4" s="66"/>
    </row>
    <row r="5" spans="1:10" ht="24.2" customHeight="1" x14ac:dyDescent="0.25">
      <c r="A5" s="183" t="s">
        <v>8</v>
      </c>
      <c r="B5" s="166" t="s">
        <v>254</v>
      </c>
      <c r="C5" s="160" t="s">
        <v>10</v>
      </c>
      <c r="D5" s="161"/>
      <c r="E5" s="161"/>
      <c r="F5" s="161"/>
      <c r="G5" s="161"/>
      <c r="H5" s="161"/>
      <c r="I5" s="167" t="s">
        <v>11</v>
      </c>
      <c r="J5" s="175" t="s">
        <v>12</v>
      </c>
    </row>
    <row r="6" spans="1:10" ht="27.75" customHeight="1" x14ac:dyDescent="0.25">
      <c r="A6" s="184"/>
      <c r="B6" s="161"/>
      <c r="C6" s="166" t="s">
        <v>255</v>
      </c>
      <c r="D6" s="161"/>
      <c r="E6" s="161"/>
      <c r="F6" s="160" t="s">
        <v>256</v>
      </c>
      <c r="G6" s="161"/>
      <c r="H6" s="161"/>
      <c r="I6" s="168"/>
      <c r="J6" s="176"/>
    </row>
    <row r="7" spans="1:10" ht="15.6" customHeight="1" x14ac:dyDescent="0.25">
      <c r="A7" s="185"/>
      <c r="B7" s="178"/>
      <c r="C7" s="67" t="s">
        <v>257</v>
      </c>
      <c r="D7" s="67" t="s">
        <v>258</v>
      </c>
      <c r="E7" s="68" t="s">
        <v>259</v>
      </c>
      <c r="F7" s="68" t="s">
        <v>260</v>
      </c>
      <c r="G7" s="68" t="s">
        <v>261</v>
      </c>
      <c r="H7" s="68" t="s">
        <v>259</v>
      </c>
      <c r="I7" s="169"/>
      <c r="J7" s="177"/>
    </row>
    <row r="8" spans="1:10" ht="21" customHeight="1" x14ac:dyDescent="0.25">
      <c r="A8" s="69" t="str">
        <f>'A-smjer'!A8</f>
        <v>2/2016</v>
      </c>
      <c r="B8" s="70" t="str">
        <f>'A-smjer'!B8</f>
        <v>Nuculović Anton</v>
      </c>
      <c r="C8" s="71">
        <f>IF('A-smjer'!O8="","",'A-smjer'!O8+'A-smjer'!P8)</f>
        <v>31</v>
      </c>
      <c r="D8" s="71">
        <f>IF('A-smjer'!Q8="","",'A-smjer'!Q8+'A-smjer'!R8)</f>
        <v>37</v>
      </c>
      <c r="E8" s="72"/>
      <c r="F8" s="73">
        <f>IF('A-smjer'!S8="","",'A-smjer'!S8+'A-smjer'!T8)</f>
        <v>33</v>
      </c>
      <c r="G8" s="30"/>
      <c r="H8" s="30"/>
      <c r="I8" s="74">
        <f t="shared" ref="I8:I38" si="0">IF(E8,E8,IF(D8,D8,C8))+IF(H8,H8,IF(G8,G8,F8))</f>
        <v>70</v>
      </c>
      <c r="J8" s="38" t="str">
        <f t="shared" ref="J8:J38" si="1">IF(I8&gt;90,"A",IF(I8&gt;80,"B",IF(I8&gt;70,"C",IF(I8&gt;60,"D",IF(I8&gt;46,"E","F")))))</f>
        <v>D</v>
      </c>
    </row>
    <row r="9" spans="1:10" ht="21" customHeight="1" x14ac:dyDescent="0.25">
      <c r="A9" s="75" t="str">
        <f>'A-smjer'!A9</f>
        <v>5/2016</v>
      </c>
      <c r="B9" s="70" t="str">
        <f>'A-smjer'!B9</f>
        <v>Ćupić Radmila</v>
      </c>
      <c r="C9" s="76" t="str">
        <f>IF('A-smjer'!O9="","",'A-smjer'!O9+'A-smjer'!P9)</f>
        <v/>
      </c>
      <c r="D9" s="76" t="str">
        <f>IF('A-smjer'!Q9="","",'A-smjer'!Q9+'A-smjer'!R9)</f>
        <v/>
      </c>
      <c r="E9" s="72"/>
      <c r="F9" s="77" t="str">
        <f>IF('A-smjer'!S9="","",'A-smjer'!S9+'A-smjer'!T9)</f>
        <v/>
      </c>
      <c r="G9" s="30"/>
      <c r="H9" s="30"/>
      <c r="I9" s="74" t="e">
        <f t="shared" si="0"/>
        <v>#VALUE!</v>
      </c>
      <c r="J9" s="38" t="e">
        <f t="shared" si="1"/>
        <v>#VALUE!</v>
      </c>
    </row>
    <row r="10" spans="1:10" ht="21" customHeight="1" x14ac:dyDescent="0.25">
      <c r="A10" s="75" t="str">
        <f>'A-smjer'!A10</f>
        <v>6/2016</v>
      </c>
      <c r="B10" s="70" t="str">
        <f>'A-smjer'!B10</f>
        <v>Ćirić Marija</v>
      </c>
      <c r="C10" s="76" t="str">
        <f>IF('A-smjer'!O10="","",'A-smjer'!O10+'A-smjer'!P10)</f>
        <v/>
      </c>
      <c r="D10" s="76" t="str">
        <f>IF('A-smjer'!Q10="","",'A-smjer'!Q10+'A-smjer'!R10)</f>
        <v/>
      </c>
      <c r="E10" s="72"/>
      <c r="F10" s="77" t="str">
        <f>IF('A-smjer'!S10="","",'A-smjer'!S10+'A-smjer'!T10)</f>
        <v/>
      </c>
      <c r="G10" s="30"/>
      <c r="H10" s="30"/>
      <c r="I10" s="74" t="e">
        <f t="shared" si="0"/>
        <v>#VALUE!</v>
      </c>
      <c r="J10" s="38" t="e">
        <f t="shared" si="1"/>
        <v>#VALUE!</v>
      </c>
    </row>
    <row r="11" spans="1:10" ht="21" customHeight="1" x14ac:dyDescent="0.25">
      <c r="A11" s="75" t="str">
        <f>'A-smjer'!A11</f>
        <v>7/2016</v>
      </c>
      <c r="B11" s="70" t="str">
        <f>'A-smjer'!B11</f>
        <v>Grbović Marijana</v>
      </c>
      <c r="C11" s="78">
        <f>IF('A-smjer'!O11="","",'A-smjer'!O11+'A-smjer'!P11)</f>
        <v>28</v>
      </c>
      <c r="D11" s="78">
        <f>IF('A-smjer'!Q11="","",'A-smjer'!Q11+'A-smjer'!R11)</f>
        <v>37</v>
      </c>
      <c r="E11" s="72"/>
      <c r="F11" s="73">
        <f>IF('A-smjer'!S11="","",'A-smjer'!S11+'A-smjer'!T11)</f>
        <v>43</v>
      </c>
      <c r="G11" s="30"/>
      <c r="H11" s="30"/>
      <c r="I11" s="79">
        <f t="shared" si="0"/>
        <v>80</v>
      </c>
      <c r="J11" s="38" t="str">
        <f t="shared" si="1"/>
        <v>C</v>
      </c>
    </row>
    <row r="12" spans="1:10" ht="21" customHeight="1" x14ac:dyDescent="0.25">
      <c r="A12" s="75" t="str">
        <f>'A-smjer'!A12</f>
        <v>9/2016</v>
      </c>
      <c r="B12" s="70" t="str">
        <f>'A-smjer'!B12</f>
        <v>Husović Zilha</v>
      </c>
      <c r="C12" s="76" t="str">
        <f>IF('A-smjer'!O12="","",'A-smjer'!O12+'A-smjer'!P12)</f>
        <v/>
      </c>
      <c r="D12" s="76" t="str">
        <f>IF('A-smjer'!Q12="","",'A-smjer'!Q12+'A-smjer'!R12)</f>
        <v/>
      </c>
      <c r="E12" s="72"/>
      <c r="F12" s="77" t="str">
        <f>IF('A-smjer'!S12="","",'A-smjer'!S12+'A-smjer'!T12)</f>
        <v/>
      </c>
      <c r="G12" s="30"/>
      <c r="H12" s="30"/>
      <c r="I12" s="80" t="e">
        <f t="shared" si="0"/>
        <v>#VALUE!</v>
      </c>
      <c r="J12" s="38" t="e">
        <f t="shared" si="1"/>
        <v>#VALUE!</v>
      </c>
    </row>
    <row r="13" spans="1:10" ht="21" customHeight="1" x14ac:dyDescent="0.25">
      <c r="A13" s="75" t="str">
        <f>'A-smjer'!A13</f>
        <v>18/2016</v>
      </c>
      <c r="B13" s="70" t="str">
        <f>'A-smjer'!B13</f>
        <v>Đuričković Maja</v>
      </c>
      <c r="C13" s="76" t="str">
        <f>IF('A-smjer'!O13="","",'A-smjer'!O13+'A-smjer'!P13)</f>
        <v/>
      </c>
      <c r="D13" s="76" t="str">
        <f>IF('A-smjer'!Q13="","",'A-smjer'!Q13+'A-smjer'!R13)</f>
        <v/>
      </c>
      <c r="E13" s="72"/>
      <c r="F13" s="77" t="str">
        <f>IF('A-smjer'!S13="","",'A-smjer'!S13+'A-smjer'!T13)</f>
        <v/>
      </c>
      <c r="G13" s="81"/>
      <c r="H13" s="81"/>
      <c r="I13" s="74" t="e">
        <f t="shared" si="0"/>
        <v>#VALUE!</v>
      </c>
      <c r="J13" s="38" t="e">
        <f t="shared" si="1"/>
        <v>#VALUE!</v>
      </c>
    </row>
    <row r="14" spans="1:10" ht="21" customHeight="1" x14ac:dyDescent="0.25">
      <c r="A14" s="75" t="str">
        <f>'A-smjer'!A14</f>
        <v>19/2016</v>
      </c>
      <c r="B14" s="70" t="str">
        <f>'A-smjer'!B14</f>
        <v>Pepđonović Marija</v>
      </c>
      <c r="C14" s="76" t="str">
        <f>IF('A-smjer'!O14="","",'A-smjer'!O14+'A-smjer'!P14)</f>
        <v/>
      </c>
      <c r="D14" s="76" t="str">
        <f>IF('A-smjer'!Q14="","",'A-smjer'!Q14+'A-smjer'!R14)</f>
        <v/>
      </c>
      <c r="E14" s="72"/>
      <c r="F14" s="77" t="str">
        <f>IF('A-smjer'!S14="","",'A-smjer'!S14+'A-smjer'!T14)</f>
        <v/>
      </c>
      <c r="G14" s="30"/>
      <c r="H14" s="30"/>
      <c r="I14" s="74" t="e">
        <f t="shared" si="0"/>
        <v>#VALUE!</v>
      </c>
      <c r="J14" s="38" t="e">
        <f t="shared" si="1"/>
        <v>#VALUE!</v>
      </c>
    </row>
    <row r="15" spans="1:10" ht="21" customHeight="1" x14ac:dyDescent="0.25">
      <c r="A15" s="75" t="str">
        <f>'A-smjer'!A15</f>
        <v>26/2016</v>
      </c>
      <c r="B15" s="70" t="str">
        <f>'A-smjer'!B15</f>
        <v>Savić Marija</v>
      </c>
      <c r="C15" s="78">
        <f>IF('A-smjer'!O15="","",'A-smjer'!O15+'A-smjer'!P15)</f>
        <v>18</v>
      </c>
      <c r="D15" s="78">
        <f>IF('A-smjer'!Q15="","",'A-smjer'!Q15+'A-smjer'!R15)</f>
        <v>25</v>
      </c>
      <c r="E15" s="72"/>
      <c r="F15" s="73">
        <f>IF('A-smjer'!S15="","",'A-smjer'!S15+'A-smjer'!T15)</f>
        <v>17.5</v>
      </c>
      <c r="G15" s="81"/>
      <c r="H15" s="81"/>
      <c r="I15" s="74">
        <f t="shared" si="0"/>
        <v>42.5</v>
      </c>
      <c r="J15" s="38" t="str">
        <f t="shared" si="1"/>
        <v>F</v>
      </c>
    </row>
    <row r="16" spans="1:10" ht="21" customHeight="1" x14ac:dyDescent="0.25">
      <c r="A16" s="75" t="str">
        <f>'A-smjer'!A16</f>
        <v>2/2015</v>
      </c>
      <c r="B16" s="70" t="str">
        <f>'A-smjer'!B16</f>
        <v>Laketić Milijana</v>
      </c>
      <c r="C16" s="78" t="e">
        <f>IF('A-smjer'!O16="","",'A-smjer'!O16+'A-smjer'!P16)</f>
        <v>#VALUE!</v>
      </c>
      <c r="D16" s="78">
        <f>IF('A-smjer'!Q16="","",'A-smjer'!Q16+'A-smjer'!R16)</f>
        <v>14</v>
      </c>
      <c r="E16" s="72"/>
      <c r="F16" s="73">
        <f>IF('A-smjer'!S16="","",'A-smjer'!S16+'A-smjer'!T16)</f>
        <v>17.5</v>
      </c>
      <c r="G16" s="81"/>
      <c r="H16" s="30"/>
      <c r="I16" s="74">
        <f t="shared" si="0"/>
        <v>31.5</v>
      </c>
      <c r="J16" s="38" t="str">
        <f t="shared" si="1"/>
        <v>F</v>
      </c>
    </row>
    <row r="17" spans="1:10" ht="21" customHeight="1" x14ac:dyDescent="0.25">
      <c r="A17" s="75" t="str">
        <f>'A-smjer'!A17</f>
        <v>4/2015</v>
      </c>
      <c r="B17" s="70" t="str">
        <f>'A-smjer'!B17</f>
        <v>Vesković Anida</v>
      </c>
      <c r="C17" s="78">
        <f>IF('A-smjer'!O17="","",'A-smjer'!O17+'A-smjer'!P17)</f>
        <v>1</v>
      </c>
      <c r="D17" s="78">
        <f>IF('A-smjer'!Q17="","",'A-smjer'!Q17+'A-smjer'!R17)</f>
        <v>1</v>
      </c>
      <c r="E17" s="72"/>
      <c r="F17" s="77" t="str">
        <f>IF('A-smjer'!S17="","",'A-smjer'!S17+'A-smjer'!T17)</f>
        <v/>
      </c>
      <c r="G17" s="81"/>
      <c r="H17" s="30"/>
      <c r="I17" s="74" t="e">
        <f t="shared" si="0"/>
        <v>#VALUE!</v>
      </c>
      <c r="J17" s="38" t="e">
        <f t="shared" si="1"/>
        <v>#VALUE!</v>
      </c>
    </row>
    <row r="18" spans="1:10" ht="21" customHeight="1" x14ac:dyDescent="0.25">
      <c r="A18" s="75" t="str">
        <f>'A-smjer'!A18</f>
        <v>5/2015</v>
      </c>
      <c r="B18" s="70" t="str">
        <f>'A-smjer'!B18</f>
        <v>Racković Tamara</v>
      </c>
      <c r="C18" s="76" t="str">
        <f>IF('A-smjer'!O18="","",'A-smjer'!O18+'A-smjer'!P18)</f>
        <v/>
      </c>
      <c r="D18" s="78">
        <f>IF('A-smjer'!Q18="","",'A-smjer'!Q18+'A-smjer'!R18)</f>
        <v>0</v>
      </c>
      <c r="E18" s="72"/>
      <c r="F18" s="77" t="str">
        <f>IF('A-smjer'!S18="","",'A-smjer'!S18+'A-smjer'!T18)</f>
        <v/>
      </c>
      <c r="G18" s="81"/>
      <c r="H18" s="30"/>
      <c r="I18" s="74" t="e">
        <f t="shared" si="0"/>
        <v>#VALUE!</v>
      </c>
      <c r="J18" s="38" t="e">
        <f t="shared" si="1"/>
        <v>#VALUE!</v>
      </c>
    </row>
    <row r="19" spans="1:10" ht="21" customHeight="1" x14ac:dyDescent="0.25">
      <c r="A19" s="75" t="str">
        <f>'A-smjer'!A19</f>
        <v>8/2015</v>
      </c>
      <c r="B19" s="70" t="str">
        <f>'A-smjer'!B19</f>
        <v>Šaranović Filip</v>
      </c>
      <c r="C19" s="78">
        <f>IF('A-smjer'!O19="","",'A-smjer'!O19+'A-smjer'!P19)</f>
        <v>16</v>
      </c>
      <c r="D19" s="78">
        <f>IF('A-smjer'!Q19="","",'A-smjer'!Q19+'A-smjer'!R19)</f>
        <v>18</v>
      </c>
      <c r="E19" s="72"/>
      <c r="F19" s="73">
        <f>IF('A-smjer'!S19="","",'A-smjer'!S19+'A-smjer'!T19)</f>
        <v>12</v>
      </c>
      <c r="G19" s="81"/>
      <c r="H19" s="30"/>
      <c r="I19" s="74">
        <f t="shared" si="0"/>
        <v>30</v>
      </c>
      <c r="J19" s="38" t="str">
        <f t="shared" si="1"/>
        <v>F</v>
      </c>
    </row>
    <row r="20" spans="1:10" ht="21" customHeight="1" x14ac:dyDescent="0.25">
      <c r="A20" s="75" t="str">
        <f>'A-smjer'!A20</f>
        <v>11/2015</v>
      </c>
      <c r="B20" s="70" t="str">
        <f>'A-smjer'!B20</f>
        <v>Ašćerić Samira</v>
      </c>
      <c r="C20" s="76" t="str">
        <f>IF('A-smjer'!O20="","",'A-smjer'!O20+'A-smjer'!P20)</f>
        <v/>
      </c>
      <c r="D20" s="76" t="str">
        <f>IF('A-smjer'!Q20="","",'A-smjer'!Q20+'A-smjer'!R20)</f>
        <v/>
      </c>
      <c r="E20" s="72"/>
      <c r="F20" s="77" t="str">
        <f>IF('A-smjer'!S20="","",'A-smjer'!S20+'A-smjer'!T20)</f>
        <v/>
      </c>
      <c r="G20" s="81"/>
      <c r="H20" s="30"/>
      <c r="I20" s="74" t="e">
        <f t="shared" si="0"/>
        <v>#VALUE!</v>
      </c>
      <c r="J20" s="38" t="e">
        <f t="shared" si="1"/>
        <v>#VALUE!</v>
      </c>
    </row>
    <row r="21" spans="1:10" ht="21" customHeight="1" x14ac:dyDescent="0.25">
      <c r="A21" s="75" t="str">
        <f>'A-smjer'!A21</f>
        <v>17/2015</v>
      </c>
      <c r="B21" s="70" t="str">
        <f>'A-smjer'!B21</f>
        <v>Minić Aleksa</v>
      </c>
      <c r="C21" s="76" t="str">
        <f>IF('A-smjer'!O21="","",'A-smjer'!O21+'A-smjer'!P21)</f>
        <v/>
      </c>
      <c r="D21" s="76" t="str">
        <f>IF('A-smjer'!Q21="","",'A-smjer'!Q21+'A-smjer'!R21)</f>
        <v/>
      </c>
      <c r="E21" s="72"/>
      <c r="F21" s="77" t="str">
        <f>IF('A-smjer'!S21="","",'A-smjer'!S21+'A-smjer'!T21)</f>
        <v/>
      </c>
      <c r="G21" s="81"/>
      <c r="H21" s="30"/>
      <c r="I21" s="74" t="e">
        <f t="shared" si="0"/>
        <v>#VALUE!</v>
      </c>
      <c r="J21" s="38" t="e">
        <f t="shared" si="1"/>
        <v>#VALUE!</v>
      </c>
    </row>
    <row r="22" spans="1:10" ht="21" customHeight="1" x14ac:dyDescent="0.25">
      <c r="A22" s="75" t="str">
        <f>'A-smjer'!A22</f>
        <v>18/2015</v>
      </c>
      <c r="B22" s="70" t="str">
        <f>'A-smjer'!B22</f>
        <v>Komarica Sandra</v>
      </c>
      <c r="C22" s="76" t="str">
        <f>IF('A-smjer'!O22="","",'A-smjer'!O22+'A-smjer'!P22)</f>
        <v/>
      </c>
      <c r="D22" s="76" t="str">
        <f>IF('A-smjer'!Q22="","",'A-smjer'!Q22+'A-smjer'!R22)</f>
        <v/>
      </c>
      <c r="E22" s="72"/>
      <c r="F22" s="77" t="str">
        <f>IF('A-smjer'!S22="","",'A-smjer'!S22+'A-smjer'!T22)</f>
        <v/>
      </c>
      <c r="G22" s="81"/>
      <c r="H22" s="30"/>
      <c r="I22" s="74" t="e">
        <f t="shared" si="0"/>
        <v>#VALUE!</v>
      </c>
      <c r="J22" s="38" t="e">
        <f t="shared" si="1"/>
        <v>#VALUE!</v>
      </c>
    </row>
    <row r="23" spans="1:10" ht="21" customHeight="1" x14ac:dyDescent="0.25">
      <c r="A23" s="75" t="str">
        <f>'A-smjer'!A23</f>
        <v>27/2015</v>
      </c>
      <c r="B23" s="70" t="str">
        <f>'A-smjer'!B23</f>
        <v>Nuhanović Isidora</v>
      </c>
      <c r="C23" s="78">
        <f>IF('A-smjer'!O23="","",'A-smjer'!O23+'A-smjer'!P23)</f>
        <v>19</v>
      </c>
      <c r="D23" s="76" t="str">
        <f>IF('A-smjer'!Q23="","",'A-smjer'!Q23+'A-smjer'!R23)</f>
        <v/>
      </c>
      <c r="E23" s="72"/>
      <c r="F23" s="73">
        <f>IF('A-smjer'!S23="","",'A-smjer'!S23+'A-smjer'!T23)</f>
        <v>16</v>
      </c>
      <c r="G23" s="81"/>
      <c r="H23" s="30"/>
      <c r="I23" s="74" t="e">
        <f t="shared" si="0"/>
        <v>#VALUE!</v>
      </c>
      <c r="J23" s="38" t="e">
        <f t="shared" si="1"/>
        <v>#VALUE!</v>
      </c>
    </row>
    <row r="24" spans="1:10" ht="21" customHeight="1" x14ac:dyDescent="0.25">
      <c r="A24" s="75" t="str">
        <f>'A-smjer'!A24</f>
        <v>31/2015</v>
      </c>
      <c r="B24" s="70" t="str">
        <f>'A-smjer'!B24</f>
        <v>Ćetković Milena</v>
      </c>
      <c r="C24" s="78">
        <f>IF('A-smjer'!O24="","",'A-smjer'!O24+'A-smjer'!P24)</f>
        <v>5.5</v>
      </c>
      <c r="D24" s="76" t="str">
        <f>IF('A-smjer'!Q24="","",'A-smjer'!Q24+'A-smjer'!R24)</f>
        <v/>
      </c>
      <c r="E24" s="72"/>
      <c r="F24" s="77" t="str">
        <f>IF('A-smjer'!S24="","",'A-smjer'!S24+'A-smjer'!T24)</f>
        <v/>
      </c>
      <c r="G24" s="81"/>
      <c r="H24" s="30"/>
      <c r="I24" s="74" t="e">
        <f t="shared" si="0"/>
        <v>#VALUE!</v>
      </c>
      <c r="J24" s="38" t="e">
        <f t="shared" si="1"/>
        <v>#VALUE!</v>
      </c>
    </row>
    <row r="25" spans="1:10" ht="21" customHeight="1" x14ac:dyDescent="0.25">
      <c r="A25" s="75" t="str">
        <f>'A-smjer'!A25</f>
        <v>32/2015</v>
      </c>
      <c r="B25" s="70" t="str">
        <f>'A-smjer'!B25</f>
        <v>Ćalasan Veselinka</v>
      </c>
      <c r="C25" s="76" t="str">
        <f>IF('A-smjer'!O25="","",'A-smjer'!O25+'A-smjer'!P25)</f>
        <v/>
      </c>
      <c r="D25" s="76" t="str">
        <f>IF('A-smjer'!Q25="","",'A-smjer'!Q25+'A-smjer'!R25)</f>
        <v/>
      </c>
      <c r="E25" s="72"/>
      <c r="F25" s="77" t="str">
        <f>IF('A-smjer'!S25="","",'A-smjer'!S25+'A-smjer'!T25)</f>
        <v/>
      </c>
      <c r="G25" s="81"/>
      <c r="H25" s="30"/>
      <c r="I25" s="74" t="e">
        <f t="shared" si="0"/>
        <v>#VALUE!</v>
      </c>
      <c r="J25" s="38" t="e">
        <f t="shared" si="1"/>
        <v>#VALUE!</v>
      </c>
    </row>
    <row r="26" spans="1:10" ht="21" customHeight="1" x14ac:dyDescent="0.25">
      <c r="A26" s="75" t="str">
        <f>'A-smjer'!A26</f>
        <v>1/2014</v>
      </c>
      <c r="B26" s="70" t="str">
        <f>'A-smjer'!B26</f>
        <v>Nedović Aleksandar</v>
      </c>
      <c r="C26" s="78">
        <f>IF('A-smjer'!O26="","",'A-smjer'!O26+'A-smjer'!P26)</f>
        <v>16</v>
      </c>
      <c r="D26" s="78">
        <f>IF('A-smjer'!Q26="","",'A-smjer'!Q26+'A-smjer'!R26)</f>
        <v>7</v>
      </c>
      <c r="E26" s="72"/>
      <c r="F26" s="73">
        <f>IF('A-smjer'!S26="","",'A-smjer'!S26+'A-smjer'!T26)</f>
        <v>2</v>
      </c>
      <c r="G26" s="81"/>
      <c r="H26" s="30"/>
      <c r="I26" s="74">
        <f t="shared" si="0"/>
        <v>9</v>
      </c>
      <c r="J26" s="38" t="str">
        <f t="shared" si="1"/>
        <v>F</v>
      </c>
    </row>
    <row r="27" spans="1:10" ht="21" customHeight="1" x14ac:dyDescent="0.25">
      <c r="A27" s="75" t="str">
        <f>'A-smjer'!A27</f>
        <v>4/2014</v>
      </c>
      <c r="B27" s="70" t="str">
        <f>'A-smjer'!B27</f>
        <v>Mrdak Bojana</v>
      </c>
      <c r="C27" s="78">
        <f>IF('A-smjer'!O27="","",'A-smjer'!O27+'A-smjer'!P27)</f>
        <v>9.5</v>
      </c>
      <c r="D27" s="78">
        <f>IF('A-smjer'!Q27="","",'A-smjer'!Q27+'A-smjer'!R27)</f>
        <v>15</v>
      </c>
      <c r="E27" s="72"/>
      <c r="F27" s="77" t="str">
        <f>IF('A-smjer'!S27="","",'A-smjer'!S27+'A-smjer'!T27)</f>
        <v/>
      </c>
      <c r="G27" s="81"/>
      <c r="H27" s="30"/>
      <c r="I27" s="74" t="e">
        <f t="shared" si="0"/>
        <v>#VALUE!</v>
      </c>
      <c r="J27" s="38" t="e">
        <f t="shared" si="1"/>
        <v>#VALUE!</v>
      </c>
    </row>
    <row r="28" spans="1:10" ht="21" customHeight="1" x14ac:dyDescent="0.25">
      <c r="A28" s="75" t="str">
        <f>'A-smjer'!A28</f>
        <v>13/2014</v>
      </c>
      <c r="B28" s="70" t="str">
        <f>'A-smjer'!B28</f>
        <v>Damjanović Slađana</v>
      </c>
      <c r="C28" s="78">
        <f>IF('A-smjer'!O28="","",'A-smjer'!O28+'A-smjer'!P28)</f>
        <v>12.5</v>
      </c>
      <c r="D28" s="78">
        <f>IF('A-smjer'!Q28="","",'A-smjer'!Q28+'A-smjer'!R28)</f>
        <v>13</v>
      </c>
      <c r="E28" s="72"/>
      <c r="F28" s="77" t="str">
        <f>IF('A-smjer'!S28="","",'A-smjer'!S28+'A-smjer'!T28)</f>
        <v/>
      </c>
      <c r="G28" s="81"/>
      <c r="H28" s="30"/>
      <c r="I28" s="74" t="e">
        <f t="shared" si="0"/>
        <v>#VALUE!</v>
      </c>
      <c r="J28" s="38" t="e">
        <f t="shared" si="1"/>
        <v>#VALUE!</v>
      </c>
    </row>
    <row r="29" spans="1:10" ht="21" customHeight="1" x14ac:dyDescent="0.25">
      <c r="A29" s="75" t="str">
        <f>'A-smjer'!A29</f>
        <v>15/2014</v>
      </c>
      <c r="B29" s="70" t="str">
        <f>'A-smjer'!B29</f>
        <v>Kuč Elsan</v>
      </c>
      <c r="C29" s="76" t="str">
        <f>IF('A-smjer'!O29="","",'A-smjer'!O29+'A-smjer'!P29)</f>
        <v/>
      </c>
      <c r="D29" s="78">
        <f>IF('A-smjer'!Q29="","",'A-smjer'!Q29+'A-smjer'!R29)</f>
        <v>16</v>
      </c>
      <c r="E29" s="72"/>
      <c r="F29" s="73">
        <f>IF('A-smjer'!S29="","",'A-smjer'!S29+'A-smjer'!T29)</f>
        <v>0</v>
      </c>
      <c r="G29" s="81"/>
      <c r="H29" s="30"/>
      <c r="I29" s="74">
        <f t="shared" si="0"/>
        <v>16</v>
      </c>
      <c r="J29" s="38" t="str">
        <f t="shared" si="1"/>
        <v>F</v>
      </c>
    </row>
    <row r="30" spans="1:10" ht="21" customHeight="1" x14ac:dyDescent="0.25">
      <c r="A30" s="75" t="str">
        <f>'A-smjer'!A30</f>
        <v>21/2014</v>
      </c>
      <c r="B30" s="70" t="str">
        <f>'A-smjer'!B30</f>
        <v>Vesković Stefan</v>
      </c>
      <c r="C30" s="78">
        <f>IF('A-smjer'!O30="","",'A-smjer'!O30+'A-smjer'!P30)</f>
        <v>24</v>
      </c>
      <c r="D30" s="78">
        <f>IF('A-smjer'!Q30="","",'A-smjer'!Q30+'A-smjer'!R30)</f>
        <v>24.5</v>
      </c>
      <c r="E30" s="72"/>
      <c r="F30" s="77" t="str">
        <f>IF('A-smjer'!S30="","",'A-smjer'!S30+'A-smjer'!T30)</f>
        <v/>
      </c>
      <c r="G30" s="81"/>
      <c r="H30" s="30"/>
      <c r="I30" s="74" t="e">
        <f t="shared" si="0"/>
        <v>#VALUE!</v>
      </c>
      <c r="J30" s="38" t="e">
        <f t="shared" si="1"/>
        <v>#VALUE!</v>
      </c>
    </row>
    <row r="31" spans="1:10" ht="21" customHeight="1" x14ac:dyDescent="0.25">
      <c r="A31" s="75" t="str">
        <f>'A-smjer'!A31</f>
        <v>27/2014</v>
      </c>
      <c r="B31" s="70" t="str">
        <f>'A-smjer'!B31</f>
        <v>Škrijelj Elma</v>
      </c>
      <c r="C31" s="78">
        <f>IF('A-smjer'!O31="","",'A-smjer'!O31+'A-smjer'!P31)</f>
        <v>22</v>
      </c>
      <c r="D31" s="78">
        <f>IF('A-smjer'!Q31="","",'A-smjer'!Q31+'A-smjer'!R31)</f>
        <v>21.5</v>
      </c>
      <c r="E31" s="72"/>
      <c r="F31" s="73">
        <f>IF('A-smjer'!S31="","",'A-smjer'!S31+'A-smjer'!T31)</f>
        <v>9</v>
      </c>
      <c r="G31" s="81"/>
      <c r="H31" s="30"/>
      <c r="I31" s="74">
        <f t="shared" si="0"/>
        <v>30.5</v>
      </c>
      <c r="J31" s="38" t="str">
        <f t="shared" si="1"/>
        <v>F</v>
      </c>
    </row>
    <row r="32" spans="1:10" ht="21" customHeight="1" x14ac:dyDescent="0.25">
      <c r="A32" s="75" t="str">
        <f>'A-smjer'!A32</f>
        <v>30/2014</v>
      </c>
      <c r="B32" s="70" t="str">
        <f>'A-smjer'!B32</f>
        <v>Omerović Nerma</v>
      </c>
      <c r="C32" s="76" t="str">
        <f>IF('A-smjer'!O32="","",'A-smjer'!O32+'A-smjer'!P32)</f>
        <v/>
      </c>
      <c r="D32" s="76" t="str">
        <f>IF('A-smjer'!Q32="","",'A-smjer'!Q32+'A-smjer'!R32)</f>
        <v/>
      </c>
      <c r="E32" s="72"/>
      <c r="F32" s="77" t="str">
        <f>IF('A-smjer'!S32="","",'A-smjer'!S32+'A-smjer'!T32)</f>
        <v/>
      </c>
      <c r="G32" s="81"/>
      <c r="H32" s="30"/>
      <c r="I32" s="74" t="e">
        <f t="shared" si="0"/>
        <v>#VALUE!</v>
      </c>
      <c r="J32" s="38" t="e">
        <f t="shared" si="1"/>
        <v>#VALUE!</v>
      </c>
    </row>
    <row r="33" spans="1:10" ht="21" customHeight="1" x14ac:dyDescent="0.25">
      <c r="A33" s="75" t="str">
        <f>'A-smjer'!A33</f>
        <v>2/2013</v>
      </c>
      <c r="B33" s="70" t="str">
        <f>'A-smjer'!B33</f>
        <v>Đukanović Milica</v>
      </c>
      <c r="C33" s="76" t="str">
        <f>IF('A-smjer'!O33="","",'A-smjer'!O33+'A-smjer'!P33)</f>
        <v/>
      </c>
      <c r="D33" s="78">
        <f>IF('A-smjer'!Q33="","",'A-smjer'!Q33+'A-smjer'!R33)</f>
        <v>2</v>
      </c>
      <c r="E33" s="72"/>
      <c r="F33" s="77" t="str">
        <f>IF('A-smjer'!S33="","",'A-smjer'!S33+'A-smjer'!T33)</f>
        <v/>
      </c>
      <c r="G33" s="81"/>
      <c r="H33" s="30"/>
      <c r="I33" s="74" t="e">
        <f t="shared" si="0"/>
        <v>#VALUE!</v>
      </c>
      <c r="J33" s="38" t="e">
        <f t="shared" si="1"/>
        <v>#VALUE!</v>
      </c>
    </row>
    <row r="34" spans="1:10" ht="21" customHeight="1" x14ac:dyDescent="0.25">
      <c r="A34" s="75" t="str">
        <f>'A-smjer'!A34</f>
        <v>5/2013</v>
      </c>
      <c r="B34" s="70" t="str">
        <f>'A-smjer'!B34</f>
        <v>Haklaj Elma</v>
      </c>
      <c r="C34" s="78">
        <f>IF('A-smjer'!O34="","",'A-smjer'!O34+'A-smjer'!P34)</f>
        <v>20</v>
      </c>
      <c r="D34" s="78">
        <f>IF('A-smjer'!Q34="","",'A-smjer'!Q34+'A-smjer'!R34)</f>
        <v>21</v>
      </c>
      <c r="E34" s="72"/>
      <c r="F34" s="77" t="str">
        <f>IF('A-smjer'!S34="","",'A-smjer'!S34+'A-smjer'!T34)</f>
        <v/>
      </c>
      <c r="G34" s="81"/>
      <c r="H34" s="30"/>
      <c r="I34" s="74" t="e">
        <f t="shared" si="0"/>
        <v>#VALUE!</v>
      </c>
      <c r="J34" s="38" t="e">
        <f t="shared" si="1"/>
        <v>#VALUE!</v>
      </c>
    </row>
    <row r="35" spans="1:10" ht="21" customHeight="1" x14ac:dyDescent="0.25">
      <c r="A35" s="75" t="str">
        <f>'A-smjer'!A35</f>
        <v>12/2013</v>
      </c>
      <c r="B35" s="70" t="str">
        <f>'A-smjer'!B35</f>
        <v>Popović Olivera</v>
      </c>
      <c r="C35" s="76" t="str">
        <f>IF('A-smjer'!O35="","",'A-smjer'!O35+'A-smjer'!P35)</f>
        <v/>
      </c>
      <c r="D35" s="76" t="str">
        <f>IF('A-smjer'!Q35="","",'A-smjer'!Q35+'A-smjer'!R35)</f>
        <v/>
      </c>
      <c r="E35" s="72"/>
      <c r="F35" s="77" t="str">
        <f>IF('A-smjer'!S35="","",'A-smjer'!S35+'A-smjer'!T35)</f>
        <v/>
      </c>
      <c r="G35" s="81"/>
      <c r="H35" s="30"/>
      <c r="I35" s="74" t="e">
        <f t="shared" si="0"/>
        <v>#VALUE!</v>
      </c>
      <c r="J35" s="38" t="e">
        <f t="shared" si="1"/>
        <v>#VALUE!</v>
      </c>
    </row>
    <row r="36" spans="1:10" ht="21" customHeight="1" x14ac:dyDescent="0.25">
      <c r="A36" s="75" t="str">
        <f>'A-smjer'!A36</f>
        <v>21/2012</v>
      </c>
      <c r="B36" s="70" t="str">
        <f>'A-smjer'!B36</f>
        <v>Kuč Denisa</v>
      </c>
      <c r="C36" s="76" t="str">
        <f>IF('A-smjer'!O36="","",'A-smjer'!O36+'A-smjer'!P36)</f>
        <v/>
      </c>
      <c r="D36" s="76" t="str">
        <f>IF('A-smjer'!Q36="","",'A-smjer'!Q36+'A-smjer'!R36)</f>
        <v/>
      </c>
      <c r="E36" s="72"/>
      <c r="F36" s="77" t="str">
        <f>IF('A-smjer'!S36="","",'A-smjer'!S36+'A-smjer'!T36)</f>
        <v/>
      </c>
      <c r="G36" s="81"/>
      <c r="H36" s="30"/>
      <c r="I36" s="74" t="e">
        <f t="shared" si="0"/>
        <v>#VALUE!</v>
      </c>
      <c r="J36" s="38" t="e">
        <f t="shared" si="1"/>
        <v>#VALUE!</v>
      </c>
    </row>
    <row r="37" spans="1:10" ht="21" customHeight="1" x14ac:dyDescent="0.25">
      <c r="A37" s="75" t="str">
        <f>'A-smjer'!A37</f>
        <v>23/2012</v>
      </c>
      <c r="B37" s="70" t="str">
        <f>'A-smjer'!B37</f>
        <v>Ivošević Tanja</v>
      </c>
      <c r="C37" s="76" t="str">
        <f>IF('A-smjer'!O37="","",'A-smjer'!O37+'A-smjer'!P37)</f>
        <v/>
      </c>
      <c r="D37" s="76" t="str">
        <f>IF('A-smjer'!Q37="","",'A-smjer'!Q37+'A-smjer'!R37)</f>
        <v/>
      </c>
      <c r="E37" s="72"/>
      <c r="F37" s="77" t="str">
        <f>IF('A-smjer'!S37="","",'A-smjer'!S37+'A-smjer'!T37)</f>
        <v/>
      </c>
      <c r="G37" s="81"/>
      <c r="H37" s="30"/>
      <c r="I37" s="74" t="e">
        <f t="shared" si="0"/>
        <v>#VALUE!</v>
      </c>
      <c r="J37" s="38" t="e">
        <f t="shared" si="1"/>
        <v>#VALUE!</v>
      </c>
    </row>
    <row r="38" spans="1:10" ht="21" customHeight="1" x14ac:dyDescent="0.25">
      <c r="A38" s="75" t="str">
        <f>'A-smjer'!A38</f>
        <v>4/2011</v>
      </c>
      <c r="B38" s="70" t="str">
        <f>'A-smjer'!B38</f>
        <v>Kaljaj Hana</v>
      </c>
      <c r="C38" s="78">
        <f>IF('A-smjer'!O38="","",'A-smjer'!O38+'A-smjer'!P38)</f>
        <v>11.5</v>
      </c>
      <c r="D38" s="78">
        <f>IF('A-smjer'!Q38="","",'A-smjer'!Q38+'A-smjer'!R38)</f>
        <v>6</v>
      </c>
      <c r="E38" s="72"/>
      <c r="F38" s="77" t="str">
        <f>IF('A-smjer'!S38="","",'A-smjer'!S38+'A-smjer'!T38)</f>
        <v/>
      </c>
      <c r="G38" s="81"/>
      <c r="H38" s="30"/>
      <c r="I38" s="74" t="e">
        <f t="shared" si="0"/>
        <v>#VALUE!</v>
      </c>
      <c r="J38" s="38" t="e">
        <f t="shared" si="1"/>
        <v>#VALUE!</v>
      </c>
    </row>
    <row r="39" spans="1:10" ht="18" customHeight="1" x14ac:dyDescent="0.25">
      <c r="A39" s="82"/>
      <c r="B39" s="82"/>
      <c r="C39" s="82"/>
      <c r="D39" s="82"/>
      <c r="E39" s="82"/>
      <c r="F39" s="82"/>
      <c r="G39" s="155" t="s">
        <v>262</v>
      </c>
      <c r="H39" s="156"/>
      <c r="I39" s="83"/>
      <c r="J39" s="82"/>
    </row>
  </sheetData>
  <mergeCells count="13">
    <mergeCell ref="G39:H39"/>
    <mergeCell ref="D3:F3"/>
    <mergeCell ref="C5:H5"/>
    <mergeCell ref="G1:J1"/>
    <mergeCell ref="C6:E6"/>
    <mergeCell ref="I5:I7"/>
    <mergeCell ref="F6:H6"/>
    <mergeCell ref="A1:F1"/>
    <mergeCell ref="J5:J7"/>
    <mergeCell ref="B5:B7"/>
    <mergeCell ref="G3:J3"/>
    <mergeCell ref="A5:A7"/>
    <mergeCell ref="F2:J2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84" customWidth="1"/>
    <col min="2" max="2" width="25.28515625" style="84" customWidth="1"/>
    <col min="3" max="3" width="11.85546875" style="84" customWidth="1"/>
    <col min="4" max="4" width="12.7109375" style="84" customWidth="1"/>
    <col min="5" max="5" width="13.42578125" style="84" customWidth="1"/>
    <col min="6" max="256" width="8.85546875" style="84" customWidth="1"/>
  </cols>
  <sheetData>
    <row r="1" spans="1:5" ht="36.75" customHeight="1" x14ac:dyDescent="0.25">
      <c r="A1" s="137" t="s">
        <v>239</v>
      </c>
      <c r="B1" s="138"/>
      <c r="C1" s="138"/>
      <c r="D1" s="139"/>
      <c r="E1" s="40" t="s">
        <v>240</v>
      </c>
    </row>
    <row r="2" spans="1:5" ht="17.25" customHeight="1" x14ac:dyDescent="0.25">
      <c r="A2" s="140" t="s">
        <v>241</v>
      </c>
      <c r="B2" s="141"/>
      <c r="C2" s="141"/>
      <c r="D2" s="141"/>
      <c r="E2" s="142"/>
    </row>
    <row r="3" spans="1:5" ht="27" customHeight="1" x14ac:dyDescent="0.25">
      <c r="A3" s="144" t="s">
        <v>242</v>
      </c>
      <c r="B3" s="145"/>
      <c r="C3" s="148"/>
      <c r="D3" s="149"/>
      <c r="E3" s="150"/>
    </row>
    <row r="4" spans="1:5" ht="17.25" customHeight="1" x14ac:dyDescent="0.25">
      <c r="A4" s="151" t="s">
        <v>243</v>
      </c>
      <c r="B4" s="152"/>
      <c r="C4" s="151" t="s">
        <v>244</v>
      </c>
      <c r="D4" s="152"/>
      <c r="E4" s="152"/>
    </row>
    <row r="5" spans="1:5" ht="8.1" customHeight="1" x14ac:dyDescent="0.25">
      <c r="A5" s="143"/>
      <c r="B5" s="143"/>
      <c r="C5" s="143"/>
      <c r="D5" s="143"/>
      <c r="E5" s="143"/>
    </row>
    <row r="6" spans="1:5" ht="25.5" customHeight="1" x14ac:dyDescent="0.25">
      <c r="A6" s="153" t="s">
        <v>8</v>
      </c>
      <c r="B6" s="146" t="s">
        <v>245</v>
      </c>
      <c r="C6" s="146" t="s">
        <v>246</v>
      </c>
      <c r="D6" s="147"/>
      <c r="E6" s="146" t="s">
        <v>247</v>
      </c>
    </row>
    <row r="7" spans="1:5" ht="42" customHeight="1" x14ac:dyDescent="0.25">
      <c r="A7" s="154"/>
      <c r="B7" s="147"/>
      <c r="C7" s="41" t="s">
        <v>248</v>
      </c>
      <c r="D7" s="42" t="s">
        <v>249</v>
      </c>
      <c r="E7" s="147"/>
    </row>
    <row r="8" spans="1:5" ht="12.75" customHeight="1" x14ac:dyDescent="0.25">
      <c r="A8" s="43"/>
      <c r="B8" s="44"/>
      <c r="C8" s="45"/>
      <c r="D8" s="46"/>
      <c r="E8" s="47"/>
    </row>
    <row r="9" spans="1:5" ht="12.75" customHeight="1" x14ac:dyDescent="0.25">
      <c r="A9" s="48"/>
      <c r="B9" s="49"/>
      <c r="C9" s="50"/>
      <c r="D9" s="34"/>
      <c r="E9" s="47"/>
    </row>
    <row r="10" spans="1:5" ht="12.75" customHeight="1" x14ac:dyDescent="0.25">
      <c r="A10" s="48"/>
      <c r="B10" s="49"/>
      <c r="C10" s="50"/>
      <c r="D10" s="34"/>
      <c r="E10" s="47"/>
    </row>
    <row r="11" spans="1:5" ht="12.75" customHeight="1" x14ac:dyDescent="0.25">
      <c r="A11" s="48"/>
      <c r="B11" s="49"/>
      <c r="C11" s="50"/>
      <c r="D11" s="34"/>
      <c r="E11" s="47"/>
    </row>
    <row r="12" spans="1:5" ht="12.75" customHeight="1" x14ac:dyDescent="0.25">
      <c r="A12" s="48"/>
      <c r="B12" s="49"/>
      <c r="C12" s="50"/>
      <c r="D12" s="34"/>
      <c r="E12" s="47"/>
    </row>
    <row r="13" spans="1:5" ht="12.75" customHeight="1" x14ac:dyDescent="0.25">
      <c r="A13" s="48"/>
      <c r="B13" s="49"/>
      <c r="C13" s="50"/>
      <c r="D13" s="34"/>
      <c r="E13" s="51"/>
    </row>
    <row r="14" spans="1:5" ht="12.75" customHeight="1" x14ac:dyDescent="0.25">
      <c r="A14" s="48"/>
      <c r="B14" s="49"/>
      <c r="C14" s="50"/>
      <c r="D14" s="34"/>
      <c r="E14" s="47"/>
    </row>
    <row r="15" spans="1:5" ht="12.75" customHeight="1" x14ac:dyDescent="0.25">
      <c r="A15" s="48"/>
      <c r="B15" s="49"/>
      <c r="C15" s="50"/>
      <c r="D15" s="34"/>
      <c r="E15" s="47"/>
    </row>
    <row r="16" spans="1:5" ht="12.75" customHeight="1" x14ac:dyDescent="0.25">
      <c r="A16" s="48"/>
      <c r="B16" s="49"/>
      <c r="C16" s="50"/>
      <c r="D16" s="34"/>
      <c r="E16" s="47"/>
    </row>
    <row r="17" spans="1:5" ht="12.75" customHeight="1" x14ac:dyDescent="0.25">
      <c r="A17" s="48"/>
      <c r="B17" s="49"/>
      <c r="C17" s="50"/>
      <c r="D17" s="34"/>
      <c r="E17" s="51"/>
    </row>
    <row r="18" spans="1:5" ht="12.75" customHeight="1" x14ac:dyDescent="0.25">
      <c r="A18" s="48"/>
      <c r="B18" s="49"/>
      <c r="C18" s="50"/>
      <c r="D18" s="34"/>
      <c r="E18" s="47"/>
    </row>
    <row r="19" spans="1:5" ht="12.75" customHeight="1" x14ac:dyDescent="0.25">
      <c r="A19" s="48"/>
      <c r="B19" s="49"/>
      <c r="C19" s="50"/>
      <c r="D19" s="34"/>
      <c r="E19" s="47"/>
    </row>
    <row r="20" spans="1:5" ht="12.75" customHeight="1" x14ac:dyDescent="0.25">
      <c r="A20" s="48"/>
      <c r="B20" s="49"/>
      <c r="C20" s="50"/>
      <c r="D20" s="34"/>
      <c r="E20" s="47"/>
    </row>
    <row r="21" spans="1:5" ht="12.75" customHeight="1" x14ac:dyDescent="0.25">
      <c r="A21" s="48"/>
      <c r="B21" s="49"/>
      <c r="C21" s="50"/>
      <c r="D21" s="34"/>
      <c r="E21" s="47"/>
    </row>
    <row r="22" spans="1:5" ht="12.75" customHeight="1" x14ac:dyDescent="0.25">
      <c r="A22" s="48"/>
      <c r="B22" s="49"/>
      <c r="C22" s="50"/>
      <c r="D22" s="34"/>
      <c r="E22" s="47"/>
    </row>
    <row r="23" spans="1:5" ht="12.75" customHeight="1" x14ac:dyDescent="0.25">
      <c r="A23" s="48"/>
      <c r="B23" s="49"/>
      <c r="C23" s="50"/>
      <c r="D23" s="34"/>
      <c r="E23" s="47"/>
    </row>
    <row r="24" spans="1:5" ht="12.75" customHeight="1" x14ac:dyDescent="0.25">
      <c r="A24" s="48"/>
      <c r="B24" s="49"/>
      <c r="C24" s="50"/>
      <c r="D24" s="34"/>
      <c r="E24" s="47"/>
    </row>
    <row r="25" spans="1:5" ht="12.75" customHeight="1" x14ac:dyDescent="0.25">
      <c r="A25" s="48"/>
      <c r="B25" s="49"/>
      <c r="C25" s="50"/>
      <c r="D25" s="34"/>
      <c r="E25" s="47"/>
    </row>
    <row r="26" spans="1:5" ht="12.75" customHeight="1" x14ac:dyDescent="0.25">
      <c r="A26" s="48"/>
      <c r="B26" s="49"/>
      <c r="C26" s="50"/>
      <c r="D26" s="34"/>
      <c r="E26" s="47"/>
    </row>
    <row r="27" spans="1:5" ht="12.75" customHeight="1" x14ac:dyDescent="0.25">
      <c r="A27" s="48"/>
      <c r="B27" s="49"/>
      <c r="C27" s="50"/>
      <c r="D27" s="34"/>
      <c r="E27" s="51"/>
    </row>
    <row r="28" spans="1:5" ht="12.75" customHeight="1" x14ac:dyDescent="0.25">
      <c r="A28" s="48"/>
      <c r="B28" s="49"/>
      <c r="C28" s="50"/>
      <c r="D28" s="34"/>
      <c r="E28" s="47"/>
    </row>
    <row r="29" spans="1:5" ht="12.75" customHeight="1" x14ac:dyDescent="0.25">
      <c r="A29" s="48"/>
      <c r="B29" s="49"/>
      <c r="C29" s="50"/>
      <c r="D29" s="34"/>
      <c r="E29" s="47"/>
    </row>
    <row r="30" spans="1:5" ht="12.75" customHeight="1" x14ac:dyDescent="0.25">
      <c r="A30" s="48"/>
      <c r="B30" s="49"/>
      <c r="C30" s="50"/>
      <c r="D30" s="34"/>
      <c r="E30" s="47"/>
    </row>
    <row r="31" spans="1:5" ht="12.75" customHeight="1" x14ac:dyDescent="0.25">
      <c r="A31" s="48"/>
      <c r="B31" s="49"/>
      <c r="C31" s="50"/>
      <c r="D31" s="34"/>
      <c r="E31" s="47"/>
    </row>
    <row r="32" spans="1:5" ht="12.75" customHeight="1" x14ac:dyDescent="0.25">
      <c r="A32" s="48"/>
      <c r="B32" s="49"/>
      <c r="C32" s="50"/>
      <c r="D32" s="34"/>
      <c r="E32" s="51"/>
    </row>
    <row r="33" spans="1:5" ht="12.75" customHeight="1" x14ac:dyDescent="0.25">
      <c r="A33" s="48"/>
      <c r="B33" s="49"/>
      <c r="C33" s="50"/>
      <c r="D33" s="34"/>
      <c r="E33" s="47"/>
    </row>
    <row r="34" spans="1:5" ht="12.75" customHeight="1" x14ac:dyDescent="0.25">
      <c r="A34" s="48"/>
      <c r="B34" s="49"/>
      <c r="C34" s="50"/>
      <c r="D34" s="34"/>
      <c r="E34" s="47"/>
    </row>
    <row r="35" spans="1:5" ht="12.75" customHeight="1" x14ac:dyDescent="0.25">
      <c r="A35" s="48"/>
      <c r="B35" s="49"/>
      <c r="C35" s="50"/>
      <c r="D35" s="34"/>
      <c r="E35" s="47"/>
    </row>
    <row r="36" spans="1:5" ht="12.75" customHeight="1" x14ac:dyDescent="0.25">
      <c r="A36" s="48"/>
      <c r="B36" s="49"/>
      <c r="C36" s="50"/>
      <c r="D36" s="34"/>
      <c r="E36" s="47"/>
    </row>
    <row r="37" spans="1:5" ht="12.75" customHeight="1" x14ac:dyDescent="0.25">
      <c r="A37" s="48"/>
      <c r="B37" s="49"/>
      <c r="C37" s="50"/>
      <c r="D37" s="34"/>
      <c r="E37" s="47"/>
    </row>
    <row r="38" spans="1:5" ht="12.75" customHeight="1" x14ac:dyDescent="0.25">
      <c r="A38" s="48"/>
      <c r="B38" s="49"/>
      <c r="C38" s="50"/>
      <c r="D38" s="34"/>
      <c r="E38" s="47"/>
    </row>
    <row r="39" spans="1:5" ht="12.75" customHeight="1" x14ac:dyDescent="0.25">
      <c r="A39" s="48"/>
      <c r="B39" s="49"/>
      <c r="C39" s="50"/>
      <c r="D39" s="34"/>
      <c r="E39" s="47"/>
    </row>
    <row r="40" spans="1:5" ht="12.75" customHeight="1" x14ac:dyDescent="0.25">
      <c r="A40" s="48"/>
      <c r="B40" s="49"/>
      <c r="C40" s="50"/>
      <c r="D40" s="34"/>
      <c r="E40" s="47"/>
    </row>
    <row r="41" spans="1:5" ht="12.75" customHeight="1" x14ac:dyDescent="0.25">
      <c r="A41" s="48"/>
      <c r="B41" s="49"/>
      <c r="C41" s="50"/>
      <c r="D41" s="34"/>
      <c r="E41" s="47"/>
    </row>
    <row r="42" spans="1:5" ht="12.75" customHeight="1" x14ac:dyDescent="0.25">
      <c r="A42" s="48"/>
      <c r="B42" s="49"/>
      <c r="C42" s="50"/>
      <c r="D42" s="34"/>
      <c r="E42" s="47"/>
    </row>
    <row r="43" spans="1:5" ht="12.75" customHeight="1" x14ac:dyDescent="0.25">
      <c r="A43" s="48"/>
      <c r="B43" s="49"/>
      <c r="C43" s="50"/>
      <c r="D43" s="34"/>
      <c r="E43" s="47"/>
    </row>
    <row r="44" spans="1:5" ht="12.75" customHeight="1" x14ac:dyDescent="0.25">
      <c r="A44" s="48"/>
      <c r="B44" s="49"/>
      <c r="C44" s="50"/>
      <c r="D44" s="34"/>
      <c r="E44" s="47"/>
    </row>
    <row r="45" spans="1:5" ht="12.75" customHeight="1" x14ac:dyDescent="0.25">
      <c r="A45" s="48"/>
      <c r="B45" s="49"/>
      <c r="C45" s="50"/>
      <c r="D45" s="34"/>
      <c r="E45" s="47"/>
    </row>
    <row r="46" spans="1:5" ht="12.75" customHeight="1" x14ac:dyDescent="0.25">
      <c r="A46" s="48"/>
      <c r="B46" s="49"/>
      <c r="C46" s="50"/>
      <c r="D46" s="34"/>
      <c r="E46" s="47"/>
    </row>
    <row r="47" spans="1:5" ht="12.75" customHeight="1" x14ac:dyDescent="0.25">
      <c r="A47" s="48"/>
      <c r="B47" s="49"/>
      <c r="C47" s="50"/>
      <c r="D47" s="34"/>
      <c r="E47" s="52"/>
    </row>
    <row r="48" spans="1:5" ht="12.75" customHeight="1" x14ac:dyDescent="0.25">
      <c r="A48" s="48"/>
      <c r="B48" s="49"/>
      <c r="C48" s="50"/>
      <c r="D48" s="22"/>
      <c r="E48" s="53"/>
    </row>
    <row r="49" spans="1:5" ht="12.75" customHeight="1" x14ac:dyDescent="0.25">
      <c r="A49" s="48"/>
      <c r="B49" s="49"/>
      <c r="C49" s="50"/>
      <c r="D49" s="22"/>
      <c r="E49" s="53"/>
    </row>
    <row r="50" spans="1:5" ht="12.75" customHeight="1" x14ac:dyDescent="0.25">
      <c r="A50" s="48"/>
      <c r="B50" s="49"/>
      <c r="C50" s="50"/>
      <c r="D50" s="22"/>
      <c r="E50" s="53"/>
    </row>
    <row r="51" spans="1:5" ht="12.75" customHeight="1" x14ac:dyDescent="0.25">
      <c r="A51" s="48"/>
      <c r="B51" s="49"/>
      <c r="C51" s="50"/>
      <c r="D51" s="22"/>
      <c r="E51" s="53"/>
    </row>
    <row r="52" spans="1:5" ht="12.75" customHeight="1" x14ac:dyDescent="0.25">
      <c r="A52" s="48"/>
      <c r="B52" s="49"/>
      <c r="C52" s="50"/>
      <c r="D52" s="22"/>
      <c r="E52" s="53"/>
    </row>
    <row r="53" spans="1:5" ht="12.75" customHeight="1" x14ac:dyDescent="0.25">
      <c r="A53" s="48"/>
      <c r="B53" s="49"/>
      <c r="C53" s="50"/>
      <c r="D53" s="22"/>
      <c r="E53" s="53"/>
    </row>
    <row r="54" spans="1:5" ht="12.75" customHeight="1" x14ac:dyDescent="0.25">
      <c r="A54" s="48"/>
      <c r="B54" s="49"/>
      <c r="C54" s="50"/>
      <c r="D54" s="22"/>
      <c r="E54" s="53"/>
    </row>
    <row r="55" spans="1:5" ht="12.75" customHeight="1" x14ac:dyDescent="0.25">
      <c r="A55" s="48"/>
      <c r="B55" s="49"/>
      <c r="C55" s="50"/>
      <c r="D55" s="22"/>
      <c r="E55" s="53"/>
    </row>
    <row r="56" spans="1:5" ht="12.75" customHeight="1" x14ac:dyDescent="0.25">
      <c r="A56" s="48"/>
      <c r="B56" s="49"/>
      <c r="C56" s="50"/>
      <c r="D56" s="22"/>
      <c r="E56" s="53"/>
    </row>
    <row r="57" spans="1:5" ht="12.75" customHeight="1" x14ac:dyDescent="0.25">
      <c r="A57" s="48"/>
      <c r="B57" s="49"/>
      <c r="C57" s="50"/>
      <c r="D57" s="22"/>
      <c r="E57" s="53"/>
    </row>
    <row r="58" spans="1:5" ht="12.75" customHeight="1" x14ac:dyDescent="0.25">
      <c r="A58" s="48"/>
      <c r="B58" s="49"/>
      <c r="C58" s="50"/>
      <c r="D58" s="22"/>
      <c r="E58" s="53"/>
    </row>
    <row r="59" spans="1:5" ht="12.75" customHeight="1" x14ac:dyDescent="0.25">
      <c r="A59" s="48"/>
      <c r="B59" s="49"/>
      <c r="C59" s="50"/>
      <c r="D59" s="22"/>
      <c r="E59" s="53"/>
    </row>
    <row r="60" spans="1:5" ht="12.75" customHeight="1" x14ac:dyDescent="0.25">
      <c r="A60" s="48"/>
      <c r="B60" s="49"/>
      <c r="C60" s="50"/>
      <c r="D60" s="22"/>
      <c r="E60" s="53"/>
    </row>
    <row r="61" spans="1:5" ht="12.75" customHeight="1" x14ac:dyDescent="0.25">
      <c r="A61" s="48"/>
      <c r="B61" s="49"/>
      <c r="C61" s="50"/>
      <c r="D61" s="22"/>
      <c r="E61" s="54"/>
    </row>
    <row r="62" spans="1:5" ht="12.75" customHeight="1" x14ac:dyDescent="0.25">
      <c r="A62" s="48"/>
      <c r="B62" s="49"/>
      <c r="C62" s="50"/>
      <c r="D62" s="22"/>
      <c r="E62" s="53"/>
    </row>
    <row r="63" spans="1:5" ht="12.75" customHeight="1" x14ac:dyDescent="0.25">
      <c r="A63" s="48"/>
      <c r="B63" s="49"/>
      <c r="C63" s="50"/>
      <c r="D63" s="22"/>
      <c r="E63" s="53"/>
    </row>
    <row r="64" spans="1:5" ht="12.75" customHeight="1" x14ac:dyDescent="0.25">
      <c r="A64" s="48"/>
      <c r="B64" s="49"/>
      <c r="C64" s="50"/>
      <c r="D64" s="22"/>
      <c r="E64" s="53"/>
    </row>
    <row r="65" spans="1:5" ht="12.75" customHeight="1" x14ac:dyDescent="0.25">
      <c r="A65" s="48"/>
      <c r="B65" s="49"/>
      <c r="C65" s="50"/>
      <c r="D65" s="22"/>
      <c r="E65" s="54"/>
    </row>
    <row r="66" spans="1:5" ht="12.75" customHeight="1" x14ac:dyDescent="0.25">
      <c r="A66" s="48"/>
      <c r="B66" s="49"/>
      <c r="C66" s="50"/>
      <c r="D66" s="22"/>
      <c r="E66" s="53"/>
    </row>
    <row r="67" spans="1:5" ht="12.75" customHeight="1" x14ac:dyDescent="0.25">
      <c r="A67" s="48"/>
      <c r="B67" s="49"/>
      <c r="C67" s="50"/>
      <c r="D67" s="22"/>
      <c r="E67" s="53"/>
    </row>
    <row r="68" spans="1:5" ht="12.75" customHeight="1" x14ac:dyDescent="0.25">
      <c r="A68" s="48"/>
      <c r="B68" s="49"/>
      <c r="C68" s="50"/>
      <c r="D68" s="22"/>
      <c r="E68" s="53"/>
    </row>
    <row r="69" spans="1:5" ht="12.75" customHeight="1" x14ac:dyDescent="0.25">
      <c r="A69" s="48"/>
      <c r="B69" s="49"/>
      <c r="C69" s="50"/>
      <c r="D69" s="22"/>
      <c r="E69" s="53"/>
    </row>
    <row r="70" spans="1:5" ht="12.75" customHeight="1" x14ac:dyDescent="0.25">
      <c r="A70" s="48"/>
      <c r="B70" s="49"/>
      <c r="C70" s="50"/>
      <c r="D70" s="22"/>
      <c r="E70" s="53"/>
    </row>
    <row r="71" spans="1:5" ht="12.75" customHeight="1" x14ac:dyDescent="0.25">
      <c r="A71" s="48"/>
      <c r="B71" s="49"/>
      <c r="C71" s="50"/>
      <c r="D71" s="22"/>
      <c r="E71" s="53"/>
    </row>
    <row r="72" spans="1:5" ht="12.75" customHeight="1" x14ac:dyDescent="0.25">
      <c r="A72" s="48"/>
      <c r="B72" s="49"/>
      <c r="C72" s="50"/>
      <c r="D72" s="22"/>
      <c r="E72" s="53"/>
    </row>
    <row r="73" spans="1:5" ht="12.75" customHeight="1" x14ac:dyDescent="0.25">
      <c r="A73" s="48"/>
      <c r="B73" s="49"/>
      <c r="C73" s="50"/>
      <c r="D73" s="22"/>
      <c r="E73" s="53"/>
    </row>
    <row r="74" spans="1:5" ht="12.75" customHeight="1" x14ac:dyDescent="0.25">
      <c r="A74" s="48"/>
      <c r="B74" s="49"/>
      <c r="C74" s="50"/>
      <c r="D74" s="22"/>
      <c r="E74" s="53"/>
    </row>
    <row r="75" spans="1:5" ht="12.75" customHeight="1" x14ac:dyDescent="0.25">
      <c r="A75" s="48"/>
      <c r="B75" s="49"/>
      <c r="C75" s="50"/>
      <c r="D75" s="22"/>
      <c r="E75" s="53"/>
    </row>
    <row r="76" spans="1:5" ht="12.75" customHeight="1" x14ac:dyDescent="0.25">
      <c r="A76" s="48"/>
      <c r="B76" s="49"/>
      <c r="C76" s="50"/>
      <c r="D76" s="22"/>
      <c r="E76" s="53"/>
    </row>
    <row r="77" spans="1:5" ht="12.75" customHeight="1" x14ac:dyDescent="0.25">
      <c r="A77" s="48"/>
      <c r="B77" s="49"/>
      <c r="C77" s="50"/>
      <c r="D77" s="22"/>
      <c r="E77" s="53"/>
    </row>
    <row r="78" spans="1:5" ht="12.75" customHeight="1" x14ac:dyDescent="0.25">
      <c r="A78" s="48"/>
      <c r="B78" s="49"/>
      <c r="C78" s="50"/>
      <c r="D78" s="22"/>
      <c r="E78" s="53"/>
    </row>
    <row r="79" spans="1:5" ht="12.75" customHeight="1" x14ac:dyDescent="0.25">
      <c r="A79" s="48"/>
      <c r="B79" s="49"/>
      <c r="C79" s="50"/>
      <c r="D79" s="22"/>
      <c r="E79" s="53"/>
    </row>
    <row r="80" spans="1:5" ht="12.75" customHeight="1" x14ac:dyDescent="0.25">
      <c r="A80" s="48"/>
      <c r="B80" s="49"/>
      <c r="C80" s="50"/>
      <c r="D80" s="22"/>
      <c r="E80" s="53"/>
    </row>
    <row r="81" spans="1:5" ht="12.75" customHeight="1" x14ac:dyDescent="0.25">
      <c r="A81" s="48"/>
      <c r="B81" s="49"/>
      <c r="C81" s="50"/>
      <c r="D81" s="22"/>
      <c r="E81" s="53"/>
    </row>
    <row r="82" spans="1:5" ht="12.75" customHeight="1" x14ac:dyDescent="0.25">
      <c r="A82" s="48"/>
      <c r="B82" s="49"/>
      <c r="C82" s="50"/>
      <c r="D82" s="22"/>
      <c r="E82" s="53"/>
    </row>
    <row r="83" spans="1:5" ht="12.75" customHeight="1" x14ac:dyDescent="0.25">
      <c r="A83" s="48"/>
      <c r="B83" s="49"/>
      <c r="C83" s="50"/>
      <c r="D83" s="22"/>
      <c r="E83" s="53"/>
    </row>
    <row r="84" spans="1:5" ht="12.75" customHeight="1" x14ac:dyDescent="0.25">
      <c r="A84" s="48"/>
      <c r="B84" s="49"/>
      <c r="C84" s="50"/>
      <c r="D84" s="22"/>
      <c r="E84" s="53"/>
    </row>
    <row r="85" spans="1:5" ht="12.75" customHeight="1" x14ac:dyDescent="0.25">
      <c r="A85" s="48"/>
      <c r="B85" s="49"/>
      <c r="C85" s="50"/>
      <c r="D85" s="22"/>
      <c r="E85" s="53"/>
    </row>
    <row r="86" spans="1:5" ht="12.75" customHeight="1" x14ac:dyDescent="0.25">
      <c r="A86" s="48"/>
      <c r="B86" s="49"/>
      <c r="C86" s="50"/>
      <c r="D86" s="22"/>
      <c r="E86" s="53"/>
    </row>
    <row r="87" spans="1:5" ht="12.75" customHeight="1" x14ac:dyDescent="0.25">
      <c r="A87" s="48"/>
      <c r="B87" s="49"/>
      <c r="C87" s="50"/>
      <c r="D87" s="22"/>
      <c r="E87" s="53"/>
    </row>
    <row r="88" spans="1:5" ht="12.75" customHeight="1" x14ac:dyDescent="0.25">
      <c r="A88" s="48"/>
      <c r="B88" s="49"/>
      <c r="C88" s="50"/>
      <c r="D88" s="22"/>
      <c r="E88" s="53"/>
    </row>
    <row r="89" spans="1:5" ht="12.75" customHeight="1" x14ac:dyDescent="0.25">
      <c r="A89" s="48"/>
      <c r="B89" s="49"/>
      <c r="C89" s="50"/>
      <c r="D89" s="22"/>
      <c r="E89" s="53"/>
    </row>
    <row r="90" spans="1:5" ht="12.75" customHeight="1" x14ac:dyDescent="0.25">
      <c r="A90" s="48"/>
      <c r="B90" s="49"/>
      <c r="C90" s="50"/>
      <c r="D90" s="22"/>
      <c r="E90" s="53"/>
    </row>
    <row r="91" spans="1:5" ht="12.75" customHeight="1" x14ac:dyDescent="0.25">
      <c r="A91" s="48"/>
      <c r="B91" s="49"/>
      <c r="C91" s="50"/>
      <c r="D91" s="22"/>
      <c r="E91" s="53"/>
    </row>
    <row r="92" spans="1:5" ht="12.75" customHeight="1" x14ac:dyDescent="0.25">
      <c r="A92" s="48"/>
      <c r="B92" s="49"/>
      <c r="C92" s="50"/>
      <c r="D92" s="22"/>
      <c r="E92" s="53"/>
    </row>
    <row r="93" spans="1:5" ht="12.75" customHeight="1" x14ac:dyDescent="0.25">
      <c r="A93" s="48"/>
      <c r="B93" s="49"/>
      <c r="C93" s="50"/>
      <c r="D93" s="22"/>
      <c r="E93" s="53"/>
    </row>
    <row r="94" spans="1:5" ht="12.75" customHeight="1" x14ac:dyDescent="0.25">
      <c r="A94" s="48"/>
      <c r="B94" s="49"/>
      <c r="C94" s="50"/>
      <c r="D94" s="22"/>
      <c r="E94" s="53"/>
    </row>
    <row r="95" spans="1:5" ht="12.75" customHeight="1" x14ac:dyDescent="0.25">
      <c r="A95" s="48"/>
      <c r="B95" s="49"/>
      <c r="C95" s="50"/>
      <c r="D95" s="22"/>
      <c r="E95" s="53"/>
    </row>
    <row r="96" spans="1:5" ht="12.75" customHeight="1" x14ac:dyDescent="0.25">
      <c r="A96" s="48"/>
      <c r="B96" s="49"/>
      <c r="C96" s="50"/>
      <c r="D96" s="22"/>
      <c r="E96" s="53"/>
    </row>
    <row r="97" spans="1:5" ht="12.75" customHeight="1" x14ac:dyDescent="0.25">
      <c r="A97" s="48"/>
      <c r="B97" s="49"/>
      <c r="C97" s="50"/>
      <c r="D97" s="22"/>
      <c r="E97" s="53"/>
    </row>
    <row r="98" spans="1:5" ht="12.75" customHeight="1" x14ac:dyDescent="0.25">
      <c r="A98" s="48"/>
      <c r="B98" s="49"/>
      <c r="C98" s="50"/>
      <c r="D98" s="22"/>
      <c r="E98" s="53"/>
    </row>
    <row r="99" spans="1:5" ht="12.75" customHeight="1" x14ac:dyDescent="0.25">
      <c r="A99" s="48"/>
      <c r="B99" s="49"/>
      <c r="C99" s="50"/>
      <c r="D99" s="22"/>
      <c r="E99" s="53"/>
    </row>
    <row r="100" spans="1:5" ht="12.75" customHeight="1" x14ac:dyDescent="0.25">
      <c r="A100" s="48"/>
      <c r="B100" s="49"/>
      <c r="C100" s="50"/>
      <c r="D100" s="22"/>
      <c r="E100" s="53"/>
    </row>
    <row r="101" spans="1:5" ht="12.75" customHeight="1" x14ac:dyDescent="0.25">
      <c r="A101" s="48"/>
      <c r="B101" s="49"/>
      <c r="C101" s="50"/>
      <c r="D101" s="22"/>
      <c r="E101" s="53"/>
    </row>
    <row r="102" spans="1:5" ht="12.75" customHeight="1" x14ac:dyDescent="0.25">
      <c r="A102" s="48"/>
      <c r="B102" s="49"/>
      <c r="C102" s="50"/>
      <c r="D102" s="22"/>
      <c r="E102" s="53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A-smjer</vt:lpstr>
      <vt:lpstr>B smjer</vt:lpstr>
      <vt:lpstr>Zakljucne Ocjene A</vt:lpstr>
      <vt:lpstr>A evidencija poena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2018-06-24T10:02:19Z</dcterms:created>
  <dcterms:modified xsi:type="dcterms:W3CDTF">2018-06-24T11:38:07Z</dcterms:modified>
</cp:coreProperties>
</file>