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A'!$5:$6</definedName>
    <definedName name="_xlnm.Print_Titles" localSheetId="3">'Zakljucne Ocjene B'!$5:$6</definedName>
  </definedNames>
  <calcPr calcId="145621"/>
</workbook>
</file>

<file path=xl/calcChain.xml><?xml version="1.0" encoding="utf-8"?>
<calcChain xmlns="http://schemas.openxmlformats.org/spreadsheetml/2006/main">
  <c r="C47" i="9" l="1"/>
  <c r="D47" i="9"/>
  <c r="E47" i="9"/>
  <c r="O47" i="8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E7" i="7"/>
  <c r="D7" i="7"/>
  <c r="C7" i="7"/>
  <c r="E52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8" i="9"/>
  <c r="D48" i="9"/>
  <c r="E48" i="9"/>
  <c r="C49" i="9"/>
  <c r="D49" i="9"/>
  <c r="E49" i="9"/>
  <c r="C50" i="9"/>
  <c r="D50" i="9"/>
  <c r="E50" i="9"/>
  <c r="C51" i="9"/>
  <c r="D51" i="9"/>
  <c r="E51" i="9"/>
  <c r="C52" i="9"/>
  <c r="D52" i="9"/>
  <c r="C53" i="9"/>
  <c r="D53" i="9"/>
  <c r="E53" i="9"/>
  <c r="C54" i="9"/>
  <c r="D54" i="9"/>
  <c r="E54" i="9"/>
  <c r="C55" i="9"/>
  <c r="D55" i="9"/>
  <c r="E55" i="9"/>
  <c r="C56" i="9"/>
  <c r="D56" i="9"/>
  <c r="E56" i="9"/>
  <c r="C57" i="9"/>
  <c r="D57" i="9"/>
  <c r="E57" i="9"/>
  <c r="C58" i="9"/>
  <c r="D58" i="9"/>
  <c r="E58" i="9"/>
  <c r="E7" i="9"/>
  <c r="D7" i="9"/>
  <c r="C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B7" i="9"/>
  <c r="A7" i="9"/>
  <c r="B7" i="7"/>
  <c r="A7" i="7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7" i="6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8" i="8"/>
  <c r="O49" i="8"/>
  <c r="O50" i="8"/>
  <c r="O51" i="8"/>
  <c r="O52" i="8"/>
  <c r="O53" i="8"/>
  <c r="O54" i="8"/>
  <c r="O55" i="8"/>
  <c r="O56" i="8"/>
  <c r="O57" i="8"/>
  <c r="O58" i="8"/>
  <c r="O7" i="8"/>
</calcChain>
</file>

<file path=xl/sharedStrings.xml><?xml version="1.0" encoding="utf-8"?>
<sst xmlns="http://schemas.openxmlformats.org/spreadsheetml/2006/main" count="218" uniqueCount="173">
  <si>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</si>
  <si>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</si>
  <si>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</si>
  <si>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</si>
  <si>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</si>
  <si>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</si>
  <si>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</si>
  <si>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</si>
  <si>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</si>
  <si>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</si>
  <si>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</si>
  <si>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</si>
  <si>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</si>
  <si>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</si>
  <si>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</si>
  <si>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</si>
  <si>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</si>
  <si>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</si>
  <si>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</si>
  <si>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</si>
  <si>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</si>
  <si>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</si>
  <si>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</si>
  <si>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</si>
  <si>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</si>
  <si>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</si>
  <si>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</si>
  <si>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</si>
  <si>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</si>
  <si>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</si>
  <si>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</si>
  <si>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</si>
  <si>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t>Broj ECTS kredita
6</t>
  </si>
  <si>
    <t>STUDIJSKI PROGRAM:  Matematika i računarske nauke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</si>
  <si>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</si>
  <si>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</si>
  <si>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</si>
  <si>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</si>
  <si>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</si>
  <si>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</si>
  <si>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</si>
  <si>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</si>
  <si>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</si>
  <si>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</si>
  <si>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</si>
  <si>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</si>
  <si>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8/18</t>
  </si>
  <si>
    <t>Adnana Kurmemović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</si>
  <si>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</si>
  <si>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</si>
  <si>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</si>
  <si>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</si>
  <si>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</si>
  <si>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</si>
  <si>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</si>
  <si>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</si>
  <si>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</si>
  <si>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</si>
  <si>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31/16</t>
  </si>
  <si>
    <t>Vladimir Bulatović</t>
  </si>
  <si>
    <t>4/15</t>
  </si>
  <si>
    <t>Anida Vesković</t>
  </si>
  <si>
    <t>18/15</t>
  </si>
  <si>
    <t>Sandra Komarica</t>
  </si>
  <si>
    <t>40/20</t>
  </si>
  <si>
    <t>Nadžije Molla</t>
  </si>
  <si>
    <t>3/19</t>
  </si>
  <si>
    <t>Emina Krnić</t>
  </si>
  <si>
    <t>12/19</t>
  </si>
  <si>
    <t>Marina Vujanović</t>
  </si>
  <si>
    <t>28/19</t>
  </si>
  <si>
    <t>Ekan Kojić</t>
  </si>
  <si>
    <t>2/18</t>
  </si>
  <si>
    <t>Aleksandar Lazarević</t>
  </si>
  <si>
    <t>7/18</t>
  </si>
  <si>
    <t>Ljiljana Jelić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</si>
  <si>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</si>
  <si>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</si>
  <si>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</si>
  <si>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</si>
  <si>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</si>
  <si>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</si>
  <si>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</si>
  <si>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</si>
  <si>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8/17</t>
  </si>
  <si>
    <t>Dijana Popović</t>
  </si>
  <si>
    <t>Marijana Rakočević</t>
  </si>
  <si>
    <t>32/17</t>
  </si>
  <si>
    <t>Jovan Janjušević</t>
  </si>
  <si>
    <t>4/16</t>
  </si>
  <si>
    <t>Marina Martinović</t>
  </si>
  <si>
    <t>23/16</t>
  </si>
  <si>
    <t>Dragana Joksimović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</si>
  <si>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</si>
  <si>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</si>
  <si>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</si>
  <si>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</si>
  <si>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</si>
  <si>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</si>
  <si>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</si>
  <si>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</si>
  <si>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</si>
  <si>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</si>
  <si>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</si>
  <si>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</si>
  <si>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</si>
  <si>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</si>
  <si>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</si>
  <si>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</si>
  <si>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9/13</t>
  </si>
  <si>
    <t>Velimir Turković</t>
  </si>
  <si>
    <t>16/12</t>
  </si>
  <si>
    <t>Marija Šćepanović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</si>
  <si>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</si>
  <si>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</si>
  <si>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</si>
  <si>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</si>
  <si>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</si>
  <si>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</si>
  <si>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</si>
  <si>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</si>
  <si>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r>
      <t>SARADNIK:</t>
    </r>
    <r>
      <rPr>
        <sz val="11"/>
        <rFont val="Arial"/>
        <family val="2"/>
        <charset val="238"/>
      </rPr>
      <t xml:space="preserve"> Anton Gjokaj</t>
    </r>
  </si>
  <si>
    <t>Saradnik: Anton Gjokaj</t>
  </si>
  <si>
    <t>1/21</t>
  </si>
  <si>
    <t>Tanja Vukasović</t>
  </si>
  <si>
    <t>2/21</t>
  </si>
  <si>
    <t>Anđela Nikolić</t>
  </si>
  <si>
    <t>4/21</t>
  </si>
  <si>
    <t>Ilija Crvenica</t>
  </si>
  <si>
    <t>6/21</t>
  </si>
  <si>
    <t>Lazar Merdović</t>
  </si>
  <si>
    <t>8/21</t>
  </si>
  <si>
    <t>Iva Janković</t>
  </si>
  <si>
    <t>11/21</t>
  </si>
  <si>
    <t>Minela Pućurica</t>
  </si>
  <si>
    <t>17/21</t>
  </si>
  <si>
    <t>Bojana Tatar</t>
  </si>
  <si>
    <t>18/21</t>
  </si>
  <si>
    <t>Rade Despotović</t>
  </si>
  <si>
    <t>20/21</t>
  </si>
  <si>
    <t>Suzana Jocović</t>
  </si>
  <si>
    <t>22/21</t>
  </si>
  <si>
    <t>Nikola Popović</t>
  </si>
  <si>
    <t>37/21</t>
  </si>
  <si>
    <t>Vojislav Vukotić</t>
  </si>
  <si>
    <t>39/21</t>
  </si>
  <si>
    <t>40/21</t>
  </si>
  <si>
    <t>Nermina Ćeman</t>
  </si>
  <si>
    <t>1/20</t>
  </si>
  <si>
    <t>Luka Vukčević</t>
  </si>
  <si>
    <t>10/20</t>
  </si>
  <si>
    <t>Monika Novaković</t>
  </si>
  <si>
    <t>Teodora Vuković</t>
  </si>
  <si>
    <t>37/20</t>
  </si>
  <si>
    <t>Raduša Damjanović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</si>
  <si>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</si>
  <si>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</si>
  <si>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</si>
  <si>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</si>
  <si>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</si>
  <si>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</si>
  <si>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</si>
  <si>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32/10</t>
  </si>
  <si>
    <t>Marija Pavlović</t>
  </si>
  <si>
    <t>13/5</t>
  </si>
  <si>
    <t>Ana Todorović</t>
  </si>
  <si>
    <t>16/22</t>
  </si>
  <si>
    <t>Rijalda Hadžić</t>
  </si>
  <si>
    <t>12/21</t>
  </si>
  <si>
    <t>Marta Magdelinić</t>
  </si>
  <si>
    <t>704/16</t>
  </si>
  <si>
    <t>Milica Obradović</t>
  </si>
  <si>
    <t>STUDIJSKI PROGRAM: 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</si>
</sst>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2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 wrapText="1"/>
    </xf>
    <xf numFmtId="0" fontId="20" fillId="0" borderId="18" xfId="42" applyFont="1" applyBorder="1" applyAlignment="1">
      <alignment horizontal="center" vertical="center"/>
    </xf>
    <xf numFmtId="0" fontId="0" fillId="0" borderId="25" xfId="0" applyFill="1" applyBorder="1"/>
    <xf numFmtId="0" fontId="18" fillId="0" borderId="11" xfId="42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2" fillId="0" borderId="26" xfId="44" applyFill="1" applyBorder="1"/>
    <xf numFmtId="164" fontId="18" fillId="0" borderId="26" xfId="42" applyNumberFormat="1" applyBorder="1" applyAlignment="1">
      <alignment horizontal="center"/>
    </xf>
    <xf numFmtId="164" fontId="37" fillId="0" borderId="24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39" fillId="0" borderId="19" xfId="0" applyNumberFormat="1" applyFont="1" applyBorder="1" applyAlignment="1">
      <alignment horizontal="center"/>
    </xf>
    <xf numFmtId="164" fontId="40" fillId="0" borderId="19" xfId="42" applyNumberFormat="1" applyFont="1" applyFill="1" applyBorder="1" applyAlignment="1">
      <alignment horizontal="center"/>
    </xf>
    <xf numFmtId="164" fontId="40" fillId="0" borderId="13" xfId="42" applyNumberFormat="1" applyFont="1" applyBorder="1" applyAlignment="1">
      <alignment horizontal="center"/>
    </xf>
    <xf numFmtId="164" fontId="36" fillId="0" borderId="24" xfId="0" applyNumberFormat="1" applyFont="1" applyBorder="1" applyAlignment="1"/>
    <xf numFmtId="164" fontId="18" fillId="0" borderId="23" xfId="42" applyNumberFormat="1" applyBorder="1" applyAlignment="1"/>
    <xf numFmtId="164" fontId="18" fillId="0" borderId="18" xfId="42" applyNumberFormat="1" applyBorder="1" applyAlignment="1"/>
    <xf numFmtId="164" fontId="29" fillId="0" borderId="24" xfId="42" applyNumberFormat="1" applyFont="1" applyBorder="1" applyAlignment="1"/>
    <xf numFmtId="164" fontId="29" fillId="0" borderId="20" xfId="42" applyNumberFormat="1" applyFont="1" applyBorder="1" applyAlignment="1"/>
    <xf numFmtId="164" fontId="40" fillId="0" borderId="19" xfId="42" applyNumberFormat="1" applyFont="1" applyBorder="1"/>
    <xf numFmtId="164" fontId="18" fillId="0" borderId="26" xfId="42" applyNumberFormat="1" applyBorder="1" applyAlignment="1"/>
    <xf numFmtId="164" fontId="37" fillId="0" borderId="27" xfId="0" applyNumberFormat="1" applyFont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 vertical="center"/>
    </xf>
    <xf numFmtId="164" fontId="36" fillId="0" borderId="27" xfId="0" applyNumberFormat="1" applyFont="1" applyBorder="1" applyAlignment="1"/>
    <xf numFmtId="164" fontId="18" fillId="0" borderId="24" xfId="42" applyNumberFormat="1" applyBorder="1" applyAlignment="1"/>
    <xf numFmtId="164" fontId="18" fillId="0" borderId="20" xfId="42" applyNumberFormat="1" applyBorder="1" applyAlignment="1"/>
    <xf numFmtId="0" fontId="20" fillId="0" borderId="11" xfId="42" applyNumberFormat="1" applyFont="1" applyBorder="1" applyAlignment="1">
      <alignment horizontal="center"/>
    </xf>
    <xf numFmtId="0" fontId="20" fillId="0" borderId="18" xfId="42" applyNumberFormat="1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0" fillId="0" borderId="25" xfId="0" applyNumberFormat="1" applyFill="1" applyBorder="1"/>
    <xf numFmtId="0" fontId="42" fillId="0" borderId="26" xfId="44" applyNumberFormat="1" applyFill="1" applyBorder="1"/>
    <xf numFmtId="0" fontId="43" fillId="0" borderId="26" xfId="44" applyFont="1" applyFill="1" applyBorder="1"/>
    <xf numFmtId="0" fontId="43" fillId="0" borderId="26" xfId="44" applyNumberFormat="1" applyFont="1" applyFill="1" applyBorder="1"/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0" fillId="0" borderId="15" xfId="42" applyFont="1" applyBorder="1" applyAlignment="1" applyProtection="1">
      <alignment horizontal="left" vertical="center"/>
      <protection locked="0"/>
    </xf>
    <xf numFmtId="0" fontId="20" fillId="0" borderId="14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3" fillId="0" borderId="15" xfId="42" applyFont="1" applyBorder="1" applyAlignment="1">
      <alignment horizontal="left" wrapText="1"/>
    </xf>
    <xf numFmtId="0" fontId="23" fillId="0" borderId="14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center" vertical="top" wrapText="1"/>
    </xf>
    <xf numFmtId="0" fontId="19" fillId="0" borderId="18" xfId="42" applyFont="1" applyBorder="1" applyAlignment="1">
      <alignment horizontal="center" vertical="center" textRotation="90" wrapText="1"/>
    </xf>
    <xf numFmtId="0" fontId="19" fillId="0" borderId="21" xfId="42" applyFont="1" applyBorder="1" applyAlignment="1">
      <alignment horizontal="center" vertical="center" textRotation="90" wrapText="1"/>
    </xf>
    <xf numFmtId="0" fontId="19" fillId="0" borderId="22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0" fillId="0" borderId="15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19" fillId="0" borderId="18" xfId="42" applyFont="1" applyBorder="1" applyAlignment="1">
      <alignment vertical="center" textRotation="90" wrapText="1"/>
    </xf>
    <xf numFmtId="0" fontId="19" fillId="0" borderId="21" xfId="42" applyFont="1" applyBorder="1" applyAlignment="1">
      <alignment vertical="center" textRotation="90" wrapText="1"/>
    </xf>
    <xf numFmtId="0" fontId="19" fillId="0" borderId="22" xfId="42" applyFont="1" applyBorder="1" applyAlignment="1">
      <alignment vertical="center" textRotation="90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0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vertical="center" textRotation="90" wrapText="1"/>
    </xf>
    <xf numFmtId="0" fontId="19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opLeftCell="A2" workbookViewId="0">
      <selection activeCell="J13" sqref="J13"/>
    </sheetView>
  </sheetViews>
  <sheetFormatPr defaultRowHeight="12.75" x14ac:dyDescent="0.2"/>
  <cols>
    <col min="1" max="1" width="8.5703125" style="1" customWidth="1"/>
    <col min="2" max="2" width="25.4257812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7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50" t="s">
        <v>16</v>
      </c>
      <c r="O1" s="51"/>
      <c r="P1" s="52"/>
    </row>
    <row r="2" spans="1:16" x14ac:dyDescent="0.2">
      <c r="A2" s="53" t="s">
        <v>15</v>
      </c>
      <c r="B2" s="54"/>
      <c r="C2" s="54"/>
      <c r="D2" s="54"/>
      <c r="E2" s="54"/>
      <c r="F2" s="54"/>
      <c r="G2" s="54"/>
      <c r="H2" s="54"/>
      <c r="I2" s="55" t="s">
        <v>29</v>
      </c>
      <c r="J2" s="56"/>
      <c r="K2" s="56"/>
      <c r="L2" s="56"/>
      <c r="M2" s="56"/>
      <c r="N2" s="56"/>
      <c r="O2" s="56"/>
      <c r="P2" s="57"/>
    </row>
    <row r="3" spans="1:16" ht="21" customHeight="1" x14ac:dyDescent="0.2">
      <c r="A3" s="64" t="s">
        <v>28</v>
      </c>
      <c r="B3" s="65"/>
      <c r="C3" s="66"/>
      <c r="D3" s="67" t="s">
        <v>32</v>
      </c>
      <c r="E3" s="68"/>
      <c r="F3" s="68"/>
      <c r="G3" s="69"/>
      <c r="H3" s="58" t="s">
        <v>31</v>
      </c>
      <c r="I3" s="59"/>
      <c r="J3" s="59"/>
      <c r="K3" s="60"/>
      <c r="L3" s="61" t="s">
        <v>122</v>
      </c>
      <c r="M3" s="62"/>
      <c r="N3" s="62"/>
      <c r="O3" s="62"/>
      <c r="P3" s="63"/>
    </row>
    <row r="4" spans="1:16" ht="21" customHeight="1" x14ac:dyDescent="0.2">
      <c r="A4" s="75" t="s">
        <v>14</v>
      </c>
      <c r="B4" s="77" t="s">
        <v>13</v>
      </c>
      <c r="C4" s="79" t="s">
        <v>12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  <c r="O4" s="83" t="s">
        <v>11</v>
      </c>
      <c r="P4" s="70" t="s">
        <v>10</v>
      </c>
    </row>
    <row r="5" spans="1:16" ht="21" customHeight="1" x14ac:dyDescent="0.2">
      <c r="A5" s="76"/>
      <c r="B5" s="78"/>
      <c r="C5" s="14"/>
      <c r="D5" s="73" t="s">
        <v>27</v>
      </c>
      <c r="E5" s="82"/>
      <c r="F5" s="82"/>
      <c r="G5" s="82"/>
      <c r="H5" s="74"/>
      <c r="I5" s="73" t="s">
        <v>9</v>
      </c>
      <c r="J5" s="82"/>
      <c r="K5" s="82"/>
      <c r="L5" s="74"/>
      <c r="M5" s="73" t="s">
        <v>8</v>
      </c>
      <c r="N5" s="74"/>
      <c r="O5" s="84"/>
      <c r="P5" s="71"/>
    </row>
    <row r="6" spans="1:16" ht="21" customHeight="1" thickBot="1" x14ac:dyDescent="0.25">
      <c r="A6" s="76"/>
      <c r="B6" s="78"/>
      <c r="C6" s="11" t="s">
        <v>7</v>
      </c>
      <c r="D6" s="12" t="s">
        <v>4</v>
      </c>
      <c r="E6" s="12" t="s">
        <v>3</v>
      </c>
      <c r="F6" s="12" t="s">
        <v>2</v>
      </c>
      <c r="G6" s="12" t="s">
        <v>6</v>
      </c>
      <c r="H6" s="12" t="s">
        <v>5</v>
      </c>
      <c r="I6" s="12" t="s">
        <v>4</v>
      </c>
      <c r="J6" s="12" t="s">
        <v>25</v>
      </c>
      <c r="K6" s="12" t="s">
        <v>3</v>
      </c>
      <c r="L6" s="12" t="s">
        <v>26</v>
      </c>
      <c r="M6" s="12" t="s">
        <v>1</v>
      </c>
      <c r="N6" s="12" t="s">
        <v>0</v>
      </c>
      <c r="O6" s="85"/>
      <c r="P6" s="72"/>
    </row>
    <row r="7" spans="1:16" ht="16.5" thickTop="1" thickBot="1" x14ac:dyDescent="0.3">
      <c r="A7" s="13" t="s">
        <v>166</v>
      </c>
      <c r="B7" s="13" t="s">
        <v>167</v>
      </c>
      <c r="C7" s="19"/>
      <c r="D7" s="20"/>
      <c r="E7" s="21"/>
      <c r="F7" s="22"/>
      <c r="G7" s="22"/>
      <c r="H7" s="22"/>
      <c r="I7" s="15"/>
      <c r="J7" s="15"/>
      <c r="K7" s="15"/>
      <c r="L7" s="23"/>
      <c r="M7" s="24"/>
      <c r="N7" s="24"/>
      <c r="O7" s="25">
        <f>MAX(I7,J7)+MAX(K7,L7)+MAX(M7,N7)+C7</f>
        <v>0</v>
      </c>
      <c r="P7" s="38"/>
    </row>
    <row r="8" spans="1:16" ht="16.5" thickTop="1" thickBot="1" x14ac:dyDescent="0.3">
      <c r="A8" s="13" t="s">
        <v>168</v>
      </c>
      <c r="B8" s="13" t="s">
        <v>169</v>
      </c>
      <c r="C8" s="19"/>
      <c r="D8" s="26"/>
      <c r="E8" s="21"/>
      <c r="F8" s="22"/>
      <c r="G8" s="22"/>
      <c r="H8" s="22"/>
      <c r="I8" s="15">
        <v>6.5</v>
      </c>
      <c r="J8" s="15">
        <v>5</v>
      </c>
      <c r="K8" s="15"/>
      <c r="L8" s="23"/>
      <c r="M8" s="24"/>
      <c r="N8" s="24"/>
      <c r="O8" s="25">
        <f t="shared" ref="O8:O22" si="0">MAX(I8,J8)+MAX(K8,L8)+MAX(M8,N8)+C8</f>
        <v>6.5</v>
      </c>
      <c r="P8" s="38"/>
    </row>
    <row r="9" spans="1:16" ht="16.5" thickTop="1" thickBot="1" x14ac:dyDescent="0.3">
      <c r="A9" s="13" t="s">
        <v>36</v>
      </c>
      <c r="B9" s="13" t="s">
        <v>37</v>
      </c>
      <c r="C9" s="19"/>
      <c r="D9" s="26"/>
      <c r="E9" s="21"/>
      <c r="F9" s="22"/>
      <c r="G9" s="22"/>
      <c r="H9" s="22"/>
      <c r="I9" s="15">
        <v>9.5</v>
      </c>
      <c r="J9" s="15">
        <v>7.5</v>
      </c>
      <c r="K9" s="15"/>
      <c r="L9" s="23"/>
      <c r="M9" s="24"/>
      <c r="N9" s="24"/>
      <c r="O9" s="25">
        <f t="shared" si="0"/>
        <v>9.5</v>
      </c>
      <c r="P9" s="38"/>
    </row>
    <row r="10" spans="1:16" ht="16.5" thickTop="1" thickBot="1" x14ac:dyDescent="0.3">
      <c r="A10" s="13" t="s">
        <v>38</v>
      </c>
      <c r="B10" s="13" t="s">
        <v>39</v>
      </c>
      <c r="C10" s="19"/>
      <c r="D10" s="20"/>
      <c r="E10" s="21"/>
      <c r="F10" s="22"/>
      <c r="G10" s="22"/>
      <c r="H10" s="22"/>
      <c r="I10" s="15"/>
      <c r="J10" s="15"/>
      <c r="K10" s="15"/>
      <c r="L10" s="23"/>
      <c r="M10" s="24"/>
      <c r="N10" s="24"/>
      <c r="O10" s="25">
        <f t="shared" si="0"/>
        <v>0</v>
      </c>
      <c r="P10" s="38"/>
    </row>
    <row r="11" spans="1:16" ht="16.5" thickTop="1" thickBot="1" x14ac:dyDescent="0.3">
      <c r="A11" s="13" t="s">
        <v>40</v>
      </c>
      <c r="B11" s="13" t="s">
        <v>41</v>
      </c>
      <c r="C11" s="19"/>
      <c r="D11" s="20"/>
      <c r="E11" s="21"/>
      <c r="F11" s="22"/>
      <c r="G11" s="22"/>
      <c r="H11" s="22"/>
      <c r="I11" s="15"/>
      <c r="J11" s="15"/>
      <c r="K11" s="15"/>
      <c r="L11" s="23"/>
      <c r="M11" s="24"/>
      <c r="N11" s="24"/>
      <c r="O11" s="25">
        <f t="shared" si="0"/>
        <v>0</v>
      </c>
      <c r="P11" s="38"/>
    </row>
    <row r="12" spans="1:16" ht="16.5" thickTop="1" thickBot="1" x14ac:dyDescent="0.3">
      <c r="A12" s="13" t="s">
        <v>42</v>
      </c>
      <c r="B12" s="13" t="s">
        <v>43</v>
      </c>
      <c r="C12" s="19"/>
      <c r="D12" s="20"/>
      <c r="E12" s="21"/>
      <c r="F12" s="22"/>
      <c r="G12" s="22"/>
      <c r="H12" s="22"/>
      <c r="I12" s="15"/>
      <c r="J12" s="15"/>
      <c r="K12" s="15"/>
      <c r="L12" s="23"/>
      <c r="M12" s="24"/>
      <c r="N12" s="24"/>
      <c r="O12" s="25">
        <f t="shared" si="0"/>
        <v>0</v>
      </c>
      <c r="P12" s="38"/>
    </row>
    <row r="13" spans="1:16" ht="16.5" thickTop="1" thickBot="1" x14ac:dyDescent="0.3">
      <c r="A13" s="13" t="s">
        <v>44</v>
      </c>
      <c r="B13" s="13" t="s">
        <v>45</v>
      </c>
      <c r="C13" s="19"/>
      <c r="D13" s="20"/>
      <c r="E13" s="21"/>
      <c r="F13" s="22"/>
      <c r="G13" s="22"/>
      <c r="H13" s="22"/>
      <c r="I13" s="15">
        <v>10.5</v>
      </c>
      <c r="J13" s="15">
        <v>8.5</v>
      </c>
      <c r="K13" s="15"/>
      <c r="L13" s="23"/>
      <c r="M13" s="24"/>
      <c r="N13" s="24"/>
      <c r="O13" s="25">
        <f t="shared" si="0"/>
        <v>10.5</v>
      </c>
      <c r="P13" s="38"/>
    </row>
    <row r="14" spans="1:16" ht="16.5" thickTop="1" thickBot="1" x14ac:dyDescent="0.3">
      <c r="A14" s="13" t="s">
        <v>46</v>
      </c>
      <c r="B14" s="13" t="s">
        <v>47</v>
      </c>
      <c r="C14" s="19"/>
      <c r="D14" s="20"/>
      <c r="E14" s="21"/>
      <c r="F14" s="22"/>
      <c r="G14" s="22"/>
      <c r="H14" s="22"/>
      <c r="I14" s="15">
        <v>9</v>
      </c>
      <c r="J14" s="15">
        <v>7</v>
      </c>
      <c r="K14" s="15"/>
      <c r="L14" s="23"/>
      <c r="M14" s="24"/>
      <c r="N14" s="24"/>
      <c r="O14" s="25">
        <f t="shared" si="0"/>
        <v>9</v>
      </c>
      <c r="P14" s="38"/>
    </row>
    <row r="15" spans="1:16" ht="16.5" thickTop="1" thickBot="1" x14ac:dyDescent="0.3">
      <c r="A15" s="13" t="s">
        <v>49</v>
      </c>
      <c r="B15" s="13" t="s">
        <v>50</v>
      </c>
      <c r="C15" s="19"/>
      <c r="D15" s="20"/>
      <c r="E15" s="21"/>
      <c r="F15" s="22"/>
      <c r="G15" s="22"/>
      <c r="H15" s="22"/>
      <c r="I15" s="15">
        <v>6</v>
      </c>
      <c r="J15" s="15">
        <v>3</v>
      </c>
      <c r="K15" s="15"/>
      <c r="L15" s="23"/>
      <c r="M15" s="24"/>
      <c r="N15" s="24"/>
      <c r="O15" s="25">
        <f t="shared" si="0"/>
        <v>6</v>
      </c>
      <c r="P15" s="38"/>
    </row>
    <row r="16" spans="1:16" ht="16.5" thickTop="1" thickBot="1" x14ac:dyDescent="0.3">
      <c r="A16" s="13" t="s">
        <v>51</v>
      </c>
      <c r="B16" s="13" t="s">
        <v>52</v>
      </c>
      <c r="C16" s="19"/>
      <c r="D16" s="20"/>
      <c r="E16" s="21"/>
      <c r="F16" s="22"/>
      <c r="G16" s="22"/>
      <c r="H16" s="22"/>
      <c r="I16" s="15">
        <v>9</v>
      </c>
      <c r="J16" s="15"/>
      <c r="K16" s="15"/>
      <c r="L16" s="23"/>
      <c r="M16" s="24"/>
      <c r="N16" s="24"/>
      <c r="O16" s="25">
        <f t="shared" si="0"/>
        <v>9</v>
      </c>
      <c r="P16" s="38"/>
    </row>
    <row r="17" spans="1:16" ht="16.5" thickTop="1" thickBot="1" x14ac:dyDescent="0.3">
      <c r="A17" s="13" t="s">
        <v>53</v>
      </c>
      <c r="B17" s="13" t="s">
        <v>54</v>
      </c>
      <c r="C17" s="19"/>
      <c r="D17" s="20"/>
      <c r="E17" s="21"/>
      <c r="F17" s="22"/>
      <c r="G17" s="22"/>
      <c r="H17" s="22"/>
      <c r="I17" s="15"/>
      <c r="J17" s="15"/>
      <c r="K17" s="15"/>
      <c r="L17" s="23"/>
      <c r="M17" s="24"/>
      <c r="N17" s="24"/>
      <c r="O17" s="25">
        <f t="shared" si="0"/>
        <v>0</v>
      </c>
      <c r="P17" s="38"/>
    </row>
    <row r="18" spans="1:16" ht="16.5" thickTop="1" thickBot="1" x14ac:dyDescent="0.3">
      <c r="A18" s="13" t="s">
        <v>56</v>
      </c>
      <c r="B18" s="13" t="s">
        <v>57</v>
      </c>
      <c r="C18" s="19"/>
      <c r="D18" s="20"/>
      <c r="E18" s="21"/>
      <c r="F18" s="22"/>
      <c r="G18" s="22"/>
      <c r="H18" s="22"/>
      <c r="I18" s="15"/>
      <c r="J18" s="15">
        <v>5</v>
      </c>
      <c r="K18" s="15"/>
      <c r="L18" s="23"/>
      <c r="M18" s="24"/>
      <c r="N18" s="24"/>
      <c r="O18" s="25">
        <f t="shared" si="0"/>
        <v>5</v>
      </c>
      <c r="P18" s="38"/>
    </row>
    <row r="19" spans="1:16" ht="16.5" thickTop="1" thickBot="1" x14ac:dyDescent="0.3">
      <c r="A19" s="13" t="s">
        <v>58</v>
      </c>
      <c r="B19" s="13" t="s">
        <v>59</v>
      </c>
      <c r="C19" s="19"/>
      <c r="D19" s="26"/>
      <c r="E19" s="21"/>
      <c r="F19" s="22"/>
      <c r="G19" s="22"/>
      <c r="H19" s="22"/>
      <c r="I19" s="15">
        <v>7</v>
      </c>
      <c r="J19" s="15">
        <v>4</v>
      </c>
      <c r="K19" s="15"/>
      <c r="L19" s="23"/>
      <c r="M19" s="24"/>
      <c r="N19" s="24"/>
      <c r="O19" s="25">
        <f t="shared" si="0"/>
        <v>7</v>
      </c>
      <c r="P19" s="38"/>
    </row>
    <row r="20" spans="1:16" ht="16.5" thickTop="1" thickBot="1" x14ac:dyDescent="0.3">
      <c r="A20" s="13" t="s">
        <v>170</v>
      </c>
      <c r="B20" s="13" t="s">
        <v>171</v>
      </c>
      <c r="C20" s="19"/>
      <c r="D20" s="20"/>
      <c r="E20" s="27"/>
      <c r="F20" s="28"/>
      <c r="G20" s="28"/>
      <c r="H20" s="28"/>
      <c r="I20" s="15">
        <v>7</v>
      </c>
      <c r="J20" s="15"/>
      <c r="K20" s="15"/>
      <c r="L20" s="23"/>
      <c r="M20" s="24"/>
      <c r="N20" s="24"/>
      <c r="O20" s="25">
        <f t="shared" si="0"/>
        <v>7</v>
      </c>
      <c r="P20" s="39"/>
    </row>
    <row r="21" spans="1:16" ht="16.5" thickTop="1" thickBot="1" x14ac:dyDescent="0.3">
      <c r="A21" s="13" t="s">
        <v>60</v>
      </c>
      <c r="B21" s="13" t="s">
        <v>61</v>
      </c>
      <c r="C21" s="19"/>
      <c r="D21" s="26"/>
      <c r="E21" s="29"/>
      <c r="F21" s="30"/>
      <c r="G21" s="30"/>
      <c r="H21" s="30"/>
      <c r="I21" s="15"/>
      <c r="J21" s="15"/>
      <c r="K21" s="15"/>
      <c r="L21" s="23"/>
      <c r="M21" s="31"/>
      <c r="N21" s="31"/>
      <c r="O21" s="25">
        <f t="shared" si="0"/>
        <v>0</v>
      </c>
      <c r="P21" s="40"/>
    </row>
    <row r="22" spans="1:16" ht="16.5" thickTop="1" thickBot="1" x14ac:dyDescent="0.3">
      <c r="A22" s="13" t="s">
        <v>62</v>
      </c>
      <c r="B22" s="13" t="s">
        <v>63</v>
      </c>
      <c r="C22" s="19"/>
      <c r="D22" s="20"/>
      <c r="E22" s="29"/>
      <c r="F22" s="30"/>
      <c r="G22" s="30"/>
      <c r="H22" s="30"/>
      <c r="I22" s="15"/>
      <c r="J22" s="15"/>
      <c r="K22" s="15"/>
      <c r="L22" s="23"/>
      <c r="M22" s="31"/>
      <c r="N22" s="31"/>
      <c r="O22" s="25">
        <f t="shared" si="0"/>
        <v>0</v>
      </c>
      <c r="P22" s="40"/>
    </row>
    <row r="23" spans="1:16" ht="13.5" thickTop="1" x14ac:dyDescent="0.2"/>
    <row r="25" spans="1:16" x14ac:dyDescent="0.2">
      <c r="I25" s="41"/>
    </row>
    <row r="26" spans="1:16" x14ac:dyDescent="0.2">
      <c r="I26" s="42"/>
    </row>
  </sheetData>
  <sheetProtection selectLockedCells="1" selectUnlockedCells="1"/>
  <mergeCells count="16">
    <mergeCell ref="P4:P6"/>
    <mergeCell ref="M5:N5"/>
    <mergeCell ref="A4:A6"/>
    <mergeCell ref="B4:B6"/>
    <mergeCell ref="C4:N4"/>
    <mergeCell ref="D5:H5"/>
    <mergeCell ref="I5:L5"/>
    <mergeCell ref="O4:O6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workbookViewId="0">
      <selection activeCell="J6" sqref="J6"/>
    </sheetView>
  </sheetViews>
  <sheetFormatPr defaultRowHeight="12.75" x14ac:dyDescent="0.2"/>
  <cols>
    <col min="1" max="1" width="10.42578125" style="1" customWidth="1"/>
    <col min="2" max="2" width="23.570312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50" t="s">
        <v>16</v>
      </c>
      <c r="O1" s="87"/>
      <c r="P1" s="88"/>
    </row>
    <row r="2" spans="1:16" x14ac:dyDescent="0.2">
      <c r="A2" s="89" t="s">
        <v>33</v>
      </c>
      <c r="B2" s="89"/>
      <c r="C2" s="89"/>
      <c r="D2" s="89"/>
      <c r="E2" s="89"/>
      <c r="F2" s="89"/>
      <c r="G2" s="89"/>
      <c r="H2" s="89"/>
      <c r="I2" s="90" t="s">
        <v>29</v>
      </c>
      <c r="J2" s="90"/>
      <c r="K2" s="90"/>
      <c r="L2" s="90"/>
      <c r="M2" s="90"/>
      <c r="N2" s="90"/>
      <c r="O2" s="90"/>
      <c r="P2" s="90"/>
    </row>
    <row r="3" spans="1:16" ht="21" customHeight="1" x14ac:dyDescent="0.2">
      <c r="A3" s="91" t="s">
        <v>28</v>
      </c>
      <c r="B3" s="91"/>
      <c r="C3" s="91"/>
      <c r="D3" s="92" t="s">
        <v>32</v>
      </c>
      <c r="E3" s="92"/>
      <c r="F3" s="92"/>
      <c r="G3" s="92"/>
      <c r="H3" s="93" t="s">
        <v>34</v>
      </c>
      <c r="I3" s="93"/>
      <c r="J3" s="93"/>
      <c r="K3" s="93"/>
      <c r="L3" s="94" t="s">
        <v>121</v>
      </c>
      <c r="M3" s="94"/>
      <c r="N3" s="94"/>
      <c r="O3" s="94"/>
      <c r="P3" s="94"/>
    </row>
    <row r="4" spans="1:16" ht="21" customHeight="1" thickBot="1" x14ac:dyDescent="0.25">
      <c r="A4" s="95" t="s">
        <v>14</v>
      </c>
      <c r="B4" s="96" t="s">
        <v>13</v>
      </c>
      <c r="C4" s="97" t="s">
        <v>12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 t="s">
        <v>11</v>
      </c>
      <c r="P4" s="99" t="s">
        <v>10</v>
      </c>
    </row>
    <row r="5" spans="1:16" ht="21" customHeight="1" thickTop="1" thickBot="1" x14ac:dyDescent="0.25">
      <c r="A5" s="95"/>
      <c r="B5" s="96"/>
      <c r="C5" s="2"/>
      <c r="D5" s="100" t="s">
        <v>27</v>
      </c>
      <c r="E5" s="100"/>
      <c r="F5" s="100"/>
      <c r="G5" s="100"/>
      <c r="H5" s="100"/>
      <c r="I5" s="100" t="s">
        <v>9</v>
      </c>
      <c r="J5" s="100"/>
      <c r="K5" s="100"/>
      <c r="L5" s="100"/>
      <c r="M5" s="100" t="s">
        <v>8</v>
      </c>
      <c r="N5" s="100"/>
      <c r="O5" s="98"/>
      <c r="P5" s="99"/>
    </row>
    <row r="6" spans="1:16" ht="21" customHeight="1" thickTop="1" thickBot="1" x14ac:dyDescent="0.25">
      <c r="A6" s="75"/>
      <c r="B6" s="77"/>
      <c r="C6" s="11" t="s">
        <v>7</v>
      </c>
      <c r="D6" s="12" t="s">
        <v>4</v>
      </c>
      <c r="E6" s="12" t="s">
        <v>3</v>
      </c>
      <c r="F6" s="12" t="s">
        <v>2</v>
      </c>
      <c r="G6" s="12" t="s">
        <v>6</v>
      </c>
      <c r="H6" s="12" t="s">
        <v>5</v>
      </c>
      <c r="I6" s="12" t="s">
        <v>4</v>
      </c>
      <c r="J6" s="12" t="s">
        <v>25</v>
      </c>
      <c r="K6" s="12" t="s">
        <v>3</v>
      </c>
      <c r="L6" s="12" t="s">
        <v>26</v>
      </c>
      <c r="M6" s="12" t="s">
        <v>1</v>
      </c>
      <c r="N6" s="12" t="s">
        <v>0</v>
      </c>
      <c r="O6" s="83"/>
      <c r="P6" s="70"/>
    </row>
    <row r="7" spans="1:16" ht="16.5" thickTop="1" thickBot="1" x14ac:dyDescent="0.3">
      <c r="A7" s="18" t="s">
        <v>123</v>
      </c>
      <c r="B7" s="18" t="s">
        <v>124</v>
      </c>
      <c r="C7" s="32"/>
      <c r="D7" s="33"/>
      <c r="E7" s="21"/>
      <c r="F7" s="22"/>
      <c r="G7" s="22"/>
      <c r="H7" s="22"/>
      <c r="I7" s="15">
        <v>8</v>
      </c>
      <c r="J7" s="15">
        <v>4.5</v>
      </c>
      <c r="K7" s="34"/>
      <c r="L7" s="23"/>
      <c r="M7" s="24"/>
      <c r="N7" s="24"/>
      <c r="O7" s="25">
        <f>MAX(I7,J7)+MAX(K7,L7)+MAX(M7,N7)+C7</f>
        <v>8</v>
      </c>
      <c r="P7" s="38"/>
    </row>
    <row r="8" spans="1:16" ht="16.5" thickTop="1" thickBot="1" x14ac:dyDescent="0.3">
      <c r="A8" s="18" t="s">
        <v>125</v>
      </c>
      <c r="B8" s="18" t="s">
        <v>126</v>
      </c>
      <c r="C8" s="32"/>
      <c r="D8" s="33"/>
      <c r="E8" s="21"/>
      <c r="F8" s="22"/>
      <c r="G8" s="22"/>
      <c r="H8" s="22"/>
      <c r="I8" s="15">
        <v>8.5</v>
      </c>
      <c r="J8" s="15">
        <v>5</v>
      </c>
      <c r="K8" s="34"/>
      <c r="L8" s="23"/>
      <c r="M8" s="24"/>
      <c r="N8" s="24"/>
      <c r="O8" s="25">
        <f t="shared" ref="O8:O58" si="0">MAX(I8,J8)+MAX(K8,L8)+MAX(M8,N8)+C8</f>
        <v>8.5</v>
      </c>
      <c r="P8" s="38"/>
    </row>
    <row r="9" spans="1:16" ht="16.5" thickTop="1" thickBot="1" x14ac:dyDescent="0.3">
      <c r="A9" s="18" t="s">
        <v>127</v>
      </c>
      <c r="B9" s="18" t="s">
        <v>128</v>
      </c>
      <c r="C9" s="32"/>
      <c r="D9" s="33"/>
      <c r="E9" s="21"/>
      <c r="F9" s="22"/>
      <c r="G9" s="22"/>
      <c r="H9" s="22"/>
      <c r="I9" s="15">
        <v>5.5</v>
      </c>
      <c r="J9" s="15"/>
      <c r="K9" s="34"/>
      <c r="L9" s="23"/>
      <c r="M9" s="24"/>
      <c r="N9" s="24"/>
      <c r="O9" s="25">
        <f t="shared" si="0"/>
        <v>5.5</v>
      </c>
      <c r="P9" s="38"/>
    </row>
    <row r="10" spans="1:16" ht="16.5" thickTop="1" thickBot="1" x14ac:dyDescent="0.3">
      <c r="A10" s="18" t="s">
        <v>129</v>
      </c>
      <c r="B10" s="18" t="s">
        <v>130</v>
      </c>
      <c r="C10" s="32"/>
      <c r="D10" s="33"/>
      <c r="E10" s="21"/>
      <c r="F10" s="22"/>
      <c r="G10" s="22"/>
      <c r="H10" s="22"/>
      <c r="I10" s="15">
        <v>8.5</v>
      </c>
      <c r="J10" s="15"/>
      <c r="K10" s="34"/>
      <c r="L10" s="23"/>
      <c r="M10" s="24"/>
      <c r="N10" s="24"/>
      <c r="O10" s="25">
        <f t="shared" si="0"/>
        <v>8.5</v>
      </c>
      <c r="P10" s="38"/>
    </row>
    <row r="11" spans="1:16" ht="16.5" thickTop="1" thickBot="1" x14ac:dyDescent="0.3">
      <c r="A11" s="18" t="s">
        <v>131</v>
      </c>
      <c r="B11" s="18" t="s">
        <v>132</v>
      </c>
      <c r="C11" s="32"/>
      <c r="D11" s="35"/>
      <c r="E11" s="21"/>
      <c r="F11" s="22"/>
      <c r="G11" s="22"/>
      <c r="H11" s="22"/>
      <c r="I11" s="15">
        <v>8</v>
      </c>
      <c r="J11" s="15">
        <v>5</v>
      </c>
      <c r="K11" s="34"/>
      <c r="L11" s="23"/>
      <c r="M11" s="24"/>
      <c r="N11" s="24"/>
      <c r="O11" s="25">
        <f t="shared" si="0"/>
        <v>8</v>
      </c>
      <c r="P11" s="38"/>
    </row>
    <row r="12" spans="1:16" ht="16.5" thickTop="1" thickBot="1" x14ac:dyDescent="0.3">
      <c r="A12" s="18" t="s">
        <v>133</v>
      </c>
      <c r="B12" s="18" t="s">
        <v>134</v>
      </c>
      <c r="C12" s="32"/>
      <c r="D12" s="35"/>
      <c r="E12" s="21"/>
      <c r="F12" s="22"/>
      <c r="G12" s="22"/>
      <c r="H12" s="22"/>
      <c r="I12" s="15">
        <v>7.5</v>
      </c>
      <c r="J12" s="15">
        <v>5.5</v>
      </c>
      <c r="K12" s="34"/>
      <c r="L12" s="23"/>
      <c r="M12" s="24"/>
      <c r="N12" s="24"/>
      <c r="O12" s="25">
        <f t="shared" si="0"/>
        <v>7.5</v>
      </c>
      <c r="P12" s="38"/>
    </row>
    <row r="13" spans="1:16" ht="16.5" thickTop="1" thickBot="1" x14ac:dyDescent="0.3">
      <c r="A13" s="18" t="s">
        <v>135</v>
      </c>
      <c r="B13" s="18" t="s">
        <v>136</v>
      </c>
      <c r="C13" s="32"/>
      <c r="D13" s="33"/>
      <c r="E13" s="21"/>
      <c r="F13" s="22"/>
      <c r="G13" s="22"/>
      <c r="H13" s="22"/>
      <c r="I13" s="15"/>
      <c r="J13" s="15"/>
      <c r="K13" s="34"/>
      <c r="L13" s="23"/>
      <c r="M13" s="24"/>
      <c r="N13" s="24"/>
      <c r="O13" s="25">
        <f t="shared" si="0"/>
        <v>0</v>
      </c>
      <c r="P13" s="38"/>
    </row>
    <row r="14" spans="1:16" ht="16.5" thickTop="1" thickBot="1" x14ac:dyDescent="0.3">
      <c r="A14" s="18" t="s">
        <v>137</v>
      </c>
      <c r="B14" s="18" t="s">
        <v>138</v>
      </c>
      <c r="C14" s="32"/>
      <c r="D14" s="33"/>
      <c r="E14" s="21"/>
      <c r="F14" s="22"/>
      <c r="G14" s="22"/>
      <c r="H14" s="22"/>
      <c r="I14" s="15">
        <v>5.5</v>
      </c>
      <c r="J14" s="15"/>
      <c r="K14" s="34"/>
      <c r="L14" s="23"/>
      <c r="M14" s="24"/>
      <c r="N14" s="24"/>
      <c r="O14" s="25">
        <f t="shared" si="0"/>
        <v>5.5</v>
      </c>
      <c r="P14" s="38"/>
    </row>
    <row r="15" spans="1:16" ht="16.5" thickTop="1" thickBot="1" x14ac:dyDescent="0.3">
      <c r="A15" s="18" t="s">
        <v>139</v>
      </c>
      <c r="B15" s="18" t="s">
        <v>140</v>
      </c>
      <c r="C15" s="32"/>
      <c r="D15" s="33"/>
      <c r="E15" s="21"/>
      <c r="F15" s="22"/>
      <c r="G15" s="22"/>
      <c r="H15" s="22"/>
      <c r="I15" s="15"/>
      <c r="J15" s="15"/>
      <c r="K15" s="34"/>
      <c r="L15" s="23"/>
      <c r="M15" s="24"/>
      <c r="N15" s="24"/>
      <c r="O15" s="25">
        <f t="shared" si="0"/>
        <v>0</v>
      </c>
      <c r="P15" s="38"/>
    </row>
    <row r="16" spans="1:16" ht="16.5" thickTop="1" thickBot="1" x14ac:dyDescent="0.3">
      <c r="A16" s="18" t="s">
        <v>141</v>
      </c>
      <c r="B16" s="18" t="s">
        <v>142</v>
      </c>
      <c r="C16" s="32"/>
      <c r="D16" s="33"/>
      <c r="E16" s="21"/>
      <c r="F16" s="22"/>
      <c r="G16" s="22"/>
      <c r="H16" s="22"/>
      <c r="I16" s="15">
        <v>18</v>
      </c>
      <c r="J16" s="15">
        <v>19</v>
      </c>
      <c r="K16" s="34"/>
      <c r="L16" s="23"/>
      <c r="M16" s="24"/>
      <c r="N16" s="24"/>
      <c r="O16" s="25">
        <f t="shared" si="0"/>
        <v>19</v>
      </c>
      <c r="P16" s="38"/>
    </row>
    <row r="17" spans="1:16" ht="16.5" thickTop="1" thickBot="1" x14ac:dyDescent="0.3">
      <c r="A17" s="18" t="s">
        <v>143</v>
      </c>
      <c r="B17" s="18" t="s">
        <v>144</v>
      </c>
      <c r="C17" s="32"/>
      <c r="D17" s="35"/>
      <c r="E17" s="21"/>
      <c r="F17" s="22"/>
      <c r="G17" s="22"/>
      <c r="H17" s="22"/>
      <c r="I17" s="15">
        <v>6</v>
      </c>
      <c r="J17" s="15">
        <v>5.5</v>
      </c>
      <c r="K17" s="34"/>
      <c r="L17" s="23"/>
      <c r="M17" s="24"/>
      <c r="N17" s="24"/>
      <c r="O17" s="25">
        <f t="shared" si="0"/>
        <v>6</v>
      </c>
      <c r="P17" s="38"/>
    </row>
    <row r="18" spans="1:16" ht="16.5" thickTop="1" thickBot="1" x14ac:dyDescent="0.3">
      <c r="A18" s="18" t="s">
        <v>145</v>
      </c>
      <c r="B18" s="18" t="s">
        <v>48</v>
      </c>
      <c r="C18" s="32"/>
      <c r="D18" s="35"/>
      <c r="E18" s="21"/>
      <c r="F18" s="22"/>
      <c r="G18" s="22"/>
      <c r="H18" s="22"/>
      <c r="I18" s="15"/>
      <c r="J18" s="15"/>
      <c r="K18" s="34"/>
      <c r="L18" s="23"/>
      <c r="M18" s="24"/>
      <c r="N18" s="24"/>
      <c r="O18" s="25">
        <f t="shared" si="0"/>
        <v>0</v>
      </c>
      <c r="P18" s="38"/>
    </row>
    <row r="19" spans="1:16" ht="16.5" thickTop="1" thickBot="1" x14ac:dyDescent="0.3">
      <c r="A19" s="18" t="s">
        <v>146</v>
      </c>
      <c r="B19" s="18" t="s">
        <v>147</v>
      </c>
      <c r="C19" s="32"/>
      <c r="D19" s="33"/>
      <c r="E19" s="21"/>
      <c r="F19" s="22"/>
      <c r="G19" s="22"/>
      <c r="H19" s="22"/>
      <c r="I19" s="15">
        <v>9.5</v>
      </c>
      <c r="J19" s="15"/>
      <c r="K19" s="34"/>
      <c r="L19" s="23"/>
      <c r="M19" s="24"/>
      <c r="N19" s="24"/>
      <c r="O19" s="25">
        <f t="shared" si="0"/>
        <v>9.5</v>
      </c>
      <c r="P19" s="38"/>
    </row>
    <row r="20" spans="1:16" ht="16.5" thickTop="1" thickBot="1" x14ac:dyDescent="0.3">
      <c r="A20" s="18" t="s">
        <v>148</v>
      </c>
      <c r="B20" s="18" t="s">
        <v>149</v>
      </c>
      <c r="C20" s="32"/>
      <c r="D20" s="35"/>
      <c r="E20" s="21"/>
      <c r="F20" s="22"/>
      <c r="G20" s="22"/>
      <c r="H20" s="22"/>
      <c r="I20" s="15">
        <v>17.5</v>
      </c>
      <c r="J20" s="15"/>
      <c r="K20" s="34"/>
      <c r="L20" s="23"/>
      <c r="M20" s="24"/>
      <c r="N20" s="24"/>
      <c r="O20" s="25">
        <f t="shared" si="0"/>
        <v>17.5</v>
      </c>
      <c r="P20" s="38"/>
    </row>
    <row r="21" spans="1:16" ht="16.5" thickTop="1" thickBot="1" x14ac:dyDescent="0.3">
      <c r="A21" s="18" t="s">
        <v>150</v>
      </c>
      <c r="B21" s="18" t="s">
        <v>151</v>
      </c>
      <c r="C21" s="32"/>
      <c r="D21" s="35"/>
      <c r="E21" s="21"/>
      <c r="F21" s="22"/>
      <c r="G21" s="22"/>
      <c r="H21" s="22"/>
      <c r="I21" s="15"/>
      <c r="J21" s="15"/>
      <c r="K21" s="34"/>
      <c r="L21" s="23"/>
      <c r="M21" s="24"/>
      <c r="N21" s="24"/>
      <c r="O21" s="25">
        <f t="shared" si="0"/>
        <v>0</v>
      </c>
      <c r="P21" s="38"/>
    </row>
    <row r="22" spans="1:16" ht="16.5" thickTop="1" thickBot="1" x14ac:dyDescent="0.3">
      <c r="A22" s="18" t="s">
        <v>36</v>
      </c>
      <c r="B22" s="18" t="s">
        <v>152</v>
      </c>
      <c r="C22" s="32"/>
      <c r="D22" s="35"/>
      <c r="E22" s="21"/>
      <c r="F22" s="22"/>
      <c r="G22" s="22"/>
      <c r="H22" s="22"/>
      <c r="I22" s="15">
        <v>6.5</v>
      </c>
      <c r="J22" s="15">
        <v>5</v>
      </c>
      <c r="K22" s="34"/>
      <c r="L22" s="23"/>
      <c r="M22" s="24"/>
      <c r="N22" s="24"/>
      <c r="O22" s="25">
        <f t="shared" si="0"/>
        <v>6.5</v>
      </c>
      <c r="P22" s="38"/>
    </row>
    <row r="23" spans="1:16" ht="16.5" thickTop="1" thickBot="1" x14ac:dyDescent="0.3">
      <c r="A23" s="18" t="s">
        <v>153</v>
      </c>
      <c r="B23" s="18" t="s">
        <v>154</v>
      </c>
      <c r="C23" s="32"/>
      <c r="D23" s="33"/>
      <c r="E23" s="21"/>
      <c r="F23" s="22"/>
      <c r="G23" s="22"/>
      <c r="H23" s="22"/>
      <c r="I23" s="15"/>
      <c r="J23" s="15"/>
      <c r="K23" s="34"/>
      <c r="L23" s="23"/>
      <c r="M23" s="24"/>
      <c r="N23" s="24"/>
      <c r="O23" s="25">
        <f t="shared" si="0"/>
        <v>0</v>
      </c>
      <c r="P23" s="38"/>
    </row>
    <row r="24" spans="1:16" ht="16.5" thickTop="1" thickBot="1" x14ac:dyDescent="0.3">
      <c r="A24" s="18" t="s">
        <v>64</v>
      </c>
      <c r="B24" s="18" t="s">
        <v>65</v>
      </c>
      <c r="C24" s="32"/>
      <c r="D24" s="33"/>
      <c r="E24" s="21"/>
      <c r="F24" s="22"/>
      <c r="G24" s="22"/>
      <c r="H24" s="22"/>
      <c r="I24" s="15"/>
      <c r="J24" s="15">
        <v>8.5</v>
      </c>
      <c r="K24" s="34"/>
      <c r="L24" s="23"/>
      <c r="M24" s="24"/>
      <c r="N24" s="24"/>
      <c r="O24" s="25">
        <f t="shared" si="0"/>
        <v>8.5</v>
      </c>
      <c r="P24" s="38"/>
    </row>
    <row r="25" spans="1:16" ht="16.5" thickTop="1" thickBot="1" x14ac:dyDescent="0.3">
      <c r="A25" s="18" t="s">
        <v>66</v>
      </c>
      <c r="B25" s="18" t="s">
        <v>67</v>
      </c>
      <c r="C25" s="32"/>
      <c r="D25" s="33"/>
      <c r="E25" s="21"/>
      <c r="F25" s="22"/>
      <c r="G25" s="22"/>
      <c r="H25" s="22"/>
      <c r="I25" s="15">
        <v>9</v>
      </c>
      <c r="J25" s="15">
        <v>8</v>
      </c>
      <c r="K25" s="34"/>
      <c r="L25" s="23"/>
      <c r="M25" s="24"/>
      <c r="N25" s="24"/>
      <c r="O25" s="25">
        <f t="shared" si="0"/>
        <v>9</v>
      </c>
      <c r="P25" s="38"/>
    </row>
    <row r="26" spans="1:16" ht="16.5" thickTop="1" thickBot="1" x14ac:dyDescent="0.3">
      <c r="A26" s="18" t="s">
        <v>68</v>
      </c>
      <c r="B26" s="18" t="s">
        <v>69</v>
      </c>
      <c r="C26" s="32"/>
      <c r="D26" s="35"/>
      <c r="E26" s="21"/>
      <c r="F26" s="22"/>
      <c r="G26" s="22"/>
      <c r="H26" s="22"/>
      <c r="I26" s="15"/>
      <c r="J26" s="15"/>
      <c r="K26" s="34"/>
      <c r="L26" s="23"/>
      <c r="M26" s="24"/>
      <c r="N26" s="24"/>
      <c r="O26" s="25">
        <f t="shared" si="0"/>
        <v>0</v>
      </c>
      <c r="P26" s="38"/>
    </row>
    <row r="27" spans="1:16" ht="16.5" thickTop="1" thickBot="1" x14ac:dyDescent="0.3">
      <c r="A27" s="18" t="s">
        <v>44</v>
      </c>
      <c r="B27" s="18" t="s">
        <v>155</v>
      </c>
      <c r="C27" s="32"/>
      <c r="D27" s="35"/>
      <c r="E27" s="21"/>
      <c r="F27" s="22"/>
      <c r="G27" s="22"/>
      <c r="H27" s="22"/>
      <c r="I27" s="15"/>
      <c r="J27" s="15"/>
      <c r="K27" s="34"/>
      <c r="L27" s="23"/>
      <c r="M27" s="24"/>
      <c r="N27" s="24"/>
      <c r="O27" s="25">
        <f t="shared" si="0"/>
        <v>0</v>
      </c>
      <c r="P27" s="38"/>
    </row>
    <row r="28" spans="1:16" ht="16.5" thickTop="1" thickBot="1" x14ac:dyDescent="0.3">
      <c r="A28" s="18" t="s">
        <v>70</v>
      </c>
      <c r="B28" s="18" t="s">
        <v>71</v>
      </c>
      <c r="C28" s="32"/>
      <c r="D28" s="35"/>
      <c r="E28" s="21"/>
      <c r="F28" s="22"/>
      <c r="G28" s="22"/>
      <c r="H28" s="22"/>
      <c r="I28" s="15"/>
      <c r="J28" s="15"/>
      <c r="K28" s="34"/>
      <c r="L28" s="23"/>
      <c r="M28" s="24"/>
      <c r="N28" s="24"/>
      <c r="O28" s="25">
        <f t="shared" si="0"/>
        <v>0</v>
      </c>
      <c r="P28" s="38"/>
    </row>
    <row r="29" spans="1:16" ht="16.5" thickTop="1" thickBot="1" x14ac:dyDescent="0.3">
      <c r="A29" s="18" t="s">
        <v>72</v>
      </c>
      <c r="B29" s="18" t="s">
        <v>73</v>
      </c>
      <c r="C29" s="32"/>
      <c r="D29" s="35"/>
      <c r="E29" s="21"/>
      <c r="F29" s="22"/>
      <c r="G29" s="22"/>
      <c r="H29" s="22"/>
      <c r="I29" s="15">
        <v>12</v>
      </c>
      <c r="J29" s="15"/>
      <c r="K29" s="34"/>
      <c r="L29" s="23"/>
      <c r="M29" s="24"/>
      <c r="N29" s="24"/>
      <c r="O29" s="25">
        <f t="shared" si="0"/>
        <v>12</v>
      </c>
      <c r="P29" s="38"/>
    </row>
    <row r="30" spans="1:16" ht="16.5" thickTop="1" thickBot="1" x14ac:dyDescent="0.3">
      <c r="A30" s="18" t="s">
        <v>74</v>
      </c>
      <c r="B30" s="18" t="s">
        <v>75</v>
      </c>
      <c r="C30" s="32"/>
      <c r="D30" s="33"/>
      <c r="E30" s="21"/>
      <c r="F30" s="22"/>
      <c r="G30" s="22"/>
      <c r="H30" s="22"/>
      <c r="I30" s="15">
        <v>9.5</v>
      </c>
      <c r="J30" s="15">
        <v>8</v>
      </c>
      <c r="K30" s="34"/>
      <c r="L30" s="23"/>
      <c r="M30" s="24"/>
      <c r="N30" s="24"/>
      <c r="O30" s="25">
        <f t="shared" si="0"/>
        <v>9.5</v>
      </c>
      <c r="P30" s="38"/>
    </row>
    <row r="31" spans="1:16" ht="16.5" thickTop="1" thickBot="1" x14ac:dyDescent="0.3">
      <c r="A31" s="18" t="s">
        <v>76</v>
      </c>
      <c r="B31" s="18" t="s">
        <v>77</v>
      </c>
      <c r="C31" s="32"/>
      <c r="D31" s="33"/>
      <c r="E31" s="21"/>
      <c r="F31" s="22"/>
      <c r="G31" s="22"/>
      <c r="H31" s="22"/>
      <c r="I31" s="15"/>
      <c r="J31" s="15">
        <v>3</v>
      </c>
      <c r="K31" s="34"/>
      <c r="L31" s="23"/>
      <c r="M31" s="24"/>
      <c r="N31" s="24"/>
      <c r="O31" s="25">
        <f t="shared" si="0"/>
        <v>3</v>
      </c>
      <c r="P31" s="38"/>
    </row>
    <row r="32" spans="1:16" ht="16.5" thickTop="1" thickBot="1" x14ac:dyDescent="0.3">
      <c r="A32" s="18" t="s">
        <v>78</v>
      </c>
      <c r="B32" s="18" t="s">
        <v>79</v>
      </c>
      <c r="C32" s="32"/>
      <c r="D32" s="35"/>
      <c r="E32" s="21"/>
      <c r="F32" s="22"/>
      <c r="G32" s="22"/>
      <c r="H32" s="22"/>
      <c r="I32" s="15"/>
      <c r="J32" s="15"/>
      <c r="K32" s="34"/>
      <c r="L32" s="23"/>
      <c r="M32" s="24"/>
      <c r="N32" s="24"/>
      <c r="O32" s="25">
        <f t="shared" si="0"/>
        <v>0</v>
      </c>
      <c r="P32" s="38"/>
    </row>
    <row r="33" spans="1:16" ht="16.5" thickTop="1" thickBot="1" x14ac:dyDescent="0.3">
      <c r="A33" s="18" t="s">
        <v>156</v>
      </c>
      <c r="B33" s="18" t="s">
        <v>157</v>
      </c>
      <c r="C33" s="32"/>
      <c r="D33" s="35"/>
      <c r="E33" s="21"/>
      <c r="F33" s="22"/>
      <c r="G33" s="22"/>
      <c r="H33" s="22"/>
      <c r="I33" s="15"/>
      <c r="J33" s="15"/>
      <c r="K33" s="34"/>
      <c r="L33" s="23"/>
      <c r="M33" s="24"/>
      <c r="N33" s="24"/>
      <c r="O33" s="25">
        <f t="shared" si="0"/>
        <v>0</v>
      </c>
      <c r="P33" s="38"/>
    </row>
    <row r="34" spans="1:16" ht="16.5" thickTop="1" thickBot="1" x14ac:dyDescent="0.3">
      <c r="A34" s="18" t="s">
        <v>158</v>
      </c>
      <c r="B34" s="18" t="s">
        <v>159</v>
      </c>
      <c r="C34" s="32"/>
      <c r="D34" s="33"/>
      <c r="E34" s="21"/>
      <c r="F34" s="22"/>
      <c r="G34" s="22"/>
      <c r="H34" s="22"/>
      <c r="I34" s="15"/>
      <c r="J34" s="15"/>
      <c r="K34" s="34"/>
      <c r="L34" s="23"/>
      <c r="M34" s="24"/>
      <c r="N34" s="24"/>
      <c r="O34" s="25">
        <f t="shared" si="0"/>
        <v>0</v>
      </c>
      <c r="P34" s="38"/>
    </row>
    <row r="35" spans="1:16" ht="16.5" thickTop="1" thickBot="1" x14ac:dyDescent="0.3">
      <c r="A35" s="18" t="s">
        <v>80</v>
      </c>
      <c r="B35" s="18" t="s">
        <v>81</v>
      </c>
      <c r="C35" s="32"/>
      <c r="D35" s="33"/>
      <c r="E35" s="21"/>
      <c r="F35" s="22"/>
      <c r="G35" s="22"/>
      <c r="H35" s="22"/>
      <c r="I35" s="15">
        <v>9</v>
      </c>
      <c r="J35" s="15"/>
      <c r="K35" s="34"/>
      <c r="L35" s="23"/>
      <c r="M35" s="24"/>
      <c r="N35" s="24"/>
      <c r="O35" s="25">
        <f t="shared" si="0"/>
        <v>9</v>
      </c>
      <c r="P35" s="38"/>
    </row>
    <row r="36" spans="1:16" ht="16.5" thickTop="1" thickBot="1" x14ac:dyDescent="0.3">
      <c r="A36" s="18" t="s">
        <v>82</v>
      </c>
      <c r="B36" s="18" t="s">
        <v>83</v>
      </c>
      <c r="C36" s="32"/>
      <c r="D36" s="33"/>
      <c r="E36" s="21"/>
      <c r="F36" s="22"/>
      <c r="G36" s="22"/>
      <c r="H36" s="22"/>
      <c r="I36" s="15">
        <v>8.5</v>
      </c>
      <c r="J36" s="15">
        <v>10</v>
      </c>
      <c r="K36" s="34"/>
      <c r="L36" s="23"/>
      <c r="M36" s="24"/>
      <c r="N36" s="24"/>
      <c r="O36" s="25">
        <f t="shared" si="0"/>
        <v>10</v>
      </c>
      <c r="P36" s="38"/>
    </row>
    <row r="37" spans="1:16" ht="16.5" thickTop="1" thickBot="1" x14ac:dyDescent="0.3">
      <c r="A37" s="18" t="s">
        <v>84</v>
      </c>
      <c r="B37" s="18" t="s">
        <v>85</v>
      </c>
      <c r="C37" s="32"/>
      <c r="D37" s="33"/>
      <c r="E37" s="21"/>
      <c r="F37" s="22"/>
      <c r="G37" s="22"/>
      <c r="H37" s="22"/>
      <c r="I37" s="15"/>
      <c r="J37" s="15"/>
      <c r="K37" s="34"/>
      <c r="L37" s="23"/>
      <c r="M37" s="24"/>
      <c r="N37" s="24"/>
      <c r="O37" s="25">
        <f t="shared" si="0"/>
        <v>0</v>
      </c>
      <c r="P37" s="38"/>
    </row>
    <row r="38" spans="1:16" ht="16.5" thickTop="1" thickBot="1" x14ac:dyDescent="0.3">
      <c r="A38" s="18" t="s">
        <v>160</v>
      </c>
      <c r="B38" s="18" t="s">
        <v>161</v>
      </c>
      <c r="C38" s="32"/>
      <c r="D38" s="33"/>
      <c r="E38" s="21"/>
      <c r="F38" s="22"/>
      <c r="G38" s="22"/>
      <c r="H38" s="22"/>
      <c r="I38" s="15">
        <v>6.5</v>
      </c>
      <c r="J38" s="15"/>
      <c r="K38" s="34"/>
      <c r="L38" s="23"/>
      <c r="M38" s="24"/>
      <c r="N38" s="24"/>
      <c r="O38" s="25">
        <f t="shared" si="0"/>
        <v>6.5</v>
      </c>
      <c r="P38" s="38"/>
    </row>
    <row r="39" spans="1:16" ht="16.5" thickTop="1" thickBot="1" x14ac:dyDescent="0.3">
      <c r="A39" s="18" t="s">
        <v>55</v>
      </c>
      <c r="B39" s="18" t="s">
        <v>86</v>
      </c>
      <c r="C39" s="32"/>
      <c r="D39" s="35"/>
      <c r="E39" s="21"/>
      <c r="F39" s="22"/>
      <c r="G39" s="22"/>
      <c r="H39" s="22"/>
      <c r="I39" s="15">
        <v>10.5</v>
      </c>
      <c r="J39" s="15">
        <v>9</v>
      </c>
      <c r="K39" s="34"/>
      <c r="L39" s="23"/>
      <c r="M39" s="24"/>
      <c r="N39" s="24"/>
      <c r="O39" s="25">
        <f t="shared" si="0"/>
        <v>10.5</v>
      </c>
      <c r="P39" s="38"/>
    </row>
    <row r="40" spans="1:16" ht="16.5" thickTop="1" thickBot="1" x14ac:dyDescent="0.3">
      <c r="A40" s="18" t="s">
        <v>87</v>
      </c>
      <c r="B40" s="18" t="s">
        <v>88</v>
      </c>
      <c r="C40" s="32"/>
      <c r="D40" s="33"/>
      <c r="E40" s="21"/>
      <c r="F40" s="22"/>
      <c r="G40" s="22"/>
      <c r="H40" s="22"/>
      <c r="I40" s="15">
        <v>7</v>
      </c>
      <c r="J40" s="15">
        <v>11</v>
      </c>
      <c r="K40" s="34"/>
      <c r="L40" s="23"/>
      <c r="M40" s="24"/>
      <c r="N40" s="24"/>
      <c r="O40" s="25">
        <f t="shared" si="0"/>
        <v>11</v>
      </c>
      <c r="P40" s="38"/>
    </row>
    <row r="41" spans="1:16" ht="16.5" thickTop="1" thickBot="1" x14ac:dyDescent="0.3">
      <c r="A41" s="18" t="s">
        <v>89</v>
      </c>
      <c r="B41" s="18" t="s">
        <v>90</v>
      </c>
      <c r="C41" s="32"/>
      <c r="D41" s="33"/>
      <c r="E41" s="21"/>
      <c r="F41" s="22"/>
      <c r="G41" s="22"/>
      <c r="H41" s="22"/>
      <c r="I41" s="15"/>
      <c r="J41" s="15"/>
      <c r="K41" s="34"/>
      <c r="L41" s="23"/>
      <c r="M41" s="24"/>
      <c r="N41" s="24"/>
      <c r="O41" s="25">
        <f t="shared" si="0"/>
        <v>0</v>
      </c>
      <c r="P41" s="38"/>
    </row>
    <row r="42" spans="1:16" ht="16.5" thickTop="1" thickBot="1" x14ac:dyDescent="0.3">
      <c r="A42" s="18" t="s">
        <v>91</v>
      </c>
      <c r="B42" s="18" t="s">
        <v>92</v>
      </c>
      <c r="C42" s="32"/>
      <c r="D42" s="35"/>
      <c r="E42" s="21"/>
      <c r="F42" s="22"/>
      <c r="G42" s="22"/>
      <c r="H42" s="22"/>
      <c r="I42" s="15">
        <v>4</v>
      </c>
      <c r="J42" s="15">
        <v>4</v>
      </c>
      <c r="K42" s="34"/>
      <c r="L42" s="23"/>
      <c r="M42" s="24"/>
      <c r="N42" s="24"/>
      <c r="O42" s="25">
        <f t="shared" si="0"/>
        <v>4</v>
      </c>
      <c r="P42" s="38"/>
    </row>
    <row r="43" spans="1:16" ht="16.5" thickTop="1" thickBot="1" x14ac:dyDescent="0.3">
      <c r="A43" s="18" t="s">
        <v>93</v>
      </c>
      <c r="B43" s="18" t="s">
        <v>94</v>
      </c>
      <c r="C43" s="32"/>
      <c r="D43" s="33"/>
      <c r="E43" s="21"/>
      <c r="F43" s="22"/>
      <c r="G43" s="22"/>
      <c r="H43" s="22"/>
      <c r="I43" s="15">
        <v>7.5</v>
      </c>
      <c r="J43" s="15"/>
      <c r="K43" s="34"/>
      <c r="L43" s="23"/>
      <c r="M43" s="24"/>
      <c r="N43" s="24"/>
      <c r="O43" s="25">
        <f t="shared" si="0"/>
        <v>7.5</v>
      </c>
      <c r="P43" s="38"/>
    </row>
    <row r="44" spans="1:16" ht="16.5" thickTop="1" thickBot="1" x14ac:dyDescent="0.3">
      <c r="A44" s="18" t="s">
        <v>95</v>
      </c>
      <c r="B44" s="18" t="s">
        <v>96</v>
      </c>
      <c r="C44" s="32"/>
      <c r="D44" s="35"/>
      <c r="E44" s="21"/>
      <c r="F44" s="22"/>
      <c r="G44" s="22"/>
      <c r="H44" s="22"/>
      <c r="I44" s="15"/>
      <c r="J44" s="15"/>
      <c r="K44" s="34"/>
      <c r="L44" s="23"/>
      <c r="M44" s="24"/>
      <c r="N44" s="24"/>
      <c r="O44" s="25">
        <f t="shared" si="0"/>
        <v>0</v>
      </c>
      <c r="P44" s="38"/>
    </row>
    <row r="45" spans="1:16" ht="16.5" thickTop="1" thickBot="1" x14ac:dyDescent="0.3">
      <c r="A45" s="18" t="s">
        <v>97</v>
      </c>
      <c r="B45" s="18" t="s">
        <v>98</v>
      </c>
      <c r="C45" s="32"/>
      <c r="D45" s="33"/>
      <c r="E45" s="27"/>
      <c r="F45" s="28"/>
      <c r="G45" s="28"/>
      <c r="H45" s="28"/>
      <c r="I45" s="15"/>
      <c r="J45" s="15"/>
      <c r="K45" s="34"/>
      <c r="L45" s="23"/>
      <c r="M45" s="24"/>
      <c r="N45" s="24"/>
      <c r="O45" s="25">
        <f t="shared" si="0"/>
        <v>0</v>
      </c>
      <c r="P45" s="39"/>
    </row>
    <row r="46" spans="1:16" ht="16.5" thickTop="1" thickBot="1" x14ac:dyDescent="0.3">
      <c r="A46" s="18" t="s">
        <v>99</v>
      </c>
      <c r="B46" s="18" t="s">
        <v>100</v>
      </c>
      <c r="C46" s="32"/>
      <c r="D46" s="33"/>
      <c r="E46" s="27"/>
      <c r="F46" s="28"/>
      <c r="G46" s="28"/>
      <c r="H46" s="28"/>
      <c r="I46" s="15"/>
      <c r="J46" s="15"/>
      <c r="K46" s="34"/>
      <c r="L46" s="23"/>
      <c r="M46" s="24"/>
      <c r="N46" s="24"/>
      <c r="O46" s="25">
        <f t="shared" si="0"/>
        <v>0</v>
      </c>
      <c r="P46" s="39"/>
    </row>
    <row r="47" spans="1:16" ht="16.5" thickTop="1" thickBot="1" x14ac:dyDescent="0.3">
      <c r="A47" s="45" t="s">
        <v>101</v>
      </c>
      <c r="B47" s="45" t="s">
        <v>102</v>
      </c>
      <c r="C47" s="32"/>
      <c r="D47" s="33"/>
      <c r="E47" s="27"/>
      <c r="F47" s="28"/>
      <c r="G47" s="28"/>
      <c r="H47" s="28"/>
      <c r="I47" s="15">
        <v>9.5</v>
      </c>
      <c r="J47" s="15"/>
      <c r="K47" s="34"/>
      <c r="L47" s="23"/>
      <c r="M47" s="24"/>
      <c r="N47" s="24"/>
      <c r="O47" s="25">
        <f t="shared" ref="O47" si="1">MAX(I47,J47)+MAX(K47,L47)+MAX(M47,N47)+C47</f>
        <v>9.5</v>
      </c>
      <c r="P47" s="39"/>
    </row>
    <row r="48" spans="1:16" ht="16.5" thickTop="1" thickBot="1" x14ac:dyDescent="0.3">
      <c r="A48" s="18" t="s">
        <v>103</v>
      </c>
      <c r="B48" s="18" t="s">
        <v>104</v>
      </c>
      <c r="C48" s="32"/>
      <c r="D48" s="35"/>
      <c r="E48" s="36"/>
      <c r="F48" s="37"/>
      <c r="G48" s="37"/>
      <c r="H48" s="37"/>
      <c r="I48" s="15"/>
      <c r="J48" s="15"/>
      <c r="K48" s="34"/>
      <c r="L48" s="23"/>
      <c r="M48" s="31"/>
      <c r="N48" s="31"/>
      <c r="O48" s="25">
        <f t="shared" si="0"/>
        <v>0</v>
      </c>
      <c r="P48" s="40"/>
    </row>
    <row r="49" spans="1:16" ht="16.5" thickTop="1" thickBot="1" x14ac:dyDescent="0.3">
      <c r="A49" s="18" t="s">
        <v>105</v>
      </c>
      <c r="B49" s="18" t="s">
        <v>106</v>
      </c>
      <c r="C49" s="32"/>
      <c r="D49" s="33"/>
      <c r="E49" s="36"/>
      <c r="F49" s="37"/>
      <c r="G49" s="37"/>
      <c r="H49" s="37"/>
      <c r="I49" s="15"/>
      <c r="J49" s="15"/>
      <c r="K49" s="34"/>
      <c r="L49" s="23"/>
      <c r="M49" s="31"/>
      <c r="N49" s="31"/>
      <c r="O49" s="25">
        <f t="shared" si="0"/>
        <v>0</v>
      </c>
      <c r="P49" s="40"/>
    </row>
    <row r="50" spans="1:16" ht="16.5" thickTop="1" thickBot="1" x14ac:dyDescent="0.3">
      <c r="A50" s="18" t="s">
        <v>107</v>
      </c>
      <c r="B50" s="18" t="s">
        <v>108</v>
      </c>
      <c r="C50" s="32"/>
      <c r="D50" s="35"/>
      <c r="E50" s="36"/>
      <c r="F50" s="37"/>
      <c r="G50" s="37"/>
      <c r="H50" s="37"/>
      <c r="I50" s="15">
        <v>8</v>
      </c>
      <c r="J50" s="15"/>
      <c r="K50" s="34"/>
      <c r="L50" s="23"/>
      <c r="M50" s="31"/>
      <c r="N50" s="31"/>
      <c r="O50" s="25">
        <f t="shared" si="0"/>
        <v>8</v>
      </c>
      <c r="P50" s="40"/>
    </row>
    <row r="51" spans="1:16" ht="16.5" thickTop="1" thickBot="1" x14ac:dyDescent="0.3">
      <c r="A51" s="18" t="s">
        <v>109</v>
      </c>
      <c r="B51" s="18" t="s">
        <v>110</v>
      </c>
      <c r="C51" s="32"/>
      <c r="D51" s="33"/>
      <c r="E51" s="36"/>
      <c r="F51" s="37"/>
      <c r="G51" s="37"/>
      <c r="H51" s="37"/>
      <c r="I51" s="15"/>
      <c r="J51" s="15"/>
      <c r="K51" s="34"/>
      <c r="L51" s="23"/>
      <c r="M51" s="31"/>
      <c r="N51" s="31"/>
      <c r="O51" s="25">
        <f t="shared" si="0"/>
        <v>0</v>
      </c>
      <c r="P51" s="40"/>
    </row>
    <row r="52" spans="1:16" ht="16.5" thickTop="1" thickBot="1" x14ac:dyDescent="0.3">
      <c r="A52" s="18" t="s">
        <v>111</v>
      </c>
      <c r="B52" s="18" t="s">
        <v>112</v>
      </c>
      <c r="C52" s="32"/>
      <c r="D52" s="33"/>
      <c r="E52" s="36"/>
      <c r="F52" s="37"/>
      <c r="G52" s="37"/>
      <c r="H52" s="37"/>
      <c r="I52" s="15"/>
      <c r="J52" s="15"/>
      <c r="K52" s="34"/>
      <c r="L52" s="23"/>
      <c r="M52" s="31"/>
      <c r="N52" s="31"/>
      <c r="O52" s="25">
        <f t="shared" si="0"/>
        <v>0</v>
      </c>
      <c r="P52" s="40"/>
    </row>
    <row r="53" spans="1:16" ht="16.5" thickTop="1" thickBot="1" x14ac:dyDescent="0.3">
      <c r="A53" s="18" t="s">
        <v>113</v>
      </c>
      <c r="B53" s="18" t="s">
        <v>114</v>
      </c>
      <c r="C53" s="32"/>
      <c r="D53" s="33"/>
      <c r="E53" s="36"/>
      <c r="F53" s="37"/>
      <c r="G53" s="37"/>
      <c r="H53" s="37"/>
      <c r="I53" s="15">
        <v>5</v>
      </c>
      <c r="J53" s="15">
        <v>3.5</v>
      </c>
      <c r="K53" s="34"/>
      <c r="L53" s="23"/>
      <c r="M53" s="31"/>
      <c r="N53" s="31"/>
      <c r="O53" s="25">
        <f t="shared" si="0"/>
        <v>5</v>
      </c>
      <c r="P53" s="40"/>
    </row>
    <row r="54" spans="1:16" ht="16.5" thickTop="1" thickBot="1" x14ac:dyDescent="0.3">
      <c r="A54" s="18" t="s">
        <v>115</v>
      </c>
      <c r="B54" s="18" t="s">
        <v>116</v>
      </c>
      <c r="C54" s="32"/>
      <c r="D54" s="33"/>
      <c r="E54" s="36"/>
      <c r="F54" s="37"/>
      <c r="G54" s="37"/>
      <c r="H54" s="37"/>
      <c r="I54" s="15"/>
      <c r="J54" s="15"/>
      <c r="K54" s="34"/>
      <c r="L54" s="23"/>
      <c r="M54" s="31"/>
      <c r="N54" s="31"/>
      <c r="O54" s="25">
        <f t="shared" si="0"/>
        <v>0</v>
      </c>
      <c r="P54" s="40"/>
    </row>
    <row r="55" spans="1:16" ht="16.5" thickTop="1" thickBot="1" x14ac:dyDescent="0.3">
      <c r="A55" s="18" t="s">
        <v>117</v>
      </c>
      <c r="B55" s="18" t="s">
        <v>118</v>
      </c>
      <c r="C55" s="32"/>
      <c r="D55" s="33"/>
      <c r="E55" s="36"/>
      <c r="F55" s="37"/>
      <c r="G55" s="37"/>
      <c r="H55" s="37"/>
      <c r="I55" s="15"/>
      <c r="J55" s="15"/>
      <c r="K55" s="34"/>
      <c r="L55" s="23"/>
      <c r="M55" s="31"/>
      <c r="N55" s="31"/>
      <c r="O55" s="25">
        <f t="shared" si="0"/>
        <v>0</v>
      </c>
      <c r="P55" s="40"/>
    </row>
    <row r="56" spans="1:16" ht="16.5" thickTop="1" thickBot="1" x14ac:dyDescent="0.3">
      <c r="A56" s="18" t="s">
        <v>119</v>
      </c>
      <c r="B56" s="18" t="s">
        <v>120</v>
      </c>
      <c r="C56" s="32"/>
      <c r="D56" s="33"/>
      <c r="E56" s="36"/>
      <c r="F56" s="37"/>
      <c r="G56" s="37"/>
      <c r="H56" s="37"/>
      <c r="I56" s="15"/>
      <c r="J56" s="15"/>
      <c r="K56" s="34"/>
      <c r="L56" s="23"/>
      <c r="M56" s="31"/>
      <c r="N56" s="31"/>
      <c r="O56" s="25">
        <f t="shared" si="0"/>
        <v>0</v>
      </c>
      <c r="P56" s="40"/>
    </row>
    <row r="57" spans="1:16" ht="16.5" thickTop="1" thickBot="1" x14ac:dyDescent="0.3">
      <c r="A57" s="18" t="s">
        <v>162</v>
      </c>
      <c r="B57" s="18" t="s">
        <v>163</v>
      </c>
      <c r="C57" s="32"/>
      <c r="D57" s="33"/>
      <c r="E57" s="36"/>
      <c r="F57" s="37"/>
      <c r="G57" s="37"/>
      <c r="H57" s="37"/>
      <c r="I57" s="15"/>
      <c r="J57" s="15"/>
      <c r="K57" s="34"/>
      <c r="L57" s="23"/>
      <c r="M57" s="31"/>
      <c r="N57" s="31"/>
      <c r="O57" s="25">
        <f t="shared" si="0"/>
        <v>0</v>
      </c>
      <c r="P57" s="40"/>
    </row>
    <row r="58" spans="1:16" ht="16.5" thickTop="1" thickBot="1" x14ac:dyDescent="0.3">
      <c r="A58" s="18" t="s">
        <v>164</v>
      </c>
      <c r="B58" s="18" t="s">
        <v>165</v>
      </c>
      <c r="C58" s="32"/>
      <c r="D58" s="33"/>
      <c r="E58" s="36"/>
      <c r="F58" s="37"/>
      <c r="G58" s="37"/>
      <c r="H58" s="37"/>
      <c r="I58" s="15"/>
      <c r="J58" s="15"/>
      <c r="K58" s="34"/>
      <c r="L58" s="23"/>
      <c r="M58" s="31"/>
      <c r="N58" s="31"/>
      <c r="O58" s="25">
        <f t="shared" si="0"/>
        <v>0</v>
      </c>
      <c r="P58" s="40"/>
    </row>
    <row r="59" spans="1:16" ht="13.5" thickTop="1" x14ac:dyDescent="0.2"/>
    <row r="60" spans="1:16" x14ac:dyDescent="0.2">
      <c r="I60" s="41"/>
    </row>
  </sheetData>
  <sheetProtection selectLockedCells="1" selectUnlockedCells="1"/>
  <mergeCells count="16">
    <mergeCell ref="A4:A6"/>
    <mergeCell ref="B4:B6"/>
    <mergeCell ref="C4:N4"/>
    <mergeCell ref="O4:O6"/>
    <mergeCell ref="P4:P6"/>
    <mergeCell ref="D5:H5"/>
    <mergeCell ref="I5:L5"/>
    <mergeCell ref="M5:N5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65" workbookViewId="0">
      <selection activeCell="E16" sqref="E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4" t="s">
        <v>24</v>
      </c>
      <c r="B1" s="105"/>
      <c r="C1" s="105"/>
      <c r="D1" s="106"/>
      <c r="E1" s="10" t="s">
        <v>23</v>
      </c>
    </row>
    <row r="2" spans="1:5" ht="17.25" customHeight="1" x14ac:dyDescent="0.25">
      <c r="A2" s="107" t="s">
        <v>15</v>
      </c>
      <c r="B2" s="108"/>
      <c r="C2" s="108"/>
      <c r="D2" s="108"/>
      <c r="E2" s="109"/>
    </row>
    <row r="3" spans="1:5" ht="27" customHeight="1" x14ac:dyDescent="0.2">
      <c r="A3" s="110" t="s">
        <v>30</v>
      </c>
      <c r="B3" s="111"/>
      <c r="C3" s="112"/>
      <c r="D3" s="112"/>
      <c r="E3" s="113"/>
    </row>
    <row r="4" spans="1:5" ht="17.25" customHeight="1" x14ac:dyDescent="0.2">
      <c r="A4" s="114" t="s">
        <v>28</v>
      </c>
      <c r="B4" s="114"/>
      <c r="C4" s="114" t="s">
        <v>35</v>
      </c>
      <c r="D4" s="114"/>
      <c r="E4" s="114"/>
    </row>
    <row r="5" spans="1:5" s="6" customFormat="1" ht="25.5" customHeight="1" thickBot="1" x14ac:dyDescent="0.3">
      <c r="A5" s="101" t="s">
        <v>14</v>
      </c>
      <c r="B5" s="102" t="s">
        <v>22</v>
      </c>
      <c r="C5" s="103" t="s">
        <v>21</v>
      </c>
      <c r="D5" s="103"/>
      <c r="E5" s="102" t="s">
        <v>20</v>
      </c>
    </row>
    <row r="6" spans="1:5" s="6" customFormat="1" ht="42" customHeight="1" thickTop="1" thickBot="1" x14ac:dyDescent="0.3">
      <c r="A6" s="101"/>
      <c r="B6" s="102"/>
      <c r="C6" s="8" t="s">
        <v>19</v>
      </c>
      <c r="D6" s="7" t="s">
        <v>18</v>
      </c>
      <c r="E6" s="102"/>
    </row>
    <row r="7" spans="1:5" ht="12.75" customHeight="1" thickTop="1" thickBot="1" x14ac:dyDescent="0.3">
      <c r="A7" s="43" t="str">
        <f>'A-smjer'!A7</f>
        <v>16/22</v>
      </c>
      <c r="B7" s="43" t="str">
        <f>'A-smjer'!B7</f>
        <v>Rijalda Hadžić</v>
      </c>
      <c r="C7" s="16">
        <f>MAX('A-smjer'!I7,'A-smjer'!J7)+MAX('A-smjer'!K7,'A-smjer'!L7)+'A-smjer'!C7</f>
        <v>0</v>
      </c>
      <c r="D7" s="5">
        <f>MAX('A-smjer'!M7,'A-smjer'!N7)</f>
        <v>0</v>
      </c>
      <c r="E7" s="38">
        <f>'A-smjer'!P7</f>
        <v>0</v>
      </c>
    </row>
    <row r="8" spans="1:5" ht="12.75" customHeight="1" thickTop="1" thickBot="1" x14ac:dyDescent="0.3">
      <c r="A8" s="43" t="str">
        <f>'A-smjer'!A8</f>
        <v>12/21</v>
      </c>
      <c r="B8" s="43" t="str">
        <f>'A-smjer'!B8</f>
        <v>Marta Magdelinić</v>
      </c>
      <c r="C8" s="16">
        <f>MAX('A-smjer'!I8,'A-smjer'!J8)+MAX('A-smjer'!K8,'A-smjer'!L8)+'A-smjer'!C8</f>
        <v>6.5</v>
      </c>
      <c r="D8" s="5">
        <f>MAX('A-smjer'!M8,'A-smjer'!N8)</f>
        <v>0</v>
      </c>
      <c r="E8" s="38">
        <f>'A-smjer'!P8</f>
        <v>0</v>
      </c>
    </row>
    <row r="9" spans="1:5" ht="12.75" customHeight="1" thickTop="1" thickBot="1" x14ac:dyDescent="0.3">
      <c r="A9" s="43" t="str">
        <f>'A-smjer'!A9</f>
        <v>20/20</v>
      </c>
      <c r="B9" s="43" t="str">
        <f>'A-smjer'!B9</f>
        <v>Danica Duković</v>
      </c>
      <c r="C9" s="16">
        <f>MAX('A-smjer'!I9,'A-smjer'!J9)+MAX('A-smjer'!K9,'A-smjer'!L9)+'A-smjer'!C9</f>
        <v>9.5</v>
      </c>
      <c r="D9" s="5">
        <f>MAX('A-smjer'!M9,'A-smjer'!N9)</f>
        <v>0</v>
      </c>
      <c r="E9" s="38">
        <f>'A-smjer'!P9</f>
        <v>0</v>
      </c>
    </row>
    <row r="10" spans="1:5" ht="12.75" customHeight="1" thickTop="1" thickBot="1" x14ac:dyDescent="0.3">
      <c r="A10" s="43" t="str">
        <f>'A-smjer'!A10</f>
        <v>21/20</v>
      </c>
      <c r="B10" s="43" t="str">
        <f>'A-smjer'!B10</f>
        <v>Milica Uskoković</v>
      </c>
      <c r="C10" s="16">
        <f>MAX('A-smjer'!I10,'A-smjer'!J10)+MAX('A-smjer'!K10,'A-smjer'!L10)+'A-smjer'!C10</f>
        <v>0</v>
      </c>
      <c r="D10" s="5">
        <f>MAX('A-smjer'!M10,'A-smjer'!N10)</f>
        <v>0</v>
      </c>
      <c r="E10" s="38">
        <f>'A-smjer'!P10</f>
        <v>0</v>
      </c>
    </row>
    <row r="11" spans="1:5" ht="12.75" customHeight="1" thickTop="1" thickBot="1" x14ac:dyDescent="0.3">
      <c r="A11" s="43" t="str">
        <f>'A-smjer'!A11</f>
        <v>22/20</v>
      </c>
      <c r="B11" s="43" t="str">
        <f>'A-smjer'!B11</f>
        <v>Maša Laban</v>
      </c>
      <c r="C11" s="16">
        <f>MAX('A-smjer'!I11,'A-smjer'!J11)+MAX('A-smjer'!K11,'A-smjer'!L11)+'A-smjer'!C11</f>
        <v>0</v>
      </c>
      <c r="D11" s="5">
        <f>MAX('A-smjer'!M11,'A-smjer'!N11)</f>
        <v>0</v>
      </c>
      <c r="E11" s="38">
        <f>'A-smjer'!P11</f>
        <v>0</v>
      </c>
    </row>
    <row r="12" spans="1:5" ht="12.75" customHeight="1" thickTop="1" thickBot="1" x14ac:dyDescent="0.3">
      <c r="A12" s="43" t="str">
        <f>'A-smjer'!A12</f>
        <v>23/20</v>
      </c>
      <c r="B12" s="43" t="str">
        <f>'A-smjer'!B12</f>
        <v>Nemanja Kovačević</v>
      </c>
      <c r="C12" s="16">
        <f>MAX('A-smjer'!I12,'A-smjer'!J12)+MAX('A-smjer'!K12,'A-smjer'!L12)+'A-smjer'!C12</f>
        <v>0</v>
      </c>
      <c r="D12" s="5">
        <f>MAX('A-smjer'!M12,'A-smjer'!N12)</f>
        <v>0</v>
      </c>
      <c r="E12" s="38">
        <f>'A-smjer'!P12</f>
        <v>0</v>
      </c>
    </row>
    <row r="13" spans="1:5" ht="12.75" customHeight="1" thickTop="1" thickBot="1" x14ac:dyDescent="0.3">
      <c r="A13" s="43" t="str">
        <f>'A-smjer'!A13</f>
        <v>13/19</v>
      </c>
      <c r="B13" s="43" t="str">
        <f>'A-smjer'!B13</f>
        <v>Marko Gogić</v>
      </c>
      <c r="C13" s="16">
        <f>MAX('A-smjer'!I13,'A-smjer'!J13)+MAX('A-smjer'!K13,'A-smjer'!L13)+'A-smjer'!C13</f>
        <v>10.5</v>
      </c>
      <c r="D13" s="5">
        <f>MAX('A-smjer'!M13,'A-smjer'!N13)</f>
        <v>0</v>
      </c>
      <c r="E13" s="38">
        <f>'A-smjer'!P13</f>
        <v>0</v>
      </c>
    </row>
    <row r="14" spans="1:5" ht="12.75" customHeight="1" thickTop="1" thickBot="1" x14ac:dyDescent="0.3">
      <c r="A14" s="43" t="str">
        <f>'A-smjer'!A14</f>
        <v>8/18</v>
      </c>
      <c r="B14" s="43" t="str">
        <f>'A-smjer'!B14</f>
        <v>Adnana Kurmemović</v>
      </c>
      <c r="C14" s="16">
        <f>MAX('A-smjer'!I14,'A-smjer'!J14)+MAX('A-smjer'!K14,'A-smjer'!L14)+'A-smjer'!C14</f>
        <v>9</v>
      </c>
      <c r="D14" s="5">
        <f>MAX('A-smjer'!M14,'A-smjer'!N14)</f>
        <v>0</v>
      </c>
      <c r="E14" s="38">
        <f>'A-smjer'!P14</f>
        <v>0</v>
      </c>
    </row>
    <row r="15" spans="1:5" ht="12.75" customHeight="1" thickTop="1" thickBot="1" x14ac:dyDescent="0.3">
      <c r="A15" s="43" t="str">
        <f>'A-smjer'!A15</f>
        <v>5/17</v>
      </c>
      <c r="B15" s="43" t="str">
        <f>'A-smjer'!B15</f>
        <v>Marina Junčaj</v>
      </c>
      <c r="C15" s="16">
        <f>MAX('A-smjer'!I15,'A-smjer'!J15)+MAX('A-smjer'!K15,'A-smjer'!L15)+'A-smjer'!C15</f>
        <v>6</v>
      </c>
      <c r="D15" s="5">
        <f>MAX('A-smjer'!M15,'A-smjer'!N15)</f>
        <v>0</v>
      </c>
      <c r="E15" s="38">
        <f>'A-smjer'!P15</f>
        <v>0</v>
      </c>
    </row>
    <row r="16" spans="1:5" ht="12.75" customHeight="1" thickTop="1" thickBot="1" x14ac:dyDescent="0.3">
      <c r="A16" s="43" t="str">
        <f>'A-smjer'!A16</f>
        <v>7/17</v>
      </c>
      <c r="B16" s="43" t="str">
        <f>'A-smjer'!B16</f>
        <v>Sara Ćuković</v>
      </c>
      <c r="C16" s="16">
        <f>MAX('A-smjer'!I16,'A-smjer'!J16)+MAX('A-smjer'!K16,'A-smjer'!L16)+'A-smjer'!C16</f>
        <v>9</v>
      </c>
      <c r="D16" s="5">
        <f>MAX('A-smjer'!M16,'A-smjer'!N16)</f>
        <v>0</v>
      </c>
      <c r="E16" s="38">
        <f>'A-smjer'!P16</f>
        <v>0</v>
      </c>
    </row>
    <row r="17" spans="1:5" ht="12.75" customHeight="1" thickTop="1" thickBot="1" x14ac:dyDescent="0.3">
      <c r="A17" s="43" t="str">
        <f>'A-smjer'!A17</f>
        <v>10/17</v>
      </c>
      <c r="B17" s="43" t="str">
        <f>'A-smjer'!B17</f>
        <v>Sanja Strunjaš</v>
      </c>
      <c r="C17" s="16">
        <f>MAX('A-smjer'!I17,'A-smjer'!J17)+MAX('A-smjer'!K17,'A-smjer'!L17)+'A-smjer'!C17</f>
        <v>0</v>
      </c>
      <c r="D17" s="5">
        <f>MAX('A-smjer'!M17,'A-smjer'!N17)</f>
        <v>0</v>
      </c>
      <c r="E17" s="38">
        <f>'A-smjer'!P17</f>
        <v>0</v>
      </c>
    </row>
    <row r="18" spans="1:5" ht="12.75" customHeight="1" thickTop="1" thickBot="1" x14ac:dyDescent="0.3">
      <c r="A18" s="43" t="str">
        <f>'A-smjer'!A18</f>
        <v>22/17</v>
      </c>
      <c r="B18" s="43" t="str">
        <f>'A-smjer'!B18</f>
        <v>Ivana Fatić</v>
      </c>
      <c r="C18" s="16">
        <f>MAX('A-smjer'!I18,'A-smjer'!J18)+MAX('A-smjer'!K18,'A-smjer'!L18)+'A-smjer'!C18</f>
        <v>5</v>
      </c>
      <c r="D18" s="5">
        <f>MAX('A-smjer'!M18,'A-smjer'!N18)</f>
        <v>0</v>
      </c>
      <c r="E18" s="38">
        <f>'A-smjer'!P18</f>
        <v>0</v>
      </c>
    </row>
    <row r="19" spans="1:5" ht="12.75" customHeight="1" thickTop="1" thickBot="1" x14ac:dyDescent="0.3">
      <c r="A19" s="43" t="str">
        <f>'A-smjer'!A19</f>
        <v>31/16</v>
      </c>
      <c r="B19" s="43" t="str">
        <f>'A-smjer'!B19</f>
        <v>Vladimir Bulatović</v>
      </c>
      <c r="C19" s="16">
        <f>MAX('A-smjer'!I19,'A-smjer'!J19)+MAX('A-smjer'!K19,'A-smjer'!L19)+'A-smjer'!C19</f>
        <v>7</v>
      </c>
      <c r="D19" s="5">
        <f>MAX('A-smjer'!M19,'A-smjer'!N19)</f>
        <v>0</v>
      </c>
      <c r="E19" s="38">
        <f>'A-smjer'!P19</f>
        <v>0</v>
      </c>
    </row>
    <row r="20" spans="1:5" ht="12.75" customHeight="1" thickTop="1" thickBot="1" x14ac:dyDescent="0.3">
      <c r="A20" s="43" t="str">
        <f>'A-smjer'!A20</f>
        <v>704/16</v>
      </c>
      <c r="B20" s="43" t="str">
        <f>'A-smjer'!B20</f>
        <v>Milica Obradović</v>
      </c>
      <c r="C20" s="16">
        <f>MAX('A-smjer'!I20,'A-smjer'!J20)+MAX('A-smjer'!K20,'A-smjer'!L20)+'A-smjer'!C20</f>
        <v>7</v>
      </c>
      <c r="D20" s="5">
        <f>MAX('A-smjer'!M20,'A-smjer'!N20)</f>
        <v>0</v>
      </c>
      <c r="E20" s="38">
        <f>'A-smjer'!P20</f>
        <v>0</v>
      </c>
    </row>
    <row r="21" spans="1:5" ht="12.75" customHeight="1" thickTop="1" thickBot="1" x14ac:dyDescent="0.3">
      <c r="A21" s="43" t="str">
        <f>'A-smjer'!A21</f>
        <v>4/15</v>
      </c>
      <c r="B21" s="43" t="str">
        <f>'A-smjer'!B21</f>
        <v>Anida Vesković</v>
      </c>
      <c r="C21" s="16">
        <f>MAX('A-smjer'!I21,'A-smjer'!J21)+MAX('A-smjer'!K21,'A-smjer'!L21)+'A-smjer'!C21</f>
        <v>0</v>
      </c>
      <c r="D21" s="5">
        <f>MAX('A-smjer'!M21,'A-smjer'!N21)</f>
        <v>0</v>
      </c>
      <c r="E21" s="38">
        <f>'A-smjer'!P21</f>
        <v>0</v>
      </c>
    </row>
    <row r="22" spans="1:5" ht="12.75" customHeight="1" thickTop="1" thickBot="1" x14ac:dyDescent="0.3">
      <c r="A22" s="43" t="str">
        <f>'A-smjer'!A22</f>
        <v>18/15</v>
      </c>
      <c r="B22" s="43" t="str">
        <f>'A-smjer'!B22</f>
        <v>Sandra Komarica</v>
      </c>
      <c r="C22" s="16">
        <f>MAX('A-smjer'!I22,'A-smjer'!J22)+MAX('A-smjer'!K22,'A-smjer'!L22)+'A-smjer'!C22</f>
        <v>0</v>
      </c>
      <c r="D22" s="5">
        <f>MAX('A-smjer'!M22,'A-smjer'!N22)</f>
        <v>0</v>
      </c>
      <c r="E22" s="38">
        <f>'A-smjer'!P22</f>
        <v>0</v>
      </c>
    </row>
    <row r="23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9" zoomScaleNormal="165" workbookViewId="0">
      <selection activeCell="C53" sqref="C53"/>
    </sheetView>
  </sheetViews>
  <sheetFormatPr defaultRowHeight="12.75" customHeight="1" x14ac:dyDescent="0.2"/>
  <cols>
    <col min="1" max="1" width="11.140625" style="4" customWidth="1"/>
    <col min="2" max="2" width="21.710937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4" t="s">
        <v>24</v>
      </c>
      <c r="B1" s="105"/>
      <c r="C1" s="105"/>
      <c r="D1" s="106"/>
      <c r="E1" s="10" t="s">
        <v>23</v>
      </c>
    </row>
    <row r="2" spans="1:5" ht="17.25" customHeight="1" x14ac:dyDescent="0.25">
      <c r="A2" s="107" t="s">
        <v>172</v>
      </c>
      <c r="B2" s="108"/>
      <c r="C2" s="108"/>
      <c r="D2" s="108"/>
      <c r="E2" s="109"/>
    </row>
    <row r="3" spans="1:5" ht="27" customHeight="1" x14ac:dyDescent="0.2">
      <c r="A3" s="110" t="s">
        <v>30</v>
      </c>
      <c r="B3" s="111"/>
      <c r="C3" s="112"/>
      <c r="D3" s="112"/>
      <c r="E3" s="113"/>
    </row>
    <row r="4" spans="1:5" ht="17.25" customHeight="1" x14ac:dyDescent="0.2">
      <c r="A4" s="114" t="s">
        <v>28</v>
      </c>
      <c r="B4" s="114"/>
      <c r="C4" s="114" t="s">
        <v>35</v>
      </c>
      <c r="D4" s="114"/>
      <c r="E4" s="114"/>
    </row>
    <row r="5" spans="1:5" s="6" customFormat="1" ht="25.5" customHeight="1" thickBot="1" x14ac:dyDescent="0.3">
      <c r="A5" s="101" t="s">
        <v>14</v>
      </c>
      <c r="B5" s="102" t="s">
        <v>22</v>
      </c>
      <c r="C5" s="103" t="s">
        <v>21</v>
      </c>
      <c r="D5" s="103"/>
      <c r="E5" s="102" t="s">
        <v>20</v>
      </c>
    </row>
    <row r="6" spans="1:5" s="6" customFormat="1" ht="42" customHeight="1" thickTop="1" thickBot="1" x14ac:dyDescent="0.3">
      <c r="A6" s="101"/>
      <c r="B6" s="102"/>
      <c r="C6" s="8" t="s">
        <v>19</v>
      </c>
      <c r="D6" s="7" t="s">
        <v>18</v>
      </c>
      <c r="E6" s="102"/>
    </row>
    <row r="7" spans="1:5" ht="12.75" customHeight="1" thickTop="1" thickBot="1" x14ac:dyDescent="0.3">
      <c r="A7" s="44" t="str">
        <f>'B-smjer'!A7</f>
        <v>1/21</v>
      </c>
      <c r="B7" s="44" t="str">
        <f>'B-smjer'!B7</f>
        <v>Tanja Vukasović</v>
      </c>
      <c r="C7" s="17">
        <f>MAX('B-smjer'!I7,'B-smjer'!J7)+MAX('B-smjer'!K7,'B-smjer'!L7)+'B-smjer'!C7</f>
        <v>8</v>
      </c>
      <c r="D7" s="5">
        <f>MAX('B-smjer'!M7,'B-smjer'!N7)</f>
        <v>0</v>
      </c>
      <c r="E7" s="38">
        <f>'B-smjer'!P7</f>
        <v>0</v>
      </c>
    </row>
    <row r="8" spans="1:5" ht="12.75" customHeight="1" thickTop="1" thickBot="1" x14ac:dyDescent="0.3">
      <c r="A8" s="44" t="str">
        <f>'B-smjer'!A8</f>
        <v>2/21</v>
      </c>
      <c r="B8" s="44" t="str">
        <f>'B-smjer'!B8</f>
        <v>Anđela Nikolić</v>
      </c>
      <c r="C8" s="17">
        <f>MAX('B-smjer'!I8,'B-smjer'!J8)+MAX('B-smjer'!K8,'B-smjer'!L8)+'B-smjer'!C8</f>
        <v>8.5</v>
      </c>
      <c r="D8" s="5">
        <f>MAX('B-smjer'!M8,'B-smjer'!N8)</f>
        <v>0</v>
      </c>
      <c r="E8" s="38">
        <f>'B-smjer'!P8</f>
        <v>0</v>
      </c>
    </row>
    <row r="9" spans="1:5" ht="12.75" customHeight="1" thickTop="1" thickBot="1" x14ac:dyDescent="0.3">
      <c r="A9" s="44" t="str">
        <f>'B-smjer'!A9</f>
        <v>4/21</v>
      </c>
      <c r="B9" s="44" t="str">
        <f>'B-smjer'!B9</f>
        <v>Ilija Crvenica</v>
      </c>
      <c r="C9" s="17">
        <f>MAX('B-smjer'!I9,'B-smjer'!J9)+MAX('B-smjer'!K9,'B-smjer'!L9)+'B-smjer'!C9</f>
        <v>5.5</v>
      </c>
      <c r="D9" s="5">
        <f>MAX('B-smjer'!M9,'B-smjer'!N9)</f>
        <v>0</v>
      </c>
      <c r="E9" s="38">
        <f>'B-smjer'!P9</f>
        <v>0</v>
      </c>
    </row>
    <row r="10" spans="1:5" ht="12.75" customHeight="1" thickTop="1" thickBot="1" x14ac:dyDescent="0.3">
      <c r="A10" s="44" t="str">
        <f>'B-smjer'!A10</f>
        <v>6/21</v>
      </c>
      <c r="B10" s="44" t="str">
        <f>'B-smjer'!B10</f>
        <v>Lazar Merdović</v>
      </c>
      <c r="C10" s="17">
        <f>MAX('B-smjer'!I10,'B-smjer'!J10)+MAX('B-smjer'!K10,'B-smjer'!L10)+'B-smjer'!C10</f>
        <v>8.5</v>
      </c>
      <c r="D10" s="5">
        <f>MAX('B-smjer'!M10,'B-smjer'!N10)</f>
        <v>0</v>
      </c>
      <c r="E10" s="38">
        <f>'B-smjer'!P10</f>
        <v>0</v>
      </c>
    </row>
    <row r="11" spans="1:5" ht="12.75" customHeight="1" thickTop="1" thickBot="1" x14ac:dyDescent="0.3">
      <c r="A11" s="44" t="str">
        <f>'B-smjer'!A11</f>
        <v>8/21</v>
      </c>
      <c r="B11" s="44" t="str">
        <f>'B-smjer'!B11</f>
        <v>Iva Janković</v>
      </c>
      <c r="C11" s="17">
        <f>MAX('B-smjer'!I11,'B-smjer'!J11)+MAX('B-smjer'!K11,'B-smjer'!L11)+'B-smjer'!C11</f>
        <v>8</v>
      </c>
      <c r="D11" s="5">
        <f>MAX('B-smjer'!M11,'B-smjer'!N11)</f>
        <v>0</v>
      </c>
      <c r="E11" s="38">
        <f>'B-smjer'!P11</f>
        <v>0</v>
      </c>
    </row>
    <row r="12" spans="1:5" ht="12.75" customHeight="1" thickTop="1" thickBot="1" x14ac:dyDescent="0.3">
      <c r="A12" s="44" t="str">
        <f>'B-smjer'!A12</f>
        <v>11/21</v>
      </c>
      <c r="B12" s="44" t="str">
        <f>'B-smjer'!B12</f>
        <v>Minela Pućurica</v>
      </c>
      <c r="C12" s="17">
        <f>MAX('B-smjer'!I12,'B-smjer'!J12)+MAX('B-smjer'!K12,'B-smjer'!L12)+'B-smjer'!C12</f>
        <v>7.5</v>
      </c>
      <c r="D12" s="5">
        <f>MAX('B-smjer'!M12,'B-smjer'!N12)</f>
        <v>0</v>
      </c>
      <c r="E12" s="38">
        <f>'B-smjer'!P12</f>
        <v>0</v>
      </c>
    </row>
    <row r="13" spans="1:5" ht="12.75" customHeight="1" thickTop="1" thickBot="1" x14ac:dyDescent="0.3">
      <c r="A13" s="44" t="str">
        <f>'B-smjer'!A13</f>
        <v>17/21</v>
      </c>
      <c r="B13" s="44" t="str">
        <f>'B-smjer'!B13</f>
        <v>Bojana Tatar</v>
      </c>
      <c r="C13" s="17">
        <f>MAX('B-smjer'!I13,'B-smjer'!J13)+MAX('B-smjer'!K13,'B-smjer'!L13)+'B-smjer'!C13</f>
        <v>0</v>
      </c>
      <c r="D13" s="5">
        <f>MAX('B-smjer'!M13,'B-smjer'!N13)</f>
        <v>0</v>
      </c>
      <c r="E13" s="38">
        <f>'B-smjer'!P13</f>
        <v>0</v>
      </c>
    </row>
    <row r="14" spans="1:5" ht="12.75" customHeight="1" thickTop="1" thickBot="1" x14ac:dyDescent="0.3">
      <c r="A14" s="44" t="str">
        <f>'B-smjer'!A14</f>
        <v>18/21</v>
      </c>
      <c r="B14" s="44" t="str">
        <f>'B-smjer'!B14</f>
        <v>Rade Despotović</v>
      </c>
      <c r="C14" s="17">
        <f>MAX('B-smjer'!I14,'B-smjer'!J14)+MAX('B-smjer'!K14,'B-smjer'!L14)+'B-smjer'!C14</f>
        <v>5.5</v>
      </c>
      <c r="D14" s="5">
        <f>MAX('B-smjer'!M14,'B-smjer'!N14)</f>
        <v>0</v>
      </c>
      <c r="E14" s="38">
        <f>'B-smjer'!P14</f>
        <v>0</v>
      </c>
    </row>
    <row r="15" spans="1:5" ht="12.75" customHeight="1" thickTop="1" thickBot="1" x14ac:dyDescent="0.3">
      <c r="A15" s="44" t="str">
        <f>'B-smjer'!A15</f>
        <v>20/21</v>
      </c>
      <c r="B15" s="44" t="str">
        <f>'B-smjer'!B15</f>
        <v>Suzana Jocović</v>
      </c>
      <c r="C15" s="17">
        <f>MAX('B-smjer'!I15,'B-smjer'!J15)+MAX('B-smjer'!K15,'B-smjer'!L15)+'B-smjer'!C15</f>
        <v>0</v>
      </c>
      <c r="D15" s="5">
        <f>MAX('B-smjer'!M15,'B-smjer'!N15)</f>
        <v>0</v>
      </c>
      <c r="E15" s="38">
        <f>'B-smjer'!P15</f>
        <v>0</v>
      </c>
    </row>
    <row r="16" spans="1:5" ht="12.75" customHeight="1" thickTop="1" thickBot="1" x14ac:dyDescent="0.3">
      <c r="A16" s="44" t="str">
        <f>'B-smjer'!A16</f>
        <v>22/21</v>
      </c>
      <c r="B16" s="44" t="str">
        <f>'B-smjer'!B16</f>
        <v>Nikola Popović</v>
      </c>
      <c r="C16" s="17">
        <f>MAX('B-smjer'!I16,'B-smjer'!J16)+MAX('B-smjer'!K16,'B-smjer'!L16)+'B-smjer'!C16</f>
        <v>19</v>
      </c>
      <c r="D16" s="5">
        <f>MAX('B-smjer'!M16,'B-smjer'!N16)</f>
        <v>0</v>
      </c>
      <c r="E16" s="38">
        <f>'B-smjer'!P16</f>
        <v>0</v>
      </c>
    </row>
    <row r="17" spans="1:5" ht="12.75" customHeight="1" thickTop="1" thickBot="1" x14ac:dyDescent="0.3">
      <c r="A17" s="44" t="str">
        <f>'B-smjer'!A17</f>
        <v>37/21</v>
      </c>
      <c r="B17" s="44" t="str">
        <f>'B-smjer'!B17</f>
        <v>Vojislav Vukotić</v>
      </c>
      <c r="C17" s="17">
        <f>MAX('B-smjer'!I17,'B-smjer'!J17)+MAX('B-smjer'!K17,'B-smjer'!L17)+'B-smjer'!C17</f>
        <v>6</v>
      </c>
      <c r="D17" s="5">
        <f>MAX('B-smjer'!M17,'B-smjer'!N17)</f>
        <v>0</v>
      </c>
      <c r="E17" s="38">
        <f>'B-smjer'!P17</f>
        <v>0</v>
      </c>
    </row>
    <row r="18" spans="1:5" ht="12.75" customHeight="1" thickTop="1" thickBot="1" x14ac:dyDescent="0.3">
      <c r="A18" s="44" t="str">
        <f>'B-smjer'!A18</f>
        <v>39/21</v>
      </c>
      <c r="B18" s="44" t="str">
        <f>'B-smjer'!B18</f>
        <v>Vuk Radović</v>
      </c>
      <c r="C18" s="17">
        <f>MAX('B-smjer'!I18,'B-smjer'!J18)+MAX('B-smjer'!K18,'B-smjer'!L18)+'B-smjer'!C18</f>
        <v>0</v>
      </c>
      <c r="D18" s="5">
        <f>MAX('B-smjer'!M18,'B-smjer'!N18)</f>
        <v>0</v>
      </c>
      <c r="E18" s="38">
        <f>'B-smjer'!P18</f>
        <v>0</v>
      </c>
    </row>
    <row r="19" spans="1:5" ht="12.75" customHeight="1" thickTop="1" thickBot="1" x14ac:dyDescent="0.3">
      <c r="A19" s="44" t="str">
        <f>'B-smjer'!A19</f>
        <v>40/21</v>
      </c>
      <c r="B19" s="44" t="str">
        <f>'B-smjer'!B19</f>
        <v>Nermina Ćeman</v>
      </c>
      <c r="C19" s="17">
        <f>MAX('B-smjer'!I19,'B-smjer'!J19)+MAX('B-smjer'!K19,'B-smjer'!L19)+'B-smjer'!C19</f>
        <v>9.5</v>
      </c>
      <c r="D19" s="5">
        <f>MAX('B-smjer'!M19,'B-smjer'!N19)</f>
        <v>0</v>
      </c>
      <c r="E19" s="38">
        <f>'B-smjer'!P19</f>
        <v>0</v>
      </c>
    </row>
    <row r="20" spans="1:5" ht="12.75" customHeight="1" thickTop="1" thickBot="1" x14ac:dyDescent="0.3">
      <c r="A20" s="44" t="str">
        <f>'B-smjer'!A20</f>
        <v>1/20</v>
      </c>
      <c r="B20" s="44" t="str">
        <f>'B-smjer'!B20</f>
        <v>Luka Vukčević</v>
      </c>
      <c r="C20" s="17">
        <f>MAX('B-smjer'!I20,'B-smjer'!J20)+MAX('B-smjer'!K20,'B-smjer'!L20)+'B-smjer'!C20</f>
        <v>17.5</v>
      </c>
      <c r="D20" s="5">
        <f>MAX('B-smjer'!M20,'B-smjer'!N20)</f>
        <v>0</v>
      </c>
      <c r="E20" s="38">
        <f>'B-smjer'!P20</f>
        <v>0</v>
      </c>
    </row>
    <row r="21" spans="1:5" ht="12.75" customHeight="1" thickTop="1" thickBot="1" x14ac:dyDescent="0.3">
      <c r="A21" s="44" t="str">
        <f>'B-smjer'!A21</f>
        <v>10/20</v>
      </c>
      <c r="B21" s="44" t="str">
        <f>'B-smjer'!B21</f>
        <v>Monika Novaković</v>
      </c>
      <c r="C21" s="17">
        <f>MAX('B-smjer'!I21,'B-smjer'!J21)+MAX('B-smjer'!K21,'B-smjer'!L21)+'B-smjer'!C21</f>
        <v>0</v>
      </c>
      <c r="D21" s="5">
        <f>MAX('B-smjer'!M21,'B-smjer'!N21)</f>
        <v>0</v>
      </c>
      <c r="E21" s="38">
        <f>'B-smjer'!P21</f>
        <v>0</v>
      </c>
    </row>
    <row r="22" spans="1:5" ht="12.75" customHeight="1" thickTop="1" thickBot="1" x14ac:dyDescent="0.3">
      <c r="A22" s="44" t="str">
        <f>'B-smjer'!A22</f>
        <v>20/20</v>
      </c>
      <c r="B22" s="44" t="str">
        <f>'B-smjer'!B22</f>
        <v>Teodora Vuković</v>
      </c>
      <c r="C22" s="17">
        <f>MAX('B-smjer'!I22,'B-smjer'!J22)+MAX('B-smjer'!K22,'B-smjer'!L22)+'B-smjer'!C22</f>
        <v>6.5</v>
      </c>
      <c r="D22" s="5">
        <f>MAX('B-smjer'!M22,'B-smjer'!N22)</f>
        <v>0</v>
      </c>
      <c r="E22" s="38">
        <f>'B-smjer'!P22</f>
        <v>0</v>
      </c>
    </row>
    <row r="23" spans="1:5" ht="12.75" customHeight="1" thickTop="1" thickBot="1" x14ac:dyDescent="0.3">
      <c r="A23" s="44" t="str">
        <f>'B-smjer'!A23</f>
        <v>37/20</v>
      </c>
      <c r="B23" s="44" t="str">
        <f>'B-smjer'!B23</f>
        <v>Raduša Damjanović</v>
      </c>
      <c r="C23" s="17">
        <f>MAX('B-smjer'!I23,'B-smjer'!J23)+MAX('B-smjer'!K23,'B-smjer'!L23)+'B-smjer'!C23</f>
        <v>0</v>
      </c>
      <c r="D23" s="5">
        <f>MAX('B-smjer'!M23,'B-smjer'!N23)</f>
        <v>0</v>
      </c>
      <c r="E23" s="38">
        <f>'B-smjer'!P23</f>
        <v>0</v>
      </c>
    </row>
    <row r="24" spans="1:5" ht="12.75" customHeight="1" thickTop="1" thickBot="1" x14ac:dyDescent="0.3">
      <c r="A24" s="44" t="str">
        <f>'B-smjer'!A24</f>
        <v>40/20</v>
      </c>
      <c r="B24" s="44" t="str">
        <f>'B-smjer'!B24</f>
        <v>Nadžije Molla</v>
      </c>
      <c r="C24" s="17">
        <f>MAX('B-smjer'!I24,'B-smjer'!J24)+MAX('B-smjer'!K24,'B-smjer'!L24)+'B-smjer'!C24</f>
        <v>8.5</v>
      </c>
      <c r="D24" s="5">
        <f>MAX('B-smjer'!M24,'B-smjer'!N24)</f>
        <v>0</v>
      </c>
      <c r="E24" s="38">
        <f>'B-smjer'!P24</f>
        <v>0</v>
      </c>
    </row>
    <row r="25" spans="1:5" ht="12.75" customHeight="1" thickTop="1" thickBot="1" x14ac:dyDescent="0.3">
      <c r="A25" s="44" t="str">
        <f>'B-smjer'!A25</f>
        <v>3/19</v>
      </c>
      <c r="B25" s="44" t="str">
        <f>'B-smjer'!B25</f>
        <v>Emina Krnić</v>
      </c>
      <c r="C25" s="17">
        <f>MAX('B-smjer'!I25,'B-smjer'!J25)+MAX('B-smjer'!K25,'B-smjer'!L25)+'B-smjer'!C25</f>
        <v>9</v>
      </c>
      <c r="D25" s="5">
        <f>MAX('B-smjer'!M25,'B-smjer'!N25)</f>
        <v>0</v>
      </c>
      <c r="E25" s="38">
        <f>'B-smjer'!P25</f>
        <v>0</v>
      </c>
    </row>
    <row r="26" spans="1:5" ht="12.75" customHeight="1" thickTop="1" thickBot="1" x14ac:dyDescent="0.3">
      <c r="A26" s="44" t="str">
        <f>'B-smjer'!A26</f>
        <v>12/19</v>
      </c>
      <c r="B26" s="44" t="str">
        <f>'B-smjer'!B26</f>
        <v>Marina Vujanović</v>
      </c>
      <c r="C26" s="17">
        <f>MAX('B-smjer'!I26,'B-smjer'!J26)+MAX('B-smjer'!K26,'B-smjer'!L26)+'B-smjer'!C26</f>
        <v>0</v>
      </c>
      <c r="D26" s="5">
        <f>MAX('B-smjer'!M26,'B-smjer'!N26)</f>
        <v>0</v>
      </c>
      <c r="E26" s="38">
        <f>'B-smjer'!P26</f>
        <v>0</v>
      </c>
    </row>
    <row r="27" spans="1:5" ht="12.75" customHeight="1" thickTop="1" thickBot="1" x14ac:dyDescent="0.3">
      <c r="A27" s="44" t="str">
        <f>'B-smjer'!A27</f>
        <v>13/19</v>
      </c>
      <c r="B27" s="44" t="str">
        <f>'B-smjer'!B27</f>
        <v>Nikolina Petranović</v>
      </c>
      <c r="C27" s="17">
        <f>MAX('B-smjer'!I27,'B-smjer'!J27)+MAX('B-smjer'!K27,'B-smjer'!L27)+'B-smjer'!C27</f>
        <v>0</v>
      </c>
      <c r="D27" s="5">
        <f>MAX('B-smjer'!M27,'B-smjer'!N27)</f>
        <v>0</v>
      </c>
      <c r="E27" s="38">
        <f>'B-smjer'!P27</f>
        <v>0</v>
      </c>
    </row>
    <row r="28" spans="1:5" ht="12.75" customHeight="1" thickTop="1" thickBot="1" x14ac:dyDescent="0.3">
      <c r="A28" s="44" t="str">
        <f>'B-smjer'!A28</f>
        <v>28/19</v>
      </c>
      <c r="B28" s="44" t="str">
        <f>'B-smjer'!B28</f>
        <v>Ekan Kojić</v>
      </c>
      <c r="C28" s="17">
        <f>MAX('B-smjer'!I28,'B-smjer'!J28)+MAX('B-smjer'!K28,'B-smjer'!L28)+'B-smjer'!C28</f>
        <v>0</v>
      </c>
      <c r="D28" s="5">
        <f>MAX('B-smjer'!M28,'B-smjer'!N28)</f>
        <v>0</v>
      </c>
      <c r="E28" s="38">
        <f>'B-smjer'!P28</f>
        <v>0</v>
      </c>
    </row>
    <row r="29" spans="1:5" ht="12.75" customHeight="1" thickTop="1" thickBot="1" x14ac:dyDescent="0.3">
      <c r="A29" s="44" t="str">
        <f>'B-smjer'!A29</f>
        <v>2/18</v>
      </c>
      <c r="B29" s="44" t="str">
        <f>'B-smjer'!B29</f>
        <v>Aleksandar Lazarević</v>
      </c>
      <c r="C29" s="17">
        <f>MAX('B-smjer'!I29,'B-smjer'!J29)+MAX('B-smjer'!K29,'B-smjer'!L29)+'B-smjer'!C29</f>
        <v>12</v>
      </c>
      <c r="D29" s="5">
        <f>MAX('B-smjer'!M29,'B-smjer'!N29)</f>
        <v>0</v>
      </c>
      <c r="E29" s="38">
        <f>'B-smjer'!P29</f>
        <v>0</v>
      </c>
    </row>
    <row r="30" spans="1:5" ht="12.75" customHeight="1" thickTop="1" thickBot="1" x14ac:dyDescent="0.3">
      <c r="A30" s="44" t="str">
        <f>'B-smjer'!A30</f>
        <v>7/18</v>
      </c>
      <c r="B30" s="44" t="str">
        <f>'B-smjer'!B30</f>
        <v>Ljiljana Jelić</v>
      </c>
      <c r="C30" s="17">
        <f>MAX('B-smjer'!I30,'B-smjer'!J30)+MAX('B-smjer'!K30,'B-smjer'!L30)+'B-smjer'!C30</f>
        <v>9.5</v>
      </c>
      <c r="D30" s="5">
        <f>MAX('B-smjer'!M30,'B-smjer'!N30)</f>
        <v>0</v>
      </c>
      <c r="E30" s="38">
        <f>'B-smjer'!P30</f>
        <v>0</v>
      </c>
    </row>
    <row r="31" spans="1:5" ht="12.75" customHeight="1" thickTop="1" thickBot="1" x14ac:dyDescent="0.3">
      <c r="A31" s="44" t="str">
        <f>'B-smjer'!A31</f>
        <v>22/18</v>
      </c>
      <c r="B31" s="44" t="str">
        <f>'B-smjer'!B31</f>
        <v>Dajla Šabović</v>
      </c>
      <c r="C31" s="17">
        <f>MAX('B-smjer'!I31,'B-smjer'!J31)+MAX('B-smjer'!K31,'B-smjer'!L31)+'B-smjer'!C31</f>
        <v>3</v>
      </c>
      <c r="D31" s="5">
        <f>MAX('B-smjer'!M31,'B-smjer'!N31)</f>
        <v>0</v>
      </c>
      <c r="E31" s="38">
        <f>'B-smjer'!P31</f>
        <v>0</v>
      </c>
    </row>
    <row r="32" spans="1:5" ht="12.75" customHeight="1" thickTop="1" thickBot="1" x14ac:dyDescent="0.3">
      <c r="A32" s="44" t="str">
        <f>'B-smjer'!A32</f>
        <v>25/18</v>
      </c>
      <c r="B32" s="44" t="str">
        <f>'B-smjer'!B32</f>
        <v>Ana Ivanović</v>
      </c>
      <c r="C32" s="17">
        <f>MAX('B-smjer'!I32,'B-smjer'!J32)+MAX('B-smjer'!K32,'B-smjer'!L32)+'B-smjer'!C32</f>
        <v>0</v>
      </c>
      <c r="D32" s="5">
        <f>MAX('B-smjer'!M32,'B-smjer'!N32)</f>
        <v>0</v>
      </c>
      <c r="E32" s="38">
        <f>'B-smjer'!P32</f>
        <v>0</v>
      </c>
    </row>
    <row r="33" spans="1:5" ht="12.75" customHeight="1" thickTop="1" thickBot="1" x14ac:dyDescent="0.3">
      <c r="A33" s="44" t="str">
        <f>'B-smjer'!A33</f>
        <v>26/18</v>
      </c>
      <c r="B33" s="44" t="str">
        <f>'B-smjer'!B33</f>
        <v>Jelena Hajduković</v>
      </c>
      <c r="C33" s="17">
        <f>MAX('B-smjer'!I33,'B-smjer'!J33)+MAX('B-smjer'!K33,'B-smjer'!L33)+'B-smjer'!C33</f>
        <v>0</v>
      </c>
      <c r="D33" s="5">
        <f>MAX('B-smjer'!M33,'B-smjer'!N33)</f>
        <v>0</v>
      </c>
      <c r="E33" s="38">
        <f>'B-smjer'!P33</f>
        <v>0</v>
      </c>
    </row>
    <row r="34" spans="1:5" ht="12.75" customHeight="1" thickTop="1" thickBot="1" x14ac:dyDescent="0.3">
      <c r="A34" s="44" t="str">
        <f>'B-smjer'!A34</f>
        <v>27/18</v>
      </c>
      <c r="B34" s="44" t="str">
        <f>'B-smjer'!B34</f>
        <v>Jovana Cerović</v>
      </c>
      <c r="C34" s="17">
        <f>MAX('B-smjer'!I34,'B-smjer'!J34)+MAX('B-smjer'!K34,'B-smjer'!L34)+'B-smjer'!C34</f>
        <v>0</v>
      </c>
      <c r="D34" s="5">
        <f>MAX('B-smjer'!M34,'B-smjer'!N34)</f>
        <v>0</v>
      </c>
      <c r="E34" s="38">
        <f>'B-smjer'!P34</f>
        <v>0</v>
      </c>
    </row>
    <row r="35" spans="1:5" ht="12.75" customHeight="1" thickTop="1" thickBot="1" x14ac:dyDescent="0.3">
      <c r="A35" s="44" t="str">
        <f>'B-smjer'!A35</f>
        <v>28/18</v>
      </c>
      <c r="B35" s="44" t="str">
        <f>'B-smjer'!B35</f>
        <v>Radoman Mijanović</v>
      </c>
      <c r="C35" s="17">
        <f>MAX('B-smjer'!I35,'B-smjer'!J35)+MAX('B-smjer'!K35,'B-smjer'!L35)+'B-smjer'!C35</f>
        <v>9</v>
      </c>
      <c r="D35" s="5">
        <f>MAX('B-smjer'!M35,'B-smjer'!N35)</f>
        <v>0</v>
      </c>
      <c r="E35" s="38">
        <f>'B-smjer'!P35</f>
        <v>0</v>
      </c>
    </row>
    <row r="36" spans="1:5" ht="12.75" customHeight="1" thickTop="1" thickBot="1" x14ac:dyDescent="0.3">
      <c r="A36" s="44" t="str">
        <f>'B-smjer'!A36</f>
        <v>30/18</v>
      </c>
      <c r="B36" s="44" t="str">
        <f>'B-smjer'!B36</f>
        <v>Marija Gajović</v>
      </c>
      <c r="C36" s="17">
        <f>MAX('B-smjer'!I36,'B-smjer'!J36)+MAX('B-smjer'!K36,'B-smjer'!L36)+'B-smjer'!C36</f>
        <v>10</v>
      </c>
      <c r="D36" s="5">
        <f>MAX('B-smjer'!M36,'B-smjer'!N36)</f>
        <v>0</v>
      </c>
      <c r="E36" s="38">
        <f>'B-smjer'!P36</f>
        <v>0</v>
      </c>
    </row>
    <row r="37" spans="1:5" ht="12.75" customHeight="1" thickTop="1" thickBot="1" x14ac:dyDescent="0.3">
      <c r="A37" s="44" t="str">
        <f>'B-smjer'!A37</f>
        <v>8/17</v>
      </c>
      <c r="B37" s="44" t="str">
        <f>'B-smjer'!B37</f>
        <v>Dijana Popović</v>
      </c>
      <c r="C37" s="17">
        <f>MAX('B-smjer'!I37,'B-smjer'!J37)+MAX('B-smjer'!K37,'B-smjer'!L37)+'B-smjer'!C37</f>
        <v>0</v>
      </c>
      <c r="D37" s="5">
        <f>MAX('B-smjer'!M37,'B-smjer'!N37)</f>
        <v>0</v>
      </c>
      <c r="E37" s="38">
        <f>'B-smjer'!P37</f>
        <v>0</v>
      </c>
    </row>
    <row r="38" spans="1:5" ht="12.75" customHeight="1" thickTop="1" thickBot="1" x14ac:dyDescent="0.3">
      <c r="A38" s="44" t="str">
        <f>'B-smjer'!A38</f>
        <v>13/17</v>
      </c>
      <c r="B38" s="44" t="str">
        <f>'B-smjer'!B38</f>
        <v>Bobana Danilović</v>
      </c>
      <c r="C38" s="17">
        <f>MAX('B-smjer'!I38,'B-smjer'!J38)+MAX('B-smjer'!K38,'B-smjer'!L38)+'B-smjer'!C38</f>
        <v>6.5</v>
      </c>
      <c r="D38" s="5">
        <f>MAX('B-smjer'!M38,'B-smjer'!N38)</f>
        <v>0</v>
      </c>
      <c r="E38" s="38">
        <f>'B-smjer'!P38</f>
        <v>0</v>
      </c>
    </row>
    <row r="39" spans="1:5" ht="12.75" customHeight="1" thickTop="1" thickBot="1" x14ac:dyDescent="0.3">
      <c r="A39" s="44" t="str">
        <f>'B-smjer'!A39</f>
        <v>16/17</v>
      </c>
      <c r="B39" s="44" t="str">
        <f>'B-smjer'!B39</f>
        <v>Marijana Rakočević</v>
      </c>
      <c r="C39" s="17">
        <f>MAX('B-smjer'!I39,'B-smjer'!J39)+MAX('B-smjer'!K39,'B-smjer'!L39)+'B-smjer'!C39</f>
        <v>10.5</v>
      </c>
      <c r="D39" s="5">
        <f>MAX('B-smjer'!M39,'B-smjer'!N39)</f>
        <v>0</v>
      </c>
      <c r="E39" s="38">
        <f>'B-smjer'!P39</f>
        <v>0</v>
      </c>
    </row>
    <row r="40" spans="1:5" ht="12.75" customHeight="1" thickTop="1" thickBot="1" x14ac:dyDescent="0.3">
      <c r="A40" s="44" t="str">
        <f>'B-smjer'!A40</f>
        <v>32/17</v>
      </c>
      <c r="B40" s="44" t="str">
        <f>'B-smjer'!B40</f>
        <v>Jovan Janjušević</v>
      </c>
      <c r="C40" s="17">
        <f>MAX('B-smjer'!I40,'B-smjer'!J40)+MAX('B-smjer'!K40,'B-smjer'!L40)+'B-smjer'!C40</f>
        <v>11</v>
      </c>
      <c r="D40" s="5">
        <f>MAX('B-smjer'!M40,'B-smjer'!N40)</f>
        <v>0</v>
      </c>
      <c r="E40" s="38">
        <f>'B-smjer'!P40</f>
        <v>0</v>
      </c>
    </row>
    <row r="41" spans="1:5" ht="12.75" customHeight="1" thickTop="1" thickBot="1" x14ac:dyDescent="0.3">
      <c r="A41" s="44" t="str">
        <f>'B-smjer'!A41</f>
        <v>4/16</v>
      </c>
      <c r="B41" s="44" t="str">
        <f>'B-smjer'!B41</f>
        <v>Marina Martinović</v>
      </c>
      <c r="C41" s="17">
        <f>MAX('B-smjer'!I41,'B-smjer'!J41)+MAX('B-smjer'!K41,'B-smjer'!L41)+'B-smjer'!C41</f>
        <v>0</v>
      </c>
      <c r="D41" s="5">
        <f>MAX('B-smjer'!M41,'B-smjer'!N41)</f>
        <v>0</v>
      </c>
      <c r="E41" s="38">
        <f>'B-smjer'!P41</f>
        <v>0</v>
      </c>
    </row>
    <row r="42" spans="1:5" ht="12.75" customHeight="1" thickTop="1" thickBot="1" x14ac:dyDescent="0.3">
      <c r="A42" s="44" t="str">
        <f>'B-smjer'!A42</f>
        <v>23/16</v>
      </c>
      <c r="B42" s="44" t="str">
        <f>'B-smjer'!B42</f>
        <v>Dragana Joksimović</v>
      </c>
      <c r="C42" s="17">
        <f>MAX('B-smjer'!I42,'B-smjer'!J42)+MAX('B-smjer'!K42,'B-smjer'!L42)+'B-smjer'!C42</f>
        <v>4</v>
      </c>
      <c r="D42" s="5">
        <f>MAX('B-smjer'!M42,'B-smjer'!N42)</f>
        <v>0</v>
      </c>
      <c r="E42" s="38">
        <f>'B-smjer'!P42</f>
        <v>0</v>
      </c>
    </row>
    <row r="43" spans="1:5" ht="12.75" customHeight="1" thickTop="1" thickBot="1" x14ac:dyDescent="0.3">
      <c r="A43" s="44" t="str">
        <f>'B-smjer'!A43</f>
        <v>28/16</v>
      </c>
      <c r="B43" s="44" t="str">
        <f>'B-smjer'!B43</f>
        <v>Jovana Damjanović</v>
      </c>
      <c r="C43" s="17">
        <f>MAX('B-smjer'!I43,'B-smjer'!J43)+MAX('B-smjer'!K43,'B-smjer'!L43)+'B-smjer'!C43</f>
        <v>7.5</v>
      </c>
      <c r="D43" s="5">
        <f>MAX('B-smjer'!M43,'B-smjer'!N43)</f>
        <v>0</v>
      </c>
      <c r="E43" s="38">
        <f>'B-smjer'!P43</f>
        <v>0</v>
      </c>
    </row>
    <row r="44" spans="1:5" ht="12.75" customHeight="1" thickTop="1" thickBot="1" x14ac:dyDescent="0.3">
      <c r="A44" s="44" t="str">
        <f>'B-smjer'!A44</f>
        <v>38/16</v>
      </c>
      <c r="B44" s="44" t="str">
        <f>'B-smjer'!B44</f>
        <v>Bogdan Rakonjac</v>
      </c>
      <c r="C44" s="17">
        <f>MAX('B-smjer'!I44,'B-smjer'!J44)+MAX('B-smjer'!K44,'B-smjer'!L44)+'B-smjer'!C44</f>
        <v>0</v>
      </c>
      <c r="D44" s="5">
        <f>MAX('B-smjer'!M44,'B-smjer'!N44)</f>
        <v>0</v>
      </c>
      <c r="E44" s="38">
        <f>'B-smjer'!P44</f>
        <v>0</v>
      </c>
    </row>
    <row r="45" spans="1:5" ht="12.75" customHeight="1" thickTop="1" thickBot="1" x14ac:dyDescent="0.3">
      <c r="A45" s="44" t="str">
        <f>'B-smjer'!A45</f>
        <v>42/16</v>
      </c>
      <c r="B45" s="44" t="str">
        <f>'B-smjer'!B45</f>
        <v>Tatjana Srdanović</v>
      </c>
      <c r="C45" s="17">
        <f>MAX('B-smjer'!I45,'B-smjer'!J45)+MAX('B-smjer'!K45,'B-smjer'!L45)+'B-smjer'!C45</f>
        <v>0</v>
      </c>
      <c r="D45" s="5">
        <f>MAX('B-smjer'!M45,'B-smjer'!N45)</f>
        <v>0</v>
      </c>
      <c r="E45" s="38">
        <f>'B-smjer'!P45</f>
        <v>0</v>
      </c>
    </row>
    <row r="46" spans="1:5" ht="12.75" customHeight="1" thickTop="1" thickBot="1" x14ac:dyDescent="0.3">
      <c r="A46" s="44" t="str">
        <f>'B-smjer'!A46</f>
        <v>7032/16</v>
      </c>
      <c r="B46" s="44" t="str">
        <f>'B-smjer'!B46</f>
        <v>Marija Rakonjac</v>
      </c>
      <c r="C46" s="17">
        <f>MAX('B-smjer'!I46,'B-smjer'!J46)+MAX('B-smjer'!K46,'B-smjer'!L46)+'B-smjer'!C46</f>
        <v>0</v>
      </c>
      <c r="D46" s="5">
        <f>MAX('B-smjer'!M46,'B-smjer'!N46)</f>
        <v>0</v>
      </c>
      <c r="E46" s="38">
        <f>'B-smjer'!P46</f>
        <v>0</v>
      </c>
    </row>
    <row r="47" spans="1:5" ht="12.75" customHeight="1" thickTop="1" thickBot="1" x14ac:dyDescent="0.3">
      <c r="A47" s="46" t="s">
        <v>101</v>
      </c>
      <c r="B47" s="46" t="s">
        <v>102</v>
      </c>
      <c r="C47" s="17">
        <f>MAX('B-smjer'!I47,'B-smjer'!J47)+MAX('B-smjer'!K47,'B-smjer'!L47)+'B-smjer'!C47</f>
        <v>9.5</v>
      </c>
      <c r="D47" s="5">
        <f>MAX('B-smjer'!M47,'B-smjer'!N47)</f>
        <v>0</v>
      </c>
      <c r="E47" s="38">
        <f>'B-smjer'!P47</f>
        <v>0</v>
      </c>
    </row>
    <row r="48" spans="1:5" ht="12.75" customHeight="1" thickTop="1" thickBot="1" x14ac:dyDescent="0.3">
      <c r="A48" s="44" t="str">
        <f>'B-smjer'!A48</f>
        <v>19/15</v>
      </c>
      <c r="B48" s="44" t="str">
        <f>'B-smjer'!B48</f>
        <v>Sanda Piper</v>
      </c>
      <c r="C48" s="17">
        <f>MAX('B-smjer'!I48,'B-smjer'!J48)+MAX('B-smjer'!K48,'B-smjer'!L48)+'B-smjer'!C48</f>
        <v>0</v>
      </c>
      <c r="D48" s="5">
        <f>MAX('B-smjer'!M48,'B-smjer'!N48)</f>
        <v>0</v>
      </c>
      <c r="E48" s="38">
        <f>'B-smjer'!P48</f>
        <v>0</v>
      </c>
    </row>
    <row r="49" spans="1:5" ht="12.75" customHeight="1" thickTop="1" thickBot="1" x14ac:dyDescent="0.3">
      <c r="A49" s="44" t="str">
        <f>'B-smjer'!A49</f>
        <v>22/15</v>
      </c>
      <c r="B49" s="44" t="str">
        <f>'B-smjer'!B49</f>
        <v>Slavica Kovačević</v>
      </c>
      <c r="C49" s="17">
        <f>MAX('B-smjer'!I49,'B-smjer'!J49)+MAX('B-smjer'!K49,'B-smjer'!L49)+'B-smjer'!C49</f>
        <v>0</v>
      </c>
      <c r="D49" s="5">
        <f>MAX('B-smjer'!M49,'B-smjer'!N49)</f>
        <v>0</v>
      </c>
      <c r="E49" s="38">
        <f>'B-smjer'!P49</f>
        <v>0</v>
      </c>
    </row>
    <row r="50" spans="1:5" ht="12.75" customHeight="1" thickTop="1" thickBot="1" x14ac:dyDescent="0.3">
      <c r="A50" s="44" t="str">
        <f>'B-smjer'!A50</f>
        <v>25/15</v>
      </c>
      <c r="B50" s="44" t="str">
        <f>'B-smjer'!B50</f>
        <v>Andrea Krunić</v>
      </c>
      <c r="C50" s="17">
        <f>MAX('B-smjer'!I50,'B-smjer'!J50)+MAX('B-smjer'!K50,'B-smjer'!L50)+'B-smjer'!C50</f>
        <v>8</v>
      </c>
      <c r="D50" s="5">
        <f>MAX('B-smjer'!M50,'B-smjer'!N50)</f>
        <v>0</v>
      </c>
      <c r="E50" s="38">
        <f>'B-smjer'!P50</f>
        <v>0</v>
      </c>
    </row>
    <row r="51" spans="1:5" ht="12.75" customHeight="1" thickTop="1" thickBot="1" x14ac:dyDescent="0.3">
      <c r="A51" s="44" t="str">
        <f>'B-smjer'!A51</f>
        <v>9/13</v>
      </c>
      <c r="B51" s="44" t="str">
        <f>'B-smjer'!B51</f>
        <v>Velimir Turković</v>
      </c>
      <c r="C51" s="17">
        <f>MAX('B-smjer'!I51,'B-smjer'!J51)+MAX('B-smjer'!K51,'B-smjer'!L51)+'B-smjer'!C51</f>
        <v>0</v>
      </c>
      <c r="D51" s="5">
        <f>MAX('B-smjer'!M51,'B-smjer'!N51)</f>
        <v>0</v>
      </c>
      <c r="E51" s="38">
        <f>'B-smjer'!P51</f>
        <v>0</v>
      </c>
    </row>
    <row r="52" spans="1:5" ht="12.75" customHeight="1" thickTop="1" thickBot="1" x14ac:dyDescent="0.3">
      <c r="A52" s="44" t="str">
        <f>'B-smjer'!A52</f>
        <v>16/12</v>
      </c>
      <c r="B52" s="44" t="str">
        <f>'B-smjer'!B52</f>
        <v>Marija Šćepanović</v>
      </c>
      <c r="C52" s="17">
        <f>MAX('B-smjer'!I52,'B-smjer'!J52)+MAX('B-smjer'!K52,'B-smjer'!L52)+'B-smjer'!C52</f>
        <v>0</v>
      </c>
      <c r="D52" s="5">
        <f>MAX('B-smjer'!M52,'B-smjer'!N52)</f>
        <v>0</v>
      </c>
      <c r="E52" s="38">
        <f>'B-smjer'!P52</f>
        <v>0</v>
      </c>
    </row>
    <row r="53" spans="1:5" ht="12.75" customHeight="1" thickTop="1" thickBot="1" x14ac:dyDescent="0.3">
      <c r="A53" s="44" t="str">
        <f>'B-smjer'!A53</f>
        <v>3/11</v>
      </c>
      <c r="B53" s="44" t="str">
        <f>'B-smjer'!B53</f>
        <v>Milena Radojević</v>
      </c>
      <c r="C53" s="17">
        <f>MAX('B-smjer'!I53,'B-smjer'!J53)+MAX('B-smjer'!K53,'B-smjer'!L53)+'B-smjer'!C53</f>
        <v>5</v>
      </c>
      <c r="D53" s="5">
        <f>MAX('B-smjer'!M53,'B-smjer'!N53)</f>
        <v>0</v>
      </c>
      <c r="E53" s="38">
        <f>'B-smjer'!P53</f>
        <v>0</v>
      </c>
    </row>
    <row r="54" spans="1:5" ht="12.75" customHeight="1" thickTop="1" thickBot="1" x14ac:dyDescent="0.3">
      <c r="A54" s="44" t="str">
        <f>'B-smjer'!A54</f>
        <v>21/11</v>
      </c>
      <c r="B54" s="44" t="str">
        <f>'B-smjer'!B54</f>
        <v>Nataša Jovanović</v>
      </c>
      <c r="C54" s="17">
        <f>MAX('B-smjer'!I54,'B-smjer'!J54)+MAX('B-smjer'!K54,'B-smjer'!L54)+'B-smjer'!C54</f>
        <v>0</v>
      </c>
      <c r="D54" s="5">
        <f>MAX('B-smjer'!M54,'B-smjer'!N54)</f>
        <v>0</v>
      </c>
      <c r="E54" s="38">
        <f>'B-smjer'!P54</f>
        <v>0</v>
      </c>
    </row>
    <row r="55" spans="1:5" ht="12.75" customHeight="1" thickTop="1" thickBot="1" x14ac:dyDescent="0.3">
      <c r="A55" s="44" t="str">
        <f>'B-smjer'!A55</f>
        <v>34/11</v>
      </c>
      <c r="B55" s="44" t="str">
        <f>'B-smjer'!B55</f>
        <v>Milica Jokmanović</v>
      </c>
      <c r="C55" s="17">
        <f>MAX('B-smjer'!I55,'B-smjer'!J55)+MAX('B-smjer'!K55,'B-smjer'!L55)+'B-smjer'!C55</f>
        <v>0</v>
      </c>
      <c r="D55" s="5">
        <f>MAX('B-smjer'!M55,'B-smjer'!N55)</f>
        <v>0</v>
      </c>
      <c r="E55" s="38">
        <f>'B-smjer'!P55</f>
        <v>0</v>
      </c>
    </row>
    <row r="56" spans="1:5" ht="12.75" customHeight="1" thickTop="1" thickBot="1" x14ac:dyDescent="0.3">
      <c r="A56" s="44" t="str">
        <f>'B-smjer'!A56</f>
        <v>15/10</v>
      </c>
      <c r="B56" s="44" t="str">
        <f>'B-smjer'!B56</f>
        <v>Anja Čepić</v>
      </c>
      <c r="C56" s="17">
        <f>MAX('B-smjer'!I56,'B-smjer'!J56)+MAX('B-smjer'!K56,'B-smjer'!L56)+'B-smjer'!C56</f>
        <v>0</v>
      </c>
      <c r="D56" s="5">
        <f>MAX('B-smjer'!M56,'B-smjer'!N56)</f>
        <v>0</v>
      </c>
      <c r="E56" s="38">
        <f>'B-smjer'!P56</f>
        <v>0</v>
      </c>
    </row>
    <row r="57" spans="1:5" ht="12.75" customHeight="1" thickTop="1" thickBot="1" x14ac:dyDescent="0.3">
      <c r="A57" s="44" t="str">
        <f>'B-smjer'!A57</f>
        <v>32/10</v>
      </c>
      <c r="B57" s="44" t="str">
        <f>'B-smjer'!B57</f>
        <v>Marija Pavlović</v>
      </c>
      <c r="C57" s="17">
        <f>MAX('B-smjer'!I57,'B-smjer'!J57)+MAX('B-smjer'!K57,'B-smjer'!L57)+'B-smjer'!C57</f>
        <v>0</v>
      </c>
      <c r="D57" s="5">
        <f>MAX('B-smjer'!M57,'B-smjer'!N57)</f>
        <v>0</v>
      </c>
      <c r="E57" s="38">
        <f>'B-smjer'!P57</f>
        <v>0</v>
      </c>
    </row>
    <row r="58" spans="1:5" ht="12.75" customHeight="1" thickTop="1" thickBot="1" x14ac:dyDescent="0.3">
      <c r="A58" s="44" t="str">
        <f>'B-smjer'!A58</f>
        <v>13/5</v>
      </c>
      <c r="B58" s="44" t="str">
        <f>'B-smjer'!B58</f>
        <v>Ana Todorović</v>
      </c>
      <c r="C58" s="17">
        <f>MAX('B-smjer'!I58,'B-smjer'!J58)+MAX('B-smjer'!K58,'B-smjer'!L58)+'B-smjer'!C58</f>
        <v>0</v>
      </c>
      <c r="D58" s="5">
        <f>MAX('B-smjer'!M58,'B-smjer'!N58)</f>
        <v>0</v>
      </c>
      <c r="E58" s="38">
        <f>'B-smjer'!P58</f>
        <v>0</v>
      </c>
    </row>
    <row r="59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2022-12-11T17:17:35Z</dcterms:modified>
</cp:coreProperties>
</file>