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4"/>
  </bookViews>
  <sheets>
    <sheet name="bodovna lista" sheetId="4" r:id="rId1"/>
    <sheet name="A evidencija" sheetId="3" r:id="rId2"/>
    <sheet name="B evidencija" sheetId="2" r:id="rId3"/>
    <sheet name="C evidencija" sheetId="1" r:id="rId4"/>
    <sheet name="stariji studenti" sheetId="7" r:id="rId5"/>
  </sheets>
  <calcPr calcId="152511"/>
</workbook>
</file>

<file path=xl/calcChain.xml><?xml version="1.0" encoding="utf-8"?>
<calcChain xmlns="http://schemas.openxmlformats.org/spreadsheetml/2006/main">
  <c r="X8" i="1" l="1"/>
  <c r="U8" i="1"/>
  <c r="Z70" i="3"/>
  <c r="X70" i="3"/>
  <c r="U70" i="3"/>
  <c r="R70" i="3"/>
  <c r="O70" i="3"/>
  <c r="P70" i="3" s="1"/>
  <c r="X69" i="3"/>
  <c r="U69" i="3"/>
  <c r="R69" i="3"/>
  <c r="Z69" i="3" s="1"/>
  <c r="O69" i="3" s="1"/>
  <c r="P69" i="3" s="1"/>
  <c r="X68" i="3"/>
  <c r="U68" i="3"/>
  <c r="R68" i="3"/>
  <c r="Z68" i="3" s="1"/>
  <c r="O68" i="3" s="1"/>
  <c r="P68" i="3" s="1"/>
  <c r="X67" i="3"/>
  <c r="U67" i="3"/>
  <c r="R67" i="3"/>
  <c r="Z67" i="3" s="1"/>
  <c r="O67" i="3" s="1"/>
  <c r="P67" i="3" s="1"/>
  <c r="Z66" i="3"/>
  <c r="X66" i="3"/>
  <c r="U66" i="3"/>
  <c r="R66" i="3"/>
  <c r="O66" i="3"/>
  <c r="P66" i="3" s="1"/>
  <c r="X65" i="3"/>
  <c r="U65" i="3"/>
  <c r="Z65" i="3" s="1"/>
  <c r="O65" i="3" s="1"/>
  <c r="P65" i="3" s="1"/>
  <c r="R65" i="3"/>
  <c r="X64" i="3"/>
  <c r="U64" i="3"/>
  <c r="R64" i="3"/>
  <c r="Z64" i="3" s="1"/>
  <c r="O64" i="3" s="1"/>
  <c r="P64" i="3" s="1"/>
  <c r="X63" i="3"/>
  <c r="U63" i="3"/>
  <c r="R63" i="3"/>
  <c r="Z63" i="3" s="1"/>
  <c r="O63" i="3" s="1"/>
  <c r="P63" i="3" s="1"/>
  <c r="Z62" i="3"/>
  <c r="X62" i="3"/>
  <c r="U62" i="3"/>
  <c r="R62" i="3"/>
  <c r="O62" i="3"/>
  <c r="P62" i="3" s="1"/>
  <c r="X61" i="3"/>
  <c r="U61" i="3"/>
  <c r="Z61" i="3" s="1"/>
  <c r="O61" i="3" s="1"/>
  <c r="P61" i="3" s="1"/>
  <c r="R61" i="3"/>
  <c r="X60" i="3"/>
  <c r="U60" i="3"/>
  <c r="R60" i="3"/>
  <c r="Z60" i="3" s="1"/>
  <c r="O60" i="3" s="1"/>
  <c r="P60" i="3" s="1"/>
  <c r="X59" i="3"/>
  <c r="U59" i="3"/>
  <c r="R59" i="3"/>
  <c r="Z59" i="3" s="1"/>
  <c r="O59" i="3" s="1"/>
  <c r="P59" i="3" s="1"/>
  <c r="Z58" i="3"/>
  <c r="O58" i="3" s="1"/>
  <c r="P58" i="3" s="1"/>
  <c r="X58" i="3"/>
  <c r="U58" i="3"/>
  <c r="R58" i="3"/>
  <c r="X57" i="3"/>
  <c r="U57" i="3"/>
  <c r="R57" i="3"/>
  <c r="Z57" i="3" s="1"/>
  <c r="O57" i="3" s="1"/>
  <c r="P57" i="3" s="1"/>
  <c r="X56" i="3"/>
  <c r="U56" i="3"/>
  <c r="R56" i="3"/>
  <c r="Z56" i="3" s="1"/>
  <c r="O56" i="3" s="1"/>
  <c r="P56" i="3" s="1"/>
  <c r="X55" i="3"/>
  <c r="U55" i="3"/>
  <c r="R55" i="3"/>
  <c r="Z55" i="3" s="1"/>
  <c r="O55" i="3" s="1"/>
  <c r="P55" i="3" s="1"/>
  <c r="Z54" i="3"/>
  <c r="O54" i="3" s="1"/>
  <c r="P54" i="3" s="1"/>
  <c r="X54" i="3"/>
  <c r="U54" i="3"/>
  <c r="R54" i="3"/>
  <c r="X53" i="3"/>
  <c r="U53" i="3"/>
  <c r="R53" i="3"/>
  <c r="Z53" i="3" s="1"/>
  <c r="O53" i="3" s="1"/>
  <c r="P53" i="3" s="1"/>
  <c r="X52" i="3"/>
  <c r="U52" i="3"/>
  <c r="R52" i="3"/>
  <c r="Z52" i="3" s="1"/>
  <c r="O52" i="3" s="1"/>
  <c r="P52" i="3" s="1"/>
  <c r="X51" i="3"/>
  <c r="U51" i="3"/>
  <c r="R51" i="3"/>
  <c r="Z51" i="3" s="1"/>
  <c r="O51" i="3" s="1"/>
  <c r="P51" i="3" s="1"/>
  <c r="Z50" i="3"/>
  <c r="O50" i="3" s="1"/>
  <c r="P50" i="3" s="1"/>
  <c r="X50" i="3"/>
  <c r="U50" i="3"/>
  <c r="R50" i="3"/>
  <c r="X49" i="3"/>
  <c r="U49" i="3"/>
  <c r="R49" i="3"/>
  <c r="Z49" i="3" s="1"/>
  <c r="O49" i="3" s="1"/>
  <c r="P49" i="3" s="1"/>
  <c r="X48" i="3"/>
  <c r="U48" i="3"/>
  <c r="R48" i="3"/>
  <c r="Z48" i="3" s="1"/>
  <c r="O48" i="3" s="1"/>
  <c r="P48" i="3" s="1"/>
  <c r="X47" i="3"/>
  <c r="U47" i="3"/>
  <c r="R47" i="3"/>
  <c r="Z47" i="3" s="1"/>
  <c r="O47" i="3" s="1"/>
  <c r="P47" i="3" s="1"/>
  <c r="Z46" i="3"/>
  <c r="O46" i="3" s="1"/>
  <c r="P46" i="3" s="1"/>
  <c r="X46" i="3"/>
  <c r="U46" i="3"/>
  <c r="R46" i="3"/>
  <c r="X45" i="3"/>
  <c r="U45" i="3"/>
  <c r="R45" i="3"/>
  <c r="Z45" i="3" s="1"/>
  <c r="O45" i="3" s="1"/>
  <c r="P45" i="3" s="1"/>
  <c r="X44" i="3"/>
  <c r="U44" i="3"/>
  <c r="R44" i="3"/>
  <c r="Z44" i="3" s="1"/>
  <c r="O44" i="3" s="1"/>
  <c r="P44" i="3" s="1"/>
  <c r="X43" i="3"/>
  <c r="U43" i="3"/>
  <c r="R43" i="3"/>
  <c r="Z43" i="3" s="1"/>
  <c r="O43" i="3" s="1"/>
  <c r="P43" i="3" s="1"/>
  <c r="Z42" i="3"/>
  <c r="O42" i="3" s="1"/>
  <c r="P42" i="3" s="1"/>
  <c r="X42" i="3"/>
  <c r="U42" i="3"/>
  <c r="R42" i="3"/>
  <c r="X41" i="3"/>
  <c r="U41" i="3"/>
  <c r="R41" i="3"/>
  <c r="Z41" i="3" s="1"/>
  <c r="O41" i="3" s="1"/>
  <c r="P41" i="3" s="1"/>
  <c r="X40" i="3"/>
  <c r="U40" i="3"/>
  <c r="R40" i="3"/>
  <c r="Z40" i="3" s="1"/>
  <c r="O40" i="3" s="1"/>
  <c r="P40" i="3" s="1"/>
  <c r="X39" i="3"/>
  <c r="U39" i="3"/>
  <c r="R39" i="3"/>
  <c r="Z39" i="3" s="1"/>
  <c r="O39" i="3" s="1"/>
  <c r="P39" i="3" s="1"/>
  <c r="Z38" i="3"/>
  <c r="O38" i="3" s="1"/>
  <c r="P38" i="3" s="1"/>
  <c r="X38" i="3"/>
  <c r="U38" i="3"/>
  <c r="R38" i="3"/>
  <c r="X37" i="3"/>
  <c r="U37" i="3"/>
  <c r="R37" i="3"/>
  <c r="Z37" i="3" s="1"/>
  <c r="O37" i="3" s="1"/>
  <c r="P37" i="3" s="1"/>
  <c r="X36" i="3"/>
  <c r="U36" i="3"/>
  <c r="R36" i="3"/>
  <c r="Z36" i="3" s="1"/>
  <c r="O36" i="3" s="1"/>
  <c r="P36" i="3" s="1"/>
  <c r="X35" i="3"/>
  <c r="U35" i="3"/>
  <c r="R35" i="3"/>
  <c r="Z35" i="3" s="1"/>
  <c r="O35" i="3" s="1"/>
  <c r="P35" i="3" s="1"/>
  <c r="Z34" i="3"/>
  <c r="O34" i="3" s="1"/>
  <c r="P34" i="3" s="1"/>
  <c r="X34" i="3"/>
  <c r="U34" i="3"/>
  <c r="R34" i="3"/>
  <c r="X33" i="3"/>
  <c r="U33" i="3"/>
  <c r="R33" i="3"/>
  <c r="Z33" i="3" s="1"/>
  <c r="O33" i="3" s="1"/>
  <c r="P33" i="3" s="1"/>
  <c r="X32" i="3"/>
  <c r="U32" i="3"/>
  <c r="R32" i="3"/>
  <c r="Z32" i="3" s="1"/>
  <c r="O32" i="3" s="1"/>
  <c r="P32" i="3" s="1"/>
  <c r="X31" i="3"/>
  <c r="U31" i="3"/>
  <c r="R31" i="3"/>
  <c r="Z31" i="3" s="1"/>
  <c r="O31" i="3" s="1"/>
  <c r="P31" i="3" s="1"/>
  <c r="Z30" i="3"/>
  <c r="O30" i="3" s="1"/>
  <c r="P30" i="3" s="1"/>
  <c r="X30" i="3"/>
  <c r="U30" i="3"/>
  <c r="R30" i="3"/>
  <c r="X29" i="3"/>
  <c r="U29" i="3"/>
  <c r="R29" i="3"/>
  <c r="Z29" i="3" s="1"/>
  <c r="O29" i="3" s="1"/>
  <c r="P29" i="3" s="1"/>
  <c r="X28" i="3"/>
  <c r="U28" i="3"/>
  <c r="R28" i="3"/>
  <c r="Z28" i="3" s="1"/>
  <c r="O28" i="3" s="1"/>
  <c r="P28" i="3" s="1"/>
  <c r="X27" i="3"/>
  <c r="U27" i="3"/>
  <c r="R27" i="3"/>
  <c r="Z27" i="3" s="1"/>
  <c r="O27" i="3" s="1"/>
  <c r="P27" i="3" s="1"/>
  <c r="Z26" i="3"/>
  <c r="O26" i="3" s="1"/>
  <c r="P26" i="3" s="1"/>
  <c r="X26" i="3"/>
  <c r="U26" i="3"/>
  <c r="R26" i="3"/>
  <c r="X25" i="3"/>
  <c r="U25" i="3"/>
  <c r="R25" i="3"/>
  <c r="Z25" i="3" s="1"/>
  <c r="O25" i="3" s="1"/>
  <c r="P25" i="3" s="1"/>
  <c r="X24" i="3"/>
  <c r="U24" i="3"/>
  <c r="R24" i="3"/>
  <c r="Z24" i="3" s="1"/>
  <c r="O24" i="3" s="1"/>
  <c r="P24" i="3" s="1"/>
  <c r="X23" i="3"/>
  <c r="U23" i="3"/>
  <c r="R23" i="3"/>
  <c r="Z23" i="3" s="1"/>
  <c r="O23" i="3" s="1"/>
  <c r="P23" i="3" s="1"/>
  <c r="Z22" i="3"/>
  <c r="O22" i="3" s="1"/>
  <c r="P22" i="3" s="1"/>
  <c r="X22" i="3"/>
  <c r="U22" i="3"/>
  <c r="R22" i="3"/>
  <c r="X21" i="3"/>
  <c r="U21" i="3"/>
  <c r="R21" i="3"/>
  <c r="Z21" i="3" s="1"/>
  <c r="O21" i="3" s="1"/>
  <c r="P21" i="3" s="1"/>
  <c r="X20" i="3"/>
  <c r="U20" i="3"/>
  <c r="R20" i="3"/>
  <c r="Z20" i="3" s="1"/>
  <c r="O20" i="3" s="1"/>
  <c r="P20" i="3" s="1"/>
  <c r="X19" i="3"/>
  <c r="U19" i="3"/>
  <c r="R19" i="3"/>
  <c r="Z19" i="3" s="1"/>
  <c r="O19" i="3" s="1"/>
  <c r="P19" i="3" s="1"/>
  <c r="X18" i="3"/>
  <c r="U18" i="3"/>
  <c r="R18" i="3"/>
  <c r="Z18" i="3" s="1"/>
  <c r="O18" i="3" s="1"/>
  <c r="P18" i="3" s="1"/>
  <c r="X17" i="3"/>
  <c r="U17" i="3"/>
  <c r="R17" i="3"/>
  <c r="Z17" i="3" s="1"/>
  <c r="O17" i="3" s="1"/>
  <c r="P17" i="3" s="1"/>
  <c r="X16" i="3"/>
  <c r="U16" i="3"/>
  <c r="R16" i="3"/>
  <c r="Z16" i="3" s="1"/>
  <c r="O16" i="3" s="1"/>
  <c r="P16" i="3" s="1"/>
  <c r="X15" i="3"/>
  <c r="U15" i="3"/>
  <c r="R15" i="3"/>
  <c r="Z15" i="3" s="1"/>
  <c r="O15" i="3" s="1"/>
  <c r="P15" i="3" s="1"/>
  <c r="X14" i="3"/>
  <c r="U14" i="3"/>
  <c r="R14" i="3"/>
  <c r="Z14" i="3" s="1"/>
  <c r="O14" i="3" s="1"/>
  <c r="P14" i="3" s="1"/>
  <c r="X13" i="3"/>
  <c r="U13" i="3"/>
  <c r="R13" i="3"/>
  <c r="Z13" i="3" s="1"/>
  <c r="O13" i="3" s="1"/>
  <c r="P13" i="3" s="1"/>
  <c r="X12" i="3"/>
  <c r="U12" i="3"/>
  <c r="R12" i="3"/>
  <c r="Z12" i="3" s="1"/>
  <c r="O12" i="3" s="1"/>
  <c r="P12" i="3" s="1"/>
  <c r="X11" i="3"/>
  <c r="U11" i="3"/>
  <c r="R11" i="3"/>
  <c r="Z11" i="3" s="1"/>
  <c r="O11" i="3" s="1"/>
  <c r="P11" i="3" s="1"/>
  <c r="X10" i="3"/>
  <c r="U10" i="3"/>
  <c r="R10" i="3"/>
  <c r="Z10" i="3" s="1"/>
  <c r="O10" i="3" s="1"/>
  <c r="P10" i="3" s="1"/>
  <c r="X9" i="3"/>
  <c r="U9" i="3"/>
  <c r="R9" i="3"/>
  <c r="Z9" i="3" s="1"/>
  <c r="O9" i="3" s="1"/>
  <c r="P9" i="3" s="1"/>
  <c r="X8" i="3"/>
  <c r="U8" i="3"/>
  <c r="R8" i="3"/>
  <c r="Z8" i="3" s="1"/>
  <c r="O8" i="3" s="1"/>
  <c r="P8" i="3" s="1"/>
  <c r="Z70" i="2"/>
  <c r="O70" i="2" s="1"/>
  <c r="P70" i="2" s="1"/>
  <c r="X70" i="2"/>
  <c r="U70" i="2"/>
  <c r="R70" i="2"/>
  <c r="X69" i="2"/>
  <c r="U69" i="2"/>
  <c r="R69" i="2"/>
  <c r="Z69" i="2" s="1"/>
  <c r="O69" i="2" s="1"/>
  <c r="P69" i="2" s="1"/>
  <c r="X68" i="2"/>
  <c r="U68" i="2"/>
  <c r="R68" i="2"/>
  <c r="Z68" i="2" s="1"/>
  <c r="O68" i="2" s="1"/>
  <c r="P68" i="2" s="1"/>
  <c r="X67" i="2"/>
  <c r="U67" i="2"/>
  <c r="Z67" i="2" s="1"/>
  <c r="O67" i="2" s="1"/>
  <c r="P67" i="2" s="1"/>
  <c r="R67" i="2"/>
  <c r="Z66" i="2"/>
  <c r="O66" i="2" s="1"/>
  <c r="P66" i="2" s="1"/>
  <c r="X66" i="2"/>
  <c r="U66" i="2"/>
  <c r="R66" i="2"/>
  <c r="X65" i="2"/>
  <c r="U65" i="2"/>
  <c r="R65" i="2"/>
  <c r="Z65" i="2" s="1"/>
  <c r="O65" i="2" s="1"/>
  <c r="P65" i="2" s="1"/>
  <c r="X64" i="2"/>
  <c r="U64" i="2"/>
  <c r="R64" i="2"/>
  <c r="Z64" i="2" s="1"/>
  <c r="O64" i="2" s="1"/>
  <c r="P64" i="2" s="1"/>
  <c r="X63" i="2"/>
  <c r="U63" i="2"/>
  <c r="Z63" i="2" s="1"/>
  <c r="O63" i="2" s="1"/>
  <c r="P63" i="2" s="1"/>
  <c r="R63" i="2"/>
  <c r="Z62" i="2"/>
  <c r="O62" i="2" s="1"/>
  <c r="P62" i="2" s="1"/>
  <c r="X62" i="2"/>
  <c r="U62" i="2"/>
  <c r="R62" i="2"/>
  <c r="X61" i="2"/>
  <c r="U61" i="2"/>
  <c r="R61" i="2"/>
  <c r="Z61" i="2" s="1"/>
  <c r="O61" i="2" s="1"/>
  <c r="P61" i="2" s="1"/>
  <c r="X60" i="2"/>
  <c r="U60" i="2"/>
  <c r="R60" i="2"/>
  <c r="Z60" i="2" s="1"/>
  <c r="O60" i="2" s="1"/>
  <c r="P60" i="2" s="1"/>
  <c r="X59" i="2"/>
  <c r="U59" i="2"/>
  <c r="Z59" i="2" s="1"/>
  <c r="O59" i="2" s="1"/>
  <c r="P59" i="2" s="1"/>
  <c r="R59" i="2"/>
  <c r="Z58" i="2"/>
  <c r="O58" i="2" s="1"/>
  <c r="P58" i="2" s="1"/>
  <c r="X58" i="2"/>
  <c r="U58" i="2"/>
  <c r="R58" i="2"/>
  <c r="X57" i="2"/>
  <c r="U57" i="2"/>
  <c r="R57" i="2"/>
  <c r="Z57" i="2" s="1"/>
  <c r="O57" i="2" s="1"/>
  <c r="P57" i="2" s="1"/>
  <c r="X56" i="2"/>
  <c r="U56" i="2"/>
  <c r="R56" i="2"/>
  <c r="Z56" i="2" s="1"/>
  <c r="O56" i="2" s="1"/>
  <c r="P56" i="2" s="1"/>
  <c r="X55" i="2"/>
  <c r="U55" i="2"/>
  <c r="R55" i="2"/>
  <c r="Z55" i="2" s="1"/>
  <c r="O55" i="2" s="1"/>
  <c r="P55" i="2" s="1"/>
  <c r="Z54" i="2"/>
  <c r="O54" i="2" s="1"/>
  <c r="P54" i="2" s="1"/>
  <c r="X54" i="2"/>
  <c r="U54" i="2"/>
  <c r="R54" i="2"/>
  <c r="X53" i="2"/>
  <c r="U53" i="2"/>
  <c r="R53" i="2"/>
  <c r="Z53" i="2" s="1"/>
  <c r="O53" i="2" s="1"/>
  <c r="P53" i="2" s="1"/>
  <c r="X52" i="2"/>
  <c r="U52" i="2"/>
  <c r="R52" i="2"/>
  <c r="Z52" i="2" s="1"/>
  <c r="O52" i="2" s="1"/>
  <c r="P52" i="2" s="1"/>
  <c r="X51" i="2"/>
  <c r="U51" i="2"/>
  <c r="R51" i="2"/>
  <c r="Z51" i="2" s="1"/>
  <c r="O51" i="2" s="1"/>
  <c r="P51" i="2" s="1"/>
  <c r="Z50" i="2"/>
  <c r="O50" i="2" s="1"/>
  <c r="P50" i="2" s="1"/>
  <c r="X50" i="2"/>
  <c r="U50" i="2"/>
  <c r="R50" i="2"/>
  <c r="X49" i="2"/>
  <c r="U49" i="2"/>
  <c r="R49" i="2"/>
  <c r="Z49" i="2" s="1"/>
  <c r="O49" i="2" s="1"/>
  <c r="P49" i="2" s="1"/>
  <c r="X48" i="2"/>
  <c r="U48" i="2"/>
  <c r="R48" i="2"/>
  <c r="Z48" i="2" s="1"/>
  <c r="O48" i="2" s="1"/>
  <c r="P48" i="2" s="1"/>
  <c r="X47" i="2"/>
  <c r="U47" i="2"/>
  <c r="R47" i="2"/>
  <c r="Z47" i="2" s="1"/>
  <c r="O47" i="2" s="1"/>
  <c r="P47" i="2" s="1"/>
  <c r="Z46" i="2"/>
  <c r="O46" i="2" s="1"/>
  <c r="P46" i="2" s="1"/>
  <c r="X46" i="2"/>
  <c r="U46" i="2"/>
  <c r="R46" i="2"/>
  <c r="X45" i="2"/>
  <c r="U45" i="2"/>
  <c r="R45" i="2"/>
  <c r="Z45" i="2" s="1"/>
  <c r="O45" i="2" s="1"/>
  <c r="P45" i="2" s="1"/>
  <c r="X44" i="2"/>
  <c r="U44" i="2"/>
  <c r="R44" i="2"/>
  <c r="Z44" i="2" s="1"/>
  <c r="O44" i="2" s="1"/>
  <c r="P44" i="2" s="1"/>
  <c r="X43" i="2"/>
  <c r="U43" i="2"/>
  <c r="R43" i="2"/>
  <c r="Z43" i="2" s="1"/>
  <c r="O43" i="2" s="1"/>
  <c r="P43" i="2" s="1"/>
  <c r="Z42" i="2"/>
  <c r="O42" i="2" s="1"/>
  <c r="P42" i="2" s="1"/>
  <c r="X42" i="2"/>
  <c r="U42" i="2"/>
  <c r="R42" i="2"/>
  <c r="X41" i="2"/>
  <c r="U41" i="2"/>
  <c r="R41" i="2"/>
  <c r="Z41" i="2" s="1"/>
  <c r="O41" i="2" s="1"/>
  <c r="P41" i="2" s="1"/>
  <c r="X40" i="2"/>
  <c r="U40" i="2"/>
  <c r="R40" i="2"/>
  <c r="Z40" i="2" s="1"/>
  <c r="O40" i="2" s="1"/>
  <c r="P40" i="2" s="1"/>
  <c r="X39" i="2"/>
  <c r="U39" i="2"/>
  <c r="R39" i="2"/>
  <c r="Z39" i="2" s="1"/>
  <c r="O39" i="2" s="1"/>
  <c r="P39" i="2" s="1"/>
  <c r="X38" i="2"/>
  <c r="U38" i="2"/>
  <c r="R38" i="2"/>
  <c r="Z38" i="2" s="1"/>
  <c r="O38" i="2" s="1"/>
  <c r="P38" i="2" s="1"/>
  <c r="X37" i="2"/>
  <c r="U37" i="2"/>
  <c r="R37" i="2"/>
  <c r="Z37" i="2" s="1"/>
  <c r="O37" i="2" s="1"/>
  <c r="P37" i="2" s="1"/>
  <c r="X36" i="2"/>
  <c r="U36" i="2"/>
  <c r="R36" i="2"/>
  <c r="Z36" i="2" s="1"/>
  <c r="O36" i="2" s="1"/>
  <c r="P36" i="2" s="1"/>
  <c r="X35" i="2"/>
  <c r="U35" i="2"/>
  <c r="R35" i="2"/>
  <c r="Z35" i="2" s="1"/>
  <c r="O35" i="2" s="1"/>
  <c r="P35" i="2" s="1"/>
  <c r="X34" i="2"/>
  <c r="U34" i="2"/>
  <c r="R34" i="2"/>
  <c r="Z34" i="2" s="1"/>
  <c r="O34" i="2" s="1"/>
  <c r="P34" i="2" s="1"/>
  <c r="X33" i="2"/>
  <c r="U33" i="2"/>
  <c r="R33" i="2"/>
  <c r="Z33" i="2" s="1"/>
  <c r="O33" i="2" s="1"/>
  <c r="P33" i="2" s="1"/>
  <c r="X32" i="2"/>
  <c r="U32" i="2"/>
  <c r="R32" i="2"/>
  <c r="Z32" i="2" s="1"/>
  <c r="O32" i="2" s="1"/>
  <c r="P32" i="2" s="1"/>
  <c r="X31" i="2"/>
  <c r="U31" i="2"/>
  <c r="R31" i="2"/>
  <c r="Z31" i="2" s="1"/>
  <c r="O31" i="2" s="1"/>
  <c r="P31" i="2" s="1"/>
  <c r="X30" i="2"/>
  <c r="U30" i="2"/>
  <c r="R30" i="2"/>
  <c r="Z30" i="2" s="1"/>
  <c r="O30" i="2" s="1"/>
  <c r="P30" i="2" s="1"/>
  <c r="X29" i="2"/>
  <c r="U29" i="2"/>
  <c r="R29" i="2"/>
  <c r="Z29" i="2" s="1"/>
  <c r="O29" i="2" s="1"/>
  <c r="P29" i="2" s="1"/>
  <c r="X28" i="2"/>
  <c r="U28" i="2"/>
  <c r="R28" i="2"/>
  <c r="Z28" i="2" s="1"/>
  <c r="O28" i="2" s="1"/>
  <c r="P28" i="2" s="1"/>
  <c r="X27" i="2"/>
  <c r="U27" i="2"/>
  <c r="R27" i="2"/>
  <c r="Z27" i="2" s="1"/>
  <c r="O27" i="2" s="1"/>
  <c r="P27" i="2" s="1"/>
  <c r="X26" i="2"/>
  <c r="U26" i="2"/>
  <c r="R26" i="2"/>
  <c r="Z26" i="2" s="1"/>
  <c r="O26" i="2" s="1"/>
  <c r="P26" i="2" s="1"/>
  <c r="X25" i="2"/>
  <c r="U25" i="2"/>
  <c r="R25" i="2"/>
  <c r="Z25" i="2" s="1"/>
  <c r="O25" i="2" s="1"/>
  <c r="P25" i="2" s="1"/>
  <c r="X24" i="2"/>
  <c r="U24" i="2"/>
  <c r="R24" i="2"/>
  <c r="Z24" i="2" s="1"/>
  <c r="O24" i="2" s="1"/>
  <c r="P24" i="2" s="1"/>
  <c r="X23" i="2"/>
  <c r="U23" i="2"/>
  <c r="R23" i="2"/>
  <c r="Z23" i="2" s="1"/>
  <c r="O23" i="2" s="1"/>
  <c r="P23" i="2" s="1"/>
  <c r="X22" i="2"/>
  <c r="U22" i="2"/>
  <c r="R22" i="2"/>
  <c r="Z22" i="2" s="1"/>
  <c r="O22" i="2" s="1"/>
  <c r="P22" i="2" s="1"/>
  <c r="X21" i="2"/>
  <c r="U21" i="2"/>
  <c r="R21" i="2"/>
  <c r="Z21" i="2" s="1"/>
  <c r="O21" i="2" s="1"/>
  <c r="P21" i="2" s="1"/>
  <c r="X20" i="2"/>
  <c r="U20" i="2"/>
  <c r="R20" i="2"/>
  <c r="Z20" i="2" s="1"/>
  <c r="O20" i="2" s="1"/>
  <c r="P20" i="2" s="1"/>
  <c r="X19" i="2"/>
  <c r="U19" i="2"/>
  <c r="R19" i="2"/>
  <c r="Z19" i="2" s="1"/>
  <c r="O19" i="2" s="1"/>
  <c r="P19" i="2" s="1"/>
  <c r="X18" i="2"/>
  <c r="U18" i="2"/>
  <c r="R18" i="2"/>
  <c r="Z18" i="2" s="1"/>
  <c r="O18" i="2" s="1"/>
  <c r="P18" i="2" s="1"/>
  <c r="X17" i="2"/>
  <c r="U17" i="2"/>
  <c r="R17" i="2"/>
  <c r="Z17" i="2" s="1"/>
  <c r="O17" i="2" s="1"/>
  <c r="P17" i="2" s="1"/>
  <c r="X16" i="2"/>
  <c r="U16" i="2"/>
  <c r="R16" i="2"/>
  <c r="Z16" i="2" s="1"/>
  <c r="O16" i="2" s="1"/>
  <c r="P16" i="2" s="1"/>
  <c r="X15" i="2"/>
  <c r="U15" i="2"/>
  <c r="R15" i="2"/>
  <c r="Z15" i="2" s="1"/>
  <c r="O15" i="2" s="1"/>
  <c r="P15" i="2" s="1"/>
  <c r="X14" i="2"/>
  <c r="U14" i="2"/>
  <c r="R14" i="2"/>
  <c r="Z14" i="2" s="1"/>
  <c r="O14" i="2" s="1"/>
  <c r="P14" i="2" s="1"/>
  <c r="X13" i="2"/>
  <c r="U13" i="2"/>
  <c r="R13" i="2"/>
  <c r="Z13" i="2" s="1"/>
  <c r="O13" i="2" s="1"/>
  <c r="P13" i="2" s="1"/>
  <c r="X12" i="2"/>
  <c r="U12" i="2"/>
  <c r="R12" i="2"/>
  <c r="Z12" i="2" s="1"/>
  <c r="O12" i="2" s="1"/>
  <c r="P12" i="2" s="1"/>
  <c r="X11" i="2"/>
  <c r="U11" i="2"/>
  <c r="R11" i="2"/>
  <c r="Z11" i="2" s="1"/>
  <c r="O11" i="2" s="1"/>
  <c r="P11" i="2" s="1"/>
  <c r="X10" i="2"/>
  <c r="U10" i="2"/>
  <c r="R10" i="2"/>
  <c r="Z10" i="2" s="1"/>
  <c r="O10" i="2" s="1"/>
  <c r="P10" i="2" s="1"/>
  <c r="X9" i="2"/>
  <c r="U9" i="2"/>
  <c r="R9" i="2"/>
  <c r="Z9" i="2" s="1"/>
  <c r="O9" i="2" s="1"/>
  <c r="P9" i="2" s="1"/>
  <c r="X8" i="2"/>
  <c r="U8" i="2"/>
  <c r="R8" i="2"/>
  <c r="Z8" i="2" s="1"/>
  <c r="O8" i="2" s="1"/>
  <c r="P8" i="2" s="1"/>
  <c r="Z40" i="1" l="1"/>
  <c r="O40" i="1" s="1"/>
  <c r="P40" i="1" s="1"/>
  <c r="Z42" i="1"/>
  <c r="O42" i="1" s="1"/>
  <c r="P42" i="1" s="1"/>
  <c r="Z53" i="1"/>
  <c r="O53" i="1" s="1"/>
  <c r="P53" i="1" s="1"/>
  <c r="Z54" i="1"/>
  <c r="O54" i="1" s="1"/>
  <c r="P54" i="1" s="1"/>
  <c r="Z64" i="1"/>
  <c r="O64" i="1" s="1"/>
  <c r="P64" i="1" s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R8" i="1"/>
  <c r="Z8" i="1" s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R9" i="1"/>
  <c r="Z9" i="1" s="1"/>
  <c r="O9" i="1" s="1"/>
  <c r="P9" i="1" s="1"/>
  <c r="R10" i="1"/>
  <c r="Z10" i="1" s="1"/>
  <c r="O10" i="1" s="1"/>
  <c r="P10" i="1" s="1"/>
  <c r="R11" i="1"/>
  <c r="Z11" i="1" s="1"/>
  <c r="O11" i="1" s="1"/>
  <c r="P11" i="1" s="1"/>
  <c r="R12" i="1"/>
  <c r="Z12" i="1" s="1"/>
  <c r="O12" i="1" s="1"/>
  <c r="P12" i="1" s="1"/>
  <c r="R13" i="1"/>
  <c r="Z13" i="1" s="1"/>
  <c r="O13" i="1" s="1"/>
  <c r="P13" i="1" s="1"/>
  <c r="R14" i="1"/>
  <c r="Z14" i="1" s="1"/>
  <c r="O14" i="1" s="1"/>
  <c r="P14" i="1" s="1"/>
  <c r="R15" i="1"/>
  <c r="Z15" i="1" s="1"/>
  <c r="O15" i="1" s="1"/>
  <c r="P15" i="1" s="1"/>
  <c r="R16" i="1"/>
  <c r="Z16" i="1" s="1"/>
  <c r="O16" i="1" s="1"/>
  <c r="P16" i="1" s="1"/>
  <c r="R17" i="1"/>
  <c r="Z17" i="1" s="1"/>
  <c r="O17" i="1" s="1"/>
  <c r="P17" i="1" s="1"/>
  <c r="R18" i="1"/>
  <c r="Z18" i="1" s="1"/>
  <c r="O18" i="1" s="1"/>
  <c r="P18" i="1" s="1"/>
  <c r="R19" i="1"/>
  <c r="Z19" i="1" s="1"/>
  <c r="O19" i="1" s="1"/>
  <c r="P19" i="1" s="1"/>
  <c r="R20" i="1"/>
  <c r="Z20" i="1" s="1"/>
  <c r="O20" i="1" s="1"/>
  <c r="P20" i="1" s="1"/>
  <c r="R21" i="1"/>
  <c r="Z21" i="1" s="1"/>
  <c r="O21" i="1" s="1"/>
  <c r="P21" i="1" s="1"/>
  <c r="R22" i="1"/>
  <c r="Z22" i="1" s="1"/>
  <c r="O22" i="1" s="1"/>
  <c r="P22" i="1" s="1"/>
  <c r="R23" i="1"/>
  <c r="Z23" i="1" s="1"/>
  <c r="O23" i="1" s="1"/>
  <c r="P23" i="1" s="1"/>
  <c r="R24" i="1"/>
  <c r="Z24" i="1" s="1"/>
  <c r="O24" i="1" s="1"/>
  <c r="P24" i="1" s="1"/>
  <c r="R25" i="1"/>
  <c r="Z25" i="1" s="1"/>
  <c r="O25" i="1" s="1"/>
  <c r="P25" i="1" s="1"/>
  <c r="R26" i="1"/>
  <c r="Z26" i="1" s="1"/>
  <c r="O26" i="1" s="1"/>
  <c r="P26" i="1" s="1"/>
  <c r="R27" i="1"/>
  <c r="Z27" i="1" s="1"/>
  <c r="O27" i="1" s="1"/>
  <c r="P27" i="1" s="1"/>
  <c r="R28" i="1"/>
  <c r="Z28" i="1" s="1"/>
  <c r="O28" i="1" s="1"/>
  <c r="P28" i="1" s="1"/>
  <c r="R29" i="1"/>
  <c r="Z29" i="1" s="1"/>
  <c r="O29" i="1" s="1"/>
  <c r="P29" i="1" s="1"/>
  <c r="R30" i="1"/>
  <c r="Z30" i="1" s="1"/>
  <c r="O30" i="1" s="1"/>
  <c r="P30" i="1" s="1"/>
  <c r="R31" i="1"/>
  <c r="Z31" i="1" s="1"/>
  <c r="O31" i="1" s="1"/>
  <c r="P31" i="1" s="1"/>
  <c r="R32" i="1"/>
  <c r="Z32" i="1" s="1"/>
  <c r="O32" i="1" s="1"/>
  <c r="P32" i="1" s="1"/>
  <c r="R33" i="1"/>
  <c r="Z33" i="1" s="1"/>
  <c r="O33" i="1" s="1"/>
  <c r="P33" i="1" s="1"/>
  <c r="R34" i="1"/>
  <c r="Z34" i="1" s="1"/>
  <c r="O34" i="1" s="1"/>
  <c r="P34" i="1" s="1"/>
  <c r="R35" i="1"/>
  <c r="Z35" i="1" s="1"/>
  <c r="O35" i="1" s="1"/>
  <c r="P35" i="1" s="1"/>
  <c r="R36" i="1"/>
  <c r="Z36" i="1" s="1"/>
  <c r="O36" i="1" s="1"/>
  <c r="P36" i="1" s="1"/>
  <c r="R37" i="1"/>
  <c r="Z37" i="1" s="1"/>
  <c r="O37" i="1" s="1"/>
  <c r="P37" i="1" s="1"/>
  <c r="R38" i="1"/>
  <c r="Z38" i="1" s="1"/>
  <c r="O38" i="1" s="1"/>
  <c r="P38" i="1" s="1"/>
  <c r="R39" i="1"/>
  <c r="Z39" i="1" s="1"/>
  <c r="O39" i="1" s="1"/>
  <c r="P39" i="1" s="1"/>
  <c r="R40" i="1"/>
  <c r="R41" i="1"/>
  <c r="Z41" i="1" s="1"/>
  <c r="O41" i="1" s="1"/>
  <c r="P41" i="1" s="1"/>
  <c r="R42" i="1"/>
  <c r="R43" i="1"/>
  <c r="Z43" i="1" s="1"/>
  <c r="O43" i="1" s="1"/>
  <c r="P43" i="1" s="1"/>
  <c r="R44" i="1"/>
  <c r="Z44" i="1" s="1"/>
  <c r="O44" i="1" s="1"/>
  <c r="P44" i="1" s="1"/>
  <c r="R45" i="1"/>
  <c r="Z45" i="1" s="1"/>
  <c r="O45" i="1" s="1"/>
  <c r="P45" i="1" s="1"/>
  <c r="R46" i="1"/>
  <c r="Z46" i="1" s="1"/>
  <c r="O46" i="1" s="1"/>
  <c r="P46" i="1" s="1"/>
  <c r="R47" i="1"/>
  <c r="Z47" i="1" s="1"/>
  <c r="O47" i="1" s="1"/>
  <c r="P47" i="1" s="1"/>
  <c r="R48" i="1"/>
  <c r="Z48" i="1" s="1"/>
  <c r="O48" i="1" s="1"/>
  <c r="P48" i="1" s="1"/>
  <c r="R49" i="1"/>
  <c r="Z49" i="1" s="1"/>
  <c r="O49" i="1" s="1"/>
  <c r="P49" i="1" s="1"/>
  <c r="R50" i="1"/>
  <c r="Z50" i="1" s="1"/>
  <c r="O50" i="1" s="1"/>
  <c r="P50" i="1" s="1"/>
  <c r="R51" i="1"/>
  <c r="Z51" i="1" s="1"/>
  <c r="O51" i="1" s="1"/>
  <c r="P51" i="1" s="1"/>
  <c r="R52" i="1"/>
  <c r="Z52" i="1" s="1"/>
  <c r="O52" i="1" s="1"/>
  <c r="P52" i="1" s="1"/>
  <c r="R53" i="1"/>
  <c r="R54" i="1"/>
  <c r="R55" i="1"/>
  <c r="Z55" i="1" s="1"/>
  <c r="O55" i="1" s="1"/>
  <c r="P55" i="1" s="1"/>
  <c r="R56" i="1"/>
  <c r="Z56" i="1" s="1"/>
  <c r="O56" i="1" s="1"/>
  <c r="P56" i="1" s="1"/>
  <c r="R57" i="1"/>
  <c r="Z57" i="1" s="1"/>
  <c r="O57" i="1" s="1"/>
  <c r="P57" i="1" s="1"/>
  <c r="R58" i="1"/>
  <c r="Z58" i="1" s="1"/>
  <c r="O58" i="1" s="1"/>
  <c r="P58" i="1" s="1"/>
  <c r="R59" i="1"/>
  <c r="Z59" i="1" s="1"/>
  <c r="O59" i="1" s="1"/>
  <c r="P59" i="1" s="1"/>
  <c r="R60" i="1"/>
  <c r="Z60" i="1" s="1"/>
  <c r="O60" i="1" s="1"/>
  <c r="P60" i="1" s="1"/>
  <c r="R61" i="1"/>
  <c r="Z61" i="1" s="1"/>
  <c r="O61" i="1" s="1"/>
  <c r="P61" i="1" s="1"/>
  <c r="R62" i="1"/>
  <c r="Z62" i="1" s="1"/>
  <c r="O62" i="1" s="1"/>
  <c r="P62" i="1" s="1"/>
  <c r="R63" i="1"/>
  <c r="Z63" i="1" s="1"/>
  <c r="O63" i="1" s="1"/>
  <c r="P63" i="1" s="1"/>
  <c r="R64" i="1"/>
  <c r="R65" i="1"/>
  <c r="Z65" i="1" s="1"/>
  <c r="O65" i="1" s="1"/>
  <c r="P65" i="1" s="1"/>
  <c r="R66" i="1"/>
  <c r="Z66" i="1" s="1"/>
  <c r="O66" i="1" s="1"/>
  <c r="P66" i="1" s="1"/>
  <c r="R67" i="1"/>
  <c r="Z67" i="1" s="1"/>
  <c r="O67" i="1" s="1"/>
  <c r="P67" i="1" s="1"/>
  <c r="R68" i="1"/>
  <c r="Z68" i="1" s="1"/>
  <c r="O68" i="1" s="1"/>
  <c r="P68" i="1" s="1"/>
  <c r="R69" i="1"/>
  <c r="Z69" i="1" s="1"/>
  <c r="O69" i="1" s="1"/>
  <c r="P69" i="1" s="1"/>
  <c r="R70" i="1"/>
  <c r="Z70" i="1" s="1"/>
  <c r="O70" i="1" s="1"/>
  <c r="P70" i="1" s="1"/>
  <c r="O8" i="1" l="1"/>
  <c r="P8" i="1" s="1"/>
</calcChain>
</file>

<file path=xl/sharedStrings.xml><?xml version="1.0" encoding="utf-8"?>
<sst xmlns="http://schemas.openxmlformats.org/spreadsheetml/2006/main" count="386" uniqueCount="272">
  <si>
    <t>STUDIJSKI PROGRAM: Matematika</t>
  </si>
  <si>
    <t>STUDIJE: Osnovne akademske</t>
  </si>
  <si>
    <t>PREDMET: Matematika I</t>
  </si>
  <si>
    <t>Diskretna matematika I</t>
  </si>
  <si>
    <t>Broj ECTS kredita: 5</t>
  </si>
  <si>
    <t>NASTAVNIK: Prof. dr Žana Vukićević-Kovijanić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</si>
  <si>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</si>
  <si>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</si>
  <si>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</si>
  <si>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</si>
  <si>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</si>
  <si>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</si>
  <si>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</si>
  <si>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</si>
  <si>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Testovi</t>
  </si>
  <si>
    <t>Kolokvijumi</t>
  </si>
  <si>
    <t>Završni ispit</t>
  </si>
  <si>
    <t>I</t>
  </si>
  <si>
    <t>II</t>
  </si>
  <si>
    <t>III</t>
  </si>
  <si>
    <t>Redovni</t>
  </si>
  <si>
    <t>Popravni</t>
  </si>
  <si>
    <t>OBRAZAC za evidenciju osvojenih poena na predmetu i predlog ocjene, studijske 2021/2022. zimski semestar</t>
  </si>
  <si>
    <t>STUDIJSKI PROGRAM: Matematika I računarske nauke</t>
  </si>
  <si>
    <t>STUDIJSKI PROGRAM: Računarske nauke</t>
  </si>
  <si>
    <t>F</t>
  </si>
  <si>
    <t>E</t>
  </si>
  <si>
    <t>D</t>
  </si>
  <si>
    <t>C</t>
  </si>
  <si>
    <t>B</t>
  </si>
  <si>
    <t>A</t>
  </si>
  <si>
    <t>51/2021</t>
  </si>
  <si>
    <t>Bogić Bulatović</t>
  </si>
  <si>
    <t>52/2021</t>
  </si>
  <si>
    <t>Branislav Kasalica</t>
  </si>
  <si>
    <t>53/2021</t>
  </si>
  <si>
    <t>Ivana Obradović</t>
  </si>
  <si>
    <t>1/2020</t>
  </si>
  <si>
    <t>Filip Jovanović</t>
  </si>
  <si>
    <t>4/2020</t>
  </si>
  <si>
    <t>Mihailo Jocović</t>
  </si>
  <si>
    <t>5/2020</t>
  </si>
  <si>
    <t>Nemanja Dragišić</t>
  </si>
  <si>
    <t>8/2020</t>
  </si>
  <si>
    <t>Luka Murišić</t>
  </si>
  <si>
    <t>9/2020</t>
  </si>
  <si>
    <t>Jovana Bošković</t>
  </si>
  <si>
    <t>15/2020</t>
  </si>
  <si>
    <t>Simo Radović</t>
  </si>
  <si>
    <t>16/2020</t>
  </si>
  <si>
    <t>Mia Alković</t>
  </si>
  <si>
    <t>18/2020</t>
  </si>
  <si>
    <t>Strahinja Đilas</t>
  </si>
  <si>
    <t>19/2020</t>
  </si>
  <si>
    <t>Jana Rakočević</t>
  </si>
  <si>
    <t>20/2020</t>
  </si>
  <si>
    <t>Marija Milačić</t>
  </si>
  <si>
    <t>21/2020</t>
  </si>
  <si>
    <t>Milica Jović</t>
  </si>
  <si>
    <t>22/2020</t>
  </si>
  <si>
    <t>Milutin Kankaraš</t>
  </si>
  <si>
    <t>25/2020</t>
  </si>
  <si>
    <t>Balša Bubanja</t>
  </si>
  <si>
    <t>26/2020</t>
  </si>
  <si>
    <t>Danilo Marković</t>
  </si>
  <si>
    <t>31/2020</t>
  </si>
  <si>
    <t>Luka Tovjanin</t>
  </si>
  <si>
    <t>34/2020</t>
  </si>
  <si>
    <t>Nikola Todorović</t>
  </si>
  <si>
    <t>35/2020</t>
  </si>
  <si>
    <t>Ivana Bulajić</t>
  </si>
  <si>
    <t>37/2020</t>
  </si>
  <si>
    <t>Andrea Mrdović</t>
  </si>
  <si>
    <t>38/2020</t>
  </si>
  <si>
    <t>Lucija Jovanović</t>
  </si>
  <si>
    <t>40/2020</t>
  </si>
  <si>
    <t>Sara Raičević</t>
  </si>
  <si>
    <t>42/2020</t>
  </si>
  <si>
    <t>Ivona Ćetković</t>
  </si>
  <si>
    <t>45/2020</t>
  </si>
  <si>
    <t>Hamza Hot</t>
  </si>
  <si>
    <t>48/2020</t>
  </si>
  <si>
    <t>Pavle Bazović</t>
  </si>
  <si>
    <t>50/2020</t>
  </si>
  <si>
    <t>Vladana Stijović</t>
  </si>
  <si>
    <t>54/2020</t>
  </si>
  <si>
    <t>Emir Hadžajlić</t>
  </si>
  <si>
    <t>3/2019</t>
  </si>
  <si>
    <t>Marina Radulović</t>
  </si>
  <si>
    <t>8/2019</t>
  </si>
  <si>
    <t>Ksenija Peruničić</t>
  </si>
  <si>
    <t>10/2019</t>
  </si>
  <si>
    <t>Vasilije Rakočević</t>
  </si>
  <si>
    <t>11/2019</t>
  </si>
  <si>
    <t>Nikola Lešić</t>
  </si>
  <si>
    <t>12/2019</t>
  </si>
  <si>
    <t>Aleksa Rabrenović</t>
  </si>
  <si>
    <t>14/2019</t>
  </si>
  <si>
    <t>Marija Stijović</t>
  </si>
  <si>
    <t>22/2019</t>
  </si>
  <si>
    <t>Savo Drobnjak</t>
  </si>
  <si>
    <t>25/2019</t>
  </si>
  <si>
    <t>Nataša Mijatović</t>
  </si>
  <si>
    <t>29/2019</t>
  </si>
  <si>
    <t>Andrija Petrović</t>
  </si>
  <si>
    <t>35/2019</t>
  </si>
  <si>
    <t>Vedad Selmanović</t>
  </si>
  <si>
    <t>37/2019</t>
  </si>
  <si>
    <t>Milica Fatić</t>
  </si>
  <si>
    <t>41/2019</t>
  </si>
  <si>
    <t>Vido Mandić</t>
  </si>
  <si>
    <t>46/2019</t>
  </si>
  <si>
    <t>Mia Mijailović</t>
  </si>
  <si>
    <t>5/2018</t>
  </si>
  <si>
    <t>Luka Vučinić</t>
  </si>
  <si>
    <t>13/2018</t>
  </si>
  <si>
    <t>Milica Knežević</t>
  </si>
  <si>
    <t>19/2018</t>
  </si>
  <si>
    <t>Milovan Kadić</t>
  </si>
  <si>
    <t>20/2018</t>
  </si>
  <si>
    <t>Nemanja Novović</t>
  </si>
  <si>
    <t>32/2018</t>
  </si>
  <si>
    <t>Vasilisa Pejović</t>
  </si>
  <si>
    <t>34/2018</t>
  </si>
  <si>
    <t>Ana Radulović</t>
  </si>
  <si>
    <t>41/2018</t>
  </si>
  <si>
    <t>Milka Dedeić</t>
  </si>
  <si>
    <t>43/2018</t>
  </si>
  <si>
    <t>Dunja Cmiljanić</t>
  </si>
  <si>
    <t>5/2017</t>
  </si>
  <si>
    <t>Dražen Vuletić</t>
  </si>
  <si>
    <t>24/2017</t>
  </si>
  <si>
    <t>Aleksa Radnić</t>
  </si>
  <si>
    <t>36/2017</t>
  </si>
  <si>
    <t>Almin Kalač</t>
  </si>
  <si>
    <t>46/2017</t>
  </si>
  <si>
    <t>Jovana Rakočević</t>
  </si>
  <si>
    <t>47/2017</t>
  </si>
  <si>
    <t>Miloš Lakićević</t>
  </si>
  <si>
    <t>5/2016</t>
  </si>
  <si>
    <t>Pavle Raičević</t>
  </si>
  <si>
    <t>50/2016</t>
  </si>
  <si>
    <t>Aleksa Vujošević</t>
  </si>
  <si>
    <t>6/2015</t>
  </si>
  <si>
    <t>Amin Odžić</t>
  </si>
  <si>
    <t>7012/2015</t>
  </si>
  <si>
    <t>Sofija Vlahović</t>
  </si>
  <si>
    <t>48/2014</t>
  </si>
  <si>
    <t>Ivana Praščević</t>
  </si>
  <si>
    <t>7041/2014</t>
  </si>
  <si>
    <t>Aleksa Doderović</t>
  </si>
  <si>
    <t>17/2013</t>
  </si>
  <si>
    <t>Boris Golubović</t>
  </si>
  <si>
    <t>42/2013</t>
  </si>
  <si>
    <t>Milena Dragić</t>
  </si>
  <si>
    <t>7036/2012</t>
  </si>
  <si>
    <t>Milica Maksimović</t>
  </si>
  <si>
    <t>redovni</t>
  </si>
  <si>
    <t>popravni</t>
  </si>
  <si>
    <t>RZ - teorija</t>
  </si>
  <si>
    <t>RZ- zadaci</t>
  </si>
  <si>
    <t>RZ-ukupno</t>
  </si>
  <si>
    <t>PZ - teorija</t>
  </si>
  <si>
    <t>PZ- zadaci</t>
  </si>
  <si>
    <t>PZ-ukupno</t>
  </si>
  <si>
    <t>kolokvijum konacni</t>
  </si>
  <si>
    <t>ukupno</t>
  </si>
  <si>
    <t xml:space="preserve"> </t>
  </si>
  <si>
    <t>bodovi</t>
  </si>
  <si>
    <t>ocjena</t>
  </si>
  <si>
    <t>39 /2021</t>
  </si>
  <si>
    <t>Vuk Radović</t>
  </si>
  <si>
    <t>40 /2021</t>
  </si>
  <si>
    <t>Nermina Ćeman</t>
  </si>
  <si>
    <t>2 /2020</t>
  </si>
  <si>
    <t>Ivana Mijović</t>
  </si>
  <si>
    <t>3 /2020</t>
  </si>
  <si>
    <t>Milica Popović</t>
  </si>
  <si>
    <t>4 /2020</t>
  </si>
  <si>
    <t>Ajlan Zajmović</t>
  </si>
  <si>
    <t>5 /2020</t>
  </si>
  <si>
    <t>Aćim Gogić</t>
  </si>
  <si>
    <t>6 /2020</t>
  </si>
  <si>
    <t>Sara Perović</t>
  </si>
  <si>
    <t>8 /2020</t>
  </si>
  <si>
    <t>Bekir Ramdedović</t>
  </si>
  <si>
    <t>10 /2020</t>
  </si>
  <si>
    <t>Monika Novaković</t>
  </si>
  <si>
    <t>12 /2020</t>
  </si>
  <si>
    <t>Mensud Radončić</t>
  </si>
  <si>
    <t>15 /2020</t>
  </si>
  <si>
    <t>Nikolina Medojević</t>
  </si>
  <si>
    <t>25 /2020</t>
  </si>
  <si>
    <t>Petar Borozan</t>
  </si>
  <si>
    <t>31 /2020</t>
  </si>
  <si>
    <t>Mirjana Albijanić</t>
  </si>
  <si>
    <t>37 /2020</t>
  </si>
  <si>
    <t>Raduša Damjanović</t>
  </si>
  <si>
    <t>1 /2019</t>
  </si>
  <si>
    <t>Matija Bojanić</t>
  </si>
  <si>
    <t>2 /2019</t>
  </si>
  <si>
    <t>Tijana Cvijović</t>
  </si>
  <si>
    <t>3 /2019</t>
  </si>
  <si>
    <t>Emina Krnić</t>
  </si>
  <si>
    <t>12 /2019</t>
  </si>
  <si>
    <t>Marina Vujanović</t>
  </si>
  <si>
    <t>13 /2019</t>
  </si>
  <si>
    <t>Nikolina Petranović</t>
  </si>
  <si>
    <t>15 /2019</t>
  </si>
  <si>
    <t>Luka Šekularac</t>
  </si>
  <si>
    <t>22 /2019</t>
  </si>
  <si>
    <t>Andrea Čabarkapa</t>
  </si>
  <si>
    <t>31 /2019</t>
  </si>
  <si>
    <t>Martina Bulatović</t>
  </si>
  <si>
    <t>39 /2019</t>
  </si>
  <si>
    <t>Tanja Prelević</t>
  </si>
  <si>
    <t>2 /2018</t>
  </si>
  <si>
    <t>Aleksandar Lazarević</t>
  </si>
  <si>
    <t>22 /2018</t>
  </si>
  <si>
    <t>Dajla Šabović</t>
  </si>
  <si>
    <t>25 /2018</t>
  </si>
  <si>
    <t>Ana Ivanović</t>
  </si>
  <si>
    <t>26 /2018</t>
  </si>
  <si>
    <t>Jelena Hajduković</t>
  </si>
  <si>
    <t>27 /2018</t>
  </si>
  <si>
    <t>Jovana Cerović</t>
  </si>
  <si>
    <t>39 /2018</t>
  </si>
  <si>
    <t>Petar Janković</t>
  </si>
  <si>
    <t>8 /2017</t>
  </si>
  <si>
    <t>Dijana Popović</t>
  </si>
  <si>
    <t>13 /2017</t>
  </si>
  <si>
    <t>Bobana Danilović</t>
  </si>
  <si>
    <t>709 /2016</t>
  </si>
  <si>
    <t>Ivana Dacić</t>
  </si>
  <si>
    <t>7032 /2016</t>
  </si>
  <si>
    <t>Marija Rakonjac</t>
  </si>
  <si>
    <t>3/2020</t>
  </si>
  <si>
    <t>Helena Perović</t>
  </si>
  <si>
    <t>Danica Duković</t>
  </si>
  <si>
    <t>Milica Uskoković</t>
  </si>
  <si>
    <t>Maša Laban</t>
  </si>
  <si>
    <t>23/2020</t>
  </si>
  <si>
    <t>Nemanja Kovačević</t>
  </si>
  <si>
    <t>13/2019</t>
  </si>
  <si>
    <t>Marko Gogić</t>
  </si>
  <si>
    <t>1/2018</t>
  </si>
  <si>
    <t>Anđela Zečević</t>
  </si>
  <si>
    <t>8/2018</t>
  </si>
  <si>
    <t>Adnana Kurmemović</t>
  </si>
  <si>
    <t>4/2017</t>
  </si>
  <si>
    <t>Anja Ostojić</t>
  </si>
  <si>
    <t>Marina Junčaj</t>
  </si>
  <si>
    <t>21/2017</t>
  </si>
  <si>
    <t>Jovana Klikovac</t>
  </si>
  <si>
    <t>22/2017</t>
  </si>
  <si>
    <t>Ivana Fatić</t>
  </si>
  <si>
    <t>704/2016</t>
  </si>
  <si>
    <t>Milica Obradović</t>
  </si>
  <si>
    <t>Drpljanin Almina</t>
  </si>
  <si>
    <t>indeks</t>
  </si>
  <si>
    <t>ime I prezime</t>
  </si>
  <si>
    <t>8/12</t>
  </si>
  <si>
    <t>Maja Stojković</t>
  </si>
  <si>
    <t>5/10</t>
  </si>
  <si>
    <t>4/15</t>
  </si>
  <si>
    <t>Anida Vesković</t>
  </si>
  <si>
    <t>redovni kolokvijum</t>
  </si>
  <si>
    <t>Jovana Damjanović</t>
  </si>
  <si>
    <t>Milica Đukanović</t>
  </si>
  <si>
    <t>28/16</t>
  </si>
  <si>
    <t>2/13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</si>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</sst>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9" xfId="0" applyNumberFormat="1" applyFont="1" applyBorder="1" applyAlignment="1"/>
    <xf numFmtId="0" fontId="5" fillId="0" borderId="9" xfId="0" applyFont="1" applyBorder="1" applyAlignment="1">
      <alignment wrapText="1"/>
    </xf>
    <xf numFmtId="0" fontId="6" fillId="0" borderId="11" xfId="0" applyNumberFormat="1" applyFont="1" applyBorder="1" applyAlignment="1"/>
    <xf numFmtId="0" fontId="6" fillId="0" borderId="0" xfId="0" applyFont="1" applyBorder="1" applyAlignment="1"/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9" xfId="0" applyFont="1" applyBorder="1"/>
    <xf numFmtId="0" fontId="0" fillId="0" borderId="9" xfId="0" applyBorder="1"/>
    <xf numFmtId="0" fontId="1" fillId="0" borderId="0" xfId="0" applyFont="1" applyAlignment="1">
      <alignment wrapText="1"/>
    </xf>
    <xf numFmtId="0" fontId="1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17" xfId="0" applyBorder="1"/>
    <xf numFmtId="49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9" xfId="0" applyBorder="1"/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6" fillId="0" borderId="9" xfId="0" applyNumberFormat="1" applyFont="1" applyBorder="1" applyAlignment="1">
      <alignment horizontal="center"/>
    </xf>
    <xf numFmtId="0" fontId="3" fillId="0" borderId="9" xfId="0" applyNumberFormat="1" applyFont="1" applyBorder="1"/>
    <xf numFmtId="0" fontId="6" fillId="0" borderId="9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7" fillId="0" borderId="9" xfId="0" applyFont="1" applyBorder="1" applyAlignment="1">
      <alignment horizontal="center"/>
    </xf>
    <xf numFmtId="0" fontId="3" fillId="0" borderId="9" xfId="0" applyFont="1" applyBorder="1"/>
    <xf numFmtId="0" fontId="6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4" fillId="0" borderId="7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8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workbookViewId="0">
      <selection activeCell="F10" sqref="F10:G12"/>
    </sheetView>
  </sheetViews>
  <sheetFormatPr defaultRowHeight="14.4" x14ac:dyDescent="0.3"/>
  <sheetData>
    <row r="2" spans="2:3" x14ac:dyDescent="0.3">
      <c r="B2" s="10" t="s">
        <v>168</v>
      </c>
      <c r="C2" s="10" t="s">
        <v>169</v>
      </c>
    </row>
    <row r="3" spans="2:3" x14ac:dyDescent="0.3">
      <c r="B3" s="10">
        <v>0</v>
      </c>
      <c r="C3" s="13" t="s">
        <v>25</v>
      </c>
    </row>
    <row r="4" spans="2:3" x14ac:dyDescent="0.3">
      <c r="B4" s="10">
        <v>45</v>
      </c>
      <c r="C4" s="14" t="s">
        <v>26</v>
      </c>
    </row>
    <row r="5" spans="2:3" x14ac:dyDescent="0.3">
      <c r="B5" s="10">
        <v>60</v>
      </c>
      <c r="C5" s="14" t="s">
        <v>27</v>
      </c>
    </row>
    <row r="6" spans="2:3" x14ac:dyDescent="0.3">
      <c r="B6" s="10">
        <v>70</v>
      </c>
      <c r="C6" s="14" t="s">
        <v>28</v>
      </c>
    </row>
    <row r="7" spans="2:3" x14ac:dyDescent="0.3">
      <c r="B7" s="10">
        <v>80</v>
      </c>
      <c r="C7" s="14" t="s">
        <v>29</v>
      </c>
    </row>
    <row r="8" spans="2:3" x14ac:dyDescent="0.3">
      <c r="B8" s="10">
        <v>90</v>
      </c>
      <c r="C8" s="14" t="s">
        <v>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workbookViewId="0">
      <selection activeCell="P8" sqref="P8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77734375" customWidth="1"/>
    <col min="7" max="9" width="4.77734375" customWidth="1"/>
    <col min="11" max="11" width="5.77734375" customWidth="1"/>
    <col min="12" max="12" width="5.21875" customWidth="1"/>
    <col min="13" max="13" width="7" customWidth="1"/>
    <col min="14" max="14" width="8.21875" customWidth="1"/>
    <col min="15" max="15" width="7.109375" customWidth="1"/>
    <col min="16" max="16" width="10" customWidth="1"/>
    <col min="18" max="26" width="0" hidden="1" customWidth="1"/>
  </cols>
  <sheetData>
    <row r="1" spans="1:26" ht="15.6" x14ac:dyDescent="0.3">
      <c r="A1" s="42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26" x14ac:dyDescent="0.3">
      <c r="A2" s="45" t="s">
        <v>0</v>
      </c>
      <c r="B2" s="46"/>
      <c r="C2" s="46"/>
      <c r="D2" s="46"/>
      <c r="E2" s="46"/>
      <c r="F2" s="46"/>
      <c r="G2" s="46"/>
      <c r="H2" s="46"/>
      <c r="I2" s="47"/>
      <c r="J2" s="48" t="s">
        <v>1</v>
      </c>
      <c r="K2" s="49"/>
      <c r="L2" s="49"/>
      <c r="M2" s="49"/>
      <c r="N2" s="49"/>
      <c r="O2" s="49"/>
      <c r="P2" s="50"/>
    </row>
    <row r="3" spans="1:26" ht="28.8" customHeight="1" x14ac:dyDescent="0.3">
      <c r="A3" s="1" t="s">
        <v>2</v>
      </c>
      <c r="B3" s="2" t="s">
        <v>3</v>
      </c>
      <c r="C3" s="51" t="s">
        <v>4</v>
      </c>
      <c r="D3" s="51"/>
      <c r="E3" s="51"/>
      <c r="F3" s="51"/>
      <c r="G3" s="51"/>
      <c r="H3" s="51"/>
      <c r="I3" s="51"/>
      <c r="J3" s="52" t="s">
        <v>5</v>
      </c>
      <c r="K3" s="53"/>
      <c r="L3" s="53"/>
      <c r="M3" s="54"/>
      <c r="N3" s="52" t="s">
        <v>6</v>
      </c>
      <c r="O3" s="53"/>
      <c r="P3" s="55"/>
    </row>
    <row r="4" spans="1:26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27"/>
      <c r="O4" s="27"/>
      <c r="P4" s="28"/>
    </row>
    <row r="5" spans="1:26" x14ac:dyDescent="0.3">
      <c r="A5" s="29" t="s">
        <v>7</v>
      </c>
      <c r="B5" s="31" t="s">
        <v>8</v>
      </c>
      <c r="C5" s="33" t="s">
        <v>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 t="s">
        <v>10</v>
      </c>
      <c r="P5" s="31" t="s">
        <v>11</v>
      </c>
    </row>
    <row r="6" spans="1:26" ht="28.2" customHeight="1" x14ac:dyDescent="0.3">
      <c r="A6" s="30"/>
      <c r="B6" s="32"/>
      <c r="C6" s="31" t="s">
        <v>12</v>
      </c>
      <c r="D6" s="37" t="s">
        <v>13</v>
      </c>
      <c r="E6" s="38"/>
      <c r="F6" s="39"/>
      <c r="G6" s="20" t="s">
        <v>14</v>
      </c>
      <c r="H6" s="40"/>
      <c r="I6" s="21"/>
      <c r="J6" s="41" t="s">
        <v>15</v>
      </c>
      <c r="K6" s="34"/>
      <c r="L6" s="34"/>
      <c r="M6" s="41" t="s">
        <v>16</v>
      </c>
      <c r="N6" s="34"/>
      <c r="O6" s="36"/>
      <c r="P6" s="32"/>
      <c r="R6" s="17" t="s">
        <v>165</v>
      </c>
      <c r="S6" s="17" t="s">
        <v>159</v>
      </c>
      <c r="T6" s="17" t="s">
        <v>160</v>
      </c>
      <c r="U6" s="18" t="s">
        <v>161</v>
      </c>
      <c r="V6" s="17" t="s">
        <v>162</v>
      </c>
      <c r="W6" s="17" t="s">
        <v>163</v>
      </c>
      <c r="X6" s="18" t="s">
        <v>164</v>
      </c>
      <c r="Y6" s="12" t="s">
        <v>167</v>
      </c>
      <c r="Z6" s="17" t="s">
        <v>166</v>
      </c>
    </row>
    <row r="7" spans="1:26" x14ac:dyDescent="0.3">
      <c r="A7" s="30"/>
      <c r="B7" s="32"/>
      <c r="C7" s="32"/>
      <c r="D7" s="5" t="s">
        <v>17</v>
      </c>
      <c r="E7" s="5" t="s">
        <v>18</v>
      </c>
      <c r="F7" s="5" t="s">
        <v>19</v>
      </c>
      <c r="G7" s="5" t="s">
        <v>17</v>
      </c>
      <c r="H7" s="5" t="s">
        <v>18</v>
      </c>
      <c r="I7" s="5" t="s">
        <v>19</v>
      </c>
      <c r="J7" s="5" t="s">
        <v>157</v>
      </c>
      <c r="K7" s="20" t="s">
        <v>158</v>
      </c>
      <c r="L7" s="21"/>
      <c r="M7" s="5" t="s">
        <v>20</v>
      </c>
      <c r="N7" s="5" t="s">
        <v>21</v>
      </c>
      <c r="O7" s="36"/>
      <c r="P7" s="32"/>
      <c r="R7" s="17"/>
      <c r="S7" s="17"/>
      <c r="T7" s="17"/>
      <c r="U7" s="18"/>
      <c r="V7" s="17"/>
      <c r="W7" s="17"/>
      <c r="X7" s="18"/>
      <c r="Z7" s="17"/>
    </row>
    <row r="8" spans="1:26" x14ac:dyDescent="0.3">
      <c r="A8" s="6" t="s">
        <v>236</v>
      </c>
      <c r="B8" s="6" t="s">
        <v>237</v>
      </c>
      <c r="C8" s="6"/>
      <c r="D8" s="6"/>
      <c r="E8" s="6"/>
      <c r="F8" s="6"/>
      <c r="G8" s="6"/>
      <c r="H8" s="6"/>
      <c r="I8" s="6"/>
      <c r="J8" s="6">
        <v>47</v>
      </c>
      <c r="K8" s="22"/>
      <c r="L8" s="23"/>
      <c r="M8" s="6"/>
      <c r="N8" s="6"/>
      <c r="O8" s="6">
        <f>Z8</f>
        <v>47</v>
      </c>
      <c r="P8" s="7" t="str">
        <f>IF(O8="","",VLOOKUP(O8,'bodovna lista'!$B$3:$C$8,2,1))</f>
        <v>E</v>
      </c>
      <c r="R8">
        <f>IF(AND(J8="",K8=""),"",MAX(J8:L8))</f>
        <v>47</v>
      </c>
      <c r="U8" t="str">
        <f t="shared" ref="U8:U70" si="0">IF(AND(S8="",T8=""),"",SUM(S8:T8))</f>
        <v/>
      </c>
      <c r="X8" t="str">
        <f>IF(AND(V8="",W8=""),"",SUM(V8:W8))</f>
        <v/>
      </c>
      <c r="Z8">
        <f>IF(AND(R8="",U8="",X8=""),"",R8+MAX(U8,X8))</f>
        <v>47</v>
      </c>
    </row>
    <row r="9" spans="1:26" x14ac:dyDescent="0.3">
      <c r="A9" s="6" t="s">
        <v>55</v>
      </c>
      <c r="B9" s="6" t="s">
        <v>238</v>
      </c>
      <c r="C9" s="6"/>
      <c r="D9" s="6"/>
      <c r="E9" s="6"/>
      <c r="F9" s="6"/>
      <c r="G9" s="6"/>
      <c r="H9" s="6"/>
      <c r="I9" s="6"/>
      <c r="J9" s="6">
        <v>10</v>
      </c>
      <c r="K9" s="22"/>
      <c r="L9" s="23"/>
      <c r="M9" s="6"/>
      <c r="N9" s="6"/>
      <c r="O9" s="6">
        <f t="shared" ref="O9:O70" si="1">Z9</f>
        <v>10</v>
      </c>
      <c r="P9" s="7" t="str">
        <f>IF(O9="","",VLOOKUP(O9,'bodovna lista'!$B$3:$C$8,2,1))</f>
        <v>F</v>
      </c>
      <c r="R9">
        <f t="shared" ref="R9:R70" si="2">IF(AND(J9="",K9=""),"",MAX(J9:L9))</f>
        <v>10</v>
      </c>
      <c r="U9" t="str">
        <f t="shared" si="0"/>
        <v/>
      </c>
      <c r="X9" t="str">
        <f t="shared" ref="X9:X70" si="3">IF(AND(V9="",W9=""),"",SUM(V9:W9))</f>
        <v/>
      </c>
      <c r="Z9">
        <f t="shared" ref="Z9:Z70" si="4">IF(AND(R9="",U9="",X9=""),"",R9+MAX(U9,X9))</f>
        <v>10</v>
      </c>
    </row>
    <row r="10" spans="1:26" x14ac:dyDescent="0.3">
      <c r="A10" s="6" t="s">
        <v>57</v>
      </c>
      <c r="B10" s="6" t="s">
        <v>239</v>
      </c>
      <c r="C10" s="6"/>
      <c r="D10" s="6"/>
      <c r="E10" s="6"/>
      <c r="F10" s="6"/>
      <c r="G10" s="6"/>
      <c r="H10" s="6"/>
      <c r="I10" s="6"/>
      <c r="J10" s="6" t="s">
        <v>271</v>
      </c>
      <c r="K10" s="22"/>
      <c r="L10" s="23"/>
      <c r="M10" s="6"/>
      <c r="N10" s="6"/>
      <c r="O10" s="6" t="str">
        <f t="shared" si="1"/>
        <v/>
      </c>
      <c r="P10" s="7" t="str">
        <f>IF(O10="","",VLOOKUP(O10,'bodovna lista'!$B$3:$C$8,2,1))</f>
        <v/>
      </c>
      <c r="R10" t="str">
        <f t="shared" si="2"/>
        <v/>
      </c>
      <c r="U10" t="str">
        <f t="shared" si="0"/>
        <v/>
      </c>
      <c r="X10" t="str">
        <f t="shared" si="3"/>
        <v/>
      </c>
      <c r="Z10" t="str">
        <f t="shared" si="4"/>
        <v/>
      </c>
    </row>
    <row r="11" spans="1:26" x14ac:dyDescent="0.3">
      <c r="A11" s="6" t="s">
        <v>59</v>
      </c>
      <c r="B11" s="6" t="s">
        <v>240</v>
      </c>
      <c r="C11" s="6"/>
      <c r="D11" s="6"/>
      <c r="E11" s="6"/>
      <c r="F11" s="6"/>
      <c r="G11" s="6"/>
      <c r="H11" s="6"/>
      <c r="I11" s="6"/>
      <c r="J11" s="6">
        <v>13</v>
      </c>
      <c r="K11" s="22"/>
      <c r="L11" s="23"/>
      <c r="M11" s="6"/>
      <c r="N11" s="6"/>
      <c r="O11" s="6">
        <f t="shared" si="1"/>
        <v>13</v>
      </c>
      <c r="P11" s="7" t="str">
        <f>IF(O11="","",VLOOKUP(O11,'bodovna lista'!$B$3:$C$8,2,1))</f>
        <v>F</v>
      </c>
      <c r="R11">
        <f t="shared" si="2"/>
        <v>13</v>
      </c>
      <c r="U11" t="str">
        <f t="shared" si="0"/>
        <v/>
      </c>
      <c r="X11" t="str">
        <f t="shared" si="3"/>
        <v/>
      </c>
      <c r="Z11">
        <f t="shared" si="4"/>
        <v>13</v>
      </c>
    </row>
    <row r="12" spans="1:26" x14ac:dyDescent="0.3">
      <c r="A12" s="6" t="s">
        <v>241</v>
      </c>
      <c r="B12" s="6" t="s">
        <v>242</v>
      </c>
      <c r="C12" s="6"/>
      <c r="D12" s="6"/>
      <c r="E12" s="6"/>
      <c r="F12" s="6"/>
      <c r="G12" s="6"/>
      <c r="H12" s="6"/>
      <c r="I12" s="6"/>
      <c r="J12" s="6" t="s">
        <v>271</v>
      </c>
      <c r="K12" s="22"/>
      <c r="L12" s="23"/>
      <c r="M12" s="6"/>
      <c r="N12" s="6"/>
      <c r="O12" s="6" t="str">
        <f t="shared" si="1"/>
        <v/>
      </c>
      <c r="P12" s="7" t="str">
        <f>IF(O12="","",VLOOKUP(O12,'bodovna lista'!$B$3:$C$8,2,1))</f>
        <v/>
      </c>
      <c r="R12" t="str">
        <f t="shared" si="2"/>
        <v/>
      </c>
      <c r="U12" t="str">
        <f t="shared" si="0"/>
        <v/>
      </c>
      <c r="X12" t="str">
        <f t="shared" si="3"/>
        <v/>
      </c>
      <c r="Z12" t="str">
        <f t="shared" si="4"/>
        <v/>
      </c>
    </row>
    <row r="13" spans="1:26" x14ac:dyDescent="0.3">
      <c r="A13" s="6" t="s">
        <v>243</v>
      </c>
      <c r="B13" s="6" t="s">
        <v>244</v>
      </c>
      <c r="C13" s="6"/>
      <c r="D13" s="6"/>
      <c r="E13" s="6"/>
      <c r="F13" s="6"/>
      <c r="G13" s="6"/>
      <c r="H13" s="6"/>
      <c r="I13" s="6"/>
      <c r="J13" s="6">
        <v>7</v>
      </c>
      <c r="K13" s="22"/>
      <c r="L13" s="23"/>
      <c r="M13" s="6"/>
      <c r="N13" s="6"/>
      <c r="O13" s="6">
        <f t="shared" si="1"/>
        <v>7</v>
      </c>
      <c r="P13" s="7" t="str">
        <f>IF(O13="","",VLOOKUP(O13,'bodovna lista'!$B$3:$C$8,2,1))</f>
        <v>F</v>
      </c>
      <c r="R13">
        <f t="shared" si="2"/>
        <v>7</v>
      </c>
      <c r="U13" t="str">
        <f t="shared" si="0"/>
        <v/>
      </c>
      <c r="X13" t="str">
        <f t="shared" si="3"/>
        <v/>
      </c>
      <c r="Z13">
        <f t="shared" si="4"/>
        <v>7</v>
      </c>
    </row>
    <row r="14" spans="1:26" x14ac:dyDescent="0.3">
      <c r="A14" s="6" t="s">
        <v>245</v>
      </c>
      <c r="B14" s="6" t="s">
        <v>246</v>
      </c>
      <c r="C14" s="6"/>
      <c r="D14" s="6"/>
      <c r="E14" s="6"/>
      <c r="F14" s="6"/>
      <c r="G14" s="6"/>
      <c r="H14" s="6"/>
      <c r="I14" s="6"/>
      <c r="J14" s="6">
        <v>8</v>
      </c>
      <c r="K14" s="22"/>
      <c r="L14" s="23"/>
      <c r="M14" s="6"/>
      <c r="N14" s="6"/>
      <c r="O14" s="6">
        <f t="shared" si="1"/>
        <v>8</v>
      </c>
      <c r="P14" s="7" t="str">
        <f>IF(O14="","",VLOOKUP(O14,'bodovna lista'!$B$3:$C$8,2,1))</f>
        <v>F</v>
      </c>
      <c r="R14">
        <f t="shared" si="2"/>
        <v>8</v>
      </c>
      <c r="U14" t="str">
        <f t="shared" si="0"/>
        <v/>
      </c>
      <c r="X14" t="str">
        <f t="shared" si="3"/>
        <v/>
      </c>
      <c r="Z14">
        <f t="shared" si="4"/>
        <v>8</v>
      </c>
    </row>
    <row r="15" spans="1:26" x14ac:dyDescent="0.3">
      <c r="A15" s="6" t="s">
        <v>247</v>
      </c>
      <c r="B15" s="6" t="s">
        <v>248</v>
      </c>
      <c r="C15" s="6"/>
      <c r="D15" s="6"/>
      <c r="E15" s="6"/>
      <c r="F15" s="6"/>
      <c r="G15" s="6"/>
      <c r="H15" s="6"/>
      <c r="I15" s="6"/>
      <c r="J15" s="6">
        <v>17</v>
      </c>
      <c r="K15" s="22"/>
      <c r="L15" s="23"/>
      <c r="M15" s="6"/>
      <c r="N15" s="6"/>
      <c r="O15" s="6">
        <f t="shared" si="1"/>
        <v>17</v>
      </c>
      <c r="P15" s="7" t="str">
        <f>IF(O15="","",VLOOKUP(O15,'bodovna lista'!$B$3:$C$8,2,1))</f>
        <v>F</v>
      </c>
      <c r="R15">
        <f t="shared" si="2"/>
        <v>17</v>
      </c>
      <c r="U15" t="str">
        <f t="shared" si="0"/>
        <v/>
      </c>
      <c r="X15" t="str">
        <f t="shared" si="3"/>
        <v/>
      </c>
      <c r="Z15">
        <f t="shared" si="4"/>
        <v>17</v>
      </c>
    </row>
    <row r="16" spans="1:26" x14ac:dyDescent="0.3">
      <c r="A16" s="6" t="s">
        <v>249</v>
      </c>
      <c r="B16" s="6" t="s">
        <v>250</v>
      </c>
      <c r="C16" s="6"/>
      <c r="D16" s="6"/>
      <c r="E16" s="6"/>
      <c r="F16" s="6"/>
      <c r="G16" s="6"/>
      <c r="H16" s="6"/>
      <c r="I16" s="6"/>
      <c r="J16" s="6">
        <v>7</v>
      </c>
      <c r="K16" s="22"/>
      <c r="L16" s="23"/>
      <c r="M16" s="6"/>
      <c r="N16" s="6"/>
      <c r="O16" s="6">
        <f t="shared" si="1"/>
        <v>7</v>
      </c>
      <c r="P16" s="7" t="str">
        <f>IF(O16="","",VLOOKUP(O16,'bodovna lista'!$B$3:$C$8,2,1))</f>
        <v>F</v>
      </c>
      <c r="R16">
        <f t="shared" si="2"/>
        <v>7</v>
      </c>
      <c r="U16" t="str">
        <f t="shared" si="0"/>
        <v/>
      </c>
      <c r="X16" t="str">
        <f t="shared" si="3"/>
        <v/>
      </c>
      <c r="Z16">
        <f t="shared" si="4"/>
        <v>7</v>
      </c>
    </row>
    <row r="17" spans="1:26" x14ac:dyDescent="0.3">
      <c r="A17" s="6" t="s">
        <v>129</v>
      </c>
      <c r="B17" s="6" t="s">
        <v>251</v>
      </c>
      <c r="C17" s="6"/>
      <c r="D17" s="6"/>
      <c r="E17" s="6"/>
      <c r="F17" s="6"/>
      <c r="G17" s="6"/>
      <c r="H17" s="6"/>
      <c r="I17" s="6"/>
      <c r="J17" s="6" t="s">
        <v>271</v>
      </c>
      <c r="K17" s="22"/>
      <c r="L17" s="23"/>
      <c r="M17" s="6"/>
      <c r="N17" s="6"/>
      <c r="O17" s="6" t="str">
        <f t="shared" si="1"/>
        <v/>
      </c>
      <c r="P17" s="7" t="str">
        <f>IF(O17="","",VLOOKUP(O17,'bodovna lista'!$B$3:$C$8,2,1))</f>
        <v/>
      </c>
      <c r="R17" t="str">
        <f t="shared" si="2"/>
        <v/>
      </c>
      <c r="U17" t="str">
        <f t="shared" si="0"/>
        <v/>
      </c>
      <c r="X17" t="str">
        <f t="shared" si="3"/>
        <v/>
      </c>
      <c r="Z17" t="str">
        <f t="shared" si="4"/>
        <v/>
      </c>
    </row>
    <row r="18" spans="1:26" x14ac:dyDescent="0.3">
      <c r="A18" s="6" t="s">
        <v>252</v>
      </c>
      <c r="B18" s="6" t="s">
        <v>253</v>
      </c>
      <c r="C18" s="6"/>
      <c r="D18" s="15"/>
      <c r="E18" s="15"/>
      <c r="F18" s="15"/>
      <c r="G18" s="15"/>
      <c r="H18" s="15"/>
      <c r="I18" s="15"/>
      <c r="J18" s="15" t="s">
        <v>271</v>
      </c>
      <c r="K18" s="24"/>
      <c r="L18" s="25"/>
      <c r="M18" s="15"/>
      <c r="N18" s="15"/>
      <c r="O18" s="15" t="str">
        <f t="shared" si="1"/>
        <v/>
      </c>
      <c r="P18" s="7" t="str">
        <f>IF(O18="","",VLOOKUP(O18,'bodovna lista'!$B$3:$C$8,2,1))</f>
        <v/>
      </c>
      <c r="R18" t="str">
        <f t="shared" si="2"/>
        <v/>
      </c>
      <c r="U18" t="str">
        <f t="shared" si="0"/>
        <v/>
      </c>
      <c r="X18" t="str">
        <f t="shared" si="3"/>
        <v/>
      </c>
      <c r="Z18" t="str">
        <f t="shared" si="4"/>
        <v/>
      </c>
    </row>
    <row r="19" spans="1:26" x14ac:dyDescent="0.3">
      <c r="A19" s="6" t="s">
        <v>254</v>
      </c>
      <c r="B19" s="6" t="s">
        <v>255</v>
      </c>
      <c r="C19" s="6"/>
      <c r="D19" s="6"/>
      <c r="E19" s="6"/>
      <c r="F19" s="6"/>
      <c r="G19" s="6"/>
      <c r="H19" s="6"/>
      <c r="I19" s="6"/>
      <c r="J19" s="6">
        <v>10</v>
      </c>
      <c r="K19" s="26"/>
      <c r="L19" s="26"/>
      <c r="M19" s="6"/>
      <c r="N19" s="6"/>
      <c r="O19" s="6">
        <f t="shared" si="1"/>
        <v>10</v>
      </c>
      <c r="P19" s="7" t="str">
        <f>IF(O19="","",VLOOKUP(O19,'bodovna lista'!$B$3:$C$8,2,1))</f>
        <v>F</v>
      </c>
      <c r="R19">
        <f t="shared" si="2"/>
        <v>10</v>
      </c>
      <c r="U19" t="str">
        <f t="shared" si="0"/>
        <v/>
      </c>
      <c r="X19" t="str">
        <f t="shared" si="3"/>
        <v/>
      </c>
      <c r="Z19">
        <f t="shared" si="4"/>
        <v>10</v>
      </c>
    </row>
    <row r="20" spans="1:26" x14ac:dyDescent="0.3">
      <c r="A20" s="6" t="s">
        <v>256</v>
      </c>
      <c r="B20" s="6" t="s">
        <v>257</v>
      </c>
      <c r="C20" s="6"/>
      <c r="D20" s="6"/>
      <c r="E20" s="6"/>
      <c r="F20" s="6"/>
      <c r="G20" s="6"/>
      <c r="H20" s="6"/>
      <c r="I20" s="6"/>
      <c r="J20" s="6">
        <v>4</v>
      </c>
      <c r="K20" s="26"/>
      <c r="L20" s="26"/>
      <c r="M20" s="6"/>
      <c r="N20" s="6"/>
      <c r="O20" s="6">
        <f t="shared" si="1"/>
        <v>4</v>
      </c>
      <c r="P20" s="7" t="str">
        <f>IF(O20="","",VLOOKUP(O20,'bodovna lista'!$B$3:$C$8,2,1))</f>
        <v>F</v>
      </c>
      <c r="R20">
        <f t="shared" si="2"/>
        <v>4</v>
      </c>
      <c r="U20" t="str">
        <f t="shared" si="0"/>
        <v/>
      </c>
      <c r="X20" t="str">
        <f t="shared" si="3"/>
        <v/>
      </c>
      <c r="Z20">
        <f t="shared" si="4"/>
        <v>4</v>
      </c>
    </row>
    <row r="21" spans="1:26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19"/>
      <c r="L21" s="19"/>
      <c r="M21" s="8"/>
      <c r="N21" s="8"/>
      <c r="O21" s="8" t="str">
        <f t="shared" si="1"/>
        <v/>
      </c>
      <c r="P21" s="9" t="str">
        <f>IF(O21="","",VLOOKUP(O21,'bodovna lista'!B16:C21,2,1))</f>
        <v/>
      </c>
      <c r="Q21" s="8"/>
      <c r="R21" t="str">
        <f t="shared" si="2"/>
        <v/>
      </c>
      <c r="U21" t="str">
        <f t="shared" si="0"/>
        <v/>
      </c>
      <c r="X21" t="str">
        <f t="shared" si="3"/>
        <v/>
      </c>
      <c r="Z21" t="str">
        <f t="shared" si="4"/>
        <v/>
      </c>
    </row>
    <row r="22" spans="1:26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19"/>
      <c r="L22" s="19"/>
      <c r="M22" s="8"/>
      <c r="N22" s="8"/>
      <c r="O22" s="8" t="str">
        <f t="shared" si="1"/>
        <v/>
      </c>
      <c r="P22" s="9" t="str">
        <f>IF(O22="","",VLOOKUP(O22,'bodovna lista'!B17:C22,2,1))</f>
        <v/>
      </c>
      <c r="Q22" s="8"/>
      <c r="R22" t="str">
        <f t="shared" si="2"/>
        <v/>
      </c>
      <c r="U22" t="str">
        <f t="shared" si="0"/>
        <v/>
      </c>
      <c r="X22" t="str">
        <f t="shared" si="3"/>
        <v/>
      </c>
      <c r="Z22" t="str">
        <f t="shared" si="4"/>
        <v/>
      </c>
    </row>
    <row r="23" spans="1:26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19"/>
      <c r="L23" s="19"/>
      <c r="M23" s="8"/>
      <c r="N23" s="8"/>
      <c r="O23" s="8" t="str">
        <f t="shared" si="1"/>
        <v/>
      </c>
      <c r="P23" s="9" t="str">
        <f>IF(O23="","",VLOOKUP(O23,'bodovna lista'!B18:C23,2,1))</f>
        <v/>
      </c>
      <c r="Q23" s="8"/>
      <c r="R23" t="str">
        <f t="shared" si="2"/>
        <v/>
      </c>
      <c r="U23" t="str">
        <f t="shared" si="0"/>
        <v/>
      </c>
      <c r="X23" t="str">
        <f t="shared" si="3"/>
        <v/>
      </c>
      <c r="Z23" t="str">
        <f t="shared" si="4"/>
        <v/>
      </c>
    </row>
    <row r="24" spans="1:26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19"/>
      <c r="L24" s="19"/>
      <c r="M24" s="8"/>
      <c r="N24" s="8"/>
      <c r="O24" s="8" t="str">
        <f t="shared" si="1"/>
        <v/>
      </c>
      <c r="P24" s="9" t="str">
        <f>IF(O24="","",VLOOKUP(O24,'bodovna lista'!B19:C24,2,1))</f>
        <v/>
      </c>
      <c r="Q24" s="8"/>
      <c r="R24" t="str">
        <f t="shared" si="2"/>
        <v/>
      </c>
      <c r="U24" t="str">
        <f t="shared" si="0"/>
        <v/>
      </c>
      <c r="X24" t="str">
        <f t="shared" si="3"/>
        <v/>
      </c>
      <c r="Z24" t="str">
        <f t="shared" si="4"/>
        <v/>
      </c>
    </row>
    <row r="25" spans="1:26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19"/>
      <c r="L25" s="19"/>
      <c r="M25" s="8"/>
      <c r="N25" s="8"/>
      <c r="O25" s="8" t="str">
        <f t="shared" si="1"/>
        <v/>
      </c>
      <c r="P25" s="9" t="str">
        <f>IF(O25="","",VLOOKUP(O25,'bodovna lista'!B20:C25,2,1))</f>
        <v/>
      </c>
      <c r="Q25" s="8"/>
      <c r="R25" t="str">
        <f t="shared" si="2"/>
        <v/>
      </c>
      <c r="U25" t="str">
        <f t="shared" si="0"/>
        <v/>
      </c>
      <c r="X25" t="str">
        <f t="shared" si="3"/>
        <v/>
      </c>
      <c r="Z25" t="str">
        <f t="shared" si="4"/>
        <v/>
      </c>
    </row>
    <row r="26" spans="1:26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19"/>
      <c r="L26" s="19"/>
      <c r="M26" s="8"/>
      <c r="N26" s="8"/>
      <c r="O26" s="8" t="str">
        <f t="shared" si="1"/>
        <v/>
      </c>
      <c r="P26" s="9" t="str">
        <f>IF(O26="","",VLOOKUP(O26,'bodovna lista'!B21:C26,2,1))</f>
        <v/>
      </c>
      <c r="Q26" s="8"/>
      <c r="R26" t="str">
        <f t="shared" si="2"/>
        <v/>
      </c>
      <c r="U26" t="str">
        <f t="shared" si="0"/>
        <v/>
      </c>
      <c r="X26" t="str">
        <f t="shared" si="3"/>
        <v/>
      </c>
      <c r="Z26" t="str">
        <f t="shared" si="4"/>
        <v/>
      </c>
    </row>
    <row r="27" spans="1:26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19"/>
      <c r="L27" s="19"/>
      <c r="M27" s="8"/>
      <c r="N27" s="8"/>
      <c r="O27" s="8" t="str">
        <f t="shared" si="1"/>
        <v/>
      </c>
      <c r="P27" s="9" t="str">
        <f>IF(O27="","",VLOOKUP(O27,'bodovna lista'!B22:C27,2,1))</f>
        <v/>
      </c>
      <c r="Q27" s="8"/>
      <c r="R27" t="str">
        <f t="shared" si="2"/>
        <v/>
      </c>
      <c r="U27" t="str">
        <f t="shared" si="0"/>
        <v/>
      </c>
      <c r="X27" t="str">
        <f t="shared" si="3"/>
        <v/>
      </c>
      <c r="Z27" t="str">
        <f t="shared" si="4"/>
        <v/>
      </c>
    </row>
    <row r="28" spans="1:26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19"/>
      <c r="L28" s="19"/>
      <c r="M28" s="8"/>
      <c r="N28" s="8"/>
      <c r="O28" s="8" t="str">
        <f t="shared" si="1"/>
        <v/>
      </c>
      <c r="P28" s="9" t="str">
        <f>IF(O28="","",VLOOKUP(O28,'bodovna lista'!B23:C28,2,1))</f>
        <v/>
      </c>
      <c r="Q28" s="8"/>
      <c r="R28" t="str">
        <f t="shared" si="2"/>
        <v/>
      </c>
      <c r="U28" t="str">
        <f t="shared" si="0"/>
        <v/>
      </c>
      <c r="X28" t="str">
        <f t="shared" si="3"/>
        <v/>
      </c>
      <c r="Z28" t="str">
        <f t="shared" si="4"/>
        <v/>
      </c>
    </row>
    <row r="29" spans="1:26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19"/>
      <c r="L29" s="19"/>
      <c r="M29" s="8"/>
      <c r="N29" s="8"/>
      <c r="O29" s="8" t="str">
        <f t="shared" si="1"/>
        <v/>
      </c>
      <c r="P29" s="9" t="str">
        <f>IF(O29="","",VLOOKUP(O29,'bodovna lista'!B24:C29,2,1))</f>
        <v/>
      </c>
      <c r="Q29" s="8"/>
      <c r="R29" t="str">
        <f t="shared" si="2"/>
        <v/>
      </c>
      <c r="U29" t="str">
        <f t="shared" si="0"/>
        <v/>
      </c>
      <c r="X29" t="str">
        <f t="shared" si="3"/>
        <v/>
      </c>
      <c r="Z29" t="str">
        <f t="shared" si="4"/>
        <v/>
      </c>
    </row>
    <row r="30" spans="1:26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19"/>
      <c r="L30" s="19"/>
      <c r="M30" s="8"/>
      <c r="N30" s="8"/>
      <c r="O30" s="8" t="str">
        <f t="shared" si="1"/>
        <v/>
      </c>
      <c r="P30" s="9" t="str">
        <f>IF(O30="","",VLOOKUP(O30,'bodovna lista'!B25:C30,2,1))</f>
        <v/>
      </c>
      <c r="Q30" s="8"/>
      <c r="R30" t="str">
        <f t="shared" si="2"/>
        <v/>
      </c>
      <c r="U30" t="str">
        <f t="shared" si="0"/>
        <v/>
      </c>
      <c r="X30" t="str">
        <f t="shared" si="3"/>
        <v/>
      </c>
      <c r="Z30" t="str">
        <f t="shared" si="4"/>
        <v/>
      </c>
    </row>
    <row r="31" spans="1:26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19"/>
      <c r="L31" s="19"/>
      <c r="M31" s="8"/>
      <c r="N31" s="8"/>
      <c r="O31" s="8" t="str">
        <f t="shared" si="1"/>
        <v/>
      </c>
      <c r="P31" s="9" t="str">
        <f>IF(O31="","",VLOOKUP(O31,'bodovna lista'!B26:C31,2,1))</f>
        <v/>
      </c>
      <c r="Q31" s="8"/>
      <c r="R31" t="str">
        <f t="shared" si="2"/>
        <v/>
      </c>
      <c r="U31" t="str">
        <f t="shared" si="0"/>
        <v/>
      </c>
      <c r="X31" t="str">
        <f t="shared" si="3"/>
        <v/>
      </c>
      <c r="Z31" t="str">
        <f t="shared" si="4"/>
        <v/>
      </c>
    </row>
    <row r="32" spans="1:26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19"/>
      <c r="L32" s="19"/>
      <c r="M32" s="8"/>
      <c r="N32" s="8"/>
      <c r="O32" s="8" t="str">
        <f t="shared" si="1"/>
        <v/>
      </c>
      <c r="P32" s="9" t="str">
        <f>IF(O32="","",VLOOKUP(O32,'bodovna lista'!B27:C32,2,1))</f>
        <v/>
      </c>
      <c r="Q32" s="8"/>
      <c r="R32" t="str">
        <f t="shared" si="2"/>
        <v/>
      </c>
      <c r="U32" t="str">
        <f t="shared" si="0"/>
        <v/>
      </c>
      <c r="X32" t="str">
        <f t="shared" si="3"/>
        <v/>
      </c>
      <c r="Z32" t="str">
        <f t="shared" si="4"/>
        <v/>
      </c>
    </row>
    <row r="33" spans="1:26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19"/>
      <c r="L33" s="19"/>
      <c r="M33" s="8"/>
      <c r="N33" s="8"/>
      <c r="O33" s="8" t="str">
        <f t="shared" si="1"/>
        <v/>
      </c>
      <c r="P33" s="9" t="str">
        <f>IF(O33="","",VLOOKUP(O33,'bodovna lista'!B28:C33,2,1))</f>
        <v/>
      </c>
      <c r="Q33" s="8"/>
      <c r="R33" t="str">
        <f t="shared" si="2"/>
        <v/>
      </c>
      <c r="U33" t="str">
        <f t="shared" si="0"/>
        <v/>
      </c>
      <c r="X33" t="str">
        <f t="shared" si="3"/>
        <v/>
      </c>
      <c r="Z33" t="str">
        <f t="shared" si="4"/>
        <v/>
      </c>
    </row>
    <row r="34" spans="1:26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19"/>
      <c r="L34" s="19"/>
      <c r="M34" s="8"/>
      <c r="N34" s="8"/>
      <c r="O34" s="8" t="str">
        <f t="shared" si="1"/>
        <v/>
      </c>
      <c r="P34" s="9" t="str">
        <f>IF(O34="","",VLOOKUP(O34,'bodovna lista'!B29:C34,2,1))</f>
        <v/>
      </c>
      <c r="Q34" s="8"/>
      <c r="R34" t="str">
        <f t="shared" si="2"/>
        <v/>
      </c>
      <c r="U34" t="str">
        <f t="shared" si="0"/>
        <v/>
      </c>
      <c r="X34" t="str">
        <f t="shared" si="3"/>
        <v/>
      </c>
      <c r="Z34" t="str">
        <f t="shared" si="4"/>
        <v/>
      </c>
    </row>
    <row r="35" spans="1:26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19"/>
      <c r="L35" s="19"/>
      <c r="M35" s="8"/>
      <c r="N35" s="8"/>
      <c r="O35" s="8" t="str">
        <f t="shared" si="1"/>
        <v/>
      </c>
      <c r="P35" s="9" t="str">
        <f>IF(O35="","",VLOOKUP(O35,'bodovna lista'!B30:C35,2,1))</f>
        <v/>
      </c>
      <c r="Q35" s="8"/>
      <c r="R35" t="str">
        <f t="shared" si="2"/>
        <v/>
      </c>
      <c r="U35" t="str">
        <f t="shared" si="0"/>
        <v/>
      </c>
      <c r="X35" t="str">
        <f t="shared" si="3"/>
        <v/>
      </c>
      <c r="Z35" t="str">
        <f t="shared" si="4"/>
        <v/>
      </c>
    </row>
    <row r="36" spans="1:26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19"/>
      <c r="L36" s="19"/>
      <c r="M36" s="8"/>
      <c r="N36" s="8"/>
      <c r="O36" s="8" t="str">
        <f t="shared" si="1"/>
        <v/>
      </c>
      <c r="P36" s="9" t="str">
        <f>IF(O36="","",VLOOKUP(O36,'bodovna lista'!B31:C36,2,1))</f>
        <v/>
      </c>
      <c r="Q36" s="8"/>
      <c r="R36" t="str">
        <f t="shared" si="2"/>
        <v/>
      </c>
      <c r="U36" t="str">
        <f t="shared" si="0"/>
        <v/>
      </c>
      <c r="X36" t="str">
        <f t="shared" si="3"/>
        <v/>
      </c>
      <c r="Z36" t="str">
        <f t="shared" si="4"/>
        <v/>
      </c>
    </row>
    <row r="37" spans="1:26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19"/>
      <c r="L37" s="19"/>
      <c r="M37" s="8"/>
      <c r="N37" s="8"/>
      <c r="O37" s="8" t="str">
        <f t="shared" si="1"/>
        <v/>
      </c>
      <c r="P37" s="9" t="str">
        <f>IF(O37="","",VLOOKUP(O37,'bodovna lista'!B32:C37,2,1))</f>
        <v/>
      </c>
      <c r="Q37" s="8"/>
      <c r="R37" t="str">
        <f t="shared" si="2"/>
        <v/>
      </c>
      <c r="U37" t="str">
        <f t="shared" si="0"/>
        <v/>
      </c>
      <c r="X37" t="str">
        <f t="shared" si="3"/>
        <v/>
      </c>
      <c r="Z37" t="str">
        <f t="shared" si="4"/>
        <v/>
      </c>
    </row>
    <row r="38" spans="1:26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19"/>
      <c r="L38" s="19"/>
      <c r="M38" s="8"/>
      <c r="N38" s="8"/>
      <c r="O38" s="8" t="str">
        <f t="shared" si="1"/>
        <v/>
      </c>
      <c r="P38" s="9" t="str">
        <f>IF(O38="","",VLOOKUP(O38,'bodovna lista'!B33:C38,2,1))</f>
        <v/>
      </c>
      <c r="Q38" s="8"/>
      <c r="R38" t="str">
        <f t="shared" si="2"/>
        <v/>
      </c>
      <c r="U38" t="str">
        <f t="shared" si="0"/>
        <v/>
      </c>
      <c r="X38" t="str">
        <f t="shared" si="3"/>
        <v/>
      </c>
      <c r="Z38" t="str">
        <f t="shared" si="4"/>
        <v/>
      </c>
    </row>
    <row r="39" spans="1:26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19"/>
      <c r="L39" s="19"/>
      <c r="M39" s="8"/>
      <c r="N39" s="8"/>
      <c r="O39" s="8" t="str">
        <f t="shared" si="1"/>
        <v/>
      </c>
      <c r="P39" s="9" t="str">
        <f>IF(O39="","",VLOOKUP(O39,'bodovna lista'!B34:C39,2,1))</f>
        <v/>
      </c>
      <c r="Q39" s="8"/>
      <c r="R39" t="str">
        <f t="shared" si="2"/>
        <v/>
      </c>
      <c r="U39" t="str">
        <f t="shared" si="0"/>
        <v/>
      </c>
      <c r="X39" t="str">
        <f t="shared" si="3"/>
        <v/>
      </c>
      <c r="Z39" t="str">
        <f t="shared" si="4"/>
        <v/>
      </c>
    </row>
    <row r="40" spans="1:26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19"/>
      <c r="L40" s="19"/>
      <c r="M40" s="8"/>
      <c r="N40" s="8"/>
      <c r="O40" s="8" t="str">
        <f t="shared" si="1"/>
        <v/>
      </c>
      <c r="P40" s="9" t="str">
        <f>IF(O40="","",VLOOKUP(O40,'bodovna lista'!B35:C40,2,1))</f>
        <v/>
      </c>
      <c r="Q40" s="8"/>
      <c r="R40" t="str">
        <f t="shared" si="2"/>
        <v/>
      </c>
      <c r="U40" t="str">
        <f t="shared" si="0"/>
        <v/>
      </c>
      <c r="X40" t="str">
        <f t="shared" si="3"/>
        <v/>
      </c>
      <c r="Z40" t="str">
        <f t="shared" si="4"/>
        <v/>
      </c>
    </row>
    <row r="41" spans="1:26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19"/>
      <c r="L41" s="19"/>
      <c r="M41" s="8"/>
      <c r="N41" s="8"/>
      <c r="O41" s="8" t="str">
        <f t="shared" si="1"/>
        <v/>
      </c>
      <c r="P41" s="9" t="str">
        <f>IF(O41="","",VLOOKUP(O41,'bodovna lista'!B36:C41,2,1))</f>
        <v/>
      </c>
      <c r="Q41" s="8"/>
      <c r="R41" t="str">
        <f t="shared" si="2"/>
        <v/>
      </c>
      <c r="U41" t="str">
        <f t="shared" si="0"/>
        <v/>
      </c>
      <c r="X41" t="str">
        <f t="shared" si="3"/>
        <v/>
      </c>
      <c r="Z41" t="str">
        <f t="shared" si="4"/>
        <v/>
      </c>
    </row>
    <row r="42" spans="1:26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19"/>
      <c r="L42" s="19"/>
      <c r="M42" s="8"/>
      <c r="N42" s="8"/>
      <c r="O42" s="8" t="str">
        <f t="shared" si="1"/>
        <v/>
      </c>
      <c r="P42" s="9" t="str">
        <f>IF(O42="","",VLOOKUP(O42,'bodovna lista'!B37:C42,2,1))</f>
        <v/>
      </c>
      <c r="Q42" s="8"/>
      <c r="R42" t="str">
        <f t="shared" si="2"/>
        <v/>
      </c>
      <c r="U42" t="str">
        <f t="shared" si="0"/>
        <v/>
      </c>
      <c r="X42" t="str">
        <f t="shared" si="3"/>
        <v/>
      </c>
      <c r="Z42" t="str">
        <f t="shared" si="4"/>
        <v/>
      </c>
    </row>
    <row r="43" spans="1:26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19"/>
      <c r="L43" s="19"/>
      <c r="M43" s="8"/>
      <c r="N43" s="8"/>
      <c r="O43" s="8" t="str">
        <f t="shared" si="1"/>
        <v/>
      </c>
      <c r="P43" s="9" t="str">
        <f>IF(O43="","",VLOOKUP(O43,'bodovna lista'!B38:C43,2,1))</f>
        <v/>
      </c>
      <c r="Q43" s="8"/>
      <c r="R43" t="str">
        <f t="shared" si="2"/>
        <v/>
      </c>
      <c r="U43" t="str">
        <f t="shared" si="0"/>
        <v/>
      </c>
      <c r="X43" t="str">
        <f t="shared" si="3"/>
        <v/>
      </c>
      <c r="Z43" t="str">
        <f t="shared" si="4"/>
        <v/>
      </c>
    </row>
    <row r="44" spans="1:26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19"/>
      <c r="L44" s="19"/>
      <c r="M44" s="8"/>
      <c r="N44" s="8"/>
      <c r="O44" s="8" t="str">
        <f t="shared" si="1"/>
        <v/>
      </c>
      <c r="P44" s="9" t="str">
        <f>IF(O44="","",VLOOKUP(O44,'bodovna lista'!B39:C44,2,1))</f>
        <v/>
      </c>
      <c r="Q44" s="8"/>
      <c r="R44" t="str">
        <f t="shared" si="2"/>
        <v/>
      </c>
      <c r="U44" t="str">
        <f t="shared" si="0"/>
        <v/>
      </c>
      <c r="X44" t="str">
        <f t="shared" si="3"/>
        <v/>
      </c>
      <c r="Z44" t="str">
        <f t="shared" si="4"/>
        <v/>
      </c>
    </row>
    <row r="45" spans="1:26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19"/>
      <c r="L45" s="19"/>
      <c r="M45" s="8"/>
      <c r="N45" s="8"/>
      <c r="O45" s="8" t="str">
        <f t="shared" si="1"/>
        <v/>
      </c>
      <c r="P45" s="9" t="str">
        <f>IF(O45="","",VLOOKUP(O45,'bodovna lista'!B40:C45,2,1))</f>
        <v/>
      </c>
      <c r="Q45" s="8"/>
      <c r="R45" t="str">
        <f t="shared" si="2"/>
        <v/>
      </c>
      <c r="U45" t="str">
        <f t="shared" si="0"/>
        <v/>
      </c>
      <c r="X45" t="str">
        <f t="shared" si="3"/>
        <v/>
      </c>
      <c r="Z45" t="str">
        <f t="shared" si="4"/>
        <v/>
      </c>
    </row>
    <row r="46" spans="1:26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19"/>
      <c r="L46" s="19"/>
      <c r="M46" s="8"/>
      <c r="N46" s="8"/>
      <c r="O46" s="8" t="str">
        <f t="shared" si="1"/>
        <v/>
      </c>
      <c r="P46" s="9" t="str">
        <f>IF(O46="","",VLOOKUP(O46,'bodovna lista'!B41:C46,2,1))</f>
        <v/>
      </c>
      <c r="Q46" s="8"/>
      <c r="R46" t="str">
        <f t="shared" si="2"/>
        <v/>
      </c>
      <c r="U46" t="str">
        <f t="shared" si="0"/>
        <v/>
      </c>
      <c r="X46" t="str">
        <f t="shared" si="3"/>
        <v/>
      </c>
      <c r="Z46" t="str">
        <f t="shared" si="4"/>
        <v/>
      </c>
    </row>
    <row r="47" spans="1:26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19"/>
      <c r="L47" s="19"/>
      <c r="M47" s="8"/>
      <c r="N47" s="8"/>
      <c r="O47" s="8" t="str">
        <f t="shared" si="1"/>
        <v/>
      </c>
      <c r="P47" s="9" t="str">
        <f>IF(O47="","",VLOOKUP(O47,'bodovna lista'!B42:C47,2,1))</f>
        <v/>
      </c>
      <c r="Q47" s="8"/>
      <c r="R47" t="str">
        <f t="shared" si="2"/>
        <v/>
      </c>
      <c r="U47" t="str">
        <f t="shared" si="0"/>
        <v/>
      </c>
      <c r="X47" t="str">
        <f t="shared" si="3"/>
        <v/>
      </c>
      <c r="Z47" t="str">
        <f t="shared" si="4"/>
        <v/>
      </c>
    </row>
    <row r="48" spans="1:26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19"/>
      <c r="L48" s="19"/>
      <c r="M48" s="8"/>
      <c r="N48" s="8"/>
      <c r="O48" s="8" t="str">
        <f t="shared" si="1"/>
        <v/>
      </c>
      <c r="P48" s="9" t="str">
        <f>IF(O48="","",VLOOKUP(O48,'bodovna lista'!B43:C48,2,1))</f>
        <v/>
      </c>
      <c r="Q48" s="8"/>
      <c r="R48" t="str">
        <f t="shared" si="2"/>
        <v/>
      </c>
      <c r="U48" t="str">
        <f t="shared" si="0"/>
        <v/>
      </c>
      <c r="X48" t="str">
        <f t="shared" si="3"/>
        <v/>
      </c>
      <c r="Z48" t="str">
        <f t="shared" si="4"/>
        <v/>
      </c>
    </row>
    <row r="49" spans="1:26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19"/>
      <c r="L49" s="19"/>
      <c r="M49" s="8"/>
      <c r="N49" s="8"/>
      <c r="O49" s="8" t="str">
        <f t="shared" si="1"/>
        <v/>
      </c>
      <c r="P49" s="9" t="str">
        <f>IF(O49="","",VLOOKUP(O49,'bodovna lista'!B44:C49,2,1))</f>
        <v/>
      </c>
      <c r="Q49" s="8"/>
      <c r="R49" t="str">
        <f t="shared" si="2"/>
        <v/>
      </c>
      <c r="U49" t="str">
        <f t="shared" si="0"/>
        <v/>
      </c>
      <c r="X49" t="str">
        <f t="shared" si="3"/>
        <v/>
      </c>
      <c r="Z49" t="str">
        <f t="shared" si="4"/>
        <v/>
      </c>
    </row>
    <row r="50" spans="1:26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19"/>
      <c r="L50" s="19"/>
      <c r="M50" s="8"/>
      <c r="N50" s="8"/>
      <c r="O50" s="8" t="str">
        <f t="shared" si="1"/>
        <v/>
      </c>
      <c r="P50" s="9" t="str">
        <f>IF(O50="","",VLOOKUP(O50,'bodovna lista'!B45:C50,2,1))</f>
        <v/>
      </c>
      <c r="Q50" s="8"/>
      <c r="R50" t="str">
        <f t="shared" si="2"/>
        <v/>
      </c>
      <c r="U50" t="str">
        <f t="shared" si="0"/>
        <v/>
      </c>
      <c r="X50" t="str">
        <f t="shared" si="3"/>
        <v/>
      </c>
      <c r="Z50" t="str">
        <f t="shared" si="4"/>
        <v/>
      </c>
    </row>
    <row r="51" spans="1:26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19"/>
      <c r="L51" s="19"/>
      <c r="M51" s="8"/>
      <c r="N51" s="8"/>
      <c r="O51" s="8" t="str">
        <f t="shared" si="1"/>
        <v/>
      </c>
      <c r="P51" s="9" t="str">
        <f>IF(O51="","",VLOOKUP(O51,'bodovna lista'!B46:C51,2,1))</f>
        <v/>
      </c>
      <c r="Q51" s="8"/>
      <c r="R51" t="str">
        <f t="shared" si="2"/>
        <v/>
      </c>
      <c r="U51" t="str">
        <f t="shared" si="0"/>
        <v/>
      </c>
      <c r="X51" t="str">
        <f t="shared" si="3"/>
        <v/>
      </c>
      <c r="Z51" t="str">
        <f t="shared" si="4"/>
        <v/>
      </c>
    </row>
    <row r="52" spans="1:26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19"/>
      <c r="L52" s="19"/>
      <c r="M52" s="8"/>
      <c r="N52" s="8"/>
      <c r="O52" s="8" t="str">
        <f t="shared" si="1"/>
        <v/>
      </c>
      <c r="P52" s="9" t="str">
        <f>IF(O52="","",VLOOKUP(O52,'bodovna lista'!B47:C52,2,1))</f>
        <v/>
      </c>
      <c r="Q52" s="8"/>
      <c r="R52" t="str">
        <f t="shared" si="2"/>
        <v/>
      </c>
      <c r="U52" t="str">
        <f t="shared" si="0"/>
        <v/>
      </c>
      <c r="X52" t="str">
        <f t="shared" si="3"/>
        <v/>
      </c>
      <c r="Z52" t="str">
        <f t="shared" si="4"/>
        <v/>
      </c>
    </row>
    <row r="53" spans="1:26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19"/>
      <c r="L53" s="19"/>
      <c r="M53" s="8"/>
      <c r="N53" s="8"/>
      <c r="O53" s="8" t="str">
        <f t="shared" si="1"/>
        <v/>
      </c>
      <c r="P53" s="9" t="str">
        <f>IF(O53="","",VLOOKUP(O53,'bodovna lista'!B48:C53,2,1))</f>
        <v/>
      </c>
      <c r="Q53" s="8"/>
      <c r="R53" t="str">
        <f t="shared" si="2"/>
        <v/>
      </c>
      <c r="U53" t="str">
        <f t="shared" si="0"/>
        <v/>
      </c>
      <c r="X53" t="str">
        <f t="shared" si="3"/>
        <v/>
      </c>
      <c r="Z53" t="str">
        <f t="shared" si="4"/>
        <v/>
      </c>
    </row>
    <row r="54" spans="1:26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19"/>
      <c r="L54" s="19"/>
      <c r="M54" s="8"/>
      <c r="N54" s="8"/>
      <c r="O54" s="8" t="str">
        <f t="shared" si="1"/>
        <v/>
      </c>
      <c r="P54" s="9" t="str">
        <f>IF(O54="","",VLOOKUP(O54,'bodovna lista'!B49:C54,2,1))</f>
        <v/>
      </c>
      <c r="Q54" s="8"/>
      <c r="R54" t="str">
        <f t="shared" si="2"/>
        <v/>
      </c>
      <c r="U54" t="str">
        <f t="shared" si="0"/>
        <v/>
      </c>
      <c r="X54" t="str">
        <f t="shared" si="3"/>
        <v/>
      </c>
      <c r="Z54" t="str">
        <f t="shared" si="4"/>
        <v/>
      </c>
    </row>
    <row r="55" spans="1:26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19"/>
      <c r="L55" s="19"/>
      <c r="M55" s="8"/>
      <c r="N55" s="8"/>
      <c r="O55" s="8" t="str">
        <f t="shared" si="1"/>
        <v/>
      </c>
      <c r="P55" s="9" t="str">
        <f>IF(O55="","",VLOOKUP(O55,'bodovna lista'!B50:C55,2,1))</f>
        <v/>
      </c>
      <c r="Q55" s="8"/>
      <c r="R55" t="str">
        <f t="shared" si="2"/>
        <v/>
      </c>
      <c r="U55" t="str">
        <f t="shared" si="0"/>
        <v/>
      </c>
      <c r="X55" t="str">
        <f t="shared" si="3"/>
        <v/>
      </c>
      <c r="Z55" t="str">
        <f t="shared" si="4"/>
        <v/>
      </c>
    </row>
    <row r="56" spans="1:26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19"/>
      <c r="L56" s="19"/>
      <c r="M56" s="8"/>
      <c r="N56" s="8"/>
      <c r="O56" s="8" t="str">
        <f t="shared" si="1"/>
        <v/>
      </c>
      <c r="P56" s="9" t="str">
        <f>IF(O56="","",VLOOKUP(O56,'bodovna lista'!B51:C56,2,1))</f>
        <v/>
      </c>
      <c r="Q56" s="8"/>
      <c r="R56" t="str">
        <f t="shared" si="2"/>
        <v/>
      </c>
      <c r="U56" t="str">
        <f t="shared" si="0"/>
        <v/>
      </c>
      <c r="X56" t="str">
        <f t="shared" si="3"/>
        <v/>
      </c>
      <c r="Z56" t="str">
        <f t="shared" si="4"/>
        <v/>
      </c>
    </row>
    <row r="57" spans="1:26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19"/>
      <c r="L57" s="19"/>
      <c r="M57" s="8"/>
      <c r="N57" s="8"/>
      <c r="O57" s="8" t="str">
        <f t="shared" si="1"/>
        <v/>
      </c>
      <c r="P57" s="9" t="str">
        <f>IF(O57="","",VLOOKUP(O57,'bodovna lista'!B52:C57,2,1))</f>
        <v/>
      </c>
      <c r="Q57" s="8"/>
      <c r="R57" t="str">
        <f t="shared" si="2"/>
        <v/>
      </c>
      <c r="U57" t="str">
        <f t="shared" si="0"/>
        <v/>
      </c>
      <c r="X57" t="str">
        <f t="shared" si="3"/>
        <v/>
      </c>
      <c r="Z57" t="str">
        <f t="shared" si="4"/>
        <v/>
      </c>
    </row>
    <row r="58" spans="1:26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19"/>
      <c r="L58" s="19"/>
      <c r="M58" s="8"/>
      <c r="N58" s="8"/>
      <c r="O58" s="8" t="str">
        <f t="shared" si="1"/>
        <v/>
      </c>
      <c r="P58" s="9" t="str">
        <f>IF(O58="","",VLOOKUP(O58,'bodovna lista'!B53:C58,2,1))</f>
        <v/>
      </c>
      <c r="Q58" s="8"/>
      <c r="R58" t="str">
        <f t="shared" si="2"/>
        <v/>
      </c>
      <c r="U58" t="str">
        <f t="shared" si="0"/>
        <v/>
      </c>
      <c r="X58" t="str">
        <f t="shared" si="3"/>
        <v/>
      </c>
      <c r="Z58" t="str">
        <f t="shared" si="4"/>
        <v/>
      </c>
    </row>
    <row r="59" spans="1:26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19"/>
      <c r="L59" s="19"/>
      <c r="M59" s="8"/>
      <c r="N59" s="8"/>
      <c r="O59" s="8" t="str">
        <f t="shared" si="1"/>
        <v/>
      </c>
      <c r="P59" s="9" t="str">
        <f>IF(O59="","",VLOOKUP(O59,'bodovna lista'!B54:C59,2,1))</f>
        <v/>
      </c>
      <c r="Q59" s="8"/>
      <c r="R59" t="str">
        <f t="shared" si="2"/>
        <v/>
      </c>
      <c r="U59" t="str">
        <f t="shared" si="0"/>
        <v/>
      </c>
      <c r="X59" t="str">
        <f t="shared" si="3"/>
        <v/>
      </c>
      <c r="Z59" t="str">
        <f t="shared" si="4"/>
        <v/>
      </c>
    </row>
    <row r="60" spans="1:26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19"/>
      <c r="L60" s="19"/>
      <c r="M60" s="8"/>
      <c r="N60" s="8"/>
      <c r="O60" s="8" t="str">
        <f t="shared" si="1"/>
        <v/>
      </c>
      <c r="P60" s="9" t="str">
        <f>IF(O60="","",VLOOKUP(O60,'bodovna lista'!B55:C60,2,1))</f>
        <v/>
      </c>
      <c r="Q60" s="8"/>
      <c r="R60" t="str">
        <f t="shared" si="2"/>
        <v/>
      </c>
      <c r="U60" t="str">
        <f t="shared" si="0"/>
        <v/>
      </c>
      <c r="X60" t="str">
        <f t="shared" si="3"/>
        <v/>
      </c>
      <c r="Z60" t="str">
        <f t="shared" si="4"/>
        <v/>
      </c>
    </row>
    <row r="61" spans="1:26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19"/>
      <c r="L61" s="19"/>
      <c r="M61" s="8"/>
      <c r="N61" s="8"/>
      <c r="O61" s="8" t="str">
        <f t="shared" si="1"/>
        <v/>
      </c>
      <c r="P61" s="9" t="str">
        <f>IF(O61="","",VLOOKUP(O61,'bodovna lista'!B56:C61,2,1))</f>
        <v/>
      </c>
      <c r="Q61" s="8"/>
      <c r="R61" t="str">
        <f t="shared" si="2"/>
        <v/>
      </c>
      <c r="U61" t="str">
        <f t="shared" si="0"/>
        <v/>
      </c>
      <c r="X61" t="str">
        <f t="shared" si="3"/>
        <v/>
      </c>
      <c r="Z61" t="str">
        <f t="shared" si="4"/>
        <v/>
      </c>
    </row>
    <row r="62" spans="1:26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19"/>
      <c r="L62" s="19"/>
      <c r="M62" s="8"/>
      <c r="N62" s="8"/>
      <c r="O62" s="8" t="str">
        <f t="shared" si="1"/>
        <v/>
      </c>
      <c r="P62" s="9" t="str">
        <f>IF(O62="","",VLOOKUP(O62,'bodovna lista'!B57:C62,2,1))</f>
        <v/>
      </c>
      <c r="Q62" s="8"/>
      <c r="R62" t="str">
        <f t="shared" si="2"/>
        <v/>
      </c>
      <c r="U62" t="str">
        <f t="shared" si="0"/>
        <v/>
      </c>
      <c r="X62" t="str">
        <f t="shared" si="3"/>
        <v/>
      </c>
      <c r="Z62" t="str">
        <f t="shared" si="4"/>
        <v/>
      </c>
    </row>
    <row r="63" spans="1:26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19"/>
      <c r="L63" s="19"/>
      <c r="M63" s="8"/>
      <c r="N63" s="8"/>
      <c r="O63" s="8" t="str">
        <f t="shared" si="1"/>
        <v/>
      </c>
      <c r="P63" s="9" t="str">
        <f>IF(O63="","",VLOOKUP(O63,'bodovna lista'!B58:C63,2,1))</f>
        <v/>
      </c>
      <c r="Q63" s="8"/>
      <c r="R63" t="str">
        <f t="shared" si="2"/>
        <v/>
      </c>
      <c r="U63" t="str">
        <f t="shared" si="0"/>
        <v/>
      </c>
      <c r="X63" t="str">
        <f t="shared" si="3"/>
        <v/>
      </c>
      <c r="Z63" t="str">
        <f t="shared" si="4"/>
        <v/>
      </c>
    </row>
    <row r="64" spans="1:26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19"/>
      <c r="L64" s="19"/>
      <c r="M64" s="8"/>
      <c r="N64" s="8"/>
      <c r="O64" s="8" t="str">
        <f t="shared" si="1"/>
        <v/>
      </c>
      <c r="P64" s="9" t="str">
        <f>IF(O64="","",VLOOKUP(O64,'bodovna lista'!B59:C64,2,1))</f>
        <v/>
      </c>
      <c r="Q64" s="8"/>
      <c r="R64" t="str">
        <f t="shared" si="2"/>
        <v/>
      </c>
      <c r="U64" t="str">
        <f t="shared" si="0"/>
        <v/>
      </c>
      <c r="X64" t="str">
        <f t="shared" si="3"/>
        <v/>
      </c>
      <c r="Z64" t="str">
        <f t="shared" si="4"/>
        <v/>
      </c>
    </row>
    <row r="65" spans="1:26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19"/>
      <c r="L65" s="19"/>
      <c r="M65" s="8"/>
      <c r="N65" s="8"/>
      <c r="O65" s="8" t="str">
        <f t="shared" si="1"/>
        <v/>
      </c>
      <c r="P65" s="9" t="str">
        <f>IF(O65="","",VLOOKUP(O65,'bodovna lista'!B60:C65,2,1))</f>
        <v/>
      </c>
      <c r="Q65" s="8"/>
      <c r="R65" t="str">
        <f t="shared" si="2"/>
        <v/>
      </c>
      <c r="U65" t="str">
        <f t="shared" si="0"/>
        <v/>
      </c>
      <c r="X65" t="str">
        <f t="shared" si="3"/>
        <v/>
      </c>
      <c r="Z65" t="str">
        <f t="shared" si="4"/>
        <v/>
      </c>
    </row>
    <row r="66" spans="1:26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19"/>
      <c r="L66" s="19"/>
      <c r="M66" s="8"/>
      <c r="N66" s="8"/>
      <c r="O66" s="8" t="str">
        <f t="shared" si="1"/>
        <v/>
      </c>
      <c r="P66" s="9" t="str">
        <f>IF(O66="","",VLOOKUP(O66,'bodovna lista'!B61:C66,2,1))</f>
        <v/>
      </c>
      <c r="Q66" s="8"/>
      <c r="R66" t="str">
        <f t="shared" si="2"/>
        <v/>
      </c>
      <c r="U66" t="str">
        <f t="shared" si="0"/>
        <v/>
      </c>
      <c r="X66" t="str">
        <f t="shared" si="3"/>
        <v/>
      </c>
      <c r="Z66" t="str">
        <f t="shared" si="4"/>
        <v/>
      </c>
    </row>
    <row r="67" spans="1:26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19"/>
      <c r="L67" s="19"/>
      <c r="M67" s="8"/>
      <c r="N67" s="8"/>
      <c r="O67" s="8" t="str">
        <f t="shared" si="1"/>
        <v/>
      </c>
      <c r="P67" s="9" t="str">
        <f>IF(O67="","",VLOOKUP(O67,'bodovna lista'!B62:C67,2,1))</f>
        <v/>
      </c>
      <c r="Q67" s="8"/>
      <c r="R67" t="str">
        <f t="shared" si="2"/>
        <v/>
      </c>
      <c r="U67" t="str">
        <f t="shared" si="0"/>
        <v/>
      </c>
      <c r="X67" t="str">
        <f t="shared" si="3"/>
        <v/>
      </c>
      <c r="Z67" t="str">
        <f t="shared" si="4"/>
        <v/>
      </c>
    </row>
    <row r="68" spans="1:26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19"/>
      <c r="L68" s="19"/>
      <c r="M68" s="8"/>
      <c r="N68" s="8"/>
      <c r="O68" s="8" t="str">
        <f t="shared" si="1"/>
        <v/>
      </c>
      <c r="P68" s="9" t="str">
        <f>IF(O68="","",VLOOKUP(O68,'bodovna lista'!B63:C68,2,1))</f>
        <v/>
      </c>
      <c r="Q68" s="8"/>
      <c r="R68" t="str">
        <f t="shared" si="2"/>
        <v/>
      </c>
      <c r="U68" t="str">
        <f t="shared" si="0"/>
        <v/>
      </c>
      <c r="X68" t="str">
        <f t="shared" si="3"/>
        <v/>
      </c>
      <c r="Z68" t="str">
        <f t="shared" si="4"/>
        <v/>
      </c>
    </row>
    <row r="69" spans="1:26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19"/>
      <c r="L69" s="19"/>
      <c r="M69" s="8"/>
      <c r="N69" s="8"/>
      <c r="O69" s="8" t="str">
        <f t="shared" si="1"/>
        <v/>
      </c>
      <c r="P69" s="9" t="str">
        <f>IF(O69="","",VLOOKUP(O69,'bodovna lista'!B64:C69,2,1))</f>
        <v/>
      </c>
      <c r="Q69" s="8"/>
      <c r="R69" t="str">
        <f t="shared" si="2"/>
        <v/>
      </c>
      <c r="U69" t="str">
        <f t="shared" si="0"/>
        <v/>
      </c>
      <c r="X69" t="str">
        <f t="shared" si="3"/>
        <v/>
      </c>
      <c r="Z69" t="str">
        <f t="shared" si="4"/>
        <v/>
      </c>
    </row>
    <row r="70" spans="1:26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19"/>
      <c r="L70" s="19"/>
      <c r="M70" s="8"/>
      <c r="N70" s="8"/>
      <c r="O70" s="8" t="str">
        <f t="shared" si="1"/>
        <v/>
      </c>
      <c r="P70" s="9" t="str">
        <f>IF(O70="","",VLOOKUP(O70,'bodovna lista'!B65:C70,2,1))</f>
        <v/>
      </c>
      <c r="Q70" s="8"/>
      <c r="R70" t="str">
        <f t="shared" si="2"/>
        <v/>
      </c>
      <c r="U70" t="str">
        <f t="shared" si="0"/>
        <v/>
      </c>
      <c r="X70" t="str">
        <f t="shared" si="3"/>
        <v/>
      </c>
      <c r="Z70" t="str">
        <f t="shared" si="4"/>
        <v/>
      </c>
    </row>
    <row r="71" spans="1:26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</row>
  </sheetData>
  <mergeCells count="89">
    <mergeCell ref="A1:P1"/>
    <mergeCell ref="A2:I2"/>
    <mergeCell ref="J2:P2"/>
    <mergeCell ref="C3:I3"/>
    <mergeCell ref="J3:M3"/>
    <mergeCell ref="N3:P3"/>
    <mergeCell ref="K12:L12"/>
    <mergeCell ref="N4:P4"/>
    <mergeCell ref="A5:A7"/>
    <mergeCell ref="B5:B7"/>
    <mergeCell ref="C5:N5"/>
    <mergeCell ref="O5:O7"/>
    <mergeCell ref="P5:P7"/>
    <mergeCell ref="C6:C7"/>
    <mergeCell ref="D6:F6"/>
    <mergeCell ref="G6:I6"/>
    <mergeCell ref="J6:L6"/>
    <mergeCell ref="M6:N6"/>
    <mergeCell ref="K8:L8"/>
    <mergeCell ref="K9:L9"/>
    <mergeCell ref="K10:L10"/>
    <mergeCell ref="K11:L11"/>
    <mergeCell ref="K24:L24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36:L36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48:L48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57:L57"/>
    <mergeCell ref="K58:L58"/>
    <mergeCell ref="K59:L59"/>
    <mergeCell ref="K60:L60"/>
    <mergeCell ref="K49:L49"/>
    <mergeCell ref="K50:L50"/>
    <mergeCell ref="K51:L51"/>
    <mergeCell ref="K52:L52"/>
    <mergeCell ref="K53:L53"/>
    <mergeCell ref="K54:L54"/>
    <mergeCell ref="Z6:Z7"/>
    <mergeCell ref="K67:L67"/>
    <mergeCell ref="K68:L68"/>
    <mergeCell ref="K69:L69"/>
    <mergeCell ref="K70:L70"/>
    <mergeCell ref="R6:R7"/>
    <mergeCell ref="S6:S7"/>
    <mergeCell ref="K7:L7"/>
    <mergeCell ref="K61:L61"/>
    <mergeCell ref="K62:L62"/>
    <mergeCell ref="K63:L63"/>
    <mergeCell ref="K64:L64"/>
    <mergeCell ref="K65:L65"/>
    <mergeCell ref="K66:L66"/>
    <mergeCell ref="K55:L55"/>
    <mergeCell ref="K56:L56"/>
    <mergeCell ref="T6:T7"/>
    <mergeCell ref="U6:U7"/>
    <mergeCell ref="V6:V7"/>
    <mergeCell ref="W6:W7"/>
    <mergeCell ref="X6:X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workbookViewId="0">
      <selection activeCell="J14" sqref="J14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77734375" customWidth="1"/>
    <col min="7" max="9" width="4.77734375" customWidth="1"/>
    <col min="11" max="11" width="5.77734375" customWidth="1"/>
    <col min="12" max="12" width="5.21875" customWidth="1"/>
    <col min="13" max="13" width="7" customWidth="1"/>
    <col min="14" max="14" width="8.21875" customWidth="1"/>
    <col min="15" max="15" width="7.109375" customWidth="1"/>
    <col min="16" max="16" width="10" customWidth="1"/>
    <col min="18" max="26" width="0" hidden="1" customWidth="1"/>
  </cols>
  <sheetData>
    <row r="1" spans="1:26" ht="15.6" x14ac:dyDescent="0.3">
      <c r="A1" s="42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26" x14ac:dyDescent="0.3">
      <c r="A2" s="45" t="s">
        <v>23</v>
      </c>
      <c r="B2" s="46"/>
      <c r="C2" s="46"/>
      <c r="D2" s="46"/>
      <c r="E2" s="46"/>
      <c r="F2" s="46"/>
      <c r="G2" s="46"/>
      <c r="H2" s="46"/>
      <c r="I2" s="47"/>
      <c r="J2" s="48" t="s">
        <v>1</v>
      </c>
      <c r="K2" s="49"/>
      <c r="L2" s="49"/>
      <c r="M2" s="49"/>
      <c r="N2" s="49"/>
      <c r="O2" s="49"/>
      <c r="P2" s="50"/>
    </row>
    <row r="3" spans="1:26" ht="28.8" customHeight="1" x14ac:dyDescent="0.3">
      <c r="A3" s="1" t="s">
        <v>2</v>
      </c>
      <c r="B3" s="2" t="s">
        <v>3</v>
      </c>
      <c r="C3" s="51" t="s">
        <v>4</v>
      </c>
      <c r="D3" s="51"/>
      <c r="E3" s="51"/>
      <c r="F3" s="51"/>
      <c r="G3" s="51"/>
      <c r="H3" s="51"/>
      <c r="I3" s="51"/>
      <c r="J3" s="52" t="s">
        <v>5</v>
      </c>
      <c r="K3" s="53"/>
      <c r="L3" s="53"/>
      <c r="M3" s="54"/>
      <c r="N3" s="52" t="s">
        <v>6</v>
      </c>
      <c r="O3" s="53"/>
      <c r="P3" s="55"/>
    </row>
    <row r="4" spans="1:26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27"/>
      <c r="O4" s="27"/>
      <c r="P4" s="28"/>
    </row>
    <row r="5" spans="1:26" x14ac:dyDescent="0.3">
      <c r="A5" s="29" t="s">
        <v>7</v>
      </c>
      <c r="B5" s="31" t="s">
        <v>8</v>
      </c>
      <c r="C5" s="33" t="s">
        <v>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 t="s">
        <v>10</v>
      </c>
      <c r="P5" s="31" t="s">
        <v>11</v>
      </c>
    </row>
    <row r="6" spans="1:26" ht="28.2" customHeight="1" x14ac:dyDescent="0.3">
      <c r="A6" s="30"/>
      <c r="B6" s="32"/>
      <c r="C6" s="31" t="s">
        <v>12</v>
      </c>
      <c r="D6" s="37" t="s">
        <v>13</v>
      </c>
      <c r="E6" s="38"/>
      <c r="F6" s="39"/>
      <c r="G6" s="20" t="s">
        <v>14</v>
      </c>
      <c r="H6" s="40"/>
      <c r="I6" s="21"/>
      <c r="J6" s="41" t="s">
        <v>15</v>
      </c>
      <c r="K6" s="34"/>
      <c r="L6" s="34"/>
      <c r="M6" s="41" t="s">
        <v>16</v>
      </c>
      <c r="N6" s="34"/>
      <c r="O6" s="36"/>
      <c r="P6" s="32"/>
      <c r="R6" s="17" t="s">
        <v>165</v>
      </c>
      <c r="S6" s="17" t="s">
        <v>159</v>
      </c>
      <c r="T6" s="17" t="s">
        <v>160</v>
      </c>
      <c r="U6" s="18" t="s">
        <v>161</v>
      </c>
      <c r="V6" s="17" t="s">
        <v>162</v>
      </c>
      <c r="W6" s="17" t="s">
        <v>163</v>
      </c>
      <c r="X6" s="18" t="s">
        <v>164</v>
      </c>
      <c r="Y6" s="12" t="s">
        <v>167</v>
      </c>
      <c r="Z6" s="17" t="s">
        <v>166</v>
      </c>
    </row>
    <row r="7" spans="1:26" x14ac:dyDescent="0.3">
      <c r="A7" s="30"/>
      <c r="B7" s="32"/>
      <c r="C7" s="32"/>
      <c r="D7" s="5" t="s">
        <v>17</v>
      </c>
      <c r="E7" s="5" t="s">
        <v>18</v>
      </c>
      <c r="F7" s="5" t="s">
        <v>19</v>
      </c>
      <c r="G7" s="5" t="s">
        <v>17</v>
      </c>
      <c r="H7" s="5" t="s">
        <v>18</v>
      </c>
      <c r="I7" s="5" t="s">
        <v>19</v>
      </c>
      <c r="J7" s="5" t="s">
        <v>157</v>
      </c>
      <c r="K7" s="20" t="s">
        <v>158</v>
      </c>
      <c r="L7" s="21"/>
      <c r="M7" s="5" t="s">
        <v>20</v>
      </c>
      <c r="N7" s="5" t="s">
        <v>21</v>
      </c>
      <c r="O7" s="36"/>
      <c r="P7" s="32"/>
      <c r="R7" s="17"/>
      <c r="S7" s="17"/>
      <c r="T7" s="17"/>
      <c r="U7" s="18"/>
      <c r="V7" s="17"/>
      <c r="W7" s="17"/>
      <c r="X7" s="18"/>
      <c r="Z7" s="17"/>
    </row>
    <row r="8" spans="1:26" x14ac:dyDescent="0.3">
      <c r="A8" s="6" t="s">
        <v>170</v>
      </c>
      <c r="B8" s="6" t="s">
        <v>171</v>
      </c>
      <c r="C8" s="6"/>
      <c r="D8" s="6"/>
      <c r="E8" s="6"/>
      <c r="F8" s="6"/>
      <c r="G8" s="6"/>
      <c r="H8" s="6"/>
      <c r="I8" s="6"/>
      <c r="J8" s="11">
        <v>26.5</v>
      </c>
      <c r="K8" s="22"/>
      <c r="L8" s="23"/>
      <c r="M8" s="6"/>
      <c r="N8" s="6"/>
      <c r="O8" s="6">
        <f>Z8</f>
        <v>26.5</v>
      </c>
      <c r="P8" s="7" t="str">
        <f>IF(O8="","",VLOOKUP(O8,'bodovna lista'!$B$3:$C$8,2,1))</f>
        <v>F</v>
      </c>
      <c r="R8">
        <f>IF(AND(J8="",K8=""),"",MAX(J8:L8))</f>
        <v>26.5</v>
      </c>
      <c r="U8" t="str">
        <f t="shared" ref="U8:U70" si="0">IF(AND(S8="",T8=""),"",SUM(S8:T8))</f>
        <v/>
      </c>
      <c r="X8" t="str">
        <f>IF(AND(V8="",W8=""),"",SUM(V8:W8))</f>
        <v/>
      </c>
      <c r="Z8">
        <f>IF(AND(R8="",U8="",X8=""),"",R8+MAX(U8,X8))</f>
        <v>26.5</v>
      </c>
    </row>
    <row r="9" spans="1:26" x14ac:dyDescent="0.3">
      <c r="A9" s="6" t="s">
        <v>172</v>
      </c>
      <c r="B9" s="6" t="s">
        <v>173</v>
      </c>
      <c r="C9" s="6"/>
      <c r="D9" s="6"/>
      <c r="E9" s="6"/>
      <c r="F9" s="6"/>
      <c r="G9" s="6"/>
      <c r="H9" s="6"/>
      <c r="I9" s="6"/>
      <c r="J9" s="11">
        <v>14</v>
      </c>
      <c r="K9" s="22"/>
      <c r="L9" s="23"/>
      <c r="M9" s="6"/>
      <c r="N9" s="6"/>
      <c r="O9" s="6">
        <f t="shared" ref="O9:O70" si="1">Z9</f>
        <v>14</v>
      </c>
      <c r="P9" s="7" t="str">
        <f>IF(O9="","",VLOOKUP(O9,'bodovna lista'!$B$3:$C$8,2,1))</f>
        <v>F</v>
      </c>
      <c r="R9">
        <f t="shared" ref="R9:R70" si="2">IF(AND(J9="",K9=""),"",MAX(J9:L9))</f>
        <v>14</v>
      </c>
      <c r="U9" t="str">
        <f t="shared" si="0"/>
        <v/>
      </c>
      <c r="X9" t="str">
        <f t="shared" ref="X9:X70" si="3">IF(AND(V9="",W9=""),"",SUM(V9:W9))</f>
        <v/>
      </c>
      <c r="Z9">
        <f t="shared" ref="Z9:Z70" si="4">IF(AND(R9="",U9="",X9=""),"",R9+MAX(U9,X9))</f>
        <v>14</v>
      </c>
    </row>
    <row r="10" spans="1:26" x14ac:dyDescent="0.3">
      <c r="A10" s="6" t="s">
        <v>174</v>
      </c>
      <c r="B10" s="6" t="s">
        <v>175</v>
      </c>
      <c r="C10" s="6"/>
      <c r="D10" s="6"/>
      <c r="E10" s="6"/>
      <c r="F10" s="6"/>
      <c r="G10" s="6"/>
      <c r="H10" s="6"/>
      <c r="I10" s="6"/>
      <c r="J10" s="11">
        <v>24</v>
      </c>
      <c r="K10" s="22"/>
      <c r="L10" s="23"/>
      <c r="M10" s="6"/>
      <c r="N10" s="6"/>
      <c r="O10" s="6">
        <f t="shared" si="1"/>
        <v>24</v>
      </c>
      <c r="P10" s="7" t="str">
        <f>IF(O10="","",VLOOKUP(O10,'bodovna lista'!$B$3:$C$8,2,1))</f>
        <v>F</v>
      </c>
      <c r="R10">
        <f t="shared" si="2"/>
        <v>24</v>
      </c>
      <c r="U10" t="str">
        <f t="shared" si="0"/>
        <v/>
      </c>
      <c r="X10" t="str">
        <f t="shared" si="3"/>
        <v/>
      </c>
      <c r="Z10">
        <f t="shared" si="4"/>
        <v>24</v>
      </c>
    </row>
    <row r="11" spans="1:26" x14ac:dyDescent="0.3">
      <c r="A11" s="6" t="s">
        <v>176</v>
      </c>
      <c r="B11" s="6" t="s">
        <v>177</v>
      </c>
      <c r="C11" s="6"/>
      <c r="D11" s="6"/>
      <c r="E11" s="6"/>
      <c r="F11" s="6"/>
      <c r="G11" s="6"/>
      <c r="H11" s="6"/>
      <c r="I11" s="6"/>
      <c r="J11" s="11">
        <v>31</v>
      </c>
      <c r="K11" s="22"/>
      <c r="L11" s="23"/>
      <c r="M11" s="6"/>
      <c r="N11" s="6"/>
      <c r="O11" s="6">
        <f t="shared" si="1"/>
        <v>31</v>
      </c>
      <c r="P11" s="7" t="str">
        <f>IF(O11="","",VLOOKUP(O11,'bodovna lista'!$B$3:$C$8,2,1))</f>
        <v>F</v>
      </c>
      <c r="R11">
        <f t="shared" si="2"/>
        <v>31</v>
      </c>
      <c r="U11" t="str">
        <f t="shared" si="0"/>
        <v/>
      </c>
      <c r="X11" t="str">
        <f t="shared" si="3"/>
        <v/>
      </c>
      <c r="Z11">
        <f t="shared" si="4"/>
        <v>31</v>
      </c>
    </row>
    <row r="12" spans="1:26" x14ac:dyDescent="0.3">
      <c r="A12" s="6" t="s">
        <v>178</v>
      </c>
      <c r="B12" s="6" t="s">
        <v>179</v>
      </c>
      <c r="C12" s="6"/>
      <c r="D12" s="6"/>
      <c r="E12" s="6"/>
      <c r="F12" s="6"/>
      <c r="G12" s="6"/>
      <c r="H12" s="6"/>
      <c r="I12" s="6"/>
      <c r="J12" s="11">
        <v>46</v>
      </c>
      <c r="K12" s="22"/>
      <c r="L12" s="23"/>
      <c r="M12" s="6"/>
      <c r="N12" s="6"/>
      <c r="O12" s="6">
        <f t="shared" si="1"/>
        <v>46</v>
      </c>
      <c r="P12" s="7" t="str">
        <f>IF(O12="","",VLOOKUP(O12,'bodovna lista'!$B$3:$C$8,2,1))</f>
        <v>E</v>
      </c>
      <c r="R12">
        <f t="shared" si="2"/>
        <v>46</v>
      </c>
      <c r="U12" t="str">
        <f t="shared" si="0"/>
        <v/>
      </c>
      <c r="X12" t="str">
        <f t="shared" si="3"/>
        <v/>
      </c>
      <c r="Z12">
        <f t="shared" si="4"/>
        <v>46</v>
      </c>
    </row>
    <row r="13" spans="1:26" x14ac:dyDescent="0.3">
      <c r="A13" s="6" t="s">
        <v>180</v>
      </c>
      <c r="B13" s="6" t="s">
        <v>181</v>
      </c>
      <c r="C13" s="6"/>
      <c r="D13" s="6"/>
      <c r="E13" s="6"/>
      <c r="F13" s="6"/>
      <c r="G13" s="6"/>
      <c r="H13" s="6"/>
      <c r="I13" s="6"/>
      <c r="J13" s="11">
        <v>17</v>
      </c>
      <c r="K13" s="22"/>
      <c r="L13" s="23"/>
      <c r="M13" s="6"/>
      <c r="N13" s="6"/>
      <c r="O13" s="6">
        <f t="shared" si="1"/>
        <v>17</v>
      </c>
      <c r="P13" s="7" t="str">
        <f>IF(O13="","",VLOOKUP(O13,'bodovna lista'!$B$3:$C$8,2,1))</f>
        <v>F</v>
      </c>
      <c r="R13">
        <f t="shared" si="2"/>
        <v>17</v>
      </c>
      <c r="U13" t="str">
        <f t="shared" si="0"/>
        <v/>
      </c>
      <c r="X13" t="str">
        <f t="shared" si="3"/>
        <v/>
      </c>
      <c r="Z13">
        <f t="shared" si="4"/>
        <v>17</v>
      </c>
    </row>
    <row r="14" spans="1:26" x14ac:dyDescent="0.3">
      <c r="A14" s="6" t="s">
        <v>182</v>
      </c>
      <c r="B14" s="6" t="s">
        <v>183</v>
      </c>
      <c r="C14" s="6"/>
      <c r="D14" s="6"/>
      <c r="E14" s="6"/>
      <c r="F14" s="6"/>
      <c r="G14" s="6"/>
      <c r="H14" s="6"/>
      <c r="I14" s="6"/>
      <c r="J14" s="11">
        <v>24</v>
      </c>
      <c r="K14" s="22"/>
      <c r="L14" s="23"/>
      <c r="M14" s="6"/>
      <c r="N14" s="6"/>
      <c r="O14" s="6">
        <f t="shared" si="1"/>
        <v>24</v>
      </c>
      <c r="P14" s="7" t="str">
        <f>IF(O14="","",VLOOKUP(O14,'bodovna lista'!$B$3:$C$8,2,1))</f>
        <v>F</v>
      </c>
      <c r="R14">
        <f t="shared" si="2"/>
        <v>24</v>
      </c>
      <c r="U14" t="str">
        <f t="shared" si="0"/>
        <v/>
      </c>
      <c r="X14" t="str">
        <f t="shared" si="3"/>
        <v/>
      </c>
      <c r="Z14">
        <f t="shared" si="4"/>
        <v>24</v>
      </c>
    </row>
    <row r="15" spans="1:26" x14ac:dyDescent="0.3">
      <c r="A15" s="6" t="s">
        <v>184</v>
      </c>
      <c r="B15" s="6" t="s">
        <v>185</v>
      </c>
      <c r="C15" s="6"/>
      <c r="D15" s="6"/>
      <c r="E15" s="6"/>
      <c r="F15" s="6"/>
      <c r="G15" s="6"/>
      <c r="H15" s="6"/>
      <c r="I15" s="6"/>
      <c r="J15" s="11">
        <v>18</v>
      </c>
      <c r="K15" s="22"/>
      <c r="L15" s="23"/>
      <c r="M15" s="6"/>
      <c r="N15" s="6"/>
      <c r="O15" s="6">
        <f t="shared" si="1"/>
        <v>18</v>
      </c>
      <c r="P15" s="7" t="str">
        <f>IF(O15="","",VLOOKUP(O15,'bodovna lista'!$B$3:$C$8,2,1))</f>
        <v>F</v>
      </c>
      <c r="R15">
        <f t="shared" si="2"/>
        <v>18</v>
      </c>
      <c r="U15" t="str">
        <f t="shared" si="0"/>
        <v/>
      </c>
      <c r="X15" t="str">
        <f t="shared" si="3"/>
        <v/>
      </c>
      <c r="Z15">
        <f t="shared" si="4"/>
        <v>18</v>
      </c>
    </row>
    <row r="16" spans="1:26" x14ac:dyDescent="0.3">
      <c r="A16" s="6" t="s">
        <v>186</v>
      </c>
      <c r="B16" s="6" t="s">
        <v>187</v>
      </c>
      <c r="C16" s="6"/>
      <c r="D16" s="6"/>
      <c r="E16" s="6"/>
      <c r="F16" s="6"/>
      <c r="G16" s="6"/>
      <c r="H16" s="6"/>
      <c r="I16" s="6"/>
      <c r="J16" s="11">
        <v>8</v>
      </c>
      <c r="K16" s="22"/>
      <c r="L16" s="23"/>
      <c r="M16" s="6"/>
      <c r="N16" s="6"/>
      <c r="O16" s="6">
        <f t="shared" si="1"/>
        <v>8</v>
      </c>
      <c r="P16" s="7" t="str">
        <f>IF(O16="","",VLOOKUP(O16,'bodovna lista'!$B$3:$C$8,2,1))</f>
        <v>F</v>
      </c>
      <c r="R16">
        <f t="shared" si="2"/>
        <v>8</v>
      </c>
      <c r="U16" t="str">
        <f t="shared" si="0"/>
        <v/>
      </c>
      <c r="X16" t="str">
        <f t="shared" si="3"/>
        <v/>
      </c>
      <c r="Z16">
        <f t="shared" si="4"/>
        <v>8</v>
      </c>
    </row>
    <row r="17" spans="1:26" x14ac:dyDescent="0.3">
      <c r="A17" s="6" t="s">
        <v>188</v>
      </c>
      <c r="B17" s="6" t="s">
        <v>189</v>
      </c>
      <c r="C17" s="6"/>
      <c r="D17" s="6"/>
      <c r="E17" s="6"/>
      <c r="F17" s="6"/>
      <c r="G17" s="6"/>
      <c r="H17" s="6"/>
      <c r="I17" s="6"/>
      <c r="J17" s="11">
        <v>4</v>
      </c>
      <c r="K17" s="22"/>
      <c r="L17" s="23"/>
      <c r="M17" s="6"/>
      <c r="N17" s="6"/>
      <c r="O17" s="6">
        <f t="shared" si="1"/>
        <v>4</v>
      </c>
      <c r="P17" s="7" t="str">
        <f>IF(O17="","",VLOOKUP(O17,'bodovna lista'!$B$3:$C$8,2,1))</f>
        <v>F</v>
      </c>
      <c r="R17">
        <f t="shared" si="2"/>
        <v>4</v>
      </c>
      <c r="U17" t="str">
        <f t="shared" si="0"/>
        <v/>
      </c>
      <c r="X17" t="str">
        <f t="shared" si="3"/>
        <v/>
      </c>
      <c r="Z17">
        <f t="shared" si="4"/>
        <v>4</v>
      </c>
    </row>
    <row r="18" spans="1:26" x14ac:dyDescent="0.3">
      <c r="A18" s="6" t="s">
        <v>190</v>
      </c>
      <c r="B18" s="6" t="s">
        <v>191</v>
      </c>
      <c r="C18" s="6"/>
      <c r="D18" s="6"/>
      <c r="E18" s="6"/>
      <c r="F18" s="6"/>
      <c r="G18" s="6"/>
      <c r="H18" s="6"/>
      <c r="I18" s="6"/>
      <c r="J18" s="11" t="s">
        <v>271</v>
      </c>
      <c r="K18" s="22"/>
      <c r="L18" s="23"/>
      <c r="M18" s="6"/>
      <c r="N18" s="6"/>
      <c r="O18" s="6" t="str">
        <f t="shared" si="1"/>
        <v/>
      </c>
      <c r="P18" s="7" t="str">
        <f>IF(O18="","",VLOOKUP(O18,'bodovna lista'!$B$3:$C$8,2,1))</f>
        <v/>
      </c>
      <c r="R18" t="str">
        <f t="shared" si="2"/>
        <v/>
      </c>
      <c r="U18" t="str">
        <f t="shared" si="0"/>
        <v/>
      </c>
      <c r="X18" t="str">
        <f t="shared" si="3"/>
        <v/>
      </c>
      <c r="Z18" t="str">
        <f t="shared" si="4"/>
        <v/>
      </c>
    </row>
    <row r="19" spans="1:26" x14ac:dyDescent="0.3">
      <c r="A19" s="6" t="s">
        <v>192</v>
      </c>
      <c r="B19" s="6" t="s">
        <v>193</v>
      </c>
      <c r="C19" s="6"/>
      <c r="D19" s="6"/>
      <c r="E19" s="6"/>
      <c r="F19" s="6"/>
      <c r="G19" s="6"/>
      <c r="H19" s="6"/>
      <c r="I19" s="6"/>
      <c r="J19" s="11" t="s">
        <v>271</v>
      </c>
      <c r="K19" s="22"/>
      <c r="L19" s="23"/>
      <c r="M19" s="6"/>
      <c r="N19" s="6"/>
      <c r="O19" s="6" t="str">
        <f t="shared" si="1"/>
        <v/>
      </c>
      <c r="P19" s="7" t="str">
        <f>IF(O19="","",VLOOKUP(O19,'bodovna lista'!$B$3:$C$8,2,1))</f>
        <v/>
      </c>
      <c r="R19" t="str">
        <f t="shared" si="2"/>
        <v/>
      </c>
      <c r="U19" t="str">
        <f t="shared" si="0"/>
        <v/>
      </c>
      <c r="X19" t="str">
        <f t="shared" si="3"/>
        <v/>
      </c>
      <c r="Z19" t="str">
        <f t="shared" si="4"/>
        <v/>
      </c>
    </row>
    <row r="20" spans="1:26" x14ac:dyDescent="0.3">
      <c r="A20" s="6" t="s">
        <v>194</v>
      </c>
      <c r="B20" s="6" t="s">
        <v>195</v>
      </c>
      <c r="C20" s="6"/>
      <c r="D20" s="6"/>
      <c r="E20" s="6"/>
      <c r="F20" s="6"/>
      <c r="G20" s="6"/>
      <c r="H20" s="6"/>
      <c r="I20" s="6"/>
      <c r="J20" s="11">
        <v>18</v>
      </c>
      <c r="K20" s="22"/>
      <c r="L20" s="23"/>
      <c r="M20" s="6"/>
      <c r="N20" s="6"/>
      <c r="O20" s="6">
        <f t="shared" si="1"/>
        <v>18</v>
      </c>
      <c r="P20" s="7" t="str">
        <f>IF(O20="","",VLOOKUP(O20,'bodovna lista'!$B$3:$C$8,2,1))</f>
        <v>F</v>
      </c>
      <c r="R20">
        <f t="shared" si="2"/>
        <v>18</v>
      </c>
      <c r="U20" t="str">
        <f t="shared" si="0"/>
        <v/>
      </c>
      <c r="X20" t="str">
        <f t="shared" si="3"/>
        <v/>
      </c>
      <c r="Z20">
        <f t="shared" si="4"/>
        <v>18</v>
      </c>
    </row>
    <row r="21" spans="1:26" x14ac:dyDescent="0.3">
      <c r="A21" s="6" t="s">
        <v>196</v>
      </c>
      <c r="B21" s="6" t="s">
        <v>197</v>
      </c>
      <c r="C21" s="6"/>
      <c r="D21" s="6"/>
      <c r="E21" s="6"/>
      <c r="F21" s="6"/>
      <c r="G21" s="6"/>
      <c r="H21" s="6"/>
      <c r="I21" s="6"/>
      <c r="J21" s="11">
        <v>25</v>
      </c>
      <c r="K21" s="22"/>
      <c r="L21" s="23"/>
      <c r="M21" s="6"/>
      <c r="N21" s="6"/>
      <c r="O21" s="6">
        <f t="shared" si="1"/>
        <v>25</v>
      </c>
      <c r="P21" s="7" t="str">
        <f>IF(O21="","",VLOOKUP(O21,'bodovna lista'!$B$3:$C$8,2,1))</f>
        <v>F</v>
      </c>
      <c r="R21">
        <f t="shared" si="2"/>
        <v>25</v>
      </c>
      <c r="U21" t="str">
        <f t="shared" si="0"/>
        <v/>
      </c>
      <c r="X21" t="str">
        <f t="shared" si="3"/>
        <v/>
      </c>
      <c r="Z21">
        <f t="shared" si="4"/>
        <v>25</v>
      </c>
    </row>
    <row r="22" spans="1:26" x14ac:dyDescent="0.3">
      <c r="A22" s="6" t="s">
        <v>198</v>
      </c>
      <c r="B22" s="6" t="s">
        <v>199</v>
      </c>
      <c r="C22" s="6"/>
      <c r="D22" s="6"/>
      <c r="E22" s="6"/>
      <c r="F22" s="6"/>
      <c r="G22" s="6"/>
      <c r="H22" s="6"/>
      <c r="I22" s="6"/>
      <c r="J22" s="11">
        <v>13</v>
      </c>
      <c r="K22" s="22"/>
      <c r="L22" s="23"/>
      <c r="M22" s="6"/>
      <c r="N22" s="6"/>
      <c r="O22" s="6">
        <f t="shared" si="1"/>
        <v>13</v>
      </c>
      <c r="P22" s="7" t="str">
        <f>IF(O22="","",VLOOKUP(O22,'bodovna lista'!$B$3:$C$8,2,1))</f>
        <v>F</v>
      </c>
      <c r="R22">
        <f t="shared" si="2"/>
        <v>13</v>
      </c>
      <c r="U22" t="str">
        <f t="shared" si="0"/>
        <v/>
      </c>
      <c r="X22" t="str">
        <f t="shared" si="3"/>
        <v/>
      </c>
      <c r="Z22">
        <f t="shared" si="4"/>
        <v>13</v>
      </c>
    </row>
    <row r="23" spans="1:26" x14ac:dyDescent="0.3">
      <c r="A23" s="6" t="s">
        <v>200</v>
      </c>
      <c r="B23" s="6" t="s">
        <v>201</v>
      </c>
      <c r="C23" s="6"/>
      <c r="D23" s="6"/>
      <c r="E23" s="6"/>
      <c r="F23" s="6"/>
      <c r="G23" s="6"/>
      <c r="H23" s="6"/>
      <c r="I23" s="6"/>
      <c r="J23" s="11" t="s">
        <v>271</v>
      </c>
      <c r="K23" s="22"/>
      <c r="L23" s="23"/>
      <c r="M23" s="6"/>
      <c r="N23" s="6"/>
      <c r="O23" s="6" t="str">
        <f t="shared" si="1"/>
        <v/>
      </c>
      <c r="P23" s="7" t="str">
        <f>IF(O23="","",VLOOKUP(O23,'bodovna lista'!$B$3:$C$8,2,1))</f>
        <v/>
      </c>
      <c r="R23" t="str">
        <f t="shared" si="2"/>
        <v/>
      </c>
      <c r="U23" t="str">
        <f t="shared" si="0"/>
        <v/>
      </c>
      <c r="X23" t="str">
        <f t="shared" si="3"/>
        <v/>
      </c>
      <c r="Z23" t="str">
        <f t="shared" si="4"/>
        <v/>
      </c>
    </row>
    <row r="24" spans="1:26" x14ac:dyDescent="0.3">
      <c r="A24" s="6" t="s">
        <v>202</v>
      </c>
      <c r="B24" s="6" t="s">
        <v>203</v>
      </c>
      <c r="C24" s="6"/>
      <c r="D24" s="6"/>
      <c r="E24" s="6"/>
      <c r="F24" s="6"/>
      <c r="G24" s="6"/>
      <c r="H24" s="6"/>
      <c r="I24" s="6"/>
      <c r="J24" s="11">
        <v>14</v>
      </c>
      <c r="K24" s="22"/>
      <c r="L24" s="23"/>
      <c r="M24" s="6"/>
      <c r="N24" s="6"/>
      <c r="O24" s="6">
        <f t="shared" si="1"/>
        <v>14</v>
      </c>
      <c r="P24" s="7" t="str">
        <f>IF(O24="","",VLOOKUP(O24,'bodovna lista'!$B$3:$C$8,2,1))</f>
        <v>F</v>
      </c>
      <c r="R24">
        <f t="shared" si="2"/>
        <v>14</v>
      </c>
      <c r="U24" t="str">
        <f t="shared" si="0"/>
        <v/>
      </c>
      <c r="X24" t="str">
        <f t="shared" si="3"/>
        <v/>
      </c>
      <c r="Z24">
        <f t="shared" si="4"/>
        <v>14</v>
      </c>
    </row>
    <row r="25" spans="1:26" x14ac:dyDescent="0.3">
      <c r="A25" s="6" t="s">
        <v>204</v>
      </c>
      <c r="B25" s="6" t="s">
        <v>205</v>
      </c>
      <c r="C25" s="6"/>
      <c r="D25" s="6"/>
      <c r="E25" s="6"/>
      <c r="F25" s="6"/>
      <c r="G25" s="6"/>
      <c r="H25" s="6"/>
      <c r="I25" s="6"/>
      <c r="J25" s="11" t="s">
        <v>271</v>
      </c>
      <c r="K25" s="22"/>
      <c r="L25" s="23"/>
      <c r="M25" s="6"/>
      <c r="N25" s="6"/>
      <c r="O25" s="6" t="str">
        <f t="shared" si="1"/>
        <v/>
      </c>
      <c r="P25" s="7" t="str">
        <f>IF(O25="","",VLOOKUP(O25,'bodovna lista'!$B$3:$C$8,2,1))</f>
        <v/>
      </c>
      <c r="R25" t="str">
        <f t="shared" si="2"/>
        <v/>
      </c>
      <c r="U25" t="str">
        <f t="shared" si="0"/>
        <v/>
      </c>
      <c r="X25" t="str">
        <f t="shared" si="3"/>
        <v/>
      </c>
      <c r="Z25" t="str">
        <f t="shared" si="4"/>
        <v/>
      </c>
    </row>
    <row r="26" spans="1:26" x14ac:dyDescent="0.3">
      <c r="A26" s="6" t="s">
        <v>206</v>
      </c>
      <c r="B26" s="6" t="s">
        <v>207</v>
      </c>
      <c r="C26" s="6"/>
      <c r="D26" s="6"/>
      <c r="E26" s="6"/>
      <c r="F26" s="6"/>
      <c r="G26" s="6"/>
      <c r="H26" s="6"/>
      <c r="I26" s="6"/>
      <c r="J26" s="11">
        <v>8</v>
      </c>
      <c r="K26" s="22"/>
      <c r="L26" s="23"/>
      <c r="M26" s="6"/>
      <c r="N26" s="6"/>
      <c r="O26" s="6">
        <f t="shared" si="1"/>
        <v>8</v>
      </c>
      <c r="P26" s="7" t="str">
        <f>IF(O26="","",VLOOKUP(O26,'bodovna lista'!$B$3:$C$8,2,1))</f>
        <v>F</v>
      </c>
      <c r="R26">
        <f t="shared" si="2"/>
        <v>8</v>
      </c>
      <c r="U26" t="str">
        <f t="shared" si="0"/>
        <v/>
      </c>
      <c r="X26" t="str">
        <f t="shared" si="3"/>
        <v/>
      </c>
      <c r="Z26">
        <f t="shared" si="4"/>
        <v>8</v>
      </c>
    </row>
    <row r="27" spans="1:26" x14ac:dyDescent="0.3">
      <c r="A27" s="6" t="s">
        <v>208</v>
      </c>
      <c r="B27" s="6" t="s">
        <v>209</v>
      </c>
      <c r="C27" s="6"/>
      <c r="D27" s="6"/>
      <c r="E27" s="6"/>
      <c r="F27" s="6"/>
      <c r="G27" s="6"/>
      <c r="H27" s="6"/>
      <c r="I27" s="6"/>
      <c r="J27" s="11" t="s">
        <v>271</v>
      </c>
      <c r="K27" s="22"/>
      <c r="L27" s="23"/>
      <c r="M27" s="6"/>
      <c r="N27" s="6"/>
      <c r="O27" s="6" t="str">
        <f t="shared" si="1"/>
        <v/>
      </c>
      <c r="P27" s="7" t="str">
        <f>IF(O27="","",VLOOKUP(O27,'bodovna lista'!$B$3:$C$8,2,1))</f>
        <v/>
      </c>
      <c r="R27" t="str">
        <f t="shared" si="2"/>
        <v/>
      </c>
      <c r="U27" t="str">
        <f t="shared" si="0"/>
        <v/>
      </c>
      <c r="X27" t="str">
        <f t="shared" si="3"/>
        <v/>
      </c>
      <c r="Z27" t="str">
        <f t="shared" si="4"/>
        <v/>
      </c>
    </row>
    <row r="28" spans="1:26" x14ac:dyDescent="0.3">
      <c r="A28" s="6" t="s">
        <v>210</v>
      </c>
      <c r="B28" s="6" t="s">
        <v>211</v>
      </c>
      <c r="C28" s="6"/>
      <c r="D28" s="6"/>
      <c r="E28" s="6"/>
      <c r="F28" s="6"/>
      <c r="G28" s="6"/>
      <c r="H28" s="6"/>
      <c r="I28" s="6"/>
      <c r="J28" s="11">
        <v>19</v>
      </c>
      <c r="K28" s="22"/>
      <c r="L28" s="23"/>
      <c r="M28" s="6"/>
      <c r="N28" s="6"/>
      <c r="O28" s="6">
        <f t="shared" si="1"/>
        <v>19</v>
      </c>
      <c r="P28" s="7" t="str">
        <f>IF(O28="","",VLOOKUP(O28,'bodovna lista'!$B$3:$C$8,2,1))</f>
        <v>F</v>
      </c>
      <c r="R28">
        <f t="shared" si="2"/>
        <v>19</v>
      </c>
      <c r="U28" t="str">
        <f t="shared" si="0"/>
        <v/>
      </c>
      <c r="X28" t="str">
        <f t="shared" si="3"/>
        <v/>
      </c>
      <c r="Z28">
        <f t="shared" si="4"/>
        <v>19</v>
      </c>
    </row>
    <row r="29" spans="1:26" x14ac:dyDescent="0.3">
      <c r="A29" s="6" t="s">
        <v>212</v>
      </c>
      <c r="B29" s="6" t="s">
        <v>213</v>
      </c>
      <c r="C29" s="6"/>
      <c r="D29" s="6"/>
      <c r="E29" s="6"/>
      <c r="F29" s="6"/>
      <c r="G29" s="6"/>
      <c r="H29" s="6"/>
      <c r="I29" s="6"/>
      <c r="J29" s="11">
        <v>7</v>
      </c>
      <c r="K29" s="22"/>
      <c r="L29" s="23"/>
      <c r="M29" s="6"/>
      <c r="N29" s="6"/>
      <c r="O29" s="6">
        <f t="shared" si="1"/>
        <v>7</v>
      </c>
      <c r="P29" s="7" t="str">
        <f>IF(O29="","",VLOOKUP(O29,'bodovna lista'!$B$3:$C$8,2,1))</f>
        <v>F</v>
      </c>
      <c r="R29">
        <f t="shared" si="2"/>
        <v>7</v>
      </c>
      <c r="U29" t="str">
        <f t="shared" si="0"/>
        <v/>
      </c>
      <c r="X29" t="str">
        <f t="shared" si="3"/>
        <v/>
      </c>
      <c r="Z29">
        <f t="shared" si="4"/>
        <v>7</v>
      </c>
    </row>
    <row r="30" spans="1:26" x14ac:dyDescent="0.3">
      <c r="A30" s="6" t="s">
        <v>214</v>
      </c>
      <c r="B30" s="6" t="s">
        <v>215</v>
      </c>
      <c r="C30" s="6"/>
      <c r="D30" s="6"/>
      <c r="E30" s="6"/>
      <c r="F30" s="6"/>
      <c r="G30" s="6"/>
      <c r="H30" s="6"/>
      <c r="I30" s="6"/>
      <c r="J30" s="11" t="s">
        <v>271</v>
      </c>
      <c r="K30" s="22"/>
      <c r="L30" s="23"/>
      <c r="M30" s="6"/>
      <c r="N30" s="6"/>
      <c r="O30" s="6" t="str">
        <f t="shared" si="1"/>
        <v/>
      </c>
      <c r="P30" s="7" t="str">
        <f>IF(O30="","",VLOOKUP(O30,'bodovna lista'!$B$3:$C$8,2,1))</f>
        <v/>
      </c>
      <c r="R30" t="str">
        <f t="shared" si="2"/>
        <v/>
      </c>
      <c r="U30" t="str">
        <f t="shared" si="0"/>
        <v/>
      </c>
      <c r="X30" t="str">
        <f t="shared" si="3"/>
        <v/>
      </c>
      <c r="Z30" t="str">
        <f t="shared" si="4"/>
        <v/>
      </c>
    </row>
    <row r="31" spans="1:26" x14ac:dyDescent="0.3">
      <c r="A31" s="6" t="s">
        <v>216</v>
      </c>
      <c r="B31" s="6" t="s">
        <v>217</v>
      </c>
      <c r="C31" s="6"/>
      <c r="D31" s="6"/>
      <c r="E31" s="6"/>
      <c r="F31" s="6"/>
      <c r="G31" s="6"/>
      <c r="H31" s="6"/>
      <c r="I31" s="6"/>
      <c r="J31" s="11">
        <v>11</v>
      </c>
      <c r="K31" s="22"/>
      <c r="L31" s="23"/>
      <c r="M31" s="6"/>
      <c r="N31" s="6"/>
      <c r="O31" s="6">
        <f t="shared" si="1"/>
        <v>11</v>
      </c>
      <c r="P31" s="7" t="str">
        <f>IF(O31="","",VLOOKUP(O31,'bodovna lista'!$B$3:$C$8,2,1))</f>
        <v>F</v>
      </c>
      <c r="R31">
        <f t="shared" si="2"/>
        <v>11</v>
      </c>
      <c r="U31" t="str">
        <f t="shared" si="0"/>
        <v/>
      </c>
      <c r="X31" t="str">
        <f t="shared" si="3"/>
        <v/>
      </c>
      <c r="Z31">
        <f t="shared" si="4"/>
        <v>11</v>
      </c>
    </row>
    <row r="32" spans="1:26" x14ac:dyDescent="0.3">
      <c r="A32" s="6" t="s">
        <v>218</v>
      </c>
      <c r="B32" s="6" t="s">
        <v>219</v>
      </c>
      <c r="C32" s="6"/>
      <c r="D32" s="6"/>
      <c r="E32" s="6"/>
      <c r="F32" s="6"/>
      <c r="G32" s="6"/>
      <c r="H32" s="6"/>
      <c r="I32" s="6"/>
      <c r="J32" s="11">
        <v>5</v>
      </c>
      <c r="K32" s="22"/>
      <c r="L32" s="23"/>
      <c r="M32" s="6"/>
      <c r="N32" s="6"/>
      <c r="O32" s="6">
        <f t="shared" si="1"/>
        <v>5</v>
      </c>
      <c r="P32" s="7" t="str">
        <f>IF(O32="","",VLOOKUP(O32,'bodovna lista'!$B$3:$C$8,2,1))</f>
        <v>F</v>
      </c>
      <c r="R32">
        <f t="shared" si="2"/>
        <v>5</v>
      </c>
      <c r="U32" t="str">
        <f t="shared" si="0"/>
        <v/>
      </c>
      <c r="X32" t="str">
        <f t="shared" si="3"/>
        <v/>
      </c>
      <c r="Z32">
        <f t="shared" si="4"/>
        <v>5</v>
      </c>
    </row>
    <row r="33" spans="1:26" x14ac:dyDescent="0.3">
      <c r="A33" s="6" t="s">
        <v>220</v>
      </c>
      <c r="B33" s="6" t="s">
        <v>221</v>
      </c>
      <c r="C33" s="6"/>
      <c r="D33" s="6"/>
      <c r="E33" s="6"/>
      <c r="F33" s="6"/>
      <c r="G33" s="6"/>
      <c r="H33" s="6"/>
      <c r="I33" s="6"/>
      <c r="J33" s="11">
        <v>10</v>
      </c>
      <c r="K33" s="22"/>
      <c r="L33" s="23"/>
      <c r="M33" s="6"/>
      <c r="N33" s="6"/>
      <c r="O33" s="6">
        <f t="shared" si="1"/>
        <v>10</v>
      </c>
      <c r="P33" s="7" t="str">
        <f>IF(O33="","",VLOOKUP(O33,'bodovna lista'!$B$3:$C$8,2,1))</f>
        <v>F</v>
      </c>
      <c r="R33">
        <f t="shared" si="2"/>
        <v>10</v>
      </c>
      <c r="U33" t="str">
        <f t="shared" si="0"/>
        <v/>
      </c>
      <c r="X33" t="str">
        <f t="shared" si="3"/>
        <v/>
      </c>
      <c r="Z33">
        <f t="shared" si="4"/>
        <v>10</v>
      </c>
    </row>
    <row r="34" spans="1:26" x14ac:dyDescent="0.3">
      <c r="A34" s="6" t="s">
        <v>222</v>
      </c>
      <c r="B34" s="6" t="s">
        <v>223</v>
      </c>
      <c r="C34" s="6"/>
      <c r="D34" s="6"/>
      <c r="E34" s="6"/>
      <c r="F34" s="6"/>
      <c r="G34" s="6"/>
      <c r="H34" s="6"/>
      <c r="I34" s="6"/>
      <c r="J34" s="11">
        <v>6</v>
      </c>
      <c r="K34" s="22"/>
      <c r="L34" s="23"/>
      <c r="M34" s="6"/>
      <c r="N34" s="6"/>
      <c r="O34" s="6">
        <f t="shared" si="1"/>
        <v>6</v>
      </c>
      <c r="P34" s="7" t="str">
        <f>IF(O34="","",VLOOKUP(O34,'bodovna lista'!$B$3:$C$8,2,1))</f>
        <v>F</v>
      </c>
      <c r="R34">
        <f t="shared" si="2"/>
        <v>6</v>
      </c>
      <c r="U34" t="str">
        <f t="shared" si="0"/>
        <v/>
      </c>
      <c r="X34" t="str">
        <f t="shared" si="3"/>
        <v/>
      </c>
      <c r="Z34">
        <f t="shared" si="4"/>
        <v>6</v>
      </c>
    </row>
    <row r="35" spans="1:26" x14ac:dyDescent="0.3">
      <c r="A35" s="6" t="s">
        <v>224</v>
      </c>
      <c r="B35" s="6" t="s">
        <v>225</v>
      </c>
      <c r="C35" s="6"/>
      <c r="D35" s="6"/>
      <c r="E35" s="6"/>
      <c r="F35" s="6"/>
      <c r="G35" s="6"/>
      <c r="H35" s="6"/>
      <c r="I35" s="6"/>
      <c r="J35" s="11">
        <v>6</v>
      </c>
      <c r="K35" s="22"/>
      <c r="L35" s="23"/>
      <c r="M35" s="6"/>
      <c r="N35" s="6"/>
      <c r="O35" s="6">
        <f t="shared" si="1"/>
        <v>6</v>
      </c>
      <c r="P35" s="7" t="str">
        <f>IF(O35="","",VLOOKUP(O35,'bodovna lista'!$B$3:$C$8,2,1))</f>
        <v>F</v>
      </c>
      <c r="R35">
        <f t="shared" si="2"/>
        <v>6</v>
      </c>
      <c r="U35" t="str">
        <f t="shared" si="0"/>
        <v/>
      </c>
      <c r="X35" t="str">
        <f t="shared" si="3"/>
        <v/>
      </c>
      <c r="Z35">
        <f t="shared" si="4"/>
        <v>6</v>
      </c>
    </row>
    <row r="36" spans="1:26" x14ac:dyDescent="0.3">
      <c r="A36" s="6" t="s">
        <v>226</v>
      </c>
      <c r="B36" s="6" t="s">
        <v>227</v>
      </c>
      <c r="C36" s="6"/>
      <c r="D36" s="6"/>
      <c r="E36" s="6"/>
      <c r="F36" s="6"/>
      <c r="G36" s="6"/>
      <c r="H36" s="6"/>
      <c r="I36" s="6"/>
      <c r="J36" s="11">
        <v>6</v>
      </c>
      <c r="K36" s="22"/>
      <c r="L36" s="23"/>
      <c r="M36" s="6"/>
      <c r="N36" s="6"/>
      <c r="O36" s="6">
        <f t="shared" si="1"/>
        <v>6</v>
      </c>
      <c r="P36" s="7" t="str">
        <f>IF(O36="","",VLOOKUP(O36,'bodovna lista'!$B$3:$C$8,2,1))</f>
        <v>F</v>
      </c>
      <c r="R36">
        <f t="shared" si="2"/>
        <v>6</v>
      </c>
      <c r="U36" t="str">
        <f t="shared" si="0"/>
        <v/>
      </c>
      <c r="X36" t="str">
        <f t="shared" si="3"/>
        <v/>
      </c>
      <c r="Z36">
        <f t="shared" si="4"/>
        <v>6</v>
      </c>
    </row>
    <row r="37" spans="1:26" x14ac:dyDescent="0.3">
      <c r="A37" s="6" t="s">
        <v>228</v>
      </c>
      <c r="B37" s="6" t="s">
        <v>229</v>
      </c>
      <c r="C37" s="6"/>
      <c r="D37" s="6"/>
      <c r="E37" s="6"/>
      <c r="F37" s="6"/>
      <c r="G37" s="6"/>
      <c r="H37" s="6"/>
      <c r="I37" s="6"/>
      <c r="J37" s="11">
        <v>10</v>
      </c>
      <c r="K37" s="22"/>
      <c r="L37" s="23"/>
      <c r="M37" s="6"/>
      <c r="N37" s="6"/>
      <c r="O37" s="6">
        <f t="shared" si="1"/>
        <v>10</v>
      </c>
      <c r="P37" s="7" t="str">
        <f>IF(O37="","",VLOOKUP(O37,'bodovna lista'!$B$3:$C$8,2,1))</f>
        <v>F</v>
      </c>
      <c r="R37">
        <f t="shared" si="2"/>
        <v>10</v>
      </c>
      <c r="U37" t="str">
        <f t="shared" si="0"/>
        <v/>
      </c>
      <c r="X37" t="str">
        <f t="shared" si="3"/>
        <v/>
      </c>
      <c r="Z37">
        <f t="shared" si="4"/>
        <v>10</v>
      </c>
    </row>
    <row r="38" spans="1:26" x14ac:dyDescent="0.3">
      <c r="A38" s="6" t="s">
        <v>230</v>
      </c>
      <c r="B38" s="6" t="s">
        <v>231</v>
      </c>
      <c r="C38" s="6"/>
      <c r="D38" s="6"/>
      <c r="E38" s="6"/>
      <c r="F38" s="6"/>
      <c r="G38" s="6"/>
      <c r="H38" s="6"/>
      <c r="I38" s="6"/>
      <c r="J38" s="11">
        <v>4</v>
      </c>
      <c r="K38" s="22"/>
      <c r="L38" s="23"/>
      <c r="M38" s="6"/>
      <c r="N38" s="6"/>
      <c r="O38" s="6">
        <f t="shared" si="1"/>
        <v>4</v>
      </c>
      <c r="P38" s="7" t="str">
        <f>IF(O38="","",VLOOKUP(O38,'bodovna lista'!$B$3:$C$8,2,1))</f>
        <v>F</v>
      </c>
      <c r="R38">
        <f t="shared" si="2"/>
        <v>4</v>
      </c>
      <c r="U38" t="str">
        <f t="shared" si="0"/>
        <v/>
      </c>
      <c r="X38" t="str">
        <f t="shared" si="3"/>
        <v/>
      </c>
      <c r="Z38">
        <f t="shared" si="4"/>
        <v>4</v>
      </c>
    </row>
    <row r="39" spans="1:26" x14ac:dyDescent="0.3">
      <c r="A39" s="6" t="s">
        <v>232</v>
      </c>
      <c r="B39" s="6" t="s">
        <v>233</v>
      </c>
      <c r="C39" s="6"/>
      <c r="D39" s="6"/>
      <c r="E39" s="6"/>
      <c r="F39" s="6"/>
      <c r="G39" s="6"/>
      <c r="H39" s="6"/>
      <c r="I39" s="6"/>
      <c r="J39" s="11" t="s">
        <v>271</v>
      </c>
      <c r="K39" s="22"/>
      <c r="L39" s="23"/>
      <c r="M39" s="6"/>
      <c r="N39" s="6"/>
      <c r="O39" s="6" t="str">
        <f t="shared" si="1"/>
        <v/>
      </c>
      <c r="P39" s="7" t="str">
        <f>IF(O39="","",VLOOKUP(O39,'bodovna lista'!$B$3:$C$8,2,1))</f>
        <v/>
      </c>
      <c r="R39" t="str">
        <f t="shared" si="2"/>
        <v/>
      </c>
      <c r="U39" t="str">
        <f t="shared" si="0"/>
        <v/>
      </c>
      <c r="X39" t="str">
        <f t="shared" si="3"/>
        <v/>
      </c>
      <c r="Z39" t="str">
        <f t="shared" si="4"/>
        <v/>
      </c>
    </row>
    <row r="40" spans="1:26" x14ac:dyDescent="0.3">
      <c r="A40" s="6" t="s">
        <v>234</v>
      </c>
      <c r="B40" s="6" t="s">
        <v>235</v>
      </c>
      <c r="C40" s="6"/>
      <c r="D40" s="6"/>
      <c r="E40" s="6"/>
      <c r="F40" s="6"/>
      <c r="G40" s="6"/>
      <c r="H40" s="6"/>
      <c r="I40" s="6"/>
      <c r="J40" s="11">
        <v>16</v>
      </c>
      <c r="K40" s="22"/>
      <c r="L40" s="23"/>
      <c r="M40" s="6"/>
      <c r="N40" s="6"/>
      <c r="O40" s="6">
        <f t="shared" si="1"/>
        <v>16</v>
      </c>
      <c r="P40" s="7" t="str">
        <f>IF(O40="","",VLOOKUP(O40,'bodovna lista'!$B$3:$C$8,2,1))</f>
        <v>F</v>
      </c>
      <c r="R40">
        <f t="shared" si="2"/>
        <v>16</v>
      </c>
      <c r="U40" t="str">
        <f t="shared" si="0"/>
        <v/>
      </c>
      <c r="X40" t="str">
        <f t="shared" si="3"/>
        <v/>
      </c>
      <c r="Z40">
        <f t="shared" si="4"/>
        <v>16</v>
      </c>
    </row>
    <row r="41" spans="1:26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 t="str">
        <f t="shared" si="1"/>
        <v/>
      </c>
      <c r="P41" s="9" t="str">
        <f>IF(O41="","",VLOOKUP(O41,'bodovna lista'!B36:C41,2,1))</f>
        <v/>
      </c>
      <c r="R41" t="str">
        <f t="shared" si="2"/>
        <v/>
      </c>
      <c r="U41" t="str">
        <f t="shared" si="0"/>
        <v/>
      </c>
      <c r="X41" t="str">
        <f t="shared" si="3"/>
        <v/>
      </c>
      <c r="Z41" t="str">
        <f t="shared" si="4"/>
        <v/>
      </c>
    </row>
    <row r="42" spans="1:26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 t="str">
        <f t="shared" si="1"/>
        <v/>
      </c>
      <c r="P42" s="9" t="str">
        <f>IF(O42="","",VLOOKUP(O42,'bodovna lista'!B37:C42,2,1))</f>
        <v/>
      </c>
      <c r="R42" t="str">
        <f t="shared" si="2"/>
        <v/>
      </c>
      <c r="U42" t="str">
        <f t="shared" si="0"/>
        <v/>
      </c>
      <c r="X42" t="str">
        <f t="shared" si="3"/>
        <v/>
      </c>
      <c r="Z42" t="str">
        <f t="shared" si="4"/>
        <v/>
      </c>
    </row>
    <row r="43" spans="1:26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 t="str">
        <f t="shared" si="1"/>
        <v/>
      </c>
      <c r="P43" s="9" t="str">
        <f>IF(O43="","",VLOOKUP(O43,'bodovna lista'!B38:C43,2,1))</f>
        <v/>
      </c>
      <c r="R43" t="str">
        <f t="shared" si="2"/>
        <v/>
      </c>
      <c r="U43" t="str">
        <f t="shared" si="0"/>
        <v/>
      </c>
      <c r="X43" t="str">
        <f t="shared" si="3"/>
        <v/>
      </c>
      <c r="Z43" t="str">
        <f t="shared" si="4"/>
        <v/>
      </c>
    </row>
    <row r="44" spans="1:26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 t="str">
        <f t="shared" si="1"/>
        <v/>
      </c>
      <c r="P44" s="9" t="str">
        <f>IF(O44="","",VLOOKUP(O44,'bodovna lista'!B39:C44,2,1))</f>
        <v/>
      </c>
      <c r="R44" t="str">
        <f t="shared" si="2"/>
        <v/>
      </c>
      <c r="U44" t="str">
        <f t="shared" si="0"/>
        <v/>
      </c>
      <c r="X44" t="str">
        <f t="shared" si="3"/>
        <v/>
      </c>
      <c r="Z44" t="str">
        <f t="shared" si="4"/>
        <v/>
      </c>
    </row>
    <row r="45" spans="1:26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 t="str">
        <f t="shared" si="1"/>
        <v/>
      </c>
      <c r="P45" s="9" t="str">
        <f>IF(O45="","",VLOOKUP(O45,'bodovna lista'!B40:C45,2,1))</f>
        <v/>
      </c>
      <c r="R45" t="str">
        <f t="shared" si="2"/>
        <v/>
      </c>
      <c r="U45" t="str">
        <f t="shared" si="0"/>
        <v/>
      </c>
      <c r="X45" t="str">
        <f t="shared" si="3"/>
        <v/>
      </c>
      <c r="Z45" t="str">
        <f t="shared" si="4"/>
        <v/>
      </c>
    </row>
    <row r="46" spans="1:26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 t="str">
        <f t="shared" si="1"/>
        <v/>
      </c>
      <c r="P46" s="9" t="str">
        <f>IF(O46="","",VLOOKUP(O46,'bodovna lista'!B41:C46,2,1))</f>
        <v/>
      </c>
      <c r="R46" t="str">
        <f t="shared" si="2"/>
        <v/>
      </c>
      <c r="U46" t="str">
        <f t="shared" si="0"/>
        <v/>
      </c>
      <c r="X46" t="str">
        <f t="shared" si="3"/>
        <v/>
      </c>
      <c r="Z46" t="str">
        <f t="shared" si="4"/>
        <v/>
      </c>
    </row>
    <row r="47" spans="1:26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 t="str">
        <f t="shared" si="1"/>
        <v/>
      </c>
      <c r="P47" s="9" t="str">
        <f>IF(O47="","",VLOOKUP(O47,'bodovna lista'!B42:C47,2,1))</f>
        <v/>
      </c>
      <c r="R47" t="str">
        <f t="shared" si="2"/>
        <v/>
      </c>
      <c r="U47" t="str">
        <f t="shared" si="0"/>
        <v/>
      </c>
      <c r="X47" t="str">
        <f t="shared" si="3"/>
        <v/>
      </c>
      <c r="Z47" t="str">
        <f t="shared" si="4"/>
        <v/>
      </c>
    </row>
    <row r="48" spans="1:26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 t="str">
        <f t="shared" si="1"/>
        <v/>
      </c>
      <c r="P48" s="9" t="str">
        <f>IF(O48="","",VLOOKUP(O48,'bodovna lista'!B43:C48,2,1))</f>
        <v/>
      </c>
      <c r="R48" t="str">
        <f t="shared" si="2"/>
        <v/>
      </c>
      <c r="U48" t="str">
        <f t="shared" si="0"/>
        <v/>
      </c>
      <c r="X48" t="str">
        <f t="shared" si="3"/>
        <v/>
      </c>
      <c r="Z48" t="str">
        <f t="shared" si="4"/>
        <v/>
      </c>
    </row>
    <row r="49" spans="1:26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 t="str">
        <f t="shared" si="1"/>
        <v/>
      </c>
      <c r="P49" s="9" t="str">
        <f>IF(O49="","",VLOOKUP(O49,'bodovna lista'!B44:C49,2,1))</f>
        <v/>
      </c>
      <c r="R49" t="str">
        <f t="shared" si="2"/>
        <v/>
      </c>
      <c r="U49" t="str">
        <f t="shared" si="0"/>
        <v/>
      </c>
      <c r="X49" t="str">
        <f t="shared" si="3"/>
        <v/>
      </c>
      <c r="Z49" t="str">
        <f t="shared" si="4"/>
        <v/>
      </c>
    </row>
    <row r="50" spans="1:26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 t="str">
        <f t="shared" si="1"/>
        <v/>
      </c>
      <c r="P50" s="9" t="str">
        <f>IF(O50="","",VLOOKUP(O50,'bodovna lista'!B45:C50,2,1))</f>
        <v/>
      </c>
      <c r="R50" t="str">
        <f t="shared" si="2"/>
        <v/>
      </c>
      <c r="U50" t="str">
        <f t="shared" si="0"/>
        <v/>
      </c>
      <c r="X50" t="str">
        <f t="shared" si="3"/>
        <v/>
      </c>
      <c r="Z50" t="str">
        <f t="shared" si="4"/>
        <v/>
      </c>
    </row>
    <row r="51" spans="1:26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 t="str">
        <f t="shared" si="1"/>
        <v/>
      </c>
      <c r="P51" s="9" t="str">
        <f>IF(O51="","",VLOOKUP(O51,'bodovna lista'!B46:C51,2,1))</f>
        <v/>
      </c>
      <c r="R51" t="str">
        <f t="shared" si="2"/>
        <v/>
      </c>
      <c r="U51" t="str">
        <f t="shared" si="0"/>
        <v/>
      </c>
      <c r="X51" t="str">
        <f t="shared" si="3"/>
        <v/>
      </c>
      <c r="Z51" t="str">
        <f t="shared" si="4"/>
        <v/>
      </c>
    </row>
    <row r="52" spans="1:26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 t="str">
        <f t="shared" si="1"/>
        <v/>
      </c>
      <c r="P52" s="9" t="str">
        <f>IF(O52="","",VLOOKUP(O52,'bodovna lista'!B47:C52,2,1))</f>
        <v/>
      </c>
      <c r="R52" t="str">
        <f t="shared" si="2"/>
        <v/>
      </c>
      <c r="U52" t="str">
        <f t="shared" si="0"/>
        <v/>
      </c>
      <c r="X52" t="str">
        <f t="shared" si="3"/>
        <v/>
      </c>
      <c r="Z52" t="str">
        <f t="shared" si="4"/>
        <v/>
      </c>
    </row>
    <row r="53" spans="1:26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 t="str">
        <f t="shared" si="1"/>
        <v/>
      </c>
      <c r="P53" s="9" t="str">
        <f>IF(O53="","",VLOOKUP(O53,'bodovna lista'!B48:C53,2,1))</f>
        <v/>
      </c>
      <c r="R53" t="str">
        <f t="shared" si="2"/>
        <v/>
      </c>
      <c r="U53" t="str">
        <f t="shared" si="0"/>
        <v/>
      </c>
      <c r="X53" t="str">
        <f t="shared" si="3"/>
        <v/>
      </c>
      <c r="Z53" t="str">
        <f t="shared" si="4"/>
        <v/>
      </c>
    </row>
    <row r="54" spans="1:26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 t="str">
        <f t="shared" si="1"/>
        <v/>
      </c>
      <c r="P54" s="9" t="str">
        <f>IF(O54="","",VLOOKUP(O54,'bodovna lista'!B49:C54,2,1))</f>
        <v/>
      </c>
      <c r="R54" t="str">
        <f t="shared" si="2"/>
        <v/>
      </c>
      <c r="U54" t="str">
        <f t="shared" si="0"/>
        <v/>
      </c>
      <c r="X54" t="str">
        <f t="shared" si="3"/>
        <v/>
      </c>
      <c r="Z54" t="str">
        <f t="shared" si="4"/>
        <v/>
      </c>
    </row>
    <row r="55" spans="1:26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 t="str">
        <f t="shared" si="1"/>
        <v/>
      </c>
      <c r="P55" s="9" t="str">
        <f>IF(O55="","",VLOOKUP(O55,'bodovna lista'!B50:C55,2,1))</f>
        <v/>
      </c>
      <c r="R55" t="str">
        <f t="shared" si="2"/>
        <v/>
      </c>
      <c r="U55" t="str">
        <f t="shared" si="0"/>
        <v/>
      </c>
      <c r="X55" t="str">
        <f t="shared" si="3"/>
        <v/>
      </c>
      <c r="Z55" t="str">
        <f t="shared" si="4"/>
        <v/>
      </c>
    </row>
    <row r="56" spans="1:26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 t="str">
        <f t="shared" si="1"/>
        <v/>
      </c>
      <c r="P56" s="9" t="str">
        <f>IF(O56="","",VLOOKUP(O56,'bodovna lista'!B51:C56,2,1))</f>
        <v/>
      </c>
      <c r="R56" t="str">
        <f t="shared" si="2"/>
        <v/>
      </c>
      <c r="U56" t="str">
        <f t="shared" si="0"/>
        <v/>
      </c>
      <c r="X56" t="str">
        <f t="shared" si="3"/>
        <v/>
      </c>
      <c r="Z56" t="str">
        <f t="shared" si="4"/>
        <v/>
      </c>
    </row>
    <row r="57" spans="1:26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 t="str">
        <f t="shared" si="1"/>
        <v/>
      </c>
      <c r="P57" s="9" t="str">
        <f>IF(O57="","",VLOOKUP(O57,'bodovna lista'!B52:C57,2,1))</f>
        <v/>
      </c>
      <c r="R57" t="str">
        <f t="shared" si="2"/>
        <v/>
      </c>
      <c r="U57" t="str">
        <f t="shared" si="0"/>
        <v/>
      </c>
      <c r="X57" t="str">
        <f t="shared" si="3"/>
        <v/>
      </c>
      <c r="Z57" t="str">
        <f t="shared" si="4"/>
        <v/>
      </c>
    </row>
    <row r="58" spans="1:26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 t="str">
        <f t="shared" si="1"/>
        <v/>
      </c>
      <c r="P58" s="9" t="str">
        <f>IF(O58="","",VLOOKUP(O58,'bodovna lista'!B53:C58,2,1))</f>
        <v/>
      </c>
      <c r="R58" t="str">
        <f t="shared" si="2"/>
        <v/>
      </c>
      <c r="U58" t="str">
        <f t="shared" si="0"/>
        <v/>
      </c>
      <c r="X58" t="str">
        <f t="shared" si="3"/>
        <v/>
      </c>
      <c r="Z58" t="str">
        <f t="shared" si="4"/>
        <v/>
      </c>
    </row>
    <row r="59" spans="1:26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 t="str">
        <f t="shared" si="1"/>
        <v/>
      </c>
      <c r="P59" s="9" t="str">
        <f>IF(O59="","",VLOOKUP(O59,'bodovna lista'!B54:C59,2,1))</f>
        <v/>
      </c>
      <c r="R59" t="str">
        <f t="shared" si="2"/>
        <v/>
      </c>
      <c r="U59" t="str">
        <f t="shared" si="0"/>
        <v/>
      </c>
      <c r="X59" t="str">
        <f t="shared" si="3"/>
        <v/>
      </c>
      <c r="Z59" t="str">
        <f t="shared" si="4"/>
        <v/>
      </c>
    </row>
    <row r="60" spans="1:26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 t="str">
        <f t="shared" si="1"/>
        <v/>
      </c>
      <c r="P60" s="9" t="str">
        <f>IF(O60="","",VLOOKUP(O60,'bodovna lista'!B55:C60,2,1))</f>
        <v/>
      </c>
      <c r="R60" t="str">
        <f t="shared" si="2"/>
        <v/>
      </c>
      <c r="U60" t="str">
        <f t="shared" si="0"/>
        <v/>
      </c>
      <c r="X60" t="str">
        <f t="shared" si="3"/>
        <v/>
      </c>
      <c r="Z60" t="str">
        <f t="shared" si="4"/>
        <v/>
      </c>
    </row>
    <row r="61" spans="1:26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 t="str">
        <f t="shared" si="1"/>
        <v/>
      </c>
      <c r="P61" s="9" t="str">
        <f>IF(O61="","",VLOOKUP(O61,'bodovna lista'!B56:C61,2,1))</f>
        <v/>
      </c>
      <c r="R61" t="str">
        <f t="shared" si="2"/>
        <v/>
      </c>
      <c r="U61" t="str">
        <f t="shared" si="0"/>
        <v/>
      </c>
      <c r="X61" t="str">
        <f t="shared" si="3"/>
        <v/>
      </c>
      <c r="Z61" t="str">
        <f t="shared" si="4"/>
        <v/>
      </c>
    </row>
    <row r="62" spans="1:26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 t="str">
        <f t="shared" si="1"/>
        <v/>
      </c>
      <c r="P62" s="9" t="str">
        <f>IF(O62="","",VLOOKUP(O62,'bodovna lista'!B57:C62,2,1))</f>
        <v/>
      </c>
      <c r="R62" t="str">
        <f t="shared" si="2"/>
        <v/>
      </c>
      <c r="U62" t="str">
        <f t="shared" si="0"/>
        <v/>
      </c>
      <c r="X62" t="str">
        <f t="shared" si="3"/>
        <v/>
      </c>
      <c r="Z62" t="str">
        <f t="shared" si="4"/>
        <v/>
      </c>
    </row>
    <row r="63" spans="1:26" x14ac:dyDescent="0.3">
      <c r="O63" t="str">
        <f t="shared" si="1"/>
        <v/>
      </c>
      <c r="P63" t="str">
        <f>IF(O63="","",VLOOKUP(O63,'bodovna lista'!B58:C63,2,1))</f>
        <v/>
      </c>
      <c r="R63" t="str">
        <f t="shared" si="2"/>
        <v/>
      </c>
      <c r="U63" t="str">
        <f t="shared" si="0"/>
        <v/>
      </c>
      <c r="X63" t="str">
        <f t="shared" si="3"/>
        <v/>
      </c>
      <c r="Z63" t="str">
        <f t="shared" si="4"/>
        <v/>
      </c>
    </row>
    <row r="64" spans="1:26" x14ac:dyDescent="0.3">
      <c r="O64" t="str">
        <f t="shared" si="1"/>
        <v/>
      </c>
      <c r="P64" t="str">
        <f>IF(O64="","",VLOOKUP(O64,'bodovna lista'!B59:C64,2,1))</f>
        <v/>
      </c>
      <c r="R64" t="str">
        <f t="shared" si="2"/>
        <v/>
      </c>
      <c r="U64" t="str">
        <f t="shared" si="0"/>
        <v/>
      </c>
      <c r="X64" t="str">
        <f t="shared" si="3"/>
        <v/>
      </c>
      <c r="Z64" t="str">
        <f t="shared" si="4"/>
        <v/>
      </c>
    </row>
    <row r="65" spans="15:26" x14ac:dyDescent="0.3">
      <c r="O65" t="str">
        <f t="shared" si="1"/>
        <v/>
      </c>
      <c r="P65" t="str">
        <f>IF(O65="","",VLOOKUP(O65,'bodovna lista'!B60:C65,2,1))</f>
        <v/>
      </c>
      <c r="R65" t="str">
        <f t="shared" si="2"/>
        <v/>
      </c>
      <c r="U65" t="str">
        <f t="shared" si="0"/>
        <v/>
      </c>
      <c r="X65" t="str">
        <f t="shared" si="3"/>
        <v/>
      </c>
      <c r="Z65" t="str">
        <f t="shared" si="4"/>
        <v/>
      </c>
    </row>
    <row r="66" spans="15:26" x14ac:dyDescent="0.3">
      <c r="O66" t="str">
        <f t="shared" si="1"/>
        <v/>
      </c>
      <c r="P66" t="str">
        <f>IF(O66="","",VLOOKUP(O66,'bodovna lista'!B61:C66,2,1))</f>
        <v/>
      </c>
      <c r="R66" t="str">
        <f t="shared" si="2"/>
        <v/>
      </c>
      <c r="U66" t="str">
        <f t="shared" si="0"/>
        <v/>
      </c>
      <c r="X66" t="str">
        <f t="shared" si="3"/>
        <v/>
      </c>
      <c r="Z66" t="str">
        <f t="shared" si="4"/>
        <v/>
      </c>
    </row>
    <row r="67" spans="15:26" x14ac:dyDescent="0.3">
      <c r="O67" t="str">
        <f t="shared" si="1"/>
        <v/>
      </c>
      <c r="P67" t="str">
        <f>IF(O67="","",VLOOKUP(O67,'bodovna lista'!B62:C67,2,1))</f>
        <v/>
      </c>
      <c r="R67" t="str">
        <f t="shared" si="2"/>
        <v/>
      </c>
      <c r="U67" t="str">
        <f t="shared" si="0"/>
        <v/>
      </c>
      <c r="X67" t="str">
        <f t="shared" si="3"/>
        <v/>
      </c>
      <c r="Z67" t="str">
        <f t="shared" si="4"/>
        <v/>
      </c>
    </row>
    <row r="68" spans="15:26" x14ac:dyDescent="0.3">
      <c r="O68" t="str">
        <f t="shared" si="1"/>
        <v/>
      </c>
      <c r="P68" t="str">
        <f>IF(O68="","",VLOOKUP(O68,'bodovna lista'!B63:C68,2,1))</f>
        <v/>
      </c>
      <c r="R68" t="str">
        <f t="shared" si="2"/>
        <v/>
      </c>
      <c r="U68" t="str">
        <f t="shared" si="0"/>
        <v/>
      </c>
      <c r="X68" t="str">
        <f t="shared" si="3"/>
        <v/>
      </c>
      <c r="Z68" t="str">
        <f t="shared" si="4"/>
        <v/>
      </c>
    </row>
    <row r="69" spans="15:26" x14ac:dyDescent="0.3">
      <c r="O69" t="str">
        <f t="shared" si="1"/>
        <v/>
      </c>
      <c r="P69" t="str">
        <f>IF(O69="","",VLOOKUP(O69,'bodovna lista'!B64:C69,2,1))</f>
        <v/>
      </c>
      <c r="R69" t="str">
        <f t="shared" si="2"/>
        <v/>
      </c>
      <c r="U69" t="str">
        <f t="shared" si="0"/>
        <v/>
      </c>
      <c r="X69" t="str">
        <f t="shared" si="3"/>
        <v/>
      </c>
      <c r="Z69" t="str">
        <f t="shared" si="4"/>
        <v/>
      </c>
    </row>
    <row r="70" spans="15:26" x14ac:dyDescent="0.3">
      <c r="O70" t="str">
        <f t="shared" si="1"/>
        <v/>
      </c>
      <c r="P70" t="str">
        <f>IF(O70="","",VLOOKUP(O70,'bodovna lista'!B65:C70,2,1))</f>
        <v/>
      </c>
      <c r="R70" t="str">
        <f t="shared" si="2"/>
        <v/>
      </c>
      <c r="U70" t="str">
        <f t="shared" si="0"/>
        <v/>
      </c>
      <c r="X70" t="str">
        <f t="shared" si="3"/>
        <v/>
      </c>
      <c r="Z70" t="str">
        <f t="shared" si="4"/>
        <v/>
      </c>
    </row>
  </sheetData>
  <mergeCells count="59">
    <mergeCell ref="K38:L38"/>
    <mergeCell ref="K39:L39"/>
    <mergeCell ref="K40:L40"/>
    <mergeCell ref="K33:L33"/>
    <mergeCell ref="K34:L34"/>
    <mergeCell ref="K35:L35"/>
    <mergeCell ref="K36:L36"/>
    <mergeCell ref="K37:L37"/>
    <mergeCell ref="K28:L28"/>
    <mergeCell ref="K29:L29"/>
    <mergeCell ref="K30:L30"/>
    <mergeCell ref="K31:L31"/>
    <mergeCell ref="K32:L32"/>
    <mergeCell ref="K23:L23"/>
    <mergeCell ref="K24:L24"/>
    <mergeCell ref="K25:L25"/>
    <mergeCell ref="K26:L26"/>
    <mergeCell ref="K27:L27"/>
    <mergeCell ref="K18:L18"/>
    <mergeCell ref="K19:L19"/>
    <mergeCell ref="K20:L20"/>
    <mergeCell ref="K21:L21"/>
    <mergeCell ref="K22:L22"/>
    <mergeCell ref="K13:L13"/>
    <mergeCell ref="K14:L14"/>
    <mergeCell ref="K15:L15"/>
    <mergeCell ref="K16:L16"/>
    <mergeCell ref="K17:L17"/>
    <mergeCell ref="K8:L8"/>
    <mergeCell ref="K9:L9"/>
    <mergeCell ref="K10:L10"/>
    <mergeCell ref="K11:L11"/>
    <mergeCell ref="K12:L12"/>
    <mergeCell ref="A1:P1"/>
    <mergeCell ref="A2:I2"/>
    <mergeCell ref="J2:P2"/>
    <mergeCell ref="C3:I3"/>
    <mergeCell ref="J3:M3"/>
    <mergeCell ref="N3:P3"/>
    <mergeCell ref="N4:P4"/>
    <mergeCell ref="A5:A7"/>
    <mergeCell ref="B5:B7"/>
    <mergeCell ref="C5:N5"/>
    <mergeCell ref="O5:O7"/>
    <mergeCell ref="P5:P7"/>
    <mergeCell ref="C6:C7"/>
    <mergeCell ref="D6:F6"/>
    <mergeCell ref="G6:I6"/>
    <mergeCell ref="J6:L6"/>
    <mergeCell ref="K7:L7"/>
    <mergeCell ref="W6:W7"/>
    <mergeCell ref="X6:X7"/>
    <mergeCell ref="Z6:Z7"/>
    <mergeCell ref="M6:N6"/>
    <mergeCell ref="R6:R7"/>
    <mergeCell ref="S6:S7"/>
    <mergeCell ref="T6:T7"/>
    <mergeCell ref="U6:U7"/>
    <mergeCell ref="V6:V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A14" zoomScaleNormal="100" workbookViewId="0">
      <selection activeCell="J30" sqref="J30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77734375" customWidth="1"/>
    <col min="7" max="9" width="4.77734375" customWidth="1"/>
    <col min="11" max="11" width="5.77734375" customWidth="1"/>
    <col min="12" max="12" width="4.77734375" customWidth="1"/>
    <col min="13" max="13" width="7" customWidth="1"/>
    <col min="14" max="14" width="8.21875" customWidth="1"/>
    <col min="15" max="15" width="7.109375" customWidth="1"/>
    <col min="16" max="16" width="10" customWidth="1"/>
    <col min="18" max="26" width="0" hidden="1" customWidth="1"/>
  </cols>
  <sheetData>
    <row r="1" spans="1:26" ht="15.6" x14ac:dyDescent="0.3">
      <c r="A1" s="42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26" x14ac:dyDescent="0.3">
      <c r="A2" s="45" t="s">
        <v>24</v>
      </c>
      <c r="B2" s="46"/>
      <c r="C2" s="46"/>
      <c r="D2" s="46"/>
      <c r="E2" s="46"/>
      <c r="F2" s="46"/>
      <c r="G2" s="46"/>
      <c r="H2" s="46"/>
      <c r="I2" s="47"/>
      <c r="J2" s="48" t="s">
        <v>1</v>
      </c>
      <c r="K2" s="49"/>
      <c r="L2" s="49"/>
      <c r="M2" s="49"/>
      <c r="N2" s="49"/>
      <c r="O2" s="49"/>
      <c r="P2" s="50"/>
    </row>
    <row r="3" spans="1:26" ht="28.8" customHeight="1" x14ac:dyDescent="0.3">
      <c r="A3" s="1" t="s">
        <v>2</v>
      </c>
      <c r="B3" s="2" t="s">
        <v>3</v>
      </c>
      <c r="C3" s="51" t="s">
        <v>4</v>
      </c>
      <c r="D3" s="51"/>
      <c r="E3" s="51"/>
      <c r="F3" s="51"/>
      <c r="G3" s="51"/>
      <c r="H3" s="51"/>
      <c r="I3" s="51"/>
      <c r="J3" s="52" t="s">
        <v>5</v>
      </c>
      <c r="K3" s="53"/>
      <c r="L3" s="53"/>
      <c r="M3" s="54"/>
      <c r="N3" s="52" t="s">
        <v>6</v>
      </c>
      <c r="O3" s="53"/>
      <c r="P3" s="55"/>
    </row>
    <row r="4" spans="1:26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27"/>
      <c r="O4" s="27"/>
      <c r="P4" s="28"/>
    </row>
    <row r="5" spans="1:26" x14ac:dyDescent="0.3">
      <c r="A5" s="29" t="s">
        <v>7</v>
      </c>
      <c r="B5" s="31" t="s">
        <v>8</v>
      </c>
      <c r="C5" s="33" t="s">
        <v>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 t="s">
        <v>10</v>
      </c>
      <c r="P5" s="31" t="s">
        <v>11</v>
      </c>
    </row>
    <row r="6" spans="1:26" ht="28.2" customHeight="1" x14ac:dyDescent="0.3">
      <c r="A6" s="30"/>
      <c r="B6" s="32"/>
      <c r="C6" s="31" t="s">
        <v>12</v>
      </c>
      <c r="D6" s="37" t="s">
        <v>13</v>
      </c>
      <c r="E6" s="38"/>
      <c r="F6" s="39"/>
      <c r="G6" s="20" t="s">
        <v>14</v>
      </c>
      <c r="H6" s="40"/>
      <c r="I6" s="21"/>
      <c r="J6" s="41" t="s">
        <v>15</v>
      </c>
      <c r="K6" s="34"/>
      <c r="L6" s="34"/>
      <c r="M6" s="41" t="s">
        <v>16</v>
      </c>
      <c r="N6" s="34"/>
      <c r="O6" s="36"/>
      <c r="P6" s="32"/>
      <c r="R6" s="17" t="s">
        <v>165</v>
      </c>
      <c r="S6" s="17" t="s">
        <v>159</v>
      </c>
      <c r="T6" s="17" t="s">
        <v>160</v>
      </c>
      <c r="U6" s="18" t="s">
        <v>161</v>
      </c>
      <c r="V6" s="17" t="s">
        <v>162</v>
      </c>
      <c r="W6" s="17" t="s">
        <v>163</v>
      </c>
      <c r="X6" s="18" t="s">
        <v>164</v>
      </c>
      <c r="Y6" s="12" t="s">
        <v>167</v>
      </c>
      <c r="Z6" s="17" t="s">
        <v>166</v>
      </c>
    </row>
    <row r="7" spans="1:26" x14ac:dyDescent="0.3">
      <c r="A7" s="30"/>
      <c r="B7" s="32"/>
      <c r="C7" s="32"/>
      <c r="D7" s="5" t="s">
        <v>17</v>
      </c>
      <c r="E7" s="5" t="s">
        <v>18</v>
      </c>
      <c r="F7" s="5" t="s">
        <v>19</v>
      </c>
      <c r="G7" s="5" t="s">
        <v>17</v>
      </c>
      <c r="H7" s="5" t="s">
        <v>18</v>
      </c>
      <c r="I7" s="5" t="s">
        <v>19</v>
      </c>
      <c r="J7" s="5" t="s">
        <v>157</v>
      </c>
      <c r="K7" s="20" t="s">
        <v>158</v>
      </c>
      <c r="L7" s="21"/>
      <c r="M7" s="5" t="s">
        <v>20</v>
      </c>
      <c r="N7" s="5" t="s">
        <v>21</v>
      </c>
      <c r="O7" s="36"/>
      <c r="P7" s="32"/>
      <c r="R7" s="17"/>
      <c r="S7" s="17"/>
      <c r="T7" s="17"/>
      <c r="U7" s="18"/>
      <c r="V7" s="17"/>
      <c r="W7" s="17"/>
      <c r="X7" s="18"/>
      <c r="Z7" s="17"/>
    </row>
    <row r="8" spans="1:26" x14ac:dyDescent="0.3">
      <c r="A8" s="6" t="s">
        <v>31</v>
      </c>
      <c r="B8" s="6" t="s">
        <v>32</v>
      </c>
      <c r="C8" s="6"/>
      <c r="D8" s="6"/>
      <c r="E8" s="6"/>
      <c r="F8" s="6"/>
      <c r="G8" s="6"/>
      <c r="H8" s="6"/>
      <c r="I8" s="6"/>
      <c r="J8" s="6">
        <v>5</v>
      </c>
      <c r="K8" s="22"/>
      <c r="L8" s="23"/>
      <c r="M8" s="6"/>
      <c r="N8" s="6"/>
      <c r="O8" s="6">
        <f>Z8</f>
        <v>5</v>
      </c>
      <c r="P8" s="7" t="str">
        <f>IF(O8="","",VLOOKUP(O8,'bodovna lista'!$B$3:$C$8,2,1))</f>
        <v>F</v>
      </c>
      <c r="R8">
        <f>IF(AND(J8="",K8=""),"",MAX(J8:L8))</f>
        <v>5</v>
      </c>
      <c r="U8" t="str">
        <f>IF(AND(S8="",T8=""),"",SUM(S8:T8))</f>
        <v/>
      </c>
      <c r="X8" t="str">
        <f>IF(AND(V8="",W8=""),"",SUM(V8:W8))</f>
        <v/>
      </c>
      <c r="Z8">
        <f>IF(AND(R8="",U8="",X8=""),"",R8+MAX(U8,X8))</f>
        <v>5</v>
      </c>
    </row>
    <row r="9" spans="1:26" x14ac:dyDescent="0.3">
      <c r="A9" s="6" t="s">
        <v>33</v>
      </c>
      <c r="B9" s="6" t="s">
        <v>34</v>
      </c>
      <c r="C9" s="6"/>
      <c r="D9" s="6"/>
      <c r="E9" s="6"/>
      <c r="F9" s="6"/>
      <c r="G9" s="6"/>
      <c r="H9" s="6"/>
      <c r="I9" s="6"/>
      <c r="J9" s="6" t="s">
        <v>271</v>
      </c>
      <c r="K9" s="22"/>
      <c r="L9" s="23"/>
      <c r="M9" s="6"/>
      <c r="N9" s="6"/>
      <c r="O9" s="6" t="str">
        <f t="shared" ref="O9:O70" si="0">Z9</f>
        <v/>
      </c>
      <c r="P9" s="7" t="str">
        <f>IF(O9="","",VLOOKUP(O9,'bodovna lista'!$B$3:$C$8,2,1))</f>
        <v/>
      </c>
      <c r="R9" t="str">
        <f t="shared" ref="R9:R70" si="1">IF(AND(J9="",K9=""),"",MAX(J9:L9))</f>
        <v/>
      </c>
      <c r="U9" t="str">
        <f t="shared" ref="U9:U70" si="2">IF(AND(S9="",T9=""),"",SUM(S9:T9))</f>
        <v/>
      </c>
      <c r="X9" t="str">
        <f t="shared" ref="X9:X70" si="3">IF(AND(V9="",W9=""),"",SUM(V9:W9))</f>
        <v/>
      </c>
      <c r="Z9" t="str">
        <f t="shared" ref="Z9:Z70" si="4">IF(AND(R9="",U9="",X9=""),"",R9+MAX(U9,X9))</f>
        <v/>
      </c>
    </row>
    <row r="10" spans="1:26" x14ac:dyDescent="0.3">
      <c r="A10" s="6" t="s">
        <v>35</v>
      </c>
      <c r="B10" s="6" t="s">
        <v>36</v>
      </c>
      <c r="C10" s="6"/>
      <c r="D10" s="6"/>
      <c r="E10" s="6"/>
      <c r="F10" s="6"/>
      <c r="G10" s="6"/>
      <c r="H10" s="6"/>
      <c r="I10" s="6"/>
      <c r="J10" s="6">
        <v>4</v>
      </c>
      <c r="K10" s="22"/>
      <c r="L10" s="23"/>
      <c r="M10" s="6"/>
      <c r="N10" s="6"/>
      <c r="O10" s="6">
        <f t="shared" si="0"/>
        <v>4</v>
      </c>
      <c r="P10" s="7" t="str">
        <f>IF(O10="","",VLOOKUP(O10,'bodovna lista'!$B$3:$C$8,2,1))</f>
        <v>F</v>
      </c>
      <c r="R10">
        <f t="shared" si="1"/>
        <v>4</v>
      </c>
      <c r="U10" t="str">
        <f t="shared" si="2"/>
        <v/>
      </c>
      <c r="X10" t="str">
        <f t="shared" si="3"/>
        <v/>
      </c>
      <c r="Z10">
        <f t="shared" si="4"/>
        <v>4</v>
      </c>
    </row>
    <row r="11" spans="1:26" x14ac:dyDescent="0.3">
      <c r="A11" s="6" t="s">
        <v>37</v>
      </c>
      <c r="B11" s="6" t="s">
        <v>38</v>
      </c>
      <c r="C11" s="6"/>
      <c r="D11" s="6"/>
      <c r="E11" s="6"/>
      <c r="F11" s="6"/>
      <c r="G11" s="6"/>
      <c r="H11" s="6"/>
      <c r="I11" s="6"/>
      <c r="J11" s="6">
        <v>40</v>
      </c>
      <c r="K11" s="22"/>
      <c r="L11" s="23"/>
      <c r="M11" s="6"/>
      <c r="N11" s="6"/>
      <c r="O11" s="6">
        <f t="shared" si="0"/>
        <v>40</v>
      </c>
      <c r="P11" s="7" t="str">
        <f>IF(O11="","",VLOOKUP(O11,'bodovna lista'!$B$3:$C$8,2,1))</f>
        <v>F</v>
      </c>
      <c r="R11">
        <f t="shared" si="1"/>
        <v>40</v>
      </c>
      <c r="U11" t="str">
        <f t="shared" si="2"/>
        <v/>
      </c>
      <c r="X11" t="str">
        <f t="shared" si="3"/>
        <v/>
      </c>
      <c r="Z11">
        <f t="shared" si="4"/>
        <v>40</v>
      </c>
    </row>
    <row r="12" spans="1:26" x14ac:dyDescent="0.3">
      <c r="A12" s="6" t="s">
        <v>39</v>
      </c>
      <c r="B12" s="6" t="s">
        <v>40</v>
      </c>
      <c r="C12" s="6"/>
      <c r="D12" s="6"/>
      <c r="E12" s="6"/>
      <c r="F12" s="6"/>
      <c r="G12" s="6"/>
      <c r="H12" s="6"/>
      <c r="I12" s="6"/>
      <c r="J12" s="6">
        <v>19</v>
      </c>
      <c r="K12" s="22"/>
      <c r="L12" s="23"/>
      <c r="M12" s="6"/>
      <c r="N12" s="6"/>
      <c r="O12" s="6">
        <f t="shared" si="0"/>
        <v>19</v>
      </c>
      <c r="P12" s="7" t="str">
        <f>IF(O12="","",VLOOKUP(O12,'bodovna lista'!$B$3:$C$8,2,1))</f>
        <v>F</v>
      </c>
      <c r="R12">
        <f t="shared" si="1"/>
        <v>19</v>
      </c>
      <c r="U12" t="str">
        <f t="shared" si="2"/>
        <v/>
      </c>
      <c r="X12" t="str">
        <f t="shared" si="3"/>
        <v/>
      </c>
      <c r="Z12">
        <f t="shared" si="4"/>
        <v>19</v>
      </c>
    </row>
    <row r="13" spans="1:26" x14ac:dyDescent="0.3">
      <c r="A13" s="6" t="s">
        <v>41</v>
      </c>
      <c r="B13" s="6" t="s">
        <v>42</v>
      </c>
      <c r="C13" s="6"/>
      <c r="D13" s="6"/>
      <c r="E13" s="6"/>
      <c r="F13" s="6"/>
      <c r="G13" s="6"/>
      <c r="H13" s="6"/>
      <c r="I13" s="6"/>
      <c r="J13" s="6">
        <v>42</v>
      </c>
      <c r="K13" s="22"/>
      <c r="L13" s="23"/>
      <c r="M13" s="6"/>
      <c r="N13" s="6"/>
      <c r="O13" s="6">
        <f t="shared" si="0"/>
        <v>42</v>
      </c>
      <c r="P13" s="7" t="str">
        <f>IF(O13="","",VLOOKUP(O13,'bodovna lista'!$B$3:$C$8,2,1))</f>
        <v>F</v>
      </c>
      <c r="R13">
        <f t="shared" si="1"/>
        <v>42</v>
      </c>
      <c r="U13" t="str">
        <f t="shared" si="2"/>
        <v/>
      </c>
      <c r="X13" t="str">
        <f t="shared" si="3"/>
        <v/>
      </c>
      <c r="Z13">
        <f t="shared" si="4"/>
        <v>42</v>
      </c>
    </row>
    <row r="14" spans="1:26" x14ac:dyDescent="0.3">
      <c r="A14" s="6" t="s">
        <v>43</v>
      </c>
      <c r="B14" s="6" t="s">
        <v>44</v>
      </c>
      <c r="C14" s="6"/>
      <c r="D14" s="6"/>
      <c r="E14" s="6"/>
      <c r="F14" s="6"/>
      <c r="G14" s="6"/>
      <c r="H14" s="6"/>
      <c r="I14" s="6"/>
      <c r="J14" s="6">
        <v>20</v>
      </c>
      <c r="K14" s="22"/>
      <c r="L14" s="23"/>
      <c r="M14" s="6"/>
      <c r="N14" s="6"/>
      <c r="O14" s="6">
        <f t="shared" si="0"/>
        <v>20</v>
      </c>
      <c r="P14" s="7" t="str">
        <f>IF(O14="","",VLOOKUP(O14,'bodovna lista'!$B$3:$C$8,2,1))</f>
        <v>F</v>
      </c>
      <c r="R14">
        <f t="shared" si="1"/>
        <v>20</v>
      </c>
      <c r="U14" t="str">
        <f t="shared" si="2"/>
        <v/>
      </c>
      <c r="X14" t="str">
        <f t="shared" si="3"/>
        <v/>
      </c>
      <c r="Z14">
        <f t="shared" si="4"/>
        <v>20</v>
      </c>
    </row>
    <row r="15" spans="1:26" x14ac:dyDescent="0.3">
      <c r="A15" s="6" t="s">
        <v>45</v>
      </c>
      <c r="B15" s="6" t="s">
        <v>46</v>
      </c>
      <c r="C15" s="6"/>
      <c r="D15" s="6"/>
      <c r="E15" s="6"/>
      <c r="F15" s="6"/>
      <c r="G15" s="6"/>
      <c r="H15" s="6"/>
      <c r="I15" s="6"/>
      <c r="J15" s="6">
        <v>9</v>
      </c>
      <c r="K15" s="22"/>
      <c r="L15" s="23"/>
      <c r="M15" s="6"/>
      <c r="N15" s="6"/>
      <c r="O15" s="6">
        <f t="shared" si="0"/>
        <v>9</v>
      </c>
      <c r="P15" s="7" t="str">
        <f>IF(O15="","",VLOOKUP(O15,'bodovna lista'!$B$3:$C$8,2,1))</f>
        <v>F</v>
      </c>
      <c r="R15">
        <f t="shared" si="1"/>
        <v>9</v>
      </c>
      <c r="U15" t="str">
        <f t="shared" si="2"/>
        <v/>
      </c>
      <c r="X15" t="str">
        <f t="shared" si="3"/>
        <v/>
      </c>
      <c r="Z15">
        <f t="shared" si="4"/>
        <v>9</v>
      </c>
    </row>
    <row r="16" spans="1:26" x14ac:dyDescent="0.3">
      <c r="A16" s="6" t="s">
        <v>47</v>
      </c>
      <c r="B16" s="6" t="s">
        <v>48</v>
      </c>
      <c r="C16" s="6"/>
      <c r="D16" s="6"/>
      <c r="E16" s="6"/>
      <c r="F16" s="6"/>
      <c r="G16" s="6"/>
      <c r="H16" s="6"/>
      <c r="I16" s="6"/>
      <c r="J16" s="6">
        <v>7</v>
      </c>
      <c r="K16" s="22"/>
      <c r="L16" s="23"/>
      <c r="M16" s="6"/>
      <c r="N16" s="6"/>
      <c r="O16" s="6">
        <f t="shared" si="0"/>
        <v>7</v>
      </c>
      <c r="P16" s="7" t="str">
        <f>IF(O16="","",VLOOKUP(O16,'bodovna lista'!$B$3:$C$8,2,1))</f>
        <v>F</v>
      </c>
      <c r="R16">
        <f t="shared" si="1"/>
        <v>7</v>
      </c>
      <c r="U16" t="str">
        <f t="shared" si="2"/>
        <v/>
      </c>
      <c r="X16" t="str">
        <f t="shared" si="3"/>
        <v/>
      </c>
      <c r="Z16">
        <f t="shared" si="4"/>
        <v>7</v>
      </c>
    </row>
    <row r="17" spans="1:26" x14ac:dyDescent="0.3">
      <c r="A17" s="6" t="s">
        <v>49</v>
      </c>
      <c r="B17" s="6" t="s">
        <v>50</v>
      </c>
      <c r="C17" s="6"/>
      <c r="D17" s="6"/>
      <c r="E17" s="6"/>
      <c r="F17" s="6"/>
      <c r="G17" s="6"/>
      <c r="H17" s="6"/>
      <c r="I17" s="6"/>
      <c r="J17" s="6">
        <v>14</v>
      </c>
      <c r="K17" s="22"/>
      <c r="L17" s="23"/>
      <c r="M17" s="6"/>
      <c r="N17" s="6"/>
      <c r="O17" s="6">
        <f t="shared" si="0"/>
        <v>14</v>
      </c>
      <c r="P17" s="7" t="str">
        <f>IF(O17="","",VLOOKUP(O17,'bodovna lista'!$B$3:$C$8,2,1))</f>
        <v>F</v>
      </c>
      <c r="R17">
        <f t="shared" si="1"/>
        <v>14</v>
      </c>
      <c r="U17" t="str">
        <f t="shared" si="2"/>
        <v/>
      </c>
      <c r="X17" t="str">
        <f t="shared" si="3"/>
        <v/>
      </c>
      <c r="Z17">
        <f t="shared" si="4"/>
        <v>14</v>
      </c>
    </row>
    <row r="18" spans="1:26" x14ac:dyDescent="0.3">
      <c r="A18" s="6" t="s">
        <v>51</v>
      </c>
      <c r="B18" s="6" t="s">
        <v>52</v>
      </c>
      <c r="C18" s="6"/>
      <c r="D18" s="6"/>
      <c r="E18" s="6"/>
      <c r="F18" s="6"/>
      <c r="G18" s="6"/>
      <c r="H18" s="6"/>
      <c r="I18" s="6"/>
      <c r="J18" s="6">
        <v>13</v>
      </c>
      <c r="K18" s="22"/>
      <c r="L18" s="23"/>
      <c r="M18" s="6"/>
      <c r="N18" s="6"/>
      <c r="O18" s="6">
        <f t="shared" si="0"/>
        <v>13</v>
      </c>
      <c r="P18" s="7" t="str">
        <f>IF(O18="","",VLOOKUP(O18,'bodovna lista'!$B$3:$C$8,2,1))</f>
        <v>F</v>
      </c>
      <c r="R18">
        <f t="shared" si="1"/>
        <v>13</v>
      </c>
      <c r="U18" t="str">
        <f t="shared" si="2"/>
        <v/>
      </c>
      <c r="X18" t="str">
        <f t="shared" si="3"/>
        <v/>
      </c>
      <c r="Z18">
        <f t="shared" si="4"/>
        <v>13</v>
      </c>
    </row>
    <row r="19" spans="1:26" x14ac:dyDescent="0.3">
      <c r="A19" s="6" t="s">
        <v>53</v>
      </c>
      <c r="B19" s="6" t="s">
        <v>54</v>
      </c>
      <c r="C19" s="6"/>
      <c r="D19" s="6"/>
      <c r="E19" s="6"/>
      <c r="F19" s="6"/>
      <c r="G19" s="6"/>
      <c r="H19" s="6"/>
      <c r="I19" s="6"/>
      <c r="J19" s="6">
        <v>34</v>
      </c>
      <c r="K19" s="22"/>
      <c r="L19" s="23"/>
      <c r="M19" s="6"/>
      <c r="N19" s="6"/>
      <c r="O19" s="6">
        <f t="shared" si="0"/>
        <v>34</v>
      </c>
      <c r="P19" s="7" t="str">
        <f>IF(O19="","",VLOOKUP(O19,'bodovna lista'!$B$3:$C$8,2,1))</f>
        <v>F</v>
      </c>
      <c r="R19">
        <f t="shared" si="1"/>
        <v>34</v>
      </c>
      <c r="U19" t="str">
        <f t="shared" si="2"/>
        <v/>
      </c>
      <c r="X19" t="str">
        <f t="shared" si="3"/>
        <v/>
      </c>
      <c r="Z19">
        <f t="shared" si="4"/>
        <v>34</v>
      </c>
    </row>
    <row r="20" spans="1:26" x14ac:dyDescent="0.3">
      <c r="A20" s="6" t="s">
        <v>55</v>
      </c>
      <c r="B20" s="6" t="s">
        <v>56</v>
      </c>
      <c r="C20" s="6"/>
      <c r="D20" s="6"/>
      <c r="E20" s="6"/>
      <c r="F20" s="6"/>
      <c r="G20" s="6"/>
      <c r="H20" s="6"/>
      <c r="I20" s="6"/>
      <c r="J20" s="6">
        <v>10</v>
      </c>
      <c r="K20" s="22"/>
      <c r="L20" s="23"/>
      <c r="M20" s="6"/>
      <c r="N20" s="6"/>
      <c r="O20" s="6">
        <f t="shared" si="0"/>
        <v>10</v>
      </c>
      <c r="P20" s="7" t="str">
        <f>IF(O20="","",VLOOKUP(O20,'bodovna lista'!$B$3:$C$8,2,1))</f>
        <v>F</v>
      </c>
      <c r="R20">
        <f t="shared" si="1"/>
        <v>10</v>
      </c>
      <c r="U20" t="str">
        <f t="shared" si="2"/>
        <v/>
      </c>
      <c r="X20" t="str">
        <f t="shared" si="3"/>
        <v/>
      </c>
      <c r="Z20">
        <f t="shared" si="4"/>
        <v>10</v>
      </c>
    </row>
    <row r="21" spans="1:26" x14ac:dyDescent="0.3">
      <c r="A21" s="6" t="s">
        <v>57</v>
      </c>
      <c r="B21" s="6" t="s">
        <v>58</v>
      </c>
      <c r="C21" s="6"/>
      <c r="D21" s="6"/>
      <c r="E21" s="6"/>
      <c r="F21" s="6"/>
      <c r="G21" s="6"/>
      <c r="H21" s="6"/>
      <c r="I21" s="6"/>
      <c r="J21" s="6">
        <v>12</v>
      </c>
      <c r="K21" s="22"/>
      <c r="L21" s="23"/>
      <c r="M21" s="6"/>
      <c r="N21" s="6"/>
      <c r="O21" s="6">
        <f t="shared" si="0"/>
        <v>12</v>
      </c>
      <c r="P21" s="7" t="str">
        <f>IF(O21="","",VLOOKUP(O21,'bodovna lista'!$B$3:$C$8,2,1))</f>
        <v>F</v>
      </c>
      <c r="R21">
        <f t="shared" si="1"/>
        <v>12</v>
      </c>
      <c r="U21" t="str">
        <f t="shared" si="2"/>
        <v/>
      </c>
      <c r="X21" t="str">
        <f t="shared" si="3"/>
        <v/>
      </c>
      <c r="Z21">
        <f t="shared" si="4"/>
        <v>12</v>
      </c>
    </row>
    <row r="22" spans="1:26" x14ac:dyDescent="0.3">
      <c r="A22" s="6" t="s">
        <v>59</v>
      </c>
      <c r="B22" s="6" t="s">
        <v>60</v>
      </c>
      <c r="C22" s="6"/>
      <c r="D22" s="6"/>
      <c r="E22" s="6"/>
      <c r="F22" s="6"/>
      <c r="G22" s="6"/>
      <c r="H22" s="6"/>
      <c r="I22" s="6"/>
      <c r="J22" s="6">
        <v>25</v>
      </c>
      <c r="K22" s="22"/>
      <c r="L22" s="23"/>
      <c r="M22" s="6"/>
      <c r="N22" s="6"/>
      <c r="O22" s="6">
        <f t="shared" si="0"/>
        <v>25</v>
      </c>
      <c r="P22" s="7" t="str">
        <f>IF(O22="","",VLOOKUP(O22,'bodovna lista'!$B$3:$C$8,2,1))</f>
        <v>F</v>
      </c>
      <c r="R22">
        <f t="shared" si="1"/>
        <v>25</v>
      </c>
      <c r="U22" t="str">
        <f t="shared" si="2"/>
        <v/>
      </c>
      <c r="X22" t="str">
        <f t="shared" si="3"/>
        <v/>
      </c>
      <c r="Z22">
        <f t="shared" si="4"/>
        <v>25</v>
      </c>
    </row>
    <row r="23" spans="1:26" x14ac:dyDescent="0.3">
      <c r="A23" s="6" t="s">
        <v>61</v>
      </c>
      <c r="B23" s="6" t="s">
        <v>62</v>
      </c>
      <c r="C23" s="6"/>
      <c r="D23" s="6"/>
      <c r="E23" s="6"/>
      <c r="F23" s="6"/>
      <c r="G23" s="6"/>
      <c r="H23" s="6"/>
      <c r="I23" s="6"/>
      <c r="J23" s="6">
        <v>22</v>
      </c>
      <c r="K23" s="22"/>
      <c r="L23" s="23"/>
      <c r="M23" s="6"/>
      <c r="N23" s="6"/>
      <c r="O23" s="6">
        <f t="shared" si="0"/>
        <v>22</v>
      </c>
      <c r="P23" s="7" t="str">
        <f>IF(O23="","",VLOOKUP(O23,'bodovna lista'!$B$3:$C$8,2,1))</f>
        <v>F</v>
      </c>
      <c r="R23">
        <f t="shared" si="1"/>
        <v>22</v>
      </c>
      <c r="U23" t="str">
        <f t="shared" si="2"/>
        <v/>
      </c>
      <c r="X23" t="str">
        <f t="shared" si="3"/>
        <v/>
      </c>
      <c r="Z23">
        <f t="shared" si="4"/>
        <v>22</v>
      </c>
    </row>
    <row r="24" spans="1:26" x14ac:dyDescent="0.3">
      <c r="A24" s="6" t="s">
        <v>63</v>
      </c>
      <c r="B24" s="6" t="s">
        <v>64</v>
      </c>
      <c r="C24" s="6"/>
      <c r="D24" s="6"/>
      <c r="E24" s="6"/>
      <c r="F24" s="6"/>
      <c r="G24" s="6"/>
      <c r="H24" s="6"/>
      <c r="I24" s="6"/>
      <c r="J24" s="6">
        <v>21.5</v>
      </c>
      <c r="K24" s="22"/>
      <c r="L24" s="23"/>
      <c r="M24" s="6"/>
      <c r="N24" s="6"/>
      <c r="O24" s="6">
        <f t="shared" si="0"/>
        <v>21.5</v>
      </c>
      <c r="P24" s="7" t="str">
        <f>IF(O24="","",VLOOKUP(O24,'bodovna lista'!$B$3:$C$8,2,1))</f>
        <v>F</v>
      </c>
      <c r="R24">
        <f t="shared" si="1"/>
        <v>21.5</v>
      </c>
      <c r="U24" t="str">
        <f t="shared" si="2"/>
        <v/>
      </c>
      <c r="X24" t="str">
        <f t="shared" si="3"/>
        <v/>
      </c>
      <c r="Z24">
        <f t="shared" si="4"/>
        <v>21.5</v>
      </c>
    </row>
    <row r="25" spans="1:26" x14ac:dyDescent="0.3">
      <c r="A25" s="6" t="s">
        <v>65</v>
      </c>
      <c r="B25" s="6" t="s">
        <v>66</v>
      </c>
      <c r="C25" s="6"/>
      <c r="D25" s="6"/>
      <c r="E25" s="6"/>
      <c r="F25" s="6"/>
      <c r="G25" s="6"/>
      <c r="H25" s="6"/>
      <c r="I25" s="6"/>
      <c r="J25" s="6">
        <v>21</v>
      </c>
      <c r="K25" s="22"/>
      <c r="L25" s="23"/>
      <c r="M25" s="6"/>
      <c r="N25" s="6"/>
      <c r="O25" s="6">
        <f t="shared" si="0"/>
        <v>21</v>
      </c>
      <c r="P25" s="7" t="str">
        <f>IF(O25="","",VLOOKUP(O25,'bodovna lista'!$B$3:$C$8,2,1))</f>
        <v>F</v>
      </c>
      <c r="R25">
        <f t="shared" si="1"/>
        <v>21</v>
      </c>
      <c r="U25" t="str">
        <f t="shared" si="2"/>
        <v/>
      </c>
      <c r="X25" t="str">
        <f t="shared" si="3"/>
        <v/>
      </c>
      <c r="Z25">
        <f t="shared" si="4"/>
        <v>21</v>
      </c>
    </row>
    <row r="26" spans="1:26" x14ac:dyDescent="0.3">
      <c r="A26" s="6" t="s">
        <v>67</v>
      </c>
      <c r="B26" s="6" t="s">
        <v>68</v>
      </c>
      <c r="C26" s="6"/>
      <c r="D26" s="6"/>
      <c r="E26" s="6"/>
      <c r="F26" s="6"/>
      <c r="G26" s="6"/>
      <c r="H26" s="6"/>
      <c r="I26" s="6"/>
      <c r="J26" s="6">
        <v>12</v>
      </c>
      <c r="K26" s="22"/>
      <c r="L26" s="23"/>
      <c r="M26" s="6"/>
      <c r="N26" s="6"/>
      <c r="O26" s="6">
        <f t="shared" si="0"/>
        <v>12</v>
      </c>
      <c r="P26" s="7" t="str">
        <f>IF(O26="","",VLOOKUP(O26,'bodovna lista'!$B$3:$C$8,2,1))</f>
        <v>F</v>
      </c>
      <c r="R26">
        <f t="shared" si="1"/>
        <v>12</v>
      </c>
      <c r="U26" t="str">
        <f t="shared" si="2"/>
        <v/>
      </c>
      <c r="X26" t="str">
        <f t="shared" si="3"/>
        <v/>
      </c>
      <c r="Z26">
        <f t="shared" si="4"/>
        <v>12</v>
      </c>
    </row>
    <row r="27" spans="1:26" x14ac:dyDescent="0.3">
      <c r="A27" s="6" t="s">
        <v>69</v>
      </c>
      <c r="B27" s="6" t="s">
        <v>70</v>
      </c>
      <c r="C27" s="6"/>
      <c r="D27" s="6"/>
      <c r="E27" s="6"/>
      <c r="F27" s="6"/>
      <c r="G27" s="6"/>
      <c r="H27" s="6"/>
      <c r="I27" s="6"/>
      <c r="J27" s="6">
        <v>22</v>
      </c>
      <c r="K27" s="22"/>
      <c r="L27" s="23"/>
      <c r="M27" s="6"/>
      <c r="N27" s="6"/>
      <c r="O27" s="6">
        <f t="shared" si="0"/>
        <v>22</v>
      </c>
      <c r="P27" s="7" t="str">
        <f>IF(O27="","",VLOOKUP(O27,'bodovna lista'!$B$3:$C$8,2,1))</f>
        <v>F</v>
      </c>
      <c r="R27">
        <f t="shared" si="1"/>
        <v>22</v>
      </c>
      <c r="U27" t="str">
        <f t="shared" si="2"/>
        <v/>
      </c>
      <c r="X27" t="str">
        <f t="shared" si="3"/>
        <v/>
      </c>
      <c r="Z27">
        <f t="shared" si="4"/>
        <v>22</v>
      </c>
    </row>
    <row r="28" spans="1:26" x14ac:dyDescent="0.3">
      <c r="A28" s="6" t="s">
        <v>71</v>
      </c>
      <c r="B28" s="6" t="s">
        <v>72</v>
      </c>
      <c r="C28" s="6"/>
      <c r="D28" s="6"/>
      <c r="E28" s="6"/>
      <c r="F28" s="6"/>
      <c r="G28" s="6"/>
      <c r="H28" s="6"/>
      <c r="I28" s="6"/>
      <c r="J28" s="6">
        <v>17</v>
      </c>
      <c r="K28" s="22"/>
      <c r="L28" s="23"/>
      <c r="M28" s="6"/>
      <c r="N28" s="6"/>
      <c r="O28" s="6">
        <f t="shared" si="0"/>
        <v>17</v>
      </c>
      <c r="P28" s="7" t="str">
        <f>IF(O28="","",VLOOKUP(O28,'bodovna lista'!$B$3:$C$8,2,1))</f>
        <v>F</v>
      </c>
      <c r="R28">
        <f t="shared" si="1"/>
        <v>17</v>
      </c>
      <c r="U28" t="str">
        <f t="shared" si="2"/>
        <v/>
      </c>
      <c r="X28" t="str">
        <f t="shared" si="3"/>
        <v/>
      </c>
      <c r="Z28">
        <f t="shared" si="4"/>
        <v>17</v>
      </c>
    </row>
    <row r="29" spans="1:26" x14ac:dyDescent="0.3">
      <c r="A29" s="6" t="s">
        <v>73</v>
      </c>
      <c r="B29" s="6" t="s">
        <v>74</v>
      </c>
      <c r="C29" s="6"/>
      <c r="D29" s="6"/>
      <c r="E29" s="6"/>
      <c r="F29" s="6"/>
      <c r="G29" s="6"/>
      <c r="H29" s="6"/>
      <c r="I29" s="6"/>
      <c r="J29" s="6">
        <v>26</v>
      </c>
      <c r="K29" s="22"/>
      <c r="L29" s="23"/>
      <c r="M29" s="6"/>
      <c r="N29" s="6"/>
      <c r="O29" s="6">
        <f t="shared" si="0"/>
        <v>26</v>
      </c>
      <c r="P29" s="7" t="str">
        <f>IF(O29="","",VLOOKUP(O29,'bodovna lista'!$B$3:$C$8,2,1))</f>
        <v>F</v>
      </c>
      <c r="R29">
        <f t="shared" si="1"/>
        <v>26</v>
      </c>
      <c r="U29" t="str">
        <f t="shared" si="2"/>
        <v/>
      </c>
      <c r="X29" t="str">
        <f t="shared" si="3"/>
        <v/>
      </c>
      <c r="Z29">
        <f t="shared" si="4"/>
        <v>26</v>
      </c>
    </row>
    <row r="30" spans="1:26" x14ac:dyDescent="0.3">
      <c r="A30" s="6" t="s">
        <v>75</v>
      </c>
      <c r="B30" s="6" t="s">
        <v>76</v>
      </c>
      <c r="C30" s="6"/>
      <c r="D30" s="6"/>
      <c r="E30" s="6"/>
      <c r="F30" s="6"/>
      <c r="G30" s="6"/>
      <c r="H30" s="6"/>
      <c r="I30" s="6"/>
      <c r="J30" s="6">
        <v>17</v>
      </c>
      <c r="K30" s="22"/>
      <c r="L30" s="23"/>
      <c r="M30" s="6"/>
      <c r="N30" s="6"/>
      <c r="O30" s="6">
        <f t="shared" si="0"/>
        <v>17</v>
      </c>
      <c r="P30" s="7" t="str">
        <f>IF(O30="","",VLOOKUP(O30,'bodovna lista'!$B$3:$C$8,2,1))</f>
        <v>F</v>
      </c>
      <c r="R30">
        <f t="shared" si="1"/>
        <v>17</v>
      </c>
      <c r="U30" t="str">
        <f t="shared" si="2"/>
        <v/>
      </c>
      <c r="X30" t="str">
        <f t="shared" si="3"/>
        <v/>
      </c>
      <c r="Z30">
        <f t="shared" si="4"/>
        <v>17</v>
      </c>
    </row>
    <row r="31" spans="1:26" x14ac:dyDescent="0.3">
      <c r="A31" s="6" t="s">
        <v>77</v>
      </c>
      <c r="B31" s="6" t="s">
        <v>78</v>
      </c>
      <c r="C31" s="6"/>
      <c r="D31" s="6"/>
      <c r="E31" s="6"/>
      <c r="F31" s="6"/>
      <c r="G31" s="6"/>
      <c r="H31" s="6"/>
      <c r="I31" s="6"/>
      <c r="J31" s="6">
        <v>15</v>
      </c>
      <c r="K31" s="22"/>
      <c r="L31" s="23"/>
      <c r="M31" s="6"/>
      <c r="N31" s="6"/>
      <c r="O31" s="6">
        <f t="shared" si="0"/>
        <v>15</v>
      </c>
      <c r="P31" s="7" t="str">
        <f>IF(O31="","",VLOOKUP(O31,'bodovna lista'!$B$3:$C$8,2,1))</f>
        <v>F</v>
      </c>
      <c r="R31">
        <f t="shared" si="1"/>
        <v>15</v>
      </c>
      <c r="U31" t="str">
        <f t="shared" si="2"/>
        <v/>
      </c>
      <c r="X31" t="str">
        <f t="shared" si="3"/>
        <v/>
      </c>
      <c r="Z31">
        <f t="shared" si="4"/>
        <v>15</v>
      </c>
    </row>
    <row r="32" spans="1:26" x14ac:dyDescent="0.3">
      <c r="A32" s="6" t="s">
        <v>79</v>
      </c>
      <c r="B32" s="6" t="s">
        <v>80</v>
      </c>
      <c r="C32" s="6"/>
      <c r="D32" s="6"/>
      <c r="E32" s="6"/>
      <c r="F32" s="6"/>
      <c r="G32" s="6"/>
      <c r="H32" s="6"/>
      <c r="I32" s="6"/>
      <c r="J32" s="6">
        <v>34</v>
      </c>
      <c r="K32" s="22"/>
      <c r="L32" s="23"/>
      <c r="M32" s="6"/>
      <c r="N32" s="6"/>
      <c r="O32" s="6">
        <f t="shared" si="0"/>
        <v>34</v>
      </c>
      <c r="P32" s="7" t="str">
        <f>IF(O32="","",VLOOKUP(O32,'bodovna lista'!$B$3:$C$8,2,1))</f>
        <v>F</v>
      </c>
      <c r="R32">
        <f t="shared" si="1"/>
        <v>34</v>
      </c>
      <c r="U32" t="str">
        <f t="shared" si="2"/>
        <v/>
      </c>
      <c r="X32" t="str">
        <f t="shared" si="3"/>
        <v/>
      </c>
      <c r="Z32">
        <f t="shared" si="4"/>
        <v>34</v>
      </c>
    </row>
    <row r="33" spans="1:26" x14ac:dyDescent="0.3">
      <c r="A33" s="6" t="s">
        <v>81</v>
      </c>
      <c r="B33" s="6" t="s">
        <v>82</v>
      </c>
      <c r="C33" s="6"/>
      <c r="D33" s="6"/>
      <c r="E33" s="6"/>
      <c r="F33" s="6"/>
      <c r="G33" s="6"/>
      <c r="H33" s="6"/>
      <c r="I33" s="6"/>
      <c r="J33" s="6">
        <v>24</v>
      </c>
      <c r="K33" s="22"/>
      <c r="L33" s="23"/>
      <c r="M33" s="6"/>
      <c r="N33" s="6"/>
      <c r="O33" s="6">
        <f t="shared" si="0"/>
        <v>24</v>
      </c>
      <c r="P33" s="7" t="str">
        <f>IF(O33="","",VLOOKUP(O33,'bodovna lista'!$B$3:$C$8,2,1))</f>
        <v>F</v>
      </c>
      <c r="R33">
        <f t="shared" si="1"/>
        <v>24</v>
      </c>
      <c r="U33" t="str">
        <f t="shared" si="2"/>
        <v/>
      </c>
      <c r="X33" t="str">
        <f t="shared" si="3"/>
        <v/>
      </c>
      <c r="Z33">
        <f t="shared" si="4"/>
        <v>24</v>
      </c>
    </row>
    <row r="34" spans="1:26" x14ac:dyDescent="0.3">
      <c r="A34" s="6" t="s">
        <v>83</v>
      </c>
      <c r="B34" s="6" t="s">
        <v>84</v>
      </c>
      <c r="C34" s="6"/>
      <c r="D34" s="6"/>
      <c r="E34" s="6"/>
      <c r="F34" s="6"/>
      <c r="G34" s="6"/>
      <c r="H34" s="6"/>
      <c r="I34" s="6"/>
      <c r="J34" s="6">
        <v>15</v>
      </c>
      <c r="K34" s="22"/>
      <c r="L34" s="23"/>
      <c r="M34" s="6"/>
      <c r="N34" s="6"/>
      <c r="O34" s="6">
        <f t="shared" si="0"/>
        <v>15</v>
      </c>
      <c r="P34" s="7" t="str">
        <f>IF(O34="","",VLOOKUP(O34,'bodovna lista'!$B$3:$C$8,2,1))</f>
        <v>F</v>
      </c>
      <c r="R34">
        <f t="shared" si="1"/>
        <v>15</v>
      </c>
      <c r="U34" t="str">
        <f t="shared" si="2"/>
        <v/>
      </c>
      <c r="X34" t="str">
        <f t="shared" si="3"/>
        <v/>
      </c>
      <c r="Z34">
        <f t="shared" si="4"/>
        <v>15</v>
      </c>
    </row>
    <row r="35" spans="1:26" x14ac:dyDescent="0.3">
      <c r="A35" s="6" t="s">
        <v>85</v>
      </c>
      <c r="B35" s="6" t="s">
        <v>86</v>
      </c>
      <c r="C35" s="6"/>
      <c r="D35" s="6"/>
      <c r="E35" s="6"/>
      <c r="F35" s="6"/>
      <c r="G35" s="6"/>
      <c r="H35" s="6"/>
      <c r="I35" s="6"/>
      <c r="J35" s="6">
        <v>33</v>
      </c>
      <c r="K35" s="22"/>
      <c r="L35" s="23"/>
      <c r="M35" s="6"/>
      <c r="N35" s="6"/>
      <c r="O35" s="6">
        <f t="shared" si="0"/>
        <v>33</v>
      </c>
      <c r="P35" s="7" t="str">
        <f>IF(O35="","",VLOOKUP(O35,'bodovna lista'!$B$3:$C$8,2,1))</f>
        <v>F</v>
      </c>
      <c r="R35">
        <f t="shared" si="1"/>
        <v>33</v>
      </c>
      <c r="U35" t="str">
        <f t="shared" si="2"/>
        <v/>
      </c>
      <c r="X35" t="str">
        <f t="shared" si="3"/>
        <v/>
      </c>
      <c r="Z35">
        <f t="shared" si="4"/>
        <v>33</v>
      </c>
    </row>
    <row r="36" spans="1:26" x14ac:dyDescent="0.3">
      <c r="A36" s="6" t="s">
        <v>87</v>
      </c>
      <c r="B36" s="6" t="s">
        <v>88</v>
      </c>
      <c r="C36" s="6"/>
      <c r="D36" s="6"/>
      <c r="E36" s="6"/>
      <c r="F36" s="6"/>
      <c r="G36" s="6"/>
      <c r="H36" s="6"/>
      <c r="I36" s="6"/>
      <c r="J36" s="6">
        <v>14</v>
      </c>
      <c r="K36" s="22"/>
      <c r="L36" s="23"/>
      <c r="M36" s="6"/>
      <c r="N36" s="6"/>
      <c r="O36" s="6">
        <f t="shared" si="0"/>
        <v>14</v>
      </c>
      <c r="P36" s="7" t="str">
        <f>IF(O36="","",VLOOKUP(O36,'bodovna lista'!$B$3:$C$8,2,1))</f>
        <v>F</v>
      </c>
      <c r="R36">
        <f t="shared" si="1"/>
        <v>14</v>
      </c>
      <c r="U36" t="str">
        <f t="shared" si="2"/>
        <v/>
      </c>
      <c r="X36" t="str">
        <f t="shared" si="3"/>
        <v/>
      </c>
      <c r="Z36">
        <f t="shared" si="4"/>
        <v>14</v>
      </c>
    </row>
    <row r="37" spans="1:26" x14ac:dyDescent="0.3">
      <c r="A37" s="6" t="s">
        <v>89</v>
      </c>
      <c r="B37" s="6" t="s">
        <v>90</v>
      </c>
      <c r="C37" s="6"/>
      <c r="D37" s="6"/>
      <c r="E37" s="6"/>
      <c r="F37" s="6"/>
      <c r="G37" s="6"/>
      <c r="H37" s="6"/>
      <c r="I37" s="6"/>
      <c r="J37" s="6" t="s">
        <v>271</v>
      </c>
      <c r="K37" s="22"/>
      <c r="L37" s="23"/>
      <c r="M37" s="6"/>
      <c r="N37" s="6"/>
      <c r="O37" s="6" t="str">
        <f t="shared" si="0"/>
        <v/>
      </c>
      <c r="P37" s="7" t="str">
        <f>IF(O37="","",VLOOKUP(O37,'bodovna lista'!$B$3:$C$8,2,1))</f>
        <v/>
      </c>
      <c r="R37" t="str">
        <f t="shared" si="1"/>
        <v/>
      </c>
      <c r="U37" t="str">
        <f t="shared" si="2"/>
        <v/>
      </c>
      <c r="X37" t="str">
        <f t="shared" si="3"/>
        <v/>
      </c>
      <c r="Z37" t="str">
        <f t="shared" si="4"/>
        <v/>
      </c>
    </row>
    <row r="38" spans="1:26" x14ac:dyDescent="0.3">
      <c r="A38" s="6" t="s">
        <v>91</v>
      </c>
      <c r="B38" s="6" t="s">
        <v>92</v>
      </c>
      <c r="C38" s="6"/>
      <c r="D38" s="6"/>
      <c r="E38" s="6"/>
      <c r="F38" s="6"/>
      <c r="G38" s="6"/>
      <c r="H38" s="6"/>
      <c r="I38" s="6"/>
      <c r="J38" s="6">
        <v>15</v>
      </c>
      <c r="K38" s="22"/>
      <c r="L38" s="23"/>
      <c r="M38" s="6"/>
      <c r="N38" s="6"/>
      <c r="O38" s="6">
        <f t="shared" si="0"/>
        <v>15</v>
      </c>
      <c r="P38" s="7" t="str">
        <f>IF(O38="","",VLOOKUP(O38,'bodovna lista'!$B$3:$C$8,2,1))</f>
        <v>F</v>
      </c>
      <c r="R38">
        <f t="shared" si="1"/>
        <v>15</v>
      </c>
      <c r="U38" t="str">
        <f t="shared" si="2"/>
        <v/>
      </c>
      <c r="X38" t="str">
        <f t="shared" si="3"/>
        <v/>
      </c>
      <c r="Z38">
        <f t="shared" si="4"/>
        <v>15</v>
      </c>
    </row>
    <row r="39" spans="1:26" x14ac:dyDescent="0.3">
      <c r="A39" s="6" t="s">
        <v>93</v>
      </c>
      <c r="B39" s="6" t="s">
        <v>94</v>
      </c>
      <c r="C39" s="6"/>
      <c r="D39" s="6"/>
      <c r="E39" s="6"/>
      <c r="F39" s="6"/>
      <c r="G39" s="6"/>
      <c r="H39" s="6"/>
      <c r="I39" s="6"/>
      <c r="J39" s="6" t="s">
        <v>271</v>
      </c>
      <c r="K39" s="22"/>
      <c r="L39" s="23"/>
      <c r="M39" s="6"/>
      <c r="N39" s="6"/>
      <c r="O39" s="6" t="str">
        <f t="shared" si="0"/>
        <v/>
      </c>
      <c r="P39" s="7" t="str">
        <f>IF(O39="","",VLOOKUP(O39,'bodovna lista'!$B$3:$C$8,2,1))</f>
        <v/>
      </c>
      <c r="R39" t="str">
        <f t="shared" si="1"/>
        <v/>
      </c>
      <c r="U39" t="str">
        <f t="shared" si="2"/>
        <v/>
      </c>
      <c r="X39" t="str">
        <f t="shared" si="3"/>
        <v/>
      </c>
      <c r="Z39" t="str">
        <f t="shared" si="4"/>
        <v/>
      </c>
    </row>
    <row r="40" spans="1:26" x14ac:dyDescent="0.3">
      <c r="A40" s="6" t="s">
        <v>95</v>
      </c>
      <c r="B40" s="6" t="s">
        <v>96</v>
      </c>
      <c r="C40" s="6"/>
      <c r="D40" s="6"/>
      <c r="E40" s="6"/>
      <c r="F40" s="6"/>
      <c r="G40" s="6"/>
      <c r="H40" s="6"/>
      <c r="I40" s="6"/>
      <c r="J40" s="6" t="s">
        <v>271</v>
      </c>
      <c r="K40" s="22"/>
      <c r="L40" s="23"/>
      <c r="M40" s="6"/>
      <c r="N40" s="6"/>
      <c r="O40" s="6" t="str">
        <f t="shared" si="0"/>
        <v/>
      </c>
      <c r="P40" s="7" t="str">
        <f>IF(O40="","",VLOOKUP(O40,'bodovna lista'!$B$3:$C$8,2,1))</f>
        <v/>
      </c>
      <c r="R40" t="str">
        <f t="shared" si="1"/>
        <v/>
      </c>
      <c r="U40" t="str">
        <f t="shared" si="2"/>
        <v/>
      </c>
      <c r="X40" t="str">
        <f t="shared" si="3"/>
        <v/>
      </c>
      <c r="Z40" t="str">
        <f t="shared" si="4"/>
        <v/>
      </c>
    </row>
    <row r="41" spans="1:26" x14ac:dyDescent="0.3">
      <c r="A41" s="6" t="s">
        <v>97</v>
      </c>
      <c r="B41" s="6" t="s">
        <v>98</v>
      </c>
      <c r="C41" s="6"/>
      <c r="D41" s="6"/>
      <c r="E41" s="6"/>
      <c r="F41" s="6"/>
      <c r="G41" s="6"/>
      <c r="H41" s="6"/>
      <c r="I41" s="6"/>
      <c r="J41" s="6">
        <v>10</v>
      </c>
      <c r="K41" s="22"/>
      <c r="L41" s="23"/>
      <c r="M41" s="6"/>
      <c r="N41" s="6"/>
      <c r="O41" s="6">
        <f t="shared" si="0"/>
        <v>10</v>
      </c>
      <c r="P41" s="7" t="str">
        <f>IF(O41="","",VLOOKUP(O41,'bodovna lista'!$B$3:$C$8,2,1))</f>
        <v>F</v>
      </c>
      <c r="R41">
        <f t="shared" si="1"/>
        <v>10</v>
      </c>
      <c r="U41" t="str">
        <f t="shared" si="2"/>
        <v/>
      </c>
      <c r="X41" t="str">
        <f t="shared" si="3"/>
        <v/>
      </c>
      <c r="Z41">
        <f t="shared" si="4"/>
        <v>10</v>
      </c>
    </row>
    <row r="42" spans="1:26" x14ac:dyDescent="0.3">
      <c r="A42" s="6" t="s">
        <v>99</v>
      </c>
      <c r="B42" s="6" t="s">
        <v>100</v>
      </c>
      <c r="C42" s="6"/>
      <c r="D42" s="6"/>
      <c r="E42" s="6"/>
      <c r="F42" s="6"/>
      <c r="G42" s="6"/>
      <c r="H42" s="6"/>
      <c r="I42" s="6"/>
      <c r="J42" s="6" t="s">
        <v>271</v>
      </c>
      <c r="K42" s="22"/>
      <c r="L42" s="23"/>
      <c r="M42" s="6"/>
      <c r="N42" s="6"/>
      <c r="O42" s="6" t="str">
        <f t="shared" si="0"/>
        <v/>
      </c>
      <c r="P42" s="7" t="str">
        <f>IF(O42="","",VLOOKUP(O42,'bodovna lista'!$B$3:$C$8,2,1))</f>
        <v/>
      </c>
      <c r="R42" t="str">
        <f t="shared" si="1"/>
        <v/>
      </c>
      <c r="U42" t="str">
        <f t="shared" si="2"/>
        <v/>
      </c>
      <c r="X42" t="str">
        <f t="shared" si="3"/>
        <v/>
      </c>
      <c r="Z42" t="str">
        <f t="shared" si="4"/>
        <v/>
      </c>
    </row>
    <row r="43" spans="1:26" x14ac:dyDescent="0.3">
      <c r="A43" s="6" t="s">
        <v>101</v>
      </c>
      <c r="B43" s="6" t="s">
        <v>102</v>
      </c>
      <c r="C43" s="6"/>
      <c r="D43" s="6"/>
      <c r="E43" s="6"/>
      <c r="F43" s="6"/>
      <c r="G43" s="6"/>
      <c r="H43" s="6"/>
      <c r="I43" s="6"/>
      <c r="J43" s="6" t="s">
        <v>271</v>
      </c>
      <c r="K43" s="22"/>
      <c r="L43" s="23"/>
      <c r="M43" s="6"/>
      <c r="N43" s="6"/>
      <c r="O43" s="6" t="str">
        <f t="shared" si="0"/>
        <v/>
      </c>
      <c r="P43" s="7" t="str">
        <f>IF(O43="","",VLOOKUP(O43,'bodovna lista'!$B$3:$C$8,2,1))</f>
        <v/>
      </c>
      <c r="R43" t="str">
        <f t="shared" si="1"/>
        <v/>
      </c>
      <c r="U43" t="str">
        <f t="shared" si="2"/>
        <v/>
      </c>
      <c r="X43" t="str">
        <f t="shared" si="3"/>
        <v/>
      </c>
      <c r="Z43" t="str">
        <f t="shared" si="4"/>
        <v/>
      </c>
    </row>
    <row r="44" spans="1:26" x14ac:dyDescent="0.3">
      <c r="A44" s="6" t="s">
        <v>103</v>
      </c>
      <c r="B44" s="6" t="s">
        <v>104</v>
      </c>
      <c r="C44" s="6"/>
      <c r="D44" s="6"/>
      <c r="E44" s="6"/>
      <c r="F44" s="6"/>
      <c r="G44" s="6"/>
      <c r="H44" s="6"/>
      <c r="I44" s="6"/>
      <c r="J44" s="6">
        <v>12</v>
      </c>
      <c r="K44" s="22"/>
      <c r="L44" s="23"/>
      <c r="M44" s="6"/>
      <c r="N44" s="6"/>
      <c r="O44" s="6">
        <f t="shared" si="0"/>
        <v>12</v>
      </c>
      <c r="P44" s="7" t="str">
        <f>IF(O44="","",VLOOKUP(O44,'bodovna lista'!$B$3:$C$8,2,1))</f>
        <v>F</v>
      </c>
      <c r="R44">
        <f t="shared" si="1"/>
        <v>12</v>
      </c>
      <c r="U44" t="str">
        <f t="shared" si="2"/>
        <v/>
      </c>
      <c r="X44" t="str">
        <f t="shared" si="3"/>
        <v/>
      </c>
      <c r="Z44">
        <f t="shared" si="4"/>
        <v>12</v>
      </c>
    </row>
    <row r="45" spans="1:26" x14ac:dyDescent="0.3">
      <c r="A45" s="6" t="s">
        <v>105</v>
      </c>
      <c r="B45" s="6" t="s">
        <v>106</v>
      </c>
      <c r="C45" s="6"/>
      <c r="D45" s="6"/>
      <c r="E45" s="6"/>
      <c r="F45" s="6"/>
      <c r="G45" s="6"/>
      <c r="H45" s="6"/>
      <c r="I45" s="6"/>
      <c r="J45" s="6">
        <v>13</v>
      </c>
      <c r="K45" s="22"/>
      <c r="L45" s="23"/>
      <c r="M45" s="6"/>
      <c r="N45" s="6"/>
      <c r="O45" s="6">
        <f t="shared" si="0"/>
        <v>13</v>
      </c>
      <c r="P45" s="7" t="str">
        <f>IF(O45="","",VLOOKUP(O45,'bodovna lista'!$B$3:$C$8,2,1))</f>
        <v>F</v>
      </c>
      <c r="R45">
        <f t="shared" si="1"/>
        <v>13</v>
      </c>
      <c r="U45" t="str">
        <f t="shared" si="2"/>
        <v/>
      </c>
      <c r="X45" t="str">
        <f t="shared" si="3"/>
        <v/>
      </c>
      <c r="Z45">
        <f t="shared" si="4"/>
        <v>13</v>
      </c>
    </row>
    <row r="46" spans="1:26" x14ac:dyDescent="0.3">
      <c r="A46" s="6" t="s">
        <v>107</v>
      </c>
      <c r="B46" s="6" t="s">
        <v>108</v>
      </c>
      <c r="C46" s="6"/>
      <c r="D46" s="6"/>
      <c r="E46" s="6"/>
      <c r="F46" s="6"/>
      <c r="G46" s="6"/>
      <c r="H46" s="6"/>
      <c r="I46" s="6"/>
      <c r="J46" s="6">
        <v>7.5</v>
      </c>
      <c r="K46" s="22"/>
      <c r="L46" s="23"/>
      <c r="M46" s="6"/>
      <c r="N46" s="6"/>
      <c r="O46" s="6">
        <f t="shared" si="0"/>
        <v>7.5</v>
      </c>
      <c r="P46" s="7" t="str">
        <f>IF(O46="","",VLOOKUP(O46,'bodovna lista'!$B$3:$C$8,2,1))</f>
        <v>F</v>
      </c>
      <c r="R46">
        <f t="shared" si="1"/>
        <v>7.5</v>
      </c>
      <c r="U46" t="str">
        <f t="shared" si="2"/>
        <v/>
      </c>
      <c r="X46" t="str">
        <f t="shared" si="3"/>
        <v/>
      </c>
      <c r="Z46">
        <f t="shared" si="4"/>
        <v>7.5</v>
      </c>
    </row>
    <row r="47" spans="1:26" x14ac:dyDescent="0.3">
      <c r="A47" s="6" t="s">
        <v>109</v>
      </c>
      <c r="B47" s="6" t="s">
        <v>110</v>
      </c>
      <c r="C47" s="6"/>
      <c r="D47" s="6"/>
      <c r="E47" s="6"/>
      <c r="F47" s="6"/>
      <c r="G47" s="6"/>
      <c r="H47" s="6"/>
      <c r="I47" s="6"/>
      <c r="J47" s="6" t="s">
        <v>271</v>
      </c>
      <c r="K47" s="22"/>
      <c r="L47" s="23"/>
      <c r="M47" s="6"/>
      <c r="N47" s="6"/>
      <c r="O47" s="6" t="str">
        <f t="shared" si="0"/>
        <v/>
      </c>
      <c r="P47" s="7" t="str">
        <f>IF(O47="","",VLOOKUP(O47,'bodovna lista'!$B$3:$C$8,2,1))</f>
        <v/>
      </c>
      <c r="R47" t="str">
        <f t="shared" si="1"/>
        <v/>
      </c>
      <c r="U47" t="str">
        <f t="shared" si="2"/>
        <v/>
      </c>
      <c r="X47" t="str">
        <f t="shared" si="3"/>
        <v/>
      </c>
      <c r="Z47" t="str">
        <f t="shared" si="4"/>
        <v/>
      </c>
    </row>
    <row r="48" spans="1:26" x14ac:dyDescent="0.3">
      <c r="A48" s="6" t="s">
        <v>111</v>
      </c>
      <c r="B48" s="6" t="s">
        <v>112</v>
      </c>
      <c r="C48" s="6"/>
      <c r="D48" s="6"/>
      <c r="E48" s="6"/>
      <c r="F48" s="6"/>
      <c r="G48" s="6"/>
      <c r="H48" s="6"/>
      <c r="I48" s="6"/>
      <c r="J48" s="6" t="s">
        <v>271</v>
      </c>
      <c r="K48" s="22"/>
      <c r="L48" s="23"/>
      <c r="M48" s="6"/>
      <c r="N48" s="6"/>
      <c r="O48" s="6" t="str">
        <f t="shared" si="0"/>
        <v/>
      </c>
      <c r="P48" s="7" t="str">
        <f>IF(O48="","",VLOOKUP(O48,'bodovna lista'!$B$3:$C$8,2,1))</f>
        <v/>
      </c>
      <c r="R48" t="str">
        <f t="shared" si="1"/>
        <v/>
      </c>
      <c r="U48" t="str">
        <f t="shared" si="2"/>
        <v/>
      </c>
      <c r="X48" t="str">
        <f t="shared" si="3"/>
        <v/>
      </c>
      <c r="Z48" t="str">
        <f t="shared" si="4"/>
        <v/>
      </c>
    </row>
    <row r="49" spans="1:26" x14ac:dyDescent="0.3">
      <c r="A49" s="6" t="s">
        <v>113</v>
      </c>
      <c r="B49" s="6" t="s">
        <v>114</v>
      </c>
      <c r="C49" s="6"/>
      <c r="D49" s="6"/>
      <c r="E49" s="6"/>
      <c r="F49" s="6"/>
      <c r="G49" s="6"/>
      <c r="H49" s="6"/>
      <c r="I49" s="6"/>
      <c r="J49" s="6" t="s">
        <v>271</v>
      </c>
      <c r="K49" s="22"/>
      <c r="L49" s="23"/>
      <c r="M49" s="6"/>
      <c r="N49" s="6"/>
      <c r="O49" s="6" t="str">
        <f t="shared" si="0"/>
        <v/>
      </c>
      <c r="P49" s="7" t="str">
        <f>IF(O49="","",VLOOKUP(O49,'bodovna lista'!$B$3:$C$8,2,1))</f>
        <v/>
      </c>
      <c r="R49" t="str">
        <f t="shared" si="1"/>
        <v/>
      </c>
      <c r="U49" t="str">
        <f t="shared" si="2"/>
        <v/>
      </c>
      <c r="X49" t="str">
        <f t="shared" si="3"/>
        <v/>
      </c>
      <c r="Z49" t="str">
        <f t="shared" si="4"/>
        <v/>
      </c>
    </row>
    <row r="50" spans="1:26" x14ac:dyDescent="0.3">
      <c r="A50" s="6" t="s">
        <v>115</v>
      </c>
      <c r="B50" s="6" t="s">
        <v>116</v>
      </c>
      <c r="C50" s="6"/>
      <c r="D50" s="6"/>
      <c r="E50" s="6"/>
      <c r="F50" s="6"/>
      <c r="G50" s="6"/>
      <c r="H50" s="6"/>
      <c r="I50" s="6"/>
      <c r="J50" s="6" t="s">
        <v>271</v>
      </c>
      <c r="K50" s="22"/>
      <c r="L50" s="23"/>
      <c r="M50" s="6"/>
      <c r="N50" s="6"/>
      <c r="O50" s="6" t="str">
        <f t="shared" si="0"/>
        <v/>
      </c>
      <c r="P50" s="7" t="str">
        <f>IF(O50="","",VLOOKUP(O50,'bodovna lista'!$B$3:$C$8,2,1))</f>
        <v/>
      </c>
      <c r="R50" t="str">
        <f t="shared" si="1"/>
        <v/>
      </c>
      <c r="U50" t="str">
        <f t="shared" si="2"/>
        <v/>
      </c>
      <c r="X50" t="str">
        <f t="shared" si="3"/>
        <v/>
      </c>
      <c r="Z50" t="str">
        <f t="shared" si="4"/>
        <v/>
      </c>
    </row>
    <row r="51" spans="1:26" x14ac:dyDescent="0.3">
      <c r="A51" s="6" t="s">
        <v>117</v>
      </c>
      <c r="B51" s="6" t="s">
        <v>118</v>
      </c>
      <c r="C51" s="6"/>
      <c r="D51" s="6"/>
      <c r="E51" s="6"/>
      <c r="F51" s="6"/>
      <c r="G51" s="6"/>
      <c r="H51" s="6"/>
      <c r="I51" s="6"/>
      <c r="J51" s="6">
        <v>12</v>
      </c>
      <c r="K51" s="22"/>
      <c r="L51" s="23"/>
      <c r="M51" s="6"/>
      <c r="N51" s="6"/>
      <c r="O51" s="6">
        <f t="shared" si="0"/>
        <v>12</v>
      </c>
      <c r="P51" s="7" t="str">
        <f>IF(O51="","",VLOOKUP(O51,'bodovna lista'!$B$3:$C$8,2,1))</f>
        <v>F</v>
      </c>
      <c r="R51">
        <f t="shared" si="1"/>
        <v>12</v>
      </c>
      <c r="U51" t="str">
        <f t="shared" si="2"/>
        <v/>
      </c>
      <c r="X51" t="str">
        <f t="shared" si="3"/>
        <v/>
      </c>
      <c r="Z51">
        <f t="shared" si="4"/>
        <v>12</v>
      </c>
    </row>
    <row r="52" spans="1:26" x14ac:dyDescent="0.3">
      <c r="A52" s="6" t="s">
        <v>119</v>
      </c>
      <c r="B52" s="6" t="s">
        <v>120</v>
      </c>
      <c r="C52" s="6"/>
      <c r="D52" s="6"/>
      <c r="E52" s="6"/>
      <c r="F52" s="6"/>
      <c r="G52" s="6"/>
      <c r="H52" s="6"/>
      <c r="I52" s="6"/>
      <c r="J52" s="6" t="s">
        <v>271</v>
      </c>
      <c r="K52" s="22"/>
      <c r="L52" s="23"/>
      <c r="M52" s="6"/>
      <c r="N52" s="6"/>
      <c r="O52" s="6" t="str">
        <f t="shared" si="0"/>
        <v/>
      </c>
      <c r="P52" s="7" t="str">
        <f>IF(O52="","",VLOOKUP(O52,'bodovna lista'!$B$3:$C$8,2,1))</f>
        <v/>
      </c>
      <c r="R52" t="str">
        <f t="shared" si="1"/>
        <v/>
      </c>
      <c r="U52" t="str">
        <f t="shared" si="2"/>
        <v/>
      </c>
      <c r="X52" t="str">
        <f t="shared" si="3"/>
        <v/>
      </c>
      <c r="Z52" t="str">
        <f t="shared" si="4"/>
        <v/>
      </c>
    </row>
    <row r="53" spans="1:26" x14ac:dyDescent="0.3">
      <c r="A53" s="6" t="s">
        <v>121</v>
      </c>
      <c r="B53" s="6" t="s">
        <v>122</v>
      </c>
      <c r="C53" s="6"/>
      <c r="D53" s="6"/>
      <c r="E53" s="6"/>
      <c r="F53" s="6"/>
      <c r="G53" s="6"/>
      <c r="H53" s="6"/>
      <c r="I53" s="6"/>
      <c r="J53" s="6" t="s">
        <v>271</v>
      </c>
      <c r="K53" s="22"/>
      <c r="L53" s="23"/>
      <c r="M53" s="6"/>
      <c r="N53" s="6"/>
      <c r="O53" s="6" t="str">
        <f t="shared" si="0"/>
        <v/>
      </c>
      <c r="P53" s="7" t="str">
        <f>IF(O53="","",VLOOKUP(O53,'bodovna lista'!$B$3:$C$8,2,1))</f>
        <v/>
      </c>
      <c r="R53" t="str">
        <f t="shared" si="1"/>
        <v/>
      </c>
      <c r="U53" t="str">
        <f t="shared" si="2"/>
        <v/>
      </c>
      <c r="X53" t="str">
        <f t="shared" si="3"/>
        <v/>
      </c>
      <c r="Z53" t="str">
        <f t="shared" si="4"/>
        <v/>
      </c>
    </row>
    <row r="54" spans="1:26" x14ac:dyDescent="0.3">
      <c r="A54" s="6" t="s">
        <v>123</v>
      </c>
      <c r="B54" s="6" t="s">
        <v>124</v>
      </c>
      <c r="C54" s="6"/>
      <c r="D54" s="6"/>
      <c r="E54" s="6"/>
      <c r="F54" s="6"/>
      <c r="G54" s="6"/>
      <c r="H54" s="6"/>
      <c r="I54" s="6"/>
      <c r="J54" s="6" t="s">
        <v>271</v>
      </c>
      <c r="K54" s="22"/>
      <c r="L54" s="23"/>
      <c r="M54" s="6"/>
      <c r="N54" s="6"/>
      <c r="O54" s="6" t="str">
        <f t="shared" si="0"/>
        <v/>
      </c>
      <c r="P54" s="7" t="str">
        <f>IF(O54="","",VLOOKUP(O54,'bodovna lista'!$B$3:$C$8,2,1))</f>
        <v/>
      </c>
      <c r="R54" t="str">
        <f t="shared" si="1"/>
        <v/>
      </c>
      <c r="U54" t="str">
        <f t="shared" si="2"/>
        <v/>
      </c>
      <c r="X54" t="str">
        <f t="shared" si="3"/>
        <v/>
      </c>
      <c r="Z54" t="str">
        <f t="shared" si="4"/>
        <v/>
      </c>
    </row>
    <row r="55" spans="1:26" x14ac:dyDescent="0.3">
      <c r="A55" s="6" t="s">
        <v>125</v>
      </c>
      <c r="B55" s="6" t="s">
        <v>126</v>
      </c>
      <c r="C55" s="6"/>
      <c r="D55" s="6"/>
      <c r="E55" s="6"/>
      <c r="F55" s="6"/>
      <c r="G55" s="6"/>
      <c r="H55" s="6"/>
      <c r="I55" s="6"/>
      <c r="J55" s="6" t="s">
        <v>271</v>
      </c>
      <c r="K55" s="22"/>
      <c r="L55" s="23"/>
      <c r="M55" s="6"/>
      <c r="N55" s="6"/>
      <c r="O55" s="6" t="str">
        <f t="shared" si="0"/>
        <v/>
      </c>
      <c r="P55" s="7" t="str">
        <f>IF(O55="","",VLOOKUP(O55,'bodovna lista'!$B$3:$C$8,2,1))</f>
        <v/>
      </c>
      <c r="R55" t="str">
        <f t="shared" si="1"/>
        <v/>
      </c>
      <c r="U55" t="str">
        <f t="shared" si="2"/>
        <v/>
      </c>
      <c r="X55" t="str">
        <f t="shared" si="3"/>
        <v/>
      </c>
      <c r="Z55" t="str">
        <f t="shared" si="4"/>
        <v/>
      </c>
    </row>
    <row r="56" spans="1:26" x14ac:dyDescent="0.3">
      <c r="A56" s="6" t="s">
        <v>127</v>
      </c>
      <c r="B56" s="6" t="s">
        <v>128</v>
      </c>
      <c r="C56" s="6"/>
      <c r="D56" s="6"/>
      <c r="E56" s="6"/>
      <c r="F56" s="6"/>
      <c r="G56" s="6"/>
      <c r="H56" s="6"/>
      <c r="I56" s="6"/>
      <c r="J56" s="6" t="s">
        <v>271</v>
      </c>
      <c r="K56" s="22"/>
      <c r="L56" s="23"/>
      <c r="M56" s="6"/>
      <c r="N56" s="6"/>
      <c r="O56" s="6" t="str">
        <f t="shared" si="0"/>
        <v/>
      </c>
      <c r="P56" s="7" t="str">
        <f>IF(O56="","",VLOOKUP(O56,'bodovna lista'!$B$3:$C$8,2,1))</f>
        <v/>
      </c>
      <c r="R56" t="str">
        <f t="shared" si="1"/>
        <v/>
      </c>
      <c r="U56" t="str">
        <f t="shared" si="2"/>
        <v/>
      </c>
      <c r="X56" t="str">
        <f t="shared" si="3"/>
        <v/>
      </c>
      <c r="Z56" t="str">
        <f t="shared" si="4"/>
        <v/>
      </c>
    </row>
    <row r="57" spans="1:26" x14ac:dyDescent="0.3">
      <c r="A57" s="6" t="s">
        <v>129</v>
      </c>
      <c r="B57" s="6" t="s">
        <v>130</v>
      </c>
      <c r="C57" s="6"/>
      <c r="D57" s="6"/>
      <c r="E57" s="6"/>
      <c r="F57" s="6"/>
      <c r="G57" s="6"/>
      <c r="H57" s="6"/>
      <c r="I57" s="6"/>
      <c r="J57" s="6">
        <v>13</v>
      </c>
      <c r="K57" s="22"/>
      <c r="L57" s="23"/>
      <c r="M57" s="6"/>
      <c r="N57" s="6"/>
      <c r="O57" s="6">
        <f t="shared" si="0"/>
        <v>13</v>
      </c>
      <c r="P57" s="7" t="str">
        <f>IF(O57="","",VLOOKUP(O57,'bodovna lista'!$B$3:$C$8,2,1))</f>
        <v>F</v>
      </c>
      <c r="R57">
        <f t="shared" si="1"/>
        <v>13</v>
      </c>
      <c r="U57" t="str">
        <f t="shared" si="2"/>
        <v/>
      </c>
      <c r="X57" t="str">
        <f t="shared" si="3"/>
        <v/>
      </c>
      <c r="Z57">
        <f t="shared" si="4"/>
        <v>13</v>
      </c>
    </row>
    <row r="58" spans="1:26" x14ac:dyDescent="0.3">
      <c r="A58" s="6" t="s">
        <v>131</v>
      </c>
      <c r="B58" s="6" t="s">
        <v>132</v>
      </c>
      <c r="C58" s="6"/>
      <c r="D58" s="6"/>
      <c r="E58" s="6"/>
      <c r="F58" s="6"/>
      <c r="G58" s="6"/>
      <c r="H58" s="6"/>
      <c r="I58" s="6"/>
      <c r="J58" s="6" t="s">
        <v>271</v>
      </c>
      <c r="K58" s="22"/>
      <c r="L58" s="23"/>
      <c r="M58" s="6"/>
      <c r="N58" s="6"/>
      <c r="O58" s="6" t="str">
        <f t="shared" si="0"/>
        <v/>
      </c>
      <c r="P58" s="7" t="str">
        <f>IF(O58="","",VLOOKUP(O58,'bodovna lista'!$B$3:$C$8,2,1))</f>
        <v/>
      </c>
      <c r="R58" t="str">
        <f t="shared" si="1"/>
        <v/>
      </c>
      <c r="U58" t="str">
        <f t="shared" si="2"/>
        <v/>
      </c>
      <c r="X58" t="str">
        <f t="shared" si="3"/>
        <v/>
      </c>
      <c r="Z58" t="str">
        <f t="shared" si="4"/>
        <v/>
      </c>
    </row>
    <row r="59" spans="1:26" x14ac:dyDescent="0.3">
      <c r="A59" s="6" t="s">
        <v>133</v>
      </c>
      <c r="B59" s="6" t="s">
        <v>134</v>
      </c>
      <c r="C59" s="6"/>
      <c r="D59" s="6"/>
      <c r="E59" s="6"/>
      <c r="F59" s="6"/>
      <c r="G59" s="6"/>
      <c r="H59" s="6"/>
      <c r="I59" s="6"/>
      <c r="J59" s="6" t="s">
        <v>271</v>
      </c>
      <c r="K59" s="22"/>
      <c r="L59" s="23"/>
      <c r="M59" s="6"/>
      <c r="N59" s="6"/>
      <c r="O59" s="6" t="str">
        <f t="shared" si="0"/>
        <v/>
      </c>
      <c r="P59" s="7" t="str">
        <f>IF(O59="","",VLOOKUP(O59,'bodovna lista'!$B$3:$C$8,2,1))</f>
        <v/>
      </c>
      <c r="R59" t="str">
        <f t="shared" si="1"/>
        <v/>
      </c>
      <c r="U59" t="str">
        <f t="shared" si="2"/>
        <v/>
      </c>
      <c r="X59" t="str">
        <f t="shared" si="3"/>
        <v/>
      </c>
      <c r="Z59" t="str">
        <f t="shared" si="4"/>
        <v/>
      </c>
    </row>
    <row r="60" spans="1:26" x14ac:dyDescent="0.3">
      <c r="A60" s="6" t="s">
        <v>135</v>
      </c>
      <c r="B60" s="6" t="s">
        <v>136</v>
      </c>
      <c r="C60" s="6"/>
      <c r="D60" s="6"/>
      <c r="E60" s="6"/>
      <c r="F60" s="6"/>
      <c r="G60" s="6"/>
      <c r="H60" s="6"/>
      <c r="I60" s="6"/>
      <c r="J60" s="6" t="s">
        <v>271</v>
      </c>
      <c r="K60" s="22"/>
      <c r="L60" s="23"/>
      <c r="M60" s="6"/>
      <c r="N60" s="6"/>
      <c r="O60" s="6" t="str">
        <f t="shared" si="0"/>
        <v/>
      </c>
      <c r="P60" s="7" t="str">
        <f>IF(O60="","",VLOOKUP(O60,'bodovna lista'!$B$3:$C$8,2,1))</f>
        <v/>
      </c>
      <c r="R60" t="str">
        <f t="shared" si="1"/>
        <v/>
      </c>
      <c r="U60" t="str">
        <f t="shared" si="2"/>
        <v/>
      </c>
      <c r="X60" t="str">
        <f t="shared" si="3"/>
        <v/>
      </c>
      <c r="Z60" t="str">
        <f t="shared" si="4"/>
        <v/>
      </c>
    </row>
    <row r="61" spans="1:26" x14ac:dyDescent="0.3">
      <c r="A61" s="6" t="s">
        <v>137</v>
      </c>
      <c r="B61" s="6" t="s">
        <v>138</v>
      </c>
      <c r="C61" s="6"/>
      <c r="D61" s="6"/>
      <c r="E61" s="6"/>
      <c r="F61" s="6"/>
      <c r="G61" s="6"/>
      <c r="H61" s="6"/>
      <c r="I61" s="6"/>
      <c r="J61" s="6" t="s">
        <v>271</v>
      </c>
      <c r="K61" s="22"/>
      <c r="L61" s="23"/>
      <c r="M61" s="6"/>
      <c r="N61" s="6"/>
      <c r="O61" s="6" t="str">
        <f t="shared" si="0"/>
        <v/>
      </c>
      <c r="P61" s="7" t="str">
        <f>IF(O61="","",VLOOKUP(O61,'bodovna lista'!$B$3:$C$8,2,1))</f>
        <v/>
      </c>
      <c r="R61" t="str">
        <f t="shared" si="1"/>
        <v/>
      </c>
      <c r="U61" t="str">
        <f t="shared" si="2"/>
        <v/>
      </c>
      <c r="X61" t="str">
        <f t="shared" si="3"/>
        <v/>
      </c>
      <c r="Z61" t="str">
        <f t="shared" si="4"/>
        <v/>
      </c>
    </row>
    <row r="62" spans="1:26" x14ac:dyDescent="0.3">
      <c r="A62" s="6" t="s">
        <v>139</v>
      </c>
      <c r="B62" s="6" t="s">
        <v>140</v>
      </c>
      <c r="C62" s="6"/>
      <c r="D62" s="6"/>
      <c r="E62" s="6"/>
      <c r="F62" s="6"/>
      <c r="G62" s="6"/>
      <c r="H62" s="6"/>
      <c r="I62" s="6"/>
      <c r="J62" s="6" t="s">
        <v>271</v>
      </c>
      <c r="K62" s="22"/>
      <c r="L62" s="23"/>
      <c r="M62" s="6"/>
      <c r="N62" s="6"/>
      <c r="O62" s="6" t="str">
        <f t="shared" si="0"/>
        <v/>
      </c>
      <c r="P62" s="7" t="str">
        <f>IF(O62="","",VLOOKUP(O62,'bodovna lista'!$B$3:$C$8,2,1))</f>
        <v/>
      </c>
      <c r="R62" t="str">
        <f t="shared" si="1"/>
        <v/>
      </c>
      <c r="U62" t="str">
        <f t="shared" si="2"/>
        <v/>
      </c>
      <c r="X62" t="str">
        <f t="shared" si="3"/>
        <v/>
      </c>
      <c r="Z62" t="str">
        <f t="shared" si="4"/>
        <v/>
      </c>
    </row>
    <row r="63" spans="1:26" x14ac:dyDescent="0.3">
      <c r="A63" s="6" t="s">
        <v>141</v>
      </c>
      <c r="B63" s="6" t="s">
        <v>142</v>
      </c>
      <c r="C63" s="6"/>
      <c r="D63" s="6"/>
      <c r="E63" s="6"/>
      <c r="F63" s="6"/>
      <c r="G63" s="6"/>
      <c r="H63" s="6"/>
      <c r="I63" s="6"/>
      <c r="J63" s="6">
        <v>3</v>
      </c>
      <c r="K63" s="22"/>
      <c r="L63" s="23"/>
      <c r="M63" s="6"/>
      <c r="N63" s="6"/>
      <c r="O63" s="6">
        <f t="shared" si="0"/>
        <v>3</v>
      </c>
      <c r="P63" s="7" t="str">
        <f>IF(O63="","",VLOOKUP(O63,'bodovna lista'!$B$3:$C$8,2,1))</f>
        <v>F</v>
      </c>
      <c r="R63">
        <f t="shared" si="1"/>
        <v>3</v>
      </c>
      <c r="U63" t="str">
        <f t="shared" si="2"/>
        <v/>
      </c>
      <c r="X63" t="str">
        <f t="shared" si="3"/>
        <v/>
      </c>
      <c r="Z63">
        <f t="shared" si="4"/>
        <v>3</v>
      </c>
    </row>
    <row r="64" spans="1:26" x14ac:dyDescent="0.3">
      <c r="A64" s="6" t="s">
        <v>143</v>
      </c>
      <c r="B64" s="6" t="s">
        <v>144</v>
      </c>
      <c r="C64" s="6"/>
      <c r="D64" s="6"/>
      <c r="E64" s="6"/>
      <c r="F64" s="6"/>
      <c r="G64" s="6"/>
      <c r="H64" s="6"/>
      <c r="I64" s="6"/>
      <c r="J64" s="6" t="s">
        <v>271</v>
      </c>
      <c r="K64" s="22"/>
      <c r="L64" s="23"/>
      <c r="M64" s="6"/>
      <c r="N64" s="6"/>
      <c r="O64" s="6" t="str">
        <f t="shared" si="0"/>
        <v/>
      </c>
      <c r="P64" s="7" t="str">
        <f>IF(O64="","",VLOOKUP(O64,'bodovna lista'!$B$3:$C$8,2,1))</f>
        <v/>
      </c>
      <c r="R64" t="str">
        <f t="shared" si="1"/>
        <v/>
      </c>
      <c r="U64" t="str">
        <f t="shared" si="2"/>
        <v/>
      </c>
      <c r="X64" t="str">
        <f t="shared" si="3"/>
        <v/>
      </c>
      <c r="Z64" t="str">
        <f t="shared" si="4"/>
        <v/>
      </c>
    </row>
    <row r="65" spans="1:26" x14ac:dyDescent="0.3">
      <c r="A65" s="6" t="s">
        <v>145</v>
      </c>
      <c r="B65" s="6" t="s">
        <v>146</v>
      </c>
      <c r="C65" s="6"/>
      <c r="D65" s="6"/>
      <c r="E65" s="6"/>
      <c r="F65" s="6"/>
      <c r="G65" s="6"/>
      <c r="H65" s="6"/>
      <c r="I65" s="6"/>
      <c r="J65" s="6" t="s">
        <v>271</v>
      </c>
      <c r="K65" s="22"/>
      <c r="L65" s="23"/>
      <c r="M65" s="6"/>
      <c r="N65" s="6"/>
      <c r="O65" s="6" t="str">
        <f t="shared" si="0"/>
        <v/>
      </c>
      <c r="P65" s="7" t="str">
        <f>IF(O65="","",VLOOKUP(O65,'bodovna lista'!$B$3:$C$8,2,1))</f>
        <v/>
      </c>
      <c r="R65" t="str">
        <f t="shared" si="1"/>
        <v/>
      </c>
      <c r="U65" t="str">
        <f t="shared" si="2"/>
        <v/>
      </c>
      <c r="X65" t="str">
        <f t="shared" si="3"/>
        <v/>
      </c>
      <c r="Z65" t="str">
        <f t="shared" si="4"/>
        <v/>
      </c>
    </row>
    <row r="66" spans="1:26" x14ac:dyDescent="0.3">
      <c r="A66" s="6" t="s">
        <v>147</v>
      </c>
      <c r="B66" s="6" t="s">
        <v>148</v>
      </c>
      <c r="C66" s="6"/>
      <c r="D66" s="6"/>
      <c r="E66" s="6"/>
      <c r="F66" s="6"/>
      <c r="G66" s="6"/>
      <c r="H66" s="6"/>
      <c r="I66" s="6"/>
      <c r="J66" s="6" t="s">
        <v>271</v>
      </c>
      <c r="K66" s="22"/>
      <c r="L66" s="23"/>
      <c r="M66" s="6"/>
      <c r="N66" s="6"/>
      <c r="O66" s="6" t="str">
        <f t="shared" si="0"/>
        <v/>
      </c>
      <c r="P66" s="7" t="str">
        <f>IF(O66="","",VLOOKUP(O66,'bodovna lista'!$B$3:$C$8,2,1))</f>
        <v/>
      </c>
      <c r="R66" t="str">
        <f t="shared" si="1"/>
        <v/>
      </c>
      <c r="U66" t="str">
        <f t="shared" si="2"/>
        <v/>
      </c>
      <c r="X66" t="str">
        <f t="shared" si="3"/>
        <v/>
      </c>
      <c r="Z66" t="str">
        <f t="shared" si="4"/>
        <v/>
      </c>
    </row>
    <row r="67" spans="1:26" x14ac:dyDescent="0.3">
      <c r="A67" s="6" t="s">
        <v>149</v>
      </c>
      <c r="B67" s="6" t="s">
        <v>150</v>
      </c>
      <c r="C67" s="6"/>
      <c r="D67" s="6"/>
      <c r="E67" s="6"/>
      <c r="F67" s="6"/>
      <c r="G67" s="6"/>
      <c r="H67" s="6"/>
      <c r="I67" s="6"/>
      <c r="J67" s="6" t="s">
        <v>271</v>
      </c>
      <c r="K67" s="22"/>
      <c r="L67" s="23"/>
      <c r="M67" s="6"/>
      <c r="N67" s="6"/>
      <c r="O67" s="6" t="str">
        <f t="shared" si="0"/>
        <v/>
      </c>
      <c r="P67" s="7" t="str">
        <f>IF(O67="","",VLOOKUP(O67,'bodovna lista'!$B$3:$C$8,2,1))</f>
        <v/>
      </c>
      <c r="R67" t="str">
        <f t="shared" si="1"/>
        <v/>
      </c>
      <c r="U67" t="str">
        <f t="shared" si="2"/>
        <v/>
      </c>
      <c r="X67" t="str">
        <f t="shared" si="3"/>
        <v/>
      </c>
      <c r="Z67" t="str">
        <f t="shared" si="4"/>
        <v/>
      </c>
    </row>
    <row r="68" spans="1:26" x14ac:dyDescent="0.3">
      <c r="A68" s="6" t="s">
        <v>151</v>
      </c>
      <c r="B68" s="6" t="s">
        <v>152</v>
      </c>
      <c r="C68" s="6"/>
      <c r="D68" s="6"/>
      <c r="E68" s="6"/>
      <c r="F68" s="6"/>
      <c r="G68" s="6"/>
      <c r="H68" s="6"/>
      <c r="I68" s="6"/>
      <c r="J68" s="6">
        <v>16</v>
      </c>
      <c r="K68" s="22"/>
      <c r="L68" s="23"/>
      <c r="M68" s="6"/>
      <c r="N68" s="6"/>
      <c r="O68" s="6">
        <f t="shared" si="0"/>
        <v>16</v>
      </c>
      <c r="P68" s="7" t="str">
        <f>IF(O68="","",VLOOKUP(O68,'bodovna lista'!$B$3:$C$8,2,1))</f>
        <v>F</v>
      </c>
      <c r="R68">
        <f t="shared" si="1"/>
        <v>16</v>
      </c>
      <c r="U68" t="str">
        <f t="shared" si="2"/>
        <v/>
      </c>
      <c r="X68" t="str">
        <f t="shared" si="3"/>
        <v/>
      </c>
      <c r="Z68">
        <f t="shared" si="4"/>
        <v>16</v>
      </c>
    </row>
    <row r="69" spans="1:26" x14ac:dyDescent="0.3">
      <c r="A69" s="6" t="s">
        <v>153</v>
      </c>
      <c r="B69" s="6" t="s">
        <v>154</v>
      </c>
      <c r="C69" s="6"/>
      <c r="D69" s="6"/>
      <c r="E69" s="6"/>
      <c r="F69" s="6"/>
      <c r="G69" s="6"/>
      <c r="H69" s="6"/>
      <c r="I69" s="6"/>
      <c r="J69" s="6">
        <v>13</v>
      </c>
      <c r="K69" s="22"/>
      <c r="L69" s="23"/>
      <c r="M69" s="6"/>
      <c r="N69" s="6"/>
      <c r="O69" s="6">
        <f t="shared" si="0"/>
        <v>13</v>
      </c>
      <c r="P69" s="7" t="str">
        <f>IF(O69="","",VLOOKUP(O69,'bodovna lista'!$B$3:$C$8,2,1))</f>
        <v>F</v>
      </c>
      <c r="R69">
        <f t="shared" si="1"/>
        <v>13</v>
      </c>
      <c r="U69" t="str">
        <f t="shared" si="2"/>
        <v/>
      </c>
      <c r="X69" t="str">
        <f t="shared" si="3"/>
        <v/>
      </c>
      <c r="Z69">
        <f t="shared" si="4"/>
        <v>13</v>
      </c>
    </row>
    <row r="70" spans="1:26" x14ac:dyDescent="0.3">
      <c r="A70" s="6" t="s">
        <v>155</v>
      </c>
      <c r="B70" s="6" t="s">
        <v>156</v>
      </c>
      <c r="C70" s="6"/>
      <c r="D70" s="6"/>
      <c r="E70" s="6"/>
      <c r="F70" s="6"/>
      <c r="G70" s="6"/>
      <c r="H70" s="6"/>
      <c r="I70" s="6"/>
      <c r="J70" s="6" t="s">
        <v>271</v>
      </c>
      <c r="K70" s="22"/>
      <c r="L70" s="23"/>
      <c r="M70" s="6"/>
      <c r="N70" s="6"/>
      <c r="O70" s="6" t="str">
        <f t="shared" si="0"/>
        <v/>
      </c>
      <c r="P70" s="7" t="str">
        <f>IF(O70="","",VLOOKUP(O70,'bodovna lista'!$B$3:$C$8,2,1))</f>
        <v/>
      </c>
      <c r="R70" t="str">
        <f t="shared" si="1"/>
        <v/>
      </c>
      <c r="U70" t="str">
        <f t="shared" si="2"/>
        <v/>
      </c>
      <c r="X70" t="str">
        <f t="shared" si="3"/>
        <v/>
      </c>
      <c r="Z70" t="str">
        <f t="shared" si="4"/>
        <v/>
      </c>
    </row>
  </sheetData>
  <mergeCells count="89">
    <mergeCell ref="A1:P1"/>
    <mergeCell ref="A2:I2"/>
    <mergeCell ref="J2:P2"/>
    <mergeCell ref="C3:I3"/>
    <mergeCell ref="J3:M3"/>
    <mergeCell ref="N3:P3"/>
    <mergeCell ref="K11:L11"/>
    <mergeCell ref="N4:P4"/>
    <mergeCell ref="A5:A7"/>
    <mergeCell ref="B5:B7"/>
    <mergeCell ref="C5:N5"/>
    <mergeCell ref="O5:O7"/>
    <mergeCell ref="P5:P7"/>
    <mergeCell ref="C6:C7"/>
    <mergeCell ref="D6:F6"/>
    <mergeCell ref="G6:I6"/>
    <mergeCell ref="J6:L6"/>
    <mergeCell ref="M6:N6"/>
    <mergeCell ref="K7:L7"/>
    <mergeCell ref="K8:L8"/>
    <mergeCell ref="K9:L9"/>
    <mergeCell ref="K10:L10"/>
    <mergeCell ref="K23:L23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35:L35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47:L47"/>
    <mergeCell ref="K36:L36"/>
    <mergeCell ref="K37:L37"/>
    <mergeCell ref="K38:L38"/>
    <mergeCell ref="K39:L39"/>
    <mergeCell ref="K40:L40"/>
    <mergeCell ref="K41:L41"/>
    <mergeCell ref="K64:L64"/>
    <mergeCell ref="K65:L65"/>
    <mergeCell ref="K54:L54"/>
    <mergeCell ref="K55:L55"/>
    <mergeCell ref="K56:L56"/>
    <mergeCell ref="K57:L57"/>
    <mergeCell ref="K58:L58"/>
    <mergeCell ref="K59:L59"/>
    <mergeCell ref="R6:R7"/>
    <mergeCell ref="K60:L60"/>
    <mergeCell ref="K61:L61"/>
    <mergeCell ref="K62:L62"/>
    <mergeCell ref="K63:L63"/>
    <mergeCell ref="K48:L48"/>
    <mergeCell ref="K49:L49"/>
    <mergeCell ref="K50:L50"/>
    <mergeCell ref="K51:L51"/>
    <mergeCell ref="K52:L52"/>
    <mergeCell ref="K53:L53"/>
    <mergeCell ref="K42:L42"/>
    <mergeCell ref="K43:L43"/>
    <mergeCell ref="K44:L44"/>
    <mergeCell ref="K45:L45"/>
    <mergeCell ref="K46:L46"/>
    <mergeCell ref="K66:L66"/>
    <mergeCell ref="K67:L67"/>
    <mergeCell ref="K68:L68"/>
    <mergeCell ref="K69:L69"/>
    <mergeCell ref="K70:L70"/>
    <mergeCell ref="Z6:Z7"/>
    <mergeCell ref="S6:S7"/>
    <mergeCell ref="T6:T7"/>
    <mergeCell ref="V6:V7"/>
    <mergeCell ref="U6:U7"/>
    <mergeCell ref="W6:W7"/>
    <mergeCell ref="X6:X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tabSelected="1" workbookViewId="0">
      <selection activeCell="C8" sqref="C8"/>
    </sheetView>
  </sheetViews>
  <sheetFormatPr defaultRowHeight="14.4" x14ac:dyDescent="0.3"/>
  <cols>
    <col min="2" max="2" width="20.44140625" customWidth="1"/>
  </cols>
  <sheetData>
    <row r="2" spans="1:3" x14ac:dyDescent="0.3">
      <c r="A2" t="s">
        <v>259</v>
      </c>
      <c r="B2" t="s">
        <v>260</v>
      </c>
      <c r="C2" t="s">
        <v>266</v>
      </c>
    </row>
    <row r="3" spans="1:3" x14ac:dyDescent="0.3">
      <c r="A3" s="16" t="s">
        <v>261</v>
      </c>
      <c r="B3" t="s">
        <v>258</v>
      </c>
      <c r="C3">
        <v>5</v>
      </c>
    </row>
    <row r="4" spans="1:3" x14ac:dyDescent="0.3">
      <c r="A4" s="16" t="s">
        <v>263</v>
      </c>
      <c r="B4" t="s">
        <v>262</v>
      </c>
      <c r="C4">
        <v>3</v>
      </c>
    </row>
    <row r="5" spans="1:3" x14ac:dyDescent="0.3">
      <c r="A5" s="16" t="s">
        <v>264</v>
      </c>
      <c r="B5" t="s">
        <v>265</v>
      </c>
      <c r="C5">
        <v>15</v>
      </c>
    </row>
    <row r="6" spans="1:3" x14ac:dyDescent="0.3">
      <c r="A6" s="16" t="s">
        <v>269</v>
      </c>
      <c r="B6" t="s">
        <v>267</v>
      </c>
      <c r="C6">
        <v>4</v>
      </c>
    </row>
    <row r="7" spans="1:3" x14ac:dyDescent="0.3">
      <c r="A7" s="16" t="s">
        <v>270</v>
      </c>
      <c r="B7" t="s">
        <v>268</v>
      </c>
      <c r="C7">
        <v>22</v>
      </c>
    </row>
    <row r="8" spans="1:3" x14ac:dyDescent="0.3">
      <c r="A8" s="16"/>
    </row>
    <row r="9" spans="1:3" x14ac:dyDescent="0.3">
      <c r="A9" s="16"/>
    </row>
    <row r="10" spans="1:3" x14ac:dyDescent="0.3">
      <c r="A10" s="16"/>
    </row>
    <row r="11" spans="1:3" x14ac:dyDescent="0.3">
      <c r="A11" s="16"/>
    </row>
    <row r="12" spans="1:3" x14ac:dyDescent="0.3">
      <c r="A12" s="16"/>
    </row>
    <row r="13" spans="1:3" x14ac:dyDescent="0.3">
      <c r="A13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bodovna lista</vt:lpstr>
      <vt:lpstr>A evidencija</vt:lpstr>
      <vt:lpstr>B evidencija</vt:lpstr>
      <vt:lpstr>C evidencija</vt:lpstr>
      <vt:lpstr>stariji studenti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2021-12-10T12:19:05Z</dcterms:modified>
</cp:coreProperties>
</file>