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activeTab="2"/>
  </bookViews>
  <sheets>
    <sheet name="bodovna lista" sheetId="4" r:id="rId1"/>
    <sheet name="A evidencija" sheetId="9" r:id="rId2"/>
    <sheet name="B smjer" sheetId="8" r:id="rId3"/>
    <sheet name="C evidencija" sheetId="1" r:id="rId4"/>
    <sheet name="stariji studenti" sheetId="7" state="hidden" r:id="rId5"/>
  </sheets>
  <calcPr calcId="152511"/>
</workbook>
</file>

<file path=xl/calcChain.xml><?xml version="1.0" encoding="utf-8"?>
<calcChain xmlns="http://schemas.openxmlformats.org/spreadsheetml/2006/main">
  <c r="R9" i="1" l="1"/>
  <c r="R10" i="1"/>
  <c r="R11" i="1"/>
  <c r="S11" i="1" s="1"/>
  <c r="T11" i="1" s="1"/>
  <c r="R12" i="1"/>
  <c r="R13" i="1"/>
  <c r="R14" i="1"/>
  <c r="S14" i="1" s="1"/>
  <c r="T14" i="1" s="1"/>
  <c r="R15" i="1"/>
  <c r="S15" i="1" s="1"/>
  <c r="T15" i="1" s="1"/>
  <c r="R16" i="1"/>
  <c r="R17" i="1"/>
  <c r="R18" i="1"/>
  <c r="S18" i="1" s="1"/>
  <c r="T18" i="1" s="1"/>
  <c r="R19" i="1"/>
  <c r="R20" i="1"/>
  <c r="R21" i="1"/>
  <c r="R22" i="1"/>
  <c r="S22" i="1" s="1"/>
  <c r="T22" i="1" s="1"/>
  <c r="R23" i="1"/>
  <c r="S23" i="1" s="1"/>
  <c r="T23" i="1" s="1"/>
  <c r="R24" i="1"/>
  <c r="R25" i="1"/>
  <c r="R26" i="1"/>
  <c r="R27" i="1"/>
  <c r="S27" i="1" s="1"/>
  <c r="T27" i="1" s="1"/>
  <c r="R28" i="1"/>
  <c r="R29" i="1"/>
  <c r="R30" i="1"/>
  <c r="R31" i="1"/>
  <c r="S31" i="1" s="1"/>
  <c r="T31" i="1" s="1"/>
  <c r="R32" i="1"/>
  <c r="R33" i="1"/>
  <c r="R34" i="1"/>
  <c r="R35" i="1"/>
  <c r="S35" i="1" s="1"/>
  <c r="T35" i="1" s="1"/>
  <c r="R36" i="1"/>
  <c r="R37" i="1"/>
  <c r="R38" i="1"/>
  <c r="S38" i="1" s="1"/>
  <c r="T38" i="1" s="1"/>
  <c r="R39" i="1"/>
  <c r="S39" i="1" s="1"/>
  <c r="T39" i="1" s="1"/>
  <c r="R40" i="1"/>
  <c r="R41" i="1"/>
  <c r="R42" i="1"/>
  <c r="S42" i="1" s="1"/>
  <c r="T42" i="1" s="1"/>
  <c r="R43" i="1"/>
  <c r="S43" i="1" s="1"/>
  <c r="T43" i="1" s="1"/>
  <c r="R44" i="1"/>
  <c r="R45" i="1"/>
  <c r="R46" i="1"/>
  <c r="S46" i="1" s="1"/>
  <c r="T46" i="1" s="1"/>
  <c r="R47" i="1"/>
  <c r="S47" i="1" s="1"/>
  <c r="T47" i="1" s="1"/>
  <c r="R48" i="1"/>
  <c r="R49" i="1"/>
  <c r="R50" i="1"/>
  <c r="S50" i="1" s="1"/>
  <c r="T50" i="1" s="1"/>
  <c r="R51" i="1"/>
  <c r="R52" i="1"/>
  <c r="R53" i="1"/>
  <c r="R54" i="1"/>
  <c r="S54" i="1" s="1"/>
  <c r="T54" i="1" s="1"/>
  <c r="R55" i="1"/>
  <c r="R56" i="1"/>
  <c r="R57" i="1"/>
  <c r="R58" i="1"/>
  <c r="S58" i="1" s="1"/>
  <c r="T58" i="1" s="1"/>
  <c r="R59" i="1"/>
  <c r="S59" i="1" s="1"/>
  <c r="T59" i="1" s="1"/>
  <c r="R60" i="1"/>
  <c r="R61" i="1"/>
  <c r="R62" i="1"/>
  <c r="S62" i="1" s="1"/>
  <c r="T62" i="1" s="1"/>
  <c r="R63" i="1"/>
  <c r="S63" i="1" s="1"/>
  <c r="T63" i="1" s="1"/>
  <c r="R64" i="1"/>
  <c r="R65" i="1"/>
  <c r="R66" i="1"/>
  <c r="S66" i="1" s="1"/>
  <c r="T66" i="1" s="1"/>
  <c r="R67" i="1"/>
  <c r="S67" i="1" s="1"/>
  <c r="T67" i="1" s="1"/>
  <c r="R68" i="1"/>
  <c r="R69" i="1"/>
  <c r="R70" i="1"/>
  <c r="S70" i="1" s="1"/>
  <c r="T70" i="1" s="1"/>
  <c r="R71" i="1"/>
  <c r="S71" i="1" s="1"/>
  <c r="T71" i="1" s="1"/>
  <c r="R72" i="1"/>
  <c r="R73" i="1"/>
  <c r="R74" i="1"/>
  <c r="R75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AB70" i="9"/>
  <c r="Y70" i="9"/>
  <c r="V70" i="9"/>
  <c r="AB69" i="9"/>
  <c r="AD69" i="9" s="1"/>
  <c r="Y69" i="9"/>
  <c r="V69" i="9"/>
  <c r="AB68" i="9"/>
  <c r="Y68" i="9"/>
  <c r="V68" i="9"/>
  <c r="AB67" i="9"/>
  <c r="AD67" i="9" s="1"/>
  <c r="Y67" i="9"/>
  <c r="V67" i="9"/>
  <c r="AB66" i="9"/>
  <c r="Y66" i="9"/>
  <c r="V66" i="9"/>
  <c r="AB65" i="9"/>
  <c r="Y65" i="9"/>
  <c r="V65" i="9"/>
  <c r="AB64" i="9"/>
  <c r="AD64" i="9" s="1"/>
  <c r="Y64" i="9"/>
  <c r="V64" i="9"/>
  <c r="AB63" i="9"/>
  <c r="AD63" i="9" s="1"/>
  <c r="Y63" i="9"/>
  <c r="V63" i="9"/>
  <c r="AB62" i="9"/>
  <c r="Y62" i="9"/>
  <c r="V62" i="9"/>
  <c r="AB61" i="9"/>
  <c r="AD61" i="9" s="1"/>
  <c r="Y61" i="9"/>
  <c r="V61" i="9"/>
  <c r="AB60" i="9"/>
  <c r="Y60" i="9"/>
  <c r="V60" i="9"/>
  <c r="AB59" i="9"/>
  <c r="AD59" i="9" s="1"/>
  <c r="Y59" i="9"/>
  <c r="V59" i="9"/>
  <c r="AB58" i="9"/>
  <c r="Y58" i="9"/>
  <c r="V58" i="9"/>
  <c r="AB57" i="9"/>
  <c r="Y57" i="9"/>
  <c r="V57" i="9"/>
  <c r="AB56" i="9"/>
  <c r="AD56" i="9" s="1"/>
  <c r="Y56" i="9"/>
  <c r="V56" i="9"/>
  <c r="AB55" i="9"/>
  <c r="AD55" i="9" s="1"/>
  <c r="Y55" i="9"/>
  <c r="V55" i="9"/>
  <c r="AB54" i="9"/>
  <c r="Y54" i="9"/>
  <c r="V54" i="9"/>
  <c r="AB53" i="9"/>
  <c r="AD53" i="9" s="1"/>
  <c r="Y53" i="9"/>
  <c r="V53" i="9"/>
  <c r="AB52" i="9"/>
  <c r="Y52" i="9"/>
  <c r="V52" i="9"/>
  <c r="AB51" i="9"/>
  <c r="AD51" i="9" s="1"/>
  <c r="Y51" i="9"/>
  <c r="V51" i="9"/>
  <c r="AB50" i="9"/>
  <c r="Y50" i="9"/>
  <c r="V50" i="9"/>
  <c r="AB49" i="9"/>
  <c r="Y49" i="9"/>
  <c r="V49" i="9"/>
  <c r="AB48" i="9"/>
  <c r="AD48" i="9" s="1"/>
  <c r="Y48" i="9"/>
  <c r="V48" i="9"/>
  <c r="AB47" i="9"/>
  <c r="AD47" i="9" s="1"/>
  <c r="Y47" i="9"/>
  <c r="V47" i="9"/>
  <c r="AB46" i="9"/>
  <c r="Y46" i="9"/>
  <c r="V46" i="9"/>
  <c r="AB45" i="9"/>
  <c r="AD45" i="9" s="1"/>
  <c r="Y45" i="9"/>
  <c r="V45" i="9"/>
  <c r="AB44" i="9"/>
  <c r="Y44" i="9"/>
  <c r="V44" i="9"/>
  <c r="AB43" i="9"/>
  <c r="AD43" i="9" s="1"/>
  <c r="Y43" i="9"/>
  <c r="V43" i="9"/>
  <c r="AB42" i="9"/>
  <c r="Y42" i="9"/>
  <c r="V42" i="9"/>
  <c r="AB41" i="9"/>
  <c r="Y41" i="9"/>
  <c r="V41" i="9"/>
  <c r="AB40" i="9"/>
  <c r="Y40" i="9"/>
  <c r="V40" i="9"/>
  <c r="AD40" i="9" s="1"/>
  <c r="AB39" i="9"/>
  <c r="Y39" i="9"/>
  <c r="V39" i="9"/>
  <c r="AD39" i="9" s="1"/>
  <c r="AB38" i="9"/>
  <c r="Y38" i="9"/>
  <c r="V38" i="9"/>
  <c r="AD38" i="9" s="1"/>
  <c r="AB37" i="9"/>
  <c r="Y37" i="9"/>
  <c r="V37" i="9"/>
  <c r="AD37" i="9" s="1"/>
  <c r="AB36" i="9"/>
  <c r="Y36" i="9"/>
  <c r="V36" i="9"/>
  <c r="AD36" i="9" s="1"/>
  <c r="AB35" i="9"/>
  <c r="Y35" i="9"/>
  <c r="V35" i="9"/>
  <c r="AD35" i="9" s="1"/>
  <c r="AB34" i="9"/>
  <c r="Y34" i="9"/>
  <c r="V34" i="9"/>
  <c r="AD34" i="9" s="1"/>
  <c r="AB33" i="9"/>
  <c r="Y33" i="9"/>
  <c r="V33" i="9"/>
  <c r="AD33" i="9" s="1"/>
  <c r="AB32" i="9"/>
  <c r="Y32" i="9"/>
  <c r="V32" i="9"/>
  <c r="AD32" i="9" s="1"/>
  <c r="AB31" i="9"/>
  <c r="Y31" i="9"/>
  <c r="V31" i="9"/>
  <c r="AD31" i="9" s="1"/>
  <c r="AB30" i="9"/>
  <c r="Y30" i="9"/>
  <c r="V30" i="9"/>
  <c r="AD30" i="9" s="1"/>
  <c r="AB29" i="9"/>
  <c r="Y29" i="9"/>
  <c r="V29" i="9"/>
  <c r="AD29" i="9" s="1"/>
  <c r="AB28" i="9"/>
  <c r="Y28" i="9"/>
  <c r="V28" i="9"/>
  <c r="AD28" i="9" s="1"/>
  <c r="AB27" i="9"/>
  <c r="Y27" i="9"/>
  <c r="V27" i="9"/>
  <c r="AD27" i="9" s="1"/>
  <c r="AB26" i="9"/>
  <c r="Y26" i="9"/>
  <c r="V26" i="9"/>
  <c r="AD26" i="9" s="1"/>
  <c r="AB25" i="9"/>
  <c r="Y25" i="9"/>
  <c r="V25" i="9"/>
  <c r="AD25" i="9" s="1"/>
  <c r="AB24" i="9"/>
  <c r="Y24" i="9"/>
  <c r="V24" i="9"/>
  <c r="AD24" i="9" s="1"/>
  <c r="AB23" i="9"/>
  <c r="Y23" i="9"/>
  <c r="V23" i="9"/>
  <c r="AD23" i="9" s="1"/>
  <c r="AB22" i="9"/>
  <c r="Y22" i="9"/>
  <c r="V22" i="9"/>
  <c r="AD22" i="9" s="1"/>
  <c r="AB21" i="9"/>
  <c r="Y21" i="9"/>
  <c r="V21" i="9"/>
  <c r="AD21" i="9" s="1"/>
  <c r="AB20" i="9"/>
  <c r="Y20" i="9"/>
  <c r="V20" i="9"/>
  <c r="AD20" i="9" s="1"/>
  <c r="R20" i="9"/>
  <c r="H20" i="9"/>
  <c r="AB19" i="9"/>
  <c r="Y19" i="9"/>
  <c r="V19" i="9"/>
  <c r="AD19" i="9" s="1"/>
  <c r="R19" i="9"/>
  <c r="H19" i="9"/>
  <c r="AB18" i="9"/>
  <c r="Y18" i="9"/>
  <c r="V18" i="9"/>
  <c r="AD18" i="9" s="1"/>
  <c r="R18" i="9"/>
  <c r="H18" i="9"/>
  <c r="AB17" i="9"/>
  <c r="Y17" i="9"/>
  <c r="V17" i="9"/>
  <c r="AD17" i="9" s="1"/>
  <c r="R17" i="9"/>
  <c r="H17" i="9"/>
  <c r="AB16" i="9"/>
  <c r="Y16" i="9"/>
  <c r="V16" i="9"/>
  <c r="AD16" i="9" s="1"/>
  <c r="R16" i="9"/>
  <c r="H16" i="9"/>
  <c r="AB15" i="9"/>
  <c r="Y15" i="9"/>
  <c r="V15" i="9"/>
  <c r="AD15" i="9" s="1"/>
  <c r="R15" i="9"/>
  <c r="H15" i="9"/>
  <c r="AB14" i="9"/>
  <c r="Y14" i="9"/>
  <c r="V14" i="9"/>
  <c r="AD14" i="9" s="1"/>
  <c r="R14" i="9"/>
  <c r="H14" i="9"/>
  <c r="AB13" i="9"/>
  <c r="Y13" i="9"/>
  <c r="V13" i="9"/>
  <c r="AD13" i="9" s="1"/>
  <c r="R13" i="9"/>
  <c r="H13" i="9"/>
  <c r="AB12" i="9"/>
  <c r="Y12" i="9"/>
  <c r="V12" i="9"/>
  <c r="AD12" i="9" s="1"/>
  <c r="R12" i="9"/>
  <c r="H12" i="9"/>
  <c r="AB11" i="9"/>
  <c r="Y11" i="9"/>
  <c r="V11" i="9"/>
  <c r="AD11" i="9" s="1"/>
  <c r="R11" i="9"/>
  <c r="H11" i="9"/>
  <c r="AB10" i="9"/>
  <c r="Y10" i="9"/>
  <c r="V10" i="9"/>
  <c r="AD10" i="9" s="1"/>
  <c r="R10" i="9"/>
  <c r="H10" i="9"/>
  <c r="AB9" i="9"/>
  <c r="Y9" i="9"/>
  <c r="V9" i="9"/>
  <c r="AD9" i="9" s="1"/>
  <c r="R9" i="9"/>
  <c r="H9" i="9"/>
  <c r="AB8" i="9"/>
  <c r="Y8" i="9"/>
  <c r="V8" i="9"/>
  <c r="AD8" i="9" s="1"/>
  <c r="R8" i="9"/>
  <c r="H8" i="9"/>
  <c r="R8" i="8"/>
  <c r="AB70" i="8"/>
  <c r="Y70" i="8"/>
  <c r="AD70" i="8" s="1"/>
  <c r="V70" i="8"/>
  <c r="R70" i="8"/>
  <c r="H70" i="8"/>
  <c r="S70" i="8" s="1"/>
  <c r="T70" i="8" s="1"/>
  <c r="AB69" i="8"/>
  <c r="Y69" i="8"/>
  <c r="AD69" i="8" s="1"/>
  <c r="V69" i="8"/>
  <c r="R69" i="8"/>
  <c r="H69" i="8"/>
  <c r="S69" i="8" s="1"/>
  <c r="T69" i="8" s="1"/>
  <c r="AB68" i="8"/>
  <c r="Y68" i="8"/>
  <c r="AD68" i="8" s="1"/>
  <c r="V68" i="8"/>
  <c r="R68" i="8"/>
  <c r="H68" i="8"/>
  <c r="S68" i="8" s="1"/>
  <c r="T68" i="8" s="1"/>
  <c r="AB67" i="8"/>
  <c r="Y67" i="8"/>
  <c r="AD67" i="8" s="1"/>
  <c r="V67" i="8"/>
  <c r="R67" i="8"/>
  <c r="H67" i="8"/>
  <c r="S67" i="8" s="1"/>
  <c r="T67" i="8" s="1"/>
  <c r="AB66" i="8"/>
  <c r="Y66" i="8"/>
  <c r="AD66" i="8" s="1"/>
  <c r="V66" i="8"/>
  <c r="R66" i="8"/>
  <c r="H66" i="8"/>
  <c r="S66" i="8" s="1"/>
  <c r="T66" i="8" s="1"/>
  <c r="AB65" i="8"/>
  <c r="Y65" i="8"/>
  <c r="AD65" i="8" s="1"/>
  <c r="V65" i="8"/>
  <c r="R65" i="8"/>
  <c r="H65" i="8"/>
  <c r="S65" i="8" s="1"/>
  <c r="T65" i="8" s="1"/>
  <c r="AB64" i="8"/>
  <c r="Y64" i="8"/>
  <c r="AD64" i="8" s="1"/>
  <c r="V64" i="8"/>
  <c r="R64" i="8"/>
  <c r="H64" i="8"/>
  <c r="S64" i="8" s="1"/>
  <c r="T64" i="8" s="1"/>
  <c r="AB63" i="8"/>
  <c r="Y63" i="8"/>
  <c r="AD63" i="8" s="1"/>
  <c r="V63" i="8"/>
  <c r="R63" i="8"/>
  <c r="H63" i="8"/>
  <c r="S63" i="8" s="1"/>
  <c r="T63" i="8" s="1"/>
  <c r="AB62" i="8"/>
  <c r="Y62" i="8"/>
  <c r="AD62" i="8" s="1"/>
  <c r="V62" i="8"/>
  <c r="R62" i="8"/>
  <c r="H62" i="8"/>
  <c r="S62" i="8" s="1"/>
  <c r="T62" i="8" s="1"/>
  <c r="AB61" i="8"/>
  <c r="Y61" i="8"/>
  <c r="AD61" i="8" s="1"/>
  <c r="V61" i="8"/>
  <c r="R61" i="8"/>
  <c r="H61" i="8"/>
  <c r="S61" i="8" s="1"/>
  <c r="T61" i="8" s="1"/>
  <c r="AB60" i="8"/>
  <c r="Y60" i="8"/>
  <c r="AD60" i="8" s="1"/>
  <c r="V60" i="8"/>
  <c r="R60" i="8"/>
  <c r="H60" i="8"/>
  <c r="S60" i="8" s="1"/>
  <c r="T60" i="8" s="1"/>
  <c r="AB59" i="8"/>
  <c r="Y59" i="8"/>
  <c r="AD59" i="8" s="1"/>
  <c r="V59" i="8"/>
  <c r="R59" i="8"/>
  <c r="H59" i="8"/>
  <c r="S59" i="8" s="1"/>
  <c r="T59" i="8" s="1"/>
  <c r="AB58" i="8"/>
  <c r="Y58" i="8"/>
  <c r="AD58" i="8" s="1"/>
  <c r="V58" i="8"/>
  <c r="R58" i="8"/>
  <c r="H58" i="8"/>
  <c r="S58" i="8" s="1"/>
  <c r="T58" i="8" s="1"/>
  <c r="AB57" i="8"/>
  <c r="Y57" i="8"/>
  <c r="AD57" i="8" s="1"/>
  <c r="V57" i="8"/>
  <c r="R57" i="8"/>
  <c r="H57" i="8"/>
  <c r="S57" i="8" s="1"/>
  <c r="T57" i="8" s="1"/>
  <c r="AB56" i="8"/>
  <c r="Y56" i="8"/>
  <c r="AD56" i="8" s="1"/>
  <c r="V56" i="8"/>
  <c r="R56" i="8"/>
  <c r="H56" i="8"/>
  <c r="S56" i="8" s="1"/>
  <c r="T56" i="8" s="1"/>
  <c r="AB55" i="8"/>
  <c r="Y55" i="8"/>
  <c r="AD55" i="8" s="1"/>
  <c r="V55" i="8"/>
  <c r="R55" i="8"/>
  <c r="H55" i="8"/>
  <c r="S55" i="8" s="1"/>
  <c r="T55" i="8" s="1"/>
  <c r="AB54" i="8"/>
  <c r="Y54" i="8"/>
  <c r="AD54" i="8" s="1"/>
  <c r="V54" i="8"/>
  <c r="R54" i="8"/>
  <c r="H54" i="8"/>
  <c r="S54" i="8" s="1"/>
  <c r="T54" i="8" s="1"/>
  <c r="AB53" i="8"/>
  <c r="Y53" i="8"/>
  <c r="AD53" i="8" s="1"/>
  <c r="V53" i="8"/>
  <c r="R53" i="8"/>
  <c r="H53" i="8"/>
  <c r="S53" i="8" s="1"/>
  <c r="T53" i="8" s="1"/>
  <c r="AB52" i="8"/>
  <c r="Y52" i="8"/>
  <c r="AD52" i="8" s="1"/>
  <c r="V52" i="8"/>
  <c r="R52" i="8"/>
  <c r="H52" i="8"/>
  <c r="S52" i="8" s="1"/>
  <c r="T52" i="8" s="1"/>
  <c r="AB51" i="8"/>
  <c r="Y51" i="8"/>
  <c r="AD51" i="8" s="1"/>
  <c r="V51" i="8"/>
  <c r="R51" i="8"/>
  <c r="H51" i="8"/>
  <c r="S51" i="8" s="1"/>
  <c r="T51" i="8" s="1"/>
  <c r="AB50" i="8"/>
  <c r="Y50" i="8"/>
  <c r="AD50" i="8" s="1"/>
  <c r="V50" i="8"/>
  <c r="R50" i="8"/>
  <c r="H50" i="8"/>
  <c r="S50" i="8" s="1"/>
  <c r="T50" i="8" s="1"/>
  <c r="AB49" i="8"/>
  <c r="Y49" i="8"/>
  <c r="AD49" i="8" s="1"/>
  <c r="V49" i="8"/>
  <c r="R49" i="8"/>
  <c r="H49" i="8"/>
  <c r="S49" i="8" s="1"/>
  <c r="T49" i="8" s="1"/>
  <c r="AB48" i="8"/>
  <c r="Y48" i="8"/>
  <c r="AD48" i="8" s="1"/>
  <c r="V48" i="8"/>
  <c r="R48" i="8"/>
  <c r="H48" i="8"/>
  <c r="S48" i="8" s="1"/>
  <c r="T48" i="8" s="1"/>
  <c r="AB47" i="8"/>
  <c r="Y47" i="8"/>
  <c r="AD47" i="8" s="1"/>
  <c r="V47" i="8"/>
  <c r="R47" i="8"/>
  <c r="H47" i="8"/>
  <c r="S47" i="8" s="1"/>
  <c r="T47" i="8" s="1"/>
  <c r="AB46" i="8"/>
  <c r="Y46" i="8"/>
  <c r="AD46" i="8" s="1"/>
  <c r="V46" i="8"/>
  <c r="R46" i="8"/>
  <c r="H46" i="8"/>
  <c r="S46" i="8" s="1"/>
  <c r="T46" i="8" s="1"/>
  <c r="AB45" i="8"/>
  <c r="Y45" i="8"/>
  <c r="AD45" i="8" s="1"/>
  <c r="V45" i="8"/>
  <c r="R45" i="8"/>
  <c r="H45" i="8"/>
  <c r="S45" i="8" s="1"/>
  <c r="T45" i="8" s="1"/>
  <c r="AB44" i="8"/>
  <c r="Y44" i="8"/>
  <c r="AD44" i="8" s="1"/>
  <c r="V44" i="8"/>
  <c r="R44" i="8"/>
  <c r="H44" i="8"/>
  <c r="S44" i="8" s="1"/>
  <c r="T44" i="8" s="1"/>
  <c r="AB43" i="8"/>
  <c r="Y43" i="8"/>
  <c r="AD43" i="8" s="1"/>
  <c r="V43" i="8"/>
  <c r="R43" i="8"/>
  <c r="H43" i="8"/>
  <c r="S43" i="8" s="1"/>
  <c r="T43" i="8" s="1"/>
  <c r="AB42" i="8"/>
  <c r="Y42" i="8"/>
  <c r="AD42" i="8" s="1"/>
  <c r="V42" i="8"/>
  <c r="R42" i="8"/>
  <c r="H42" i="8"/>
  <c r="S42" i="8" s="1"/>
  <c r="T42" i="8" s="1"/>
  <c r="AB41" i="8"/>
  <c r="Y41" i="8"/>
  <c r="AD41" i="8" s="1"/>
  <c r="V41" i="8"/>
  <c r="R41" i="8"/>
  <c r="H41" i="8"/>
  <c r="AB40" i="8"/>
  <c r="Y40" i="8"/>
  <c r="AD40" i="8" s="1"/>
  <c r="V40" i="8"/>
  <c r="R40" i="8"/>
  <c r="H40" i="8"/>
  <c r="AB39" i="8"/>
  <c r="Y39" i="8"/>
  <c r="V39" i="8"/>
  <c r="R39" i="8"/>
  <c r="H39" i="8"/>
  <c r="S39" i="8" s="1"/>
  <c r="T39" i="8" s="1"/>
  <c r="AB38" i="8"/>
  <c r="Y38" i="8"/>
  <c r="AD38" i="8" s="1"/>
  <c r="V38" i="8"/>
  <c r="R38" i="8"/>
  <c r="H38" i="8"/>
  <c r="AB37" i="8"/>
  <c r="Y37" i="8"/>
  <c r="V37" i="8"/>
  <c r="R37" i="8"/>
  <c r="H37" i="8"/>
  <c r="AB36" i="8"/>
  <c r="Y36" i="8"/>
  <c r="AD36" i="8" s="1"/>
  <c r="V36" i="8"/>
  <c r="R36" i="8"/>
  <c r="H36" i="8"/>
  <c r="AB35" i="8"/>
  <c r="Y35" i="8"/>
  <c r="V35" i="8"/>
  <c r="R35" i="8"/>
  <c r="H35" i="8"/>
  <c r="S35" i="8" s="1"/>
  <c r="T35" i="8" s="1"/>
  <c r="AB34" i="8"/>
  <c r="Y34" i="8"/>
  <c r="V34" i="8"/>
  <c r="R34" i="8"/>
  <c r="H34" i="8"/>
  <c r="AB33" i="8"/>
  <c r="Y33" i="8"/>
  <c r="V33" i="8"/>
  <c r="R33" i="8"/>
  <c r="H33" i="8"/>
  <c r="AB32" i="8"/>
  <c r="Y32" i="8"/>
  <c r="AD32" i="8" s="1"/>
  <c r="V32" i="8"/>
  <c r="R32" i="8"/>
  <c r="H32" i="8"/>
  <c r="AB31" i="8"/>
  <c r="Y31" i="8"/>
  <c r="V31" i="8"/>
  <c r="R31" i="8"/>
  <c r="H31" i="8"/>
  <c r="S31" i="8" s="1"/>
  <c r="T31" i="8" s="1"/>
  <c r="AB30" i="8"/>
  <c r="Y30" i="8"/>
  <c r="AD30" i="8" s="1"/>
  <c r="V30" i="8"/>
  <c r="R30" i="8"/>
  <c r="H30" i="8"/>
  <c r="AB29" i="8"/>
  <c r="Y29" i="8"/>
  <c r="V29" i="8"/>
  <c r="AD29" i="8" s="1"/>
  <c r="R29" i="8"/>
  <c r="H29" i="8"/>
  <c r="AB28" i="8"/>
  <c r="Y28" i="8"/>
  <c r="V28" i="8"/>
  <c r="AD28" i="8" s="1"/>
  <c r="R28" i="8"/>
  <c r="H28" i="8"/>
  <c r="AB27" i="8"/>
  <c r="Y27" i="8"/>
  <c r="V27" i="8"/>
  <c r="AD27" i="8" s="1"/>
  <c r="R27" i="8"/>
  <c r="H27" i="8"/>
  <c r="S27" i="8" s="1"/>
  <c r="T27" i="8" s="1"/>
  <c r="AB26" i="8"/>
  <c r="Y26" i="8"/>
  <c r="V26" i="8"/>
  <c r="AD26" i="8" s="1"/>
  <c r="R26" i="8"/>
  <c r="H26" i="8"/>
  <c r="AB25" i="8"/>
  <c r="Y25" i="8"/>
  <c r="V25" i="8"/>
  <c r="AD25" i="8" s="1"/>
  <c r="R25" i="8"/>
  <c r="H25" i="8"/>
  <c r="AB24" i="8"/>
  <c r="Y24" i="8"/>
  <c r="V24" i="8"/>
  <c r="AD24" i="8" s="1"/>
  <c r="R24" i="8"/>
  <c r="H24" i="8"/>
  <c r="AB23" i="8"/>
  <c r="Y23" i="8"/>
  <c r="V23" i="8"/>
  <c r="AD23" i="8" s="1"/>
  <c r="R23" i="8"/>
  <c r="H23" i="8"/>
  <c r="S23" i="8" s="1"/>
  <c r="T23" i="8" s="1"/>
  <c r="AB22" i="8"/>
  <c r="Y22" i="8"/>
  <c r="V22" i="8"/>
  <c r="AD22" i="8" s="1"/>
  <c r="R22" i="8"/>
  <c r="H22" i="8"/>
  <c r="AB21" i="8"/>
  <c r="Y21" i="8"/>
  <c r="V21" i="8"/>
  <c r="AD21" i="8" s="1"/>
  <c r="R21" i="8"/>
  <c r="H21" i="8"/>
  <c r="AB20" i="8"/>
  <c r="Y20" i="8"/>
  <c r="V20" i="8"/>
  <c r="AD20" i="8" s="1"/>
  <c r="R20" i="8"/>
  <c r="H20" i="8"/>
  <c r="AB19" i="8"/>
  <c r="Y19" i="8"/>
  <c r="V19" i="8"/>
  <c r="AD19" i="8" s="1"/>
  <c r="R19" i="8"/>
  <c r="H19" i="8"/>
  <c r="S19" i="8" s="1"/>
  <c r="T19" i="8" s="1"/>
  <c r="AB18" i="8"/>
  <c r="Y18" i="8"/>
  <c r="V18" i="8"/>
  <c r="AD18" i="8" s="1"/>
  <c r="R18" i="8"/>
  <c r="H18" i="8"/>
  <c r="AB17" i="8"/>
  <c r="Y17" i="8"/>
  <c r="V17" i="8"/>
  <c r="AD17" i="8" s="1"/>
  <c r="R17" i="8"/>
  <c r="H17" i="8"/>
  <c r="AB16" i="8"/>
  <c r="Y16" i="8"/>
  <c r="V16" i="8"/>
  <c r="AD16" i="8" s="1"/>
  <c r="R16" i="8"/>
  <c r="H16" i="8"/>
  <c r="AB15" i="8"/>
  <c r="Y15" i="8"/>
  <c r="V15" i="8"/>
  <c r="AD15" i="8" s="1"/>
  <c r="R15" i="8"/>
  <c r="H15" i="8"/>
  <c r="S15" i="8" s="1"/>
  <c r="T15" i="8" s="1"/>
  <c r="AB14" i="8"/>
  <c r="Y14" i="8"/>
  <c r="V14" i="8"/>
  <c r="AD14" i="8" s="1"/>
  <c r="R14" i="8"/>
  <c r="H14" i="8"/>
  <c r="AB13" i="8"/>
  <c r="Y13" i="8"/>
  <c r="V13" i="8"/>
  <c r="AD13" i="8" s="1"/>
  <c r="R13" i="8"/>
  <c r="H13" i="8"/>
  <c r="AB12" i="8"/>
  <c r="Y12" i="8"/>
  <c r="V12" i="8"/>
  <c r="AD12" i="8" s="1"/>
  <c r="R12" i="8"/>
  <c r="H12" i="8"/>
  <c r="AB11" i="8"/>
  <c r="Y11" i="8"/>
  <c r="V11" i="8"/>
  <c r="AD11" i="8" s="1"/>
  <c r="R11" i="8"/>
  <c r="H11" i="8"/>
  <c r="AB10" i="8"/>
  <c r="Y10" i="8"/>
  <c r="V10" i="8"/>
  <c r="AD10" i="8" s="1"/>
  <c r="R10" i="8"/>
  <c r="H10" i="8"/>
  <c r="AB9" i="8"/>
  <c r="Y9" i="8"/>
  <c r="V9" i="8"/>
  <c r="AD9" i="8" s="1"/>
  <c r="R9" i="8"/>
  <c r="H9" i="8"/>
  <c r="AB8" i="8"/>
  <c r="Y8" i="8"/>
  <c r="V8" i="8"/>
  <c r="AD8" i="8" s="1"/>
  <c r="H8" i="8"/>
  <c r="S34" i="1" l="1"/>
  <c r="T34" i="1" s="1"/>
  <c r="S11" i="9"/>
  <c r="T11" i="9" s="1"/>
  <c r="S19" i="9"/>
  <c r="T19" i="9" s="1"/>
  <c r="S13" i="9"/>
  <c r="T13" i="9" s="1"/>
  <c r="S33" i="8"/>
  <c r="T33" i="8" s="1"/>
  <c r="S41" i="8"/>
  <c r="T41" i="8" s="1"/>
  <c r="S51" i="1"/>
  <c r="T51" i="1" s="1"/>
  <c r="S11" i="8"/>
  <c r="T11" i="8" s="1"/>
  <c r="S73" i="1"/>
  <c r="T73" i="1" s="1"/>
  <c r="S65" i="1"/>
  <c r="T65" i="1" s="1"/>
  <c r="S57" i="1"/>
  <c r="T57" i="1" s="1"/>
  <c r="S49" i="1"/>
  <c r="T49" i="1" s="1"/>
  <c r="S41" i="1"/>
  <c r="T41" i="1" s="1"/>
  <c r="S33" i="1"/>
  <c r="T33" i="1" s="1"/>
  <c r="S17" i="1"/>
  <c r="T17" i="1" s="1"/>
  <c r="S9" i="1"/>
  <c r="T9" i="1" s="1"/>
  <c r="S75" i="1"/>
  <c r="T75" i="1" s="1"/>
  <c r="S26" i="1"/>
  <c r="T26" i="1" s="1"/>
  <c r="S10" i="1"/>
  <c r="T10" i="1" s="1"/>
  <c r="S74" i="1"/>
  <c r="T74" i="1" s="1"/>
  <c r="S55" i="1"/>
  <c r="T55" i="1" s="1"/>
  <c r="S30" i="1"/>
  <c r="T30" i="1" s="1"/>
  <c r="S19" i="1"/>
  <c r="T19" i="1" s="1"/>
  <c r="S25" i="1"/>
  <c r="T25" i="1" s="1"/>
  <c r="S72" i="1"/>
  <c r="T72" i="1" s="1"/>
  <c r="S56" i="1"/>
  <c r="T56" i="1" s="1"/>
  <c r="S48" i="1"/>
  <c r="T48" i="1" s="1"/>
  <c r="S40" i="1"/>
  <c r="T40" i="1" s="1"/>
  <c r="S24" i="1"/>
  <c r="T24" i="1" s="1"/>
  <c r="S64" i="1"/>
  <c r="T64" i="1" s="1"/>
  <c r="S32" i="1"/>
  <c r="T32" i="1" s="1"/>
  <c r="S16" i="1"/>
  <c r="T16" i="1" s="1"/>
  <c r="S68" i="1"/>
  <c r="T68" i="1" s="1"/>
  <c r="S60" i="1"/>
  <c r="T60" i="1" s="1"/>
  <c r="S52" i="1"/>
  <c r="T52" i="1" s="1"/>
  <c r="S44" i="1"/>
  <c r="T44" i="1" s="1"/>
  <c r="S36" i="1"/>
  <c r="T36" i="1" s="1"/>
  <c r="S28" i="1"/>
  <c r="T28" i="1" s="1"/>
  <c r="S20" i="1"/>
  <c r="T20" i="1" s="1"/>
  <c r="S12" i="1"/>
  <c r="T12" i="1" s="1"/>
  <c r="S69" i="1"/>
  <c r="T69" i="1" s="1"/>
  <c r="S61" i="1"/>
  <c r="T61" i="1" s="1"/>
  <c r="S53" i="1"/>
  <c r="T53" i="1" s="1"/>
  <c r="S45" i="1"/>
  <c r="T45" i="1" s="1"/>
  <c r="S37" i="1"/>
  <c r="T37" i="1" s="1"/>
  <c r="S29" i="1"/>
  <c r="T29" i="1" s="1"/>
  <c r="S21" i="1"/>
  <c r="T21" i="1" s="1"/>
  <c r="S13" i="1"/>
  <c r="T13" i="1" s="1"/>
  <c r="S12" i="8"/>
  <c r="T12" i="8" s="1"/>
  <c r="S20" i="8"/>
  <c r="T20" i="8" s="1"/>
  <c r="S28" i="8"/>
  <c r="T28" i="8" s="1"/>
  <c r="S36" i="8"/>
  <c r="T36" i="8" s="1"/>
  <c r="S9" i="8"/>
  <c r="T9" i="8" s="1"/>
  <c r="S17" i="8"/>
  <c r="T17" i="8" s="1"/>
  <c r="S25" i="8"/>
  <c r="T25" i="8" s="1"/>
  <c r="AD35" i="8"/>
  <c r="AD37" i="8"/>
  <c r="AD34" i="8"/>
  <c r="S14" i="8"/>
  <c r="T14" i="8" s="1"/>
  <c r="S22" i="8"/>
  <c r="T22" i="8" s="1"/>
  <c r="S30" i="8"/>
  <c r="T30" i="8" s="1"/>
  <c r="AD31" i="8"/>
  <c r="S38" i="8"/>
  <c r="T38" i="8" s="1"/>
  <c r="AD39" i="8"/>
  <c r="S16" i="8"/>
  <c r="T16" i="8" s="1"/>
  <c r="S24" i="8"/>
  <c r="T24" i="8" s="1"/>
  <c r="S32" i="8"/>
  <c r="T32" i="8" s="1"/>
  <c r="AD33" i="8"/>
  <c r="S40" i="8"/>
  <c r="T40" i="8" s="1"/>
  <c r="S13" i="8"/>
  <c r="T13" i="8" s="1"/>
  <c r="S21" i="8"/>
  <c r="T21" i="8" s="1"/>
  <c r="S29" i="8"/>
  <c r="T29" i="8" s="1"/>
  <c r="S37" i="8"/>
  <c r="T37" i="8" s="1"/>
  <c r="S10" i="8"/>
  <c r="T10" i="8" s="1"/>
  <c r="S18" i="8"/>
  <c r="T18" i="8" s="1"/>
  <c r="S26" i="8"/>
  <c r="T26" i="8" s="1"/>
  <c r="S34" i="8"/>
  <c r="T34" i="8" s="1"/>
  <c r="S10" i="9"/>
  <c r="T10" i="9" s="1"/>
  <c r="S8" i="9"/>
  <c r="T8" i="9" s="1"/>
  <c r="S18" i="9"/>
  <c r="T18" i="9" s="1"/>
  <c r="S9" i="9"/>
  <c r="T9" i="9" s="1"/>
  <c r="S17" i="9"/>
  <c r="T17" i="9" s="1"/>
  <c r="S14" i="9"/>
  <c r="T14" i="9" s="1"/>
  <c r="S16" i="9"/>
  <c r="T16" i="9" s="1"/>
  <c r="S15" i="9"/>
  <c r="T15" i="9" s="1"/>
  <c r="S12" i="9"/>
  <c r="T12" i="9" s="1"/>
  <c r="S20" i="9"/>
  <c r="T20" i="9" s="1"/>
  <c r="AD54" i="9"/>
  <c r="AD70" i="9"/>
  <c r="AD41" i="9"/>
  <c r="AD49" i="9"/>
  <c r="AD57" i="9"/>
  <c r="AD65" i="9"/>
  <c r="AD44" i="9"/>
  <c r="AD52" i="9"/>
  <c r="AD60" i="9"/>
  <c r="AD68" i="9"/>
  <c r="AD46" i="9"/>
  <c r="AD62" i="9"/>
  <c r="AD42" i="9"/>
  <c r="AD50" i="9"/>
  <c r="AD58" i="9"/>
  <c r="AD66" i="9"/>
  <c r="S8" i="8"/>
  <c r="T8" i="8" s="1"/>
  <c r="R8" i="1"/>
  <c r="H8" i="1"/>
  <c r="S8" i="1" l="1"/>
  <c r="AB8" i="1"/>
  <c r="Y8" i="1"/>
  <c r="AB9" i="1" l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V8" i="1"/>
  <c r="AD8" i="1" s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AD53" i="1" s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AD63" i="1" l="1"/>
  <c r="AD55" i="1"/>
  <c r="AD47" i="1"/>
  <c r="AD39" i="1"/>
  <c r="AD31" i="1"/>
  <c r="AD23" i="1"/>
  <c r="AD15" i="1"/>
  <c r="AD64" i="1"/>
  <c r="AD56" i="1"/>
  <c r="AD48" i="1"/>
  <c r="AD40" i="1"/>
  <c r="AD32" i="1"/>
  <c r="AD24" i="1"/>
  <c r="AD16" i="1"/>
  <c r="AD54" i="1"/>
  <c r="AD60" i="1"/>
  <c r="AD44" i="1"/>
  <c r="AD28" i="1"/>
  <c r="AD67" i="1"/>
  <c r="AD43" i="1"/>
  <c r="AD27" i="1"/>
  <c r="AD19" i="1"/>
  <c r="AD68" i="1"/>
  <c r="AD52" i="1"/>
  <c r="AD36" i="1"/>
  <c r="AD12" i="1"/>
  <c r="AD42" i="1"/>
  <c r="AD59" i="1"/>
  <c r="AD51" i="1"/>
  <c r="AD35" i="1"/>
  <c r="AD11" i="1"/>
  <c r="AD20" i="1"/>
  <c r="AD70" i="1"/>
  <c r="AD62" i="1"/>
  <c r="AD46" i="1"/>
  <c r="AD38" i="1"/>
  <c r="AD30" i="1"/>
  <c r="AD22" i="1"/>
  <c r="AD14" i="1"/>
  <c r="AD69" i="1"/>
  <c r="AD61" i="1"/>
  <c r="AD45" i="1"/>
  <c r="AD37" i="1"/>
  <c r="AD29" i="1"/>
  <c r="AD21" i="1"/>
  <c r="AD13" i="1"/>
  <c r="AD66" i="1"/>
  <c r="AD34" i="1"/>
  <c r="AD26" i="1"/>
  <c r="AD18" i="1"/>
  <c r="AD10" i="1"/>
  <c r="AD58" i="1"/>
  <c r="AD50" i="1"/>
  <c r="AD65" i="1"/>
  <c r="AD57" i="1"/>
  <c r="AD49" i="1"/>
  <c r="AD41" i="1"/>
  <c r="AD33" i="1"/>
  <c r="AD25" i="1"/>
  <c r="AD17" i="1"/>
  <c r="AD9" i="1"/>
  <c r="T8" i="1"/>
</calcChain>
</file>

<file path=xl/sharedStrings.xml><?xml version="1.0" encoding="utf-8"?>
<sst xmlns="http://schemas.openxmlformats.org/spreadsheetml/2006/main" count="366" uniqueCount="279">
  <si>
    <t>STUDIJSKI PROGRAM: Matematika</t>
  </si>
  <si>
    <t>STUDIJE: Osnovne akademske</t>
  </si>
  <si>
    <t>PREDMET: Matematika I</t>
  </si>
  <si>
    <t>Diskretna matematika I</t>
  </si>
  <si>
    <t>Broj ECTS kredita: 5</t>
  </si>
  <si>
    <t>NASTAVNIK: Prof. dr Žana Vukićević-Kovijanić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</si>
  <si>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</si>
  <si>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</si>
  <si>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</si>
  <si>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</si>
  <si>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</si>
  <si>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</si>
  <si>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</si>
  <si>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STUDIJSKI PROGRAM: Računarske nauke</t>
  </si>
  <si>
    <t>F</t>
  </si>
  <si>
    <t>E</t>
  </si>
  <si>
    <t>D</t>
  </si>
  <si>
    <t>C</t>
  </si>
  <si>
    <t>B</t>
  </si>
  <si>
    <t>A</t>
  </si>
  <si>
    <t>51/2021</t>
  </si>
  <si>
    <t>Bogić Bulatović</t>
  </si>
  <si>
    <t>52/2021</t>
  </si>
  <si>
    <t>Branislav Kasalica</t>
  </si>
  <si>
    <t>53/2021</t>
  </si>
  <si>
    <t>Ivana Obradović</t>
  </si>
  <si>
    <t>1/2020</t>
  </si>
  <si>
    <t>8/2020</t>
  </si>
  <si>
    <t>15/2020</t>
  </si>
  <si>
    <t>Simo Radović</t>
  </si>
  <si>
    <t>20/2020</t>
  </si>
  <si>
    <t>Marija Milačić</t>
  </si>
  <si>
    <t>21/2020</t>
  </si>
  <si>
    <t>22/2020</t>
  </si>
  <si>
    <t>25/2020</t>
  </si>
  <si>
    <t>26/2020</t>
  </si>
  <si>
    <t>31/2020</t>
  </si>
  <si>
    <t>34/2020</t>
  </si>
  <si>
    <t>Nikola Todorović</t>
  </si>
  <si>
    <t>35/2020</t>
  </si>
  <si>
    <t>Ivana Bulajić</t>
  </si>
  <si>
    <t>37/2020</t>
  </si>
  <si>
    <t>Andrea Mrdović</t>
  </si>
  <si>
    <t>42/2020</t>
  </si>
  <si>
    <t>Ivona Ćetković</t>
  </si>
  <si>
    <t>3/2019</t>
  </si>
  <si>
    <t>Marina Radulović</t>
  </si>
  <si>
    <t>11/2019</t>
  </si>
  <si>
    <t>Nikola Lešić</t>
  </si>
  <si>
    <t>12/2019</t>
  </si>
  <si>
    <t>14/2019</t>
  </si>
  <si>
    <t>Marija Stijović</t>
  </si>
  <si>
    <t>22/2019</t>
  </si>
  <si>
    <t>Savo Drobnjak</t>
  </si>
  <si>
    <t>25/2019</t>
  </si>
  <si>
    <t>Nataša Mijatović</t>
  </si>
  <si>
    <t>35/2019</t>
  </si>
  <si>
    <t>Vedad Selmanović</t>
  </si>
  <si>
    <t>37/2019</t>
  </si>
  <si>
    <t>Milica Fatić</t>
  </si>
  <si>
    <t>5/2018</t>
  </si>
  <si>
    <t>Luka Vučinić</t>
  </si>
  <si>
    <t>13/2018</t>
  </si>
  <si>
    <t>Milica Knežević</t>
  </si>
  <si>
    <t>20/2018</t>
  </si>
  <si>
    <t>Nemanja Novović</t>
  </si>
  <si>
    <t>32/2018</t>
  </si>
  <si>
    <t>Vasilisa Pejović</t>
  </si>
  <si>
    <t>41/2018</t>
  </si>
  <si>
    <t>Milka Dedeić</t>
  </si>
  <si>
    <t>43/2018</t>
  </si>
  <si>
    <t>Dunja Cmiljanić</t>
  </si>
  <si>
    <t>5/2017</t>
  </si>
  <si>
    <t>Dražen Vuletić</t>
  </si>
  <si>
    <t>24/2017</t>
  </si>
  <si>
    <t>Aleksa Radnić</t>
  </si>
  <si>
    <t>5/2016</t>
  </si>
  <si>
    <t>Pavle Raičević</t>
  </si>
  <si>
    <t>6/2015</t>
  </si>
  <si>
    <t>Amin Odžić</t>
  </si>
  <si>
    <t>7012/2015</t>
  </si>
  <si>
    <t>Sofija Vlahović</t>
  </si>
  <si>
    <t>48/2014</t>
  </si>
  <si>
    <t>Ivana Praščević</t>
  </si>
  <si>
    <t>42/2013</t>
  </si>
  <si>
    <t>Milena Dragić</t>
  </si>
  <si>
    <t>7036/2012</t>
  </si>
  <si>
    <t>Milica Maksimović</t>
  </si>
  <si>
    <t>RZ - teorija</t>
  </si>
  <si>
    <t>RZ- zadaci</t>
  </si>
  <si>
    <t>RZ-ukupno</t>
  </si>
  <si>
    <t>PZ - teorija</t>
  </si>
  <si>
    <t>PZ- zadaci</t>
  </si>
  <si>
    <t>PZ-ukupno</t>
  </si>
  <si>
    <t>kolokvijum konacni</t>
  </si>
  <si>
    <t>ukupno</t>
  </si>
  <si>
    <t xml:space="preserve"> </t>
  </si>
  <si>
    <t>bodovi</t>
  </si>
  <si>
    <t>ocjena</t>
  </si>
  <si>
    <t>Vuk Radović</t>
  </si>
  <si>
    <t>Nermina Ćeman</t>
  </si>
  <si>
    <t>Bekir Ramdedović</t>
  </si>
  <si>
    <t>Monika Novaković</t>
  </si>
  <si>
    <t>Mensud Radončić</t>
  </si>
  <si>
    <t>Petar Borozan</t>
  </si>
  <si>
    <t>Mirjana Albijanić</t>
  </si>
  <si>
    <t>Matija Bojanić</t>
  </si>
  <si>
    <t>Tijana Cvijović</t>
  </si>
  <si>
    <t>Marina Vujanović</t>
  </si>
  <si>
    <t>Nikolina Petranović</t>
  </si>
  <si>
    <t>Andrea Čabarkapa</t>
  </si>
  <si>
    <t>Aleksandar Lazarević</t>
  </si>
  <si>
    <t>Dajla Šabović</t>
  </si>
  <si>
    <t>Ana Ivanović</t>
  </si>
  <si>
    <t>Jelena Hajduković</t>
  </si>
  <si>
    <t>Jovana Cerović</t>
  </si>
  <si>
    <t>Petar Janković</t>
  </si>
  <si>
    <t>Dijana Popović</t>
  </si>
  <si>
    <t>Bobana Danilović</t>
  </si>
  <si>
    <t>Marija Rakonjac</t>
  </si>
  <si>
    <t>3/2020</t>
  </si>
  <si>
    <t>Danica Duković</t>
  </si>
  <si>
    <t>Milica Uskoković</t>
  </si>
  <si>
    <t>Maša Laban</t>
  </si>
  <si>
    <t>23/2020</t>
  </si>
  <si>
    <t>Nemanja Kovačević</t>
  </si>
  <si>
    <t>13/2019</t>
  </si>
  <si>
    <t>Marko Gogić</t>
  </si>
  <si>
    <t>1/2018</t>
  </si>
  <si>
    <t>Anđela Zečević</t>
  </si>
  <si>
    <t>Marina Junčaj</t>
  </si>
  <si>
    <t>22/2017</t>
  </si>
  <si>
    <t>Ivana Fatić</t>
  </si>
  <si>
    <t>704/2016</t>
  </si>
  <si>
    <t>Milica Obradović</t>
  </si>
  <si>
    <t>Drpljanin Almina</t>
  </si>
  <si>
    <t>indeks</t>
  </si>
  <si>
    <t>ime I prezime</t>
  </si>
  <si>
    <t>8/12</t>
  </si>
  <si>
    <t>Maja Stojković</t>
  </si>
  <si>
    <t>5/10</t>
  </si>
  <si>
    <t>4/15</t>
  </si>
  <si>
    <t>Anida Vesković</t>
  </si>
  <si>
    <t>redovni kolokvijum</t>
  </si>
  <si>
    <t>Jovana Damjanović</t>
  </si>
  <si>
    <t>Milica Đukanović</t>
  </si>
  <si>
    <t>28/16</t>
  </si>
  <si>
    <t>2/13</t>
  </si>
  <si>
    <t>Kolokvijum</t>
  </si>
  <si>
    <t>konacno</t>
  </si>
  <si>
    <t>Zavrsni</t>
  </si>
  <si>
    <t>RZ T</t>
  </si>
  <si>
    <t xml:space="preserve">RZ Z </t>
  </si>
  <si>
    <t xml:space="preserve">PZ T </t>
  </si>
  <si>
    <t xml:space="preserve">PZ Z </t>
  </si>
  <si>
    <t xml:space="preserve">S1 T </t>
  </si>
  <si>
    <t xml:space="preserve">S1 Z </t>
  </si>
  <si>
    <t>S2 T</t>
  </si>
  <si>
    <t>S2 Z</t>
  </si>
  <si>
    <t>R</t>
  </si>
  <si>
    <t>P</t>
  </si>
  <si>
    <t>S1</t>
  </si>
  <si>
    <t>S2</t>
  </si>
  <si>
    <t>14/2022</t>
  </si>
  <si>
    <t>Milica Mališić</t>
  </si>
  <si>
    <t>16/2022</t>
  </si>
  <si>
    <t>Rijalda Hadžić</t>
  </si>
  <si>
    <t>3/2021</t>
  </si>
  <si>
    <t>Olivera Žugić</t>
  </si>
  <si>
    <t>12/2021</t>
  </si>
  <si>
    <t>Marta Magdelinić</t>
  </si>
  <si>
    <t>Broj ECTS kredita: 6</t>
  </si>
  <si>
    <t>STUDIJSKI PROGRAM: Matematika i računarske nauke</t>
  </si>
  <si>
    <t>4/2021</t>
  </si>
  <si>
    <t>Ilija Crvenica</t>
  </si>
  <si>
    <t>6/2021</t>
  </si>
  <si>
    <t>Lazar Merdović</t>
  </si>
  <si>
    <t>8/2021</t>
  </si>
  <si>
    <t>Iva Janković</t>
  </si>
  <si>
    <t>11/2021</t>
  </si>
  <si>
    <t>Minela Pućurica</t>
  </si>
  <si>
    <t>14/2021</t>
  </si>
  <si>
    <t>Đorđije Tatar</t>
  </si>
  <si>
    <t>17/2021</t>
  </si>
  <si>
    <t>Bojana Tatar</t>
  </si>
  <si>
    <t>18/2021</t>
  </si>
  <si>
    <t>Rade Despotović</t>
  </si>
  <si>
    <t>20/2021</t>
  </si>
  <si>
    <t>Suzana Jocović</t>
  </si>
  <si>
    <t>22/2021</t>
  </si>
  <si>
    <t>Nikola Popović</t>
  </si>
  <si>
    <t>30/2021</t>
  </si>
  <si>
    <t>Sandra Bulatović</t>
  </si>
  <si>
    <t>37/2021</t>
  </si>
  <si>
    <t>Vojislav Vukotić</t>
  </si>
  <si>
    <t>39/2021</t>
  </si>
  <si>
    <t>40/2021</t>
  </si>
  <si>
    <t>Luka Vukčević</t>
  </si>
  <si>
    <t>10/2020</t>
  </si>
  <si>
    <t>12/2020</t>
  </si>
  <si>
    <t>Teodora Vuković</t>
  </si>
  <si>
    <t>Lazar Vujović</t>
  </si>
  <si>
    <t>2/2019</t>
  </si>
  <si>
    <t>2/2018</t>
  </si>
  <si>
    <t>22/2018</t>
  </si>
  <si>
    <t>25/2018</t>
  </si>
  <si>
    <t>26/2018</t>
  </si>
  <si>
    <t>27/2018</t>
  </si>
  <si>
    <t>8/2017</t>
  </si>
  <si>
    <t>13/2017</t>
  </si>
  <si>
    <t>7032/2016</t>
  </si>
  <si>
    <t>51/2022</t>
  </si>
  <si>
    <t>52/2022</t>
  </si>
  <si>
    <t>1/2021</t>
  </si>
  <si>
    <t>Milica Jovićević</t>
  </si>
  <si>
    <t>Marija Petrović</t>
  </si>
  <si>
    <t>7/2021</t>
  </si>
  <si>
    <t>Tijana Rakočević</t>
  </si>
  <si>
    <t>9/2021</t>
  </si>
  <si>
    <t>Milena Janković</t>
  </si>
  <si>
    <t>Jovana Mandić</t>
  </si>
  <si>
    <t>13/2021</t>
  </si>
  <si>
    <t>Đorđe Marojević</t>
  </si>
  <si>
    <t>15/2021</t>
  </si>
  <si>
    <t>Marko Mešter</t>
  </si>
  <si>
    <t>16/2021</t>
  </si>
  <si>
    <t>Ilija Milošević</t>
  </si>
  <si>
    <t>Nikolina Todorović</t>
  </si>
  <si>
    <t>19/2021</t>
  </si>
  <si>
    <t>Ana Bašanović</t>
  </si>
  <si>
    <t>Jovan Nikolić</t>
  </si>
  <si>
    <t>21/2021</t>
  </si>
  <si>
    <t>Miloš Šćekić</t>
  </si>
  <si>
    <t>Uroš Milović</t>
  </si>
  <si>
    <t>23/2021</t>
  </si>
  <si>
    <t>Danilo Vujović</t>
  </si>
  <si>
    <t>24/2021</t>
  </si>
  <si>
    <t>Igor Raičević</t>
  </si>
  <si>
    <t>25/2021</t>
  </si>
  <si>
    <t>Luka Šućur</t>
  </si>
  <si>
    <t>26/2021</t>
  </si>
  <si>
    <t>Nikolina Mrdak</t>
  </si>
  <si>
    <t>27/2021</t>
  </si>
  <si>
    <t>Jovana Jeknić</t>
  </si>
  <si>
    <t>28/2021</t>
  </si>
  <si>
    <t>Ognjen Tomčić</t>
  </si>
  <si>
    <t>29/2021</t>
  </si>
  <si>
    <t>Špiro Mugoša</t>
  </si>
  <si>
    <t>31/2021</t>
  </si>
  <si>
    <t>Teodora Đogović</t>
  </si>
  <si>
    <t>33/2021</t>
  </si>
  <si>
    <t>Itana Radičević</t>
  </si>
  <si>
    <t>35/2021</t>
  </si>
  <si>
    <t>Marko Bojić</t>
  </si>
  <si>
    <t>36/2021</t>
  </si>
  <si>
    <t>Katarina Samardžić</t>
  </si>
  <si>
    <t>Andrija Kljajević</t>
  </si>
  <si>
    <t>41/2021</t>
  </si>
  <si>
    <t>Matija Radović</t>
  </si>
  <si>
    <t>48/2021</t>
  </si>
  <si>
    <t>Aleksa Šljivančanin</t>
  </si>
  <si>
    <t>2/2020</t>
  </si>
  <si>
    <t>Matija Veljović</t>
  </si>
  <si>
    <t>Nikolina Nikolić</t>
  </si>
  <si>
    <t>13/2020</t>
  </si>
  <si>
    <t>Teodora Popović</t>
  </si>
  <si>
    <t>27/2020</t>
  </si>
  <si>
    <t>Nikolina Šćekić</t>
  </si>
  <si>
    <t>39/2020</t>
  </si>
  <si>
    <t>Matija Brnović</t>
  </si>
  <si>
    <t>43/2020</t>
  </si>
  <si>
    <t>Pavle Knežević</t>
  </si>
  <si>
    <t>9/2019</t>
  </si>
  <si>
    <t>Bodin Orlandić</t>
  </si>
  <si>
    <t>17/2019</t>
  </si>
  <si>
    <t>Danilo Vukčević</t>
  </si>
  <si>
    <t>55/2016</t>
  </si>
  <si>
    <t>Andrijana Bošković</t>
  </si>
  <si>
    <t>OBRAZAC za evidenciju osvojenih poena na predmetu i predlog ocjene, studijske 2022/2023. SEPTEMBAR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</si>
</sst>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9" xfId="0" applyNumberFormat="1" applyFont="1" applyBorder="1" applyAlignment="1"/>
    <xf numFmtId="0" fontId="5" fillId="0" borderId="9" xfId="0" applyFont="1" applyBorder="1" applyAlignment="1">
      <alignment wrapText="1"/>
    </xf>
    <xf numFmtId="0" fontId="6" fillId="0" borderId="11" xfId="0" applyNumberFormat="1" applyFont="1" applyBorder="1" applyAlignment="1"/>
    <xf numFmtId="0" fontId="6" fillId="0" borderId="0" xfId="0" applyFont="1" applyBorder="1" applyAlignment="1"/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" fillId="0" borderId="9" xfId="0" applyFont="1" applyBorder="1"/>
    <xf numFmtId="0" fontId="1" fillId="0" borderId="0" xfId="0" applyFont="1" applyAlignment="1">
      <alignment wrapText="1"/>
    </xf>
    <xf numFmtId="0" fontId="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0" fillId="0" borderId="0" xfId="0" applyNumberFormat="1"/>
    <xf numFmtId="0" fontId="0" fillId="0" borderId="9" xfId="0" applyBorder="1"/>
    <xf numFmtId="0" fontId="0" fillId="0" borderId="9" xfId="0" applyBorder="1"/>
    <xf numFmtId="16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0" fillId="0" borderId="9" xfId="0" applyBorder="1" applyAlignme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6" fillId="0" borderId="9" xfId="0" applyNumberFormat="1" applyFont="1" applyBorder="1" applyAlignment="1">
      <alignment horizontal="center"/>
    </xf>
    <xf numFmtId="0" fontId="3" fillId="0" borderId="9" xfId="0" applyNumberFormat="1" applyFont="1" applyBorder="1"/>
    <xf numFmtId="0" fontId="6" fillId="0" borderId="9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9" xfId="0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F10" sqref="F10:G12"/>
    </sheetView>
  </sheetViews>
  <sheetFormatPr defaultRowHeight="14.4" x14ac:dyDescent="0.3"/>
  <sheetData>
    <row r="2" spans="2:3" x14ac:dyDescent="0.3">
      <c r="B2" s="8" t="s">
        <v>97</v>
      </c>
      <c r="C2" s="8" t="s">
        <v>98</v>
      </c>
    </row>
    <row r="3" spans="2:3" x14ac:dyDescent="0.3">
      <c r="B3" s="8">
        <v>0</v>
      </c>
      <c r="C3" s="10" t="s">
        <v>14</v>
      </c>
    </row>
    <row r="4" spans="2:3" x14ac:dyDescent="0.3">
      <c r="B4" s="8">
        <v>45</v>
      </c>
      <c r="C4" s="11" t="s">
        <v>15</v>
      </c>
    </row>
    <row r="5" spans="2:3" x14ac:dyDescent="0.3">
      <c r="B5" s="8">
        <v>60</v>
      </c>
      <c r="C5" s="11" t="s">
        <v>16</v>
      </c>
    </row>
    <row r="6" spans="2:3" x14ac:dyDescent="0.3">
      <c r="B6" s="8">
        <v>70</v>
      </c>
      <c r="C6" s="11" t="s">
        <v>17</v>
      </c>
    </row>
    <row r="7" spans="2:3" x14ac:dyDescent="0.3">
      <c r="B7" s="8">
        <v>80</v>
      </c>
      <c r="C7" s="11" t="s">
        <v>18</v>
      </c>
    </row>
    <row r="8" spans="2:3" x14ac:dyDescent="0.3">
      <c r="B8" s="8">
        <v>90</v>
      </c>
      <c r="C8" s="11" t="s">
        <v>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workbookViewId="0">
      <selection activeCell="S12" sqref="S12"/>
    </sheetView>
  </sheetViews>
  <sheetFormatPr defaultRowHeight="14.4" x14ac:dyDescent="0.3"/>
  <cols>
    <col min="1" max="1" width="11.44140625" customWidth="1"/>
    <col min="2" max="2" width="19.109375" customWidth="1"/>
    <col min="3" max="3" width="6.5546875" customWidth="1"/>
    <col min="4" max="7" width="5.21875" customWidth="1"/>
    <col min="8" max="8" width="4.77734375" customWidth="1"/>
    <col min="9" max="9" width="3.33203125" customWidth="1"/>
    <col min="10" max="17" width="5.5546875" customWidth="1"/>
    <col min="18" max="18" width="8.21875" customWidth="1"/>
    <col min="19" max="19" width="7.109375" customWidth="1"/>
    <col min="20" max="20" width="10" customWidth="1"/>
    <col min="22" max="30" width="0" hidden="1" customWidth="1"/>
  </cols>
  <sheetData>
    <row r="1" spans="1:30" ht="15.6" x14ac:dyDescent="0.3">
      <c r="A1" s="19" t="s">
        <v>278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1"/>
    </row>
    <row r="2" spans="1:30" x14ac:dyDescent="0.3">
      <c r="A2" s="22" t="s">
        <v>0</v>
      </c>
      <c r="B2" s="23"/>
      <c r="C2" s="23"/>
      <c r="D2" s="23"/>
      <c r="E2" s="23"/>
      <c r="F2" s="23"/>
      <c r="G2" s="23"/>
      <c r="H2" s="23"/>
      <c r="I2" s="24"/>
      <c r="J2" s="25" t="s">
        <v>1</v>
      </c>
      <c r="K2" s="26"/>
      <c r="L2" s="26"/>
      <c r="M2" s="26"/>
      <c r="N2" s="26"/>
      <c r="O2" s="26"/>
      <c r="P2" s="26"/>
      <c r="Q2" s="26"/>
      <c r="R2" s="26"/>
      <c r="S2" s="26"/>
      <c r="T2" s="27"/>
    </row>
    <row r="3" spans="1:30" ht="48.6" customHeight="1" x14ac:dyDescent="0.3">
      <c r="A3" s="1" t="s">
        <v>2</v>
      </c>
      <c r="B3" s="2" t="s">
        <v>3</v>
      </c>
      <c r="C3" s="28" t="s">
        <v>171</v>
      </c>
      <c r="D3" s="28"/>
      <c r="E3" s="28"/>
      <c r="F3" s="28"/>
      <c r="G3" s="28"/>
      <c r="H3" s="28"/>
      <c r="I3" s="28"/>
      <c r="J3" s="29" t="s">
        <v>5</v>
      </c>
      <c r="K3" s="30"/>
      <c r="L3" s="30"/>
      <c r="M3" s="31"/>
      <c r="N3" s="29" t="s">
        <v>6</v>
      </c>
      <c r="O3" s="29"/>
      <c r="P3" s="29"/>
      <c r="Q3" s="29"/>
      <c r="R3" s="29"/>
      <c r="S3" s="30"/>
      <c r="T3" s="32"/>
    </row>
    <row r="4" spans="1:30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3"/>
      <c r="O4" s="33"/>
      <c r="P4" s="33"/>
      <c r="Q4" s="33"/>
      <c r="R4" s="33"/>
      <c r="S4" s="33"/>
      <c r="T4" s="34"/>
    </row>
    <row r="5" spans="1:30" x14ac:dyDescent="0.3">
      <c r="A5" s="35" t="s">
        <v>7</v>
      </c>
      <c r="B5" s="37" t="s">
        <v>8</v>
      </c>
      <c r="C5" s="39" t="s">
        <v>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 t="s">
        <v>10</v>
      </c>
      <c r="T5" s="37" t="s">
        <v>11</v>
      </c>
    </row>
    <row r="6" spans="1:30" ht="28.2" customHeight="1" x14ac:dyDescent="0.3">
      <c r="A6" s="36"/>
      <c r="B6" s="38"/>
      <c r="C6" s="43" t="s">
        <v>12</v>
      </c>
      <c r="D6" s="45" t="s">
        <v>148</v>
      </c>
      <c r="E6" s="46"/>
      <c r="F6" s="46"/>
      <c r="G6" s="46"/>
      <c r="H6" s="46"/>
      <c r="I6" s="47"/>
      <c r="J6" s="48" t="s">
        <v>150</v>
      </c>
      <c r="K6" s="49"/>
      <c r="L6" s="49"/>
      <c r="M6" s="49"/>
      <c r="N6" s="49"/>
      <c r="O6" s="49"/>
      <c r="P6" s="49"/>
      <c r="Q6" s="49"/>
      <c r="R6" s="49"/>
      <c r="S6" s="42"/>
      <c r="T6" s="38"/>
      <c r="V6" s="52" t="s">
        <v>94</v>
      </c>
      <c r="W6" s="52" t="s">
        <v>88</v>
      </c>
      <c r="X6" s="52" t="s">
        <v>89</v>
      </c>
      <c r="Y6" s="53" t="s">
        <v>90</v>
      </c>
      <c r="Z6" s="52" t="s">
        <v>91</v>
      </c>
      <c r="AA6" s="52" t="s">
        <v>92</v>
      </c>
      <c r="AB6" s="53" t="s">
        <v>93</v>
      </c>
      <c r="AC6" s="9" t="s">
        <v>96</v>
      </c>
      <c r="AD6" s="52" t="s">
        <v>95</v>
      </c>
    </row>
    <row r="7" spans="1:30" x14ac:dyDescent="0.3">
      <c r="A7" s="36"/>
      <c r="B7" s="38"/>
      <c r="C7" s="44"/>
      <c r="D7" s="5" t="s">
        <v>159</v>
      </c>
      <c r="E7" s="5" t="s">
        <v>160</v>
      </c>
      <c r="F7" s="15" t="s">
        <v>161</v>
      </c>
      <c r="G7" s="15" t="s">
        <v>162</v>
      </c>
      <c r="H7" s="54" t="s">
        <v>149</v>
      </c>
      <c r="I7" s="55"/>
      <c r="J7" s="5" t="s">
        <v>151</v>
      </c>
      <c r="K7" s="16" t="s">
        <v>152</v>
      </c>
      <c r="L7" s="16" t="s">
        <v>153</v>
      </c>
      <c r="M7" s="16" t="s">
        <v>154</v>
      </c>
      <c r="N7" s="16" t="s">
        <v>155</v>
      </c>
      <c r="O7" s="16" t="s">
        <v>156</v>
      </c>
      <c r="P7" s="16" t="s">
        <v>157</v>
      </c>
      <c r="Q7" s="16" t="s">
        <v>158</v>
      </c>
      <c r="R7" s="5" t="s">
        <v>149</v>
      </c>
      <c r="S7" s="42"/>
      <c r="T7" s="38"/>
      <c r="V7" s="52"/>
      <c r="W7" s="52"/>
      <c r="X7" s="52"/>
      <c r="Y7" s="53"/>
      <c r="Z7" s="52"/>
      <c r="AA7" s="52"/>
      <c r="AB7" s="53"/>
      <c r="AD7" s="52"/>
    </row>
    <row r="8" spans="1:30" x14ac:dyDescent="0.3">
      <c r="A8" s="14" t="s">
        <v>163</v>
      </c>
      <c r="B8" s="14" t="s">
        <v>164</v>
      </c>
      <c r="C8" s="14"/>
      <c r="D8" s="14">
        <v>8</v>
      </c>
      <c r="E8" s="14">
        <v>6</v>
      </c>
      <c r="F8" s="14"/>
      <c r="G8" s="14"/>
      <c r="H8" s="50">
        <f>IF(G8="", IF(F8="",IF(E8="",IF(D8="","",D8),E8),F8),G8)</f>
        <v>6</v>
      </c>
      <c r="I8" s="51"/>
      <c r="J8" s="14"/>
      <c r="K8" s="18"/>
      <c r="L8" s="18"/>
      <c r="M8" s="14"/>
      <c r="N8" s="14"/>
      <c r="O8" s="14"/>
      <c r="P8" s="14"/>
      <c r="Q8" s="14"/>
      <c r="R8" s="14" t="str">
        <f>IF(AND(P8="",Q8=""),                     IF(  AND(N8="",O8=""),    IF(AND(L8="",M8=""),     IF(AND(J8="",K8=""),"",SUM(J8:K8)), SUM(L8:M8 )    ),  SUM(N8:O8 )),  SUM(P8:Q8 ) )</f>
        <v/>
      </c>
      <c r="S8" s="14">
        <f>IF(AND(H8="",R8=""),"",SUM(H8,R8))</f>
        <v>6</v>
      </c>
      <c r="T8" s="7" t="str">
        <f>IF(S8="","",VLOOKUP(S8,'bodovna lista'!$B$3:$C$8,2,1))</f>
        <v>F</v>
      </c>
      <c r="V8">
        <f t="shared" ref="V8:V70" si="0">IF(AND(J8="",K7=""),"",MAX(J8:L8))</f>
        <v>0</v>
      </c>
      <c r="Y8" t="str">
        <f>IF(AND(W8="",X8=""),"",SUM(W8:X8))</f>
        <v/>
      </c>
      <c r="AB8" t="str">
        <f>IF(AND(Z8="",AA8=""),"",SUM(Z8:AA8))</f>
        <v/>
      </c>
      <c r="AD8">
        <f>IF(AND(V8="",Y8="",AB8=""),"",V8+MAX(Y8,AB8))</f>
        <v>0</v>
      </c>
    </row>
    <row r="9" spans="1:30" x14ac:dyDescent="0.3">
      <c r="A9" s="14" t="s">
        <v>165</v>
      </c>
      <c r="B9" s="14" t="s">
        <v>166</v>
      </c>
      <c r="C9" s="14"/>
      <c r="D9" s="14">
        <v>1</v>
      </c>
      <c r="E9" s="14"/>
      <c r="F9" s="14"/>
      <c r="G9" s="14"/>
      <c r="H9" s="50">
        <f t="shared" ref="H9:H20" si="1">IF(G9="", IF(F9="",IF(E9="",IF(D9="","",D9),E9),F9),G9)</f>
        <v>1</v>
      </c>
      <c r="I9" s="51"/>
      <c r="J9" s="14"/>
      <c r="K9" s="18"/>
      <c r="L9" s="18"/>
      <c r="M9" s="14"/>
      <c r="N9" s="14"/>
      <c r="O9" s="14"/>
      <c r="P9" s="14"/>
      <c r="Q9" s="14"/>
      <c r="R9" s="14" t="str">
        <f t="shared" ref="R9:R20" si="2">IF(AND(P9="",Q9=""),                     IF(  AND(N9="",O9=""),    IF(AND(L9="",M9=""),     IF(AND(J9="",K9=""),"",SUM(J9:K9)), SUM(L9:M9 )    ),  SUM(N9:O9 )),  SUM(P9:Q9 ) )</f>
        <v/>
      </c>
      <c r="S9" s="14">
        <f t="shared" ref="S9:S20" si="3">IF(AND(H9="",R9=""),"",SUM(H9,R9))</f>
        <v>1</v>
      </c>
      <c r="T9" s="7" t="str">
        <f>IF(S9="","",VLOOKUP(S9,'bodovna lista'!$B$3:$C$8,2,1))</f>
        <v>F</v>
      </c>
      <c r="V9" t="str">
        <f t="shared" si="0"/>
        <v/>
      </c>
      <c r="Y9" t="str">
        <f t="shared" ref="Y9:Y70" si="4">IF(AND(W9="",X9=""),"",SUM(W9:X9))</f>
        <v/>
      </c>
      <c r="AB9" t="str">
        <f t="shared" ref="AB9:AB70" si="5">IF(AND(Z9="",AA9=""),"",SUM(Z9:AA9))</f>
        <v/>
      </c>
      <c r="AD9" t="str">
        <f t="shared" ref="AD9:AD70" si="6">IF(AND(V9="",Y9="",AB9=""),"",V9+MAX(Y9,AB9))</f>
        <v/>
      </c>
    </row>
    <row r="10" spans="1:30" x14ac:dyDescent="0.3">
      <c r="A10" s="14" t="s">
        <v>167</v>
      </c>
      <c r="B10" s="14" t="s">
        <v>168</v>
      </c>
      <c r="C10" s="14"/>
      <c r="D10" s="14">
        <v>9</v>
      </c>
      <c r="E10" s="14">
        <v>2</v>
      </c>
      <c r="F10" s="14">
        <v>7</v>
      </c>
      <c r="G10" s="14">
        <v>5</v>
      </c>
      <c r="H10" s="50">
        <f t="shared" si="1"/>
        <v>5</v>
      </c>
      <c r="I10" s="51"/>
      <c r="J10" s="14"/>
      <c r="K10" s="18"/>
      <c r="L10" s="18"/>
      <c r="M10" s="14"/>
      <c r="N10" s="14">
        <v>0</v>
      </c>
      <c r="O10" s="14">
        <v>4</v>
      </c>
      <c r="P10" s="14"/>
      <c r="Q10" s="14"/>
      <c r="R10" s="14">
        <f t="shared" si="2"/>
        <v>4</v>
      </c>
      <c r="S10" s="14">
        <f t="shared" si="3"/>
        <v>9</v>
      </c>
      <c r="T10" s="7" t="str">
        <f>IF(S10="","",VLOOKUP(S10,'bodovna lista'!$B$3:$C$8,2,1))</f>
        <v>F</v>
      </c>
      <c r="V10" t="str">
        <f t="shared" si="0"/>
        <v/>
      </c>
      <c r="Y10" t="str">
        <f t="shared" si="4"/>
        <v/>
      </c>
      <c r="AB10" t="str">
        <f t="shared" si="5"/>
        <v/>
      </c>
      <c r="AD10" t="str">
        <f t="shared" si="6"/>
        <v/>
      </c>
    </row>
    <row r="11" spans="1:30" x14ac:dyDescent="0.3">
      <c r="A11" s="14" t="s">
        <v>169</v>
      </c>
      <c r="B11" s="14" t="s">
        <v>170</v>
      </c>
      <c r="C11" s="14"/>
      <c r="D11" s="14"/>
      <c r="E11" s="14"/>
      <c r="F11" s="14"/>
      <c r="G11" s="14"/>
      <c r="H11" s="50" t="str">
        <f t="shared" si="1"/>
        <v/>
      </c>
      <c r="I11" s="51"/>
      <c r="J11" s="14"/>
      <c r="K11" s="18"/>
      <c r="L11" s="18"/>
      <c r="M11" s="14"/>
      <c r="N11" s="14"/>
      <c r="O11" s="14"/>
      <c r="P11" s="14"/>
      <c r="Q11" s="14"/>
      <c r="R11" s="14" t="str">
        <f t="shared" si="2"/>
        <v/>
      </c>
      <c r="S11" s="14" t="str">
        <f t="shared" si="3"/>
        <v/>
      </c>
      <c r="T11" s="7" t="str">
        <f>IF(S11="","",VLOOKUP(S11,'bodovna lista'!$B$3:$C$8,2,1))</f>
        <v/>
      </c>
      <c r="V11" t="str">
        <f t="shared" si="0"/>
        <v/>
      </c>
      <c r="Y11" t="str">
        <f t="shared" si="4"/>
        <v/>
      </c>
      <c r="AB11" t="str">
        <f t="shared" si="5"/>
        <v/>
      </c>
      <c r="AD11" t="str">
        <f t="shared" si="6"/>
        <v/>
      </c>
    </row>
    <row r="12" spans="1:30" x14ac:dyDescent="0.3">
      <c r="A12" s="14" t="s">
        <v>30</v>
      </c>
      <c r="B12" s="14" t="s">
        <v>121</v>
      </c>
      <c r="C12" s="14"/>
      <c r="D12" s="14">
        <v>17</v>
      </c>
      <c r="E12" s="14"/>
      <c r="F12" s="14"/>
      <c r="G12" s="14"/>
      <c r="H12" s="50">
        <f t="shared" si="1"/>
        <v>17</v>
      </c>
      <c r="I12" s="51"/>
      <c r="J12" s="14">
        <v>6</v>
      </c>
      <c r="K12" s="18"/>
      <c r="L12" s="18">
        <v>16</v>
      </c>
      <c r="M12" s="14"/>
      <c r="N12" s="14">
        <v>4</v>
      </c>
      <c r="O12" s="14">
        <v>12</v>
      </c>
      <c r="P12" s="14">
        <v>9</v>
      </c>
      <c r="Q12" s="14">
        <v>3</v>
      </c>
      <c r="R12" s="14">
        <f t="shared" si="2"/>
        <v>12</v>
      </c>
      <c r="S12" s="14">
        <f t="shared" si="3"/>
        <v>29</v>
      </c>
      <c r="T12" s="7" t="str">
        <f>IF(S12="","",VLOOKUP(S12,'bodovna lista'!$B$3:$C$8,2,1))</f>
        <v>F</v>
      </c>
      <c r="V12">
        <f t="shared" si="0"/>
        <v>16</v>
      </c>
      <c r="Y12" t="str">
        <f t="shared" si="4"/>
        <v/>
      </c>
      <c r="AB12" t="str">
        <f t="shared" si="5"/>
        <v/>
      </c>
      <c r="AD12">
        <f t="shared" si="6"/>
        <v>16</v>
      </c>
    </row>
    <row r="13" spans="1:30" x14ac:dyDescent="0.3">
      <c r="A13" s="14" t="s">
        <v>32</v>
      </c>
      <c r="B13" s="14" t="s">
        <v>122</v>
      </c>
      <c r="C13" s="14"/>
      <c r="D13" s="14">
        <v>6</v>
      </c>
      <c r="E13" s="14"/>
      <c r="F13" s="14"/>
      <c r="G13" s="14"/>
      <c r="H13" s="50">
        <f t="shared" si="1"/>
        <v>6</v>
      </c>
      <c r="I13" s="51"/>
      <c r="J13" s="14"/>
      <c r="K13" s="18"/>
      <c r="L13" s="18"/>
      <c r="M13" s="14"/>
      <c r="N13" s="14"/>
      <c r="O13" s="14"/>
      <c r="P13" s="14"/>
      <c r="Q13" s="14"/>
      <c r="R13" s="14" t="str">
        <f t="shared" si="2"/>
        <v/>
      </c>
      <c r="S13" s="14">
        <f t="shared" si="3"/>
        <v>6</v>
      </c>
      <c r="T13" s="7" t="str">
        <f>IF(S13="","",VLOOKUP(S13,'bodovna lista'!$B$3:$C$8,2,1))</f>
        <v>F</v>
      </c>
      <c r="V13" t="str">
        <f t="shared" si="0"/>
        <v/>
      </c>
      <c r="Y13" t="str">
        <f t="shared" si="4"/>
        <v/>
      </c>
      <c r="AB13" t="str">
        <f t="shared" si="5"/>
        <v/>
      </c>
      <c r="AD13" t="str">
        <f t="shared" si="6"/>
        <v/>
      </c>
    </row>
    <row r="14" spans="1:30" x14ac:dyDescent="0.3">
      <c r="A14" s="14" t="s">
        <v>33</v>
      </c>
      <c r="B14" s="14" t="s">
        <v>123</v>
      </c>
      <c r="C14" s="14"/>
      <c r="D14" s="14">
        <v>7</v>
      </c>
      <c r="E14" s="14">
        <v>20</v>
      </c>
      <c r="F14" s="14"/>
      <c r="G14" s="14"/>
      <c r="H14" s="50">
        <f t="shared" si="1"/>
        <v>20</v>
      </c>
      <c r="I14" s="51"/>
      <c r="J14" s="14">
        <v>15</v>
      </c>
      <c r="K14" s="18"/>
      <c r="L14" s="18">
        <v>28</v>
      </c>
      <c r="M14" s="14"/>
      <c r="N14" s="14"/>
      <c r="O14" s="14"/>
      <c r="P14" s="14"/>
      <c r="Q14" s="14"/>
      <c r="R14" s="14">
        <f t="shared" si="2"/>
        <v>28</v>
      </c>
      <c r="S14" s="14">
        <f t="shared" si="3"/>
        <v>48</v>
      </c>
      <c r="T14" s="7" t="str">
        <f>IF(S14="","",VLOOKUP(S14,'bodovna lista'!$B$3:$C$8,2,1))</f>
        <v>E</v>
      </c>
      <c r="V14">
        <f t="shared" si="0"/>
        <v>28</v>
      </c>
      <c r="Y14" t="str">
        <f t="shared" si="4"/>
        <v/>
      </c>
      <c r="AB14" t="str">
        <f t="shared" si="5"/>
        <v/>
      </c>
      <c r="AD14">
        <f t="shared" si="6"/>
        <v>28</v>
      </c>
    </row>
    <row r="15" spans="1:30" x14ac:dyDescent="0.3">
      <c r="A15" s="14" t="s">
        <v>124</v>
      </c>
      <c r="B15" s="14" t="s">
        <v>125</v>
      </c>
      <c r="C15" s="14"/>
      <c r="D15" s="14"/>
      <c r="E15" s="14"/>
      <c r="F15" s="14"/>
      <c r="G15" s="14"/>
      <c r="H15" s="50" t="str">
        <f t="shared" si="1"/>
        <v/>
      </c>
      <c r="I15" s="51"/>
      <c r="J15" s="14"/>
      <c r="K15" s="18"/>
      <c r="L15" s="18"/>
      <c r="M15" s="14"/>
      <c r="N15" s="14"/>
      <c r="O15" s="14"/>
      <c r="P15" s="14"/>
      <c r="Q15" s="14"/>
      <c r="R15" s="14" t="str">
        <f t="shared" si="2"/>
        <v/>
      </c>
      <c r="S15" s="14" t="str">
        <f t="shared" si="3"/>
        <v/>
      </c>
      <c r="T15" s="7" t="str">
        <f>IF(S15="","",VLOOKUP(S15,'bodovna lista'!$B$3:$C$8,2,1))</f>
        <v/>
      </c>
      <c r="V15" t="str">
        <f t="shared" si="0"/>
        <v/>
      </c>
      <c r="Y15" t="str">
        <f t="shared" si="4"/>
        <v/>
      </c>
      <c r="AB15" t="str">
        <f t="shared" si="5"/>
        <v/>
      </c>
      <c r="AD15" t="str">
        <f t="shared" si="6"/>
        <v/>
      </c>
    </row>
    <row r="16" spans="1:30" x14ac:dyDescent="0.3">
      <c r="A16" s="14" t="s">
        <v>126</v>
      </c>
      <c r="B16" s="14" t="s">
        <v>127</v>
      </c>
      <c r="C16" s="14"/>
      <c r="D16" s="14">
        <v>10</v>
      </c>
      <c r="E16" s="14"/>
      <c r="F16" s="14"/>
      <c r="G16" s="14"/>
      <c r="H16" s="50">
        <f t="shared" si="1"/>
        <v>10</v>
      </c>
      <c r="I16" s="51"/>
      <c r="J16" s="14"/>
      <c r="K16" s="18"/>
      <c r="L16" s="18"/>
      <c r="M16" s="14"/>
      <c r="N16" s="14"/>
      <c r="O16" s="14"/>
      <c r="P16" s="14"/>
      <c r="Q16" s="14"/>
      <c r="R16" s="14" t="str">
        <f t="shared" si="2"/>
        <v/>
      </c>
      <c r="S16" s="14">
        <f t="shared" si="3"/>
        <v>10</v>
      </c>
      <c r="T16" s="7" t="str">
        <f>IF(S16="","",VLOOKUP(S16,'bodovna lista'!$B$3:$C$8,2,1))</f>
        <v>F</v>
      </c>
      <c r="V16" t="str">
        <f t="shared" si="0"/>
        <v/>
      </c>
      <c r="Y16" t="str">
        <f t="shared" si="4"/>
        <v/>
      </c>
      <c r="AB16" t="str">
        <f t="shared" si="5"/>
        <v/>
      </c>
      <c r="AD16" t="str">
        <f t="shared" si="6"/>
        <v/>
      </c>
    </row>
    <row r="17" spans="1:30" x14ac:dyDescent="0.3">
      <c r="A17" s="14" t="s">
        <v>128</v>
      </c>
      <c r="B17" s="14" t="s">
        <v>129</v>
      </c>
      <c r="C17" s="14"/>
      <c r="D17" s="14">
        <v>12</v>
      </c>
      <c r="E17" s="14"/>
      <c r="F17" s="14">
        <v>8</v>
      </c>
      <c r="G17" s="14">
        <v>25</v>
      </c>
      <c r="H17" s="50">
        <f t="shared" si="1"/>
        <v>25</v>
      </c>
      <c r="I17" s="51"/>
      <c r="J17" s="14"/>
      <c r="K17" s="18"/>
      <c r="L17" s="18"/>
      <c r="M17" s="14"/>
      <c r="N17" s="14">
        <v>4</v>
      </c>
      <c r="O17" s="14">
        <v>2</v>
      </c>
      <c r="P17" s="14">
        <v>6</v>
      </c>
      <c r="Q17" s="14">
        <v>1</v>
      </c>
      <c r="R17" s="14">
        <f t="shared" si="2"/>
        <v>7</v>
      </c>
      <c r="S17" s="14">
        <f t="shared" si="3"/>
        <v>32</v>
      </c>
      <c r="T17" s="7" t="str">
        <f>IF(S17="","",VLOOKUP(S17,'bodovna lista'!$B$3:$C$8,2,1))</f>
        <v>F</v>
      </c>
      <c r="V17" t="str">
        <f t="shared" si="0"/>
        <v/>
      </c>
      <c r="Y17" t="str">
        <f t="shared" si="4"/>
        <v/>
      </c>
      <c r="AB17" t="str">
        <f t="shared" si="5"/>
        <v/>
      </c>
      <c r="AD17" t="str">
        <f t="shared" si="6"/>
        <v/>
      </c>
    </row>
    <row r="18" spans="1:30" x14ac:dyDescent="0.3">
      <c r="A18" s="14" t="s">
        <v>72</v>
      </c>
      <c r="B18" s="14" t="s">
        <v>130</v>
      </c>
      <c r="C18" s="14"/>
      <c r="D18" s="14"/>
      <c r="E18" s="14"/>
      <c r="F18" s="14"/>
      <c r="G18" s="14"/>
      <c r="H18" s="50" t="str">
        <f t="shared" si="1"/>
        <v/>
      </c>
      <c r="I18" s="51"/>
      <c r="J18" s="14"/>
      <c r="K18" s="18"/>
      <c r="L18" s="18"/>
      <c r="M18" s="14"/>
      <c r="N18" s="14"/>
      <c r="O18" s="14"/>
      <c r="P18" s="14"/>
      <c r="Q18" s="14"/>
      <c r="R18" s="14" t="str">
        <f t="shared" si="2"/>
        <v/>
      </c>
      <c r="S18" s="14" t="str">
        <f t="shared" si="3"/>
        <v/>
      </c>
      <c r="T18" s="7" t="str">
        <f>IF(S18="","",VLOOKUP(S18,'bodovna lista'!$B$3:$C$8,2,1))</f>
        <v/>
      </c>
      <c r="V18" t="str">
        <f t="shared" si="0"/>
        <v/>
      </c>
      <c r="Y18" t="str">
        <f t="shared" si="4"/>
        <v/>
      </c>
      <c r="AB18" t="str">
        <f t="shared" si="5"/>
        <v/>
      </c>
      <c r="AD18" t="str">
        <f t="shared" si="6"/>
        <v/>
      </c>
    </row>
    <row r="19" spans="1:30" x14ac:dyDescent="0.3">
      <c r="A19" s="14" t="s">
        <v>131</v>
      </c>
      <c r="B19" s="14" t="s">
        <v>132</v>
      </c>
      <c r="C19" s="14"/>
      <c r="D19" s="14">
        <v>17</v>
      </c>
      <c r="E19" s="14"/>
      <c r="F19" s="14"/>
      <c r="G19" s="14"/>
      <c r="H19" s="50">
        <f t="shared" si="1"/>
        <v>17</v>
      </c>
      <c r="I19" s="51"/>
      <c r="J19" s="14">
        <v>8</v>
      </c>
      <c r="K19" s="18"/>
      <c r="L19" s="18">
        <v>28</v>
      </c>
      <c r="M19" s="14"/>
      <c r="N19" s="14"/>
      <c r="O19" s="14"/>
      <c r="P19" s="14"/>
      <c r="Q19" s="14"/>
      <c r="R19" s="14">
        <f t="shared" si="2"/>
        <v>28</v>
      </c>
      <c r="S19" s="14">
        <f t="shared" si="3"/>
        <v>45</v>
      </c>
      <c r="T19" s="7" t="str">
        <f>IF(S19="","",VLOOKUP(S19,'bodovna lista'!$B$3:$C$8,2,1))</f>
        <v>E</v>
      </c>
      <c r="V19">
        <f t="shared" si="0"/>
        <v>28</v>
      </c>
      <c r="Y19" t="str">
        <f t="shared" si="4"/>
        <v/>
      </c>
      <c r="AB19" t="str">
        <f t="shared" si="5"/>
        <v/>
      </c>
      <c r="AD19">
        <f t="shared" si="6"/>
        <v>28</v>
      </c>
    </row>
    <row r="20" spans="1:30" x14ac:dyDescent="0.3">
      <c r="A20" s="14" t="s">
        <v>133</v>
      </c>
      <c r="B20" s="14" t="s">
        <v>134</v>
      </c>
      <c r="C20" s="14"/>
      <c r="D20" s="14"/>
      <c r="E20" s="14"/>
      <c r="F20" s="14"/>
      <c r="G20" s="14"/>
      <c r="H20" s="50" t="str">
        <f t="shared" si="1"/>
        <v/>
      </c>
      <c r="I20" s="51"/>
      <c r="J20" s="14"/>
      <c r="K20" s="18"/>
      <c r="L20" s="18"/>
      <c r="M20" s="14"/>
      <c r="N20" s="14"/>
      <c r="O20" s="14"/>
      <c r="P20" s="14"/>
      <c r="Q20" s="14"/>
      <c r="R20" s="14" t="str">
        <f t="shared" si="2"/>
        <v/>
      </c>
      <c r="S20" s="14" t="str">
        <f t="shared" si="3"/>
        <v/>
      </c>
      <c r="T20" s="7" t="str">
        <f>IF(S20="","",VLOOKUP(S20,'bodovna lista'!$B$3:$C$8,2,1))</f>
        <v/>
      </c>
      <c r="V20" t="str">
        <f t="shared" si="0"/>
        <v/>
      </c>
      <c r="Y20" t="str">
        <f t="shared" si="4"/>
        <v/>
      </c>
      <c r="AB20" t="str">
        <f t="shared" si="5"/>
        <v/>
      </c>
      <c r="AD20" t="str">
        <f t="shared" si="6"/>
        <v/>
      </c>
    </row>
    <row r="21" spans="1:30" x14ac:dyDescent="0.3">
      <c r="A21" s="14"/>
      <c r="B21" s="14"/>
      <c r="C21" s="14"/>
      <c r="D21" s="14"/>
      <c r="E21" s="14"/>
      <c r="F21" s="14"/>
      <c r="G21" s="14"/>
      <c r="H21" s="50"/>
      <c r="I21" s="51"/>
      <c r="J21" s="14"/>
      <c r="K21" s="18"/>
      <c r="L21" s="18"/>
      <c r="M21" s="14"/>
      <c r="N21" s="14"/>
      <c r="O21" s="14"/>
      <c r="P21" s="14"/>
      <c r="Q21" s="14"/>
      <c r="R21" s="14"/>
      <c r="S21" s="14"/>
      <c r="T21" s="7"/>
      <c r="V21" t="str">
        <f t="shared" si="0"/>
        <v/>
      </c>
      <c r="Y21" t="str">
        <f t="shared" si="4"/>
        <v/>
      </c>
      <c r="AB21" t="str">
        <f t="shared" si="5"/>
        <v/>
      </c>
      <c r="AD21" t="str">
        <f t="shared" si="6"/>
        <v/>
      </c>
    </row>
    <row r="22" spans="1:30" x14ac:dyDescent="0.3">
      <c r="A22" s="14"/>
      <c r="B22" s="14"/>
      <c r="C22" s="14"/>
      <c r="D22" s="14"/>
      <c r="E22" s="14"/>
      <c r="F22" s="14"/>
      <c r="G22" s="14"/>
      <c r="H22" s="50"/>
      <c r="I22" s="51"/>
      <c r="J22" s="14"/>
      <c r="K22" s="18"/>
      <c r="L22" s="18"/>
      <c r="M22" s="14"/>
      <c r="N22" s="14"/>
      <c r="O22" s="14"/>
      <c r="P22" s="14"/>
      <c r="Q22" s="14"/>
      <c r="R22" s="14"/>
      <c r="S22" s="14"/>
      <c r="T22" s="7"/>
      <c r="V22" t="str">
        <f t="shared" si="0"/>
        <v/>
      </c>
      <c r="Y22" t="str">
        <f t="shared" si="4"/>
        <v/>
      </c>
      <c r="AB22" t="str">
        <f t="shared" si="5"/>
        <v/>
      </c>
      <c r="AD22" t="str">
        <f t="shared" si="6"/>
        <v/>
      </c>
    </row>
    <row r="23" spans="1:30" x14ac:dyDescent="0.3">
      <c r="A23" s="14"/>
      <c r="B23" s="14"/>
      <c r="C23" s="14"/>
      <c r="D23" s="14"/>
      <c r="E23" s="14"/>
      <c r="F23" s="14"/>
      <c r="G23" s="14"/>
      <c r="H23" s="50"/>
      <c r="I23" s="51"/>
      <c r="J23" s="14"/>
      <c r="K23" s="18"/>
      <c r="L23" s="18"/>
      <c r="M23" s="14"/>
      <c r="N23" s="14"/>
      <c r="O23" s="14"/>
      <c r="P23" s="14"/>
      <c r="Q23" s="14"/>
      <c r="R23" s="14"/>
      <c r="S23" s="14"/>
      <c r="T23" s="7"/>
      <c r="V23" t="str">
        <f t="shared" si="0"/>
        <v/>
      </c>
      <c r="Y23" t="str">
        <f t="shared" si="4"/>
        <v/>
      </c>
      <c r="AB23" t="str">
        <f t="shared" si="5"/>
        <v/>
      </c>
      <c r="AD23" t="str">
        <f t="shared" si="6"/>
        <v/>
      </c>
    </row>
    <row r="24" spans="1:30" x14ac:dyDescent="0.3">
      <c r="A24" s="14"/>
      <c r="B24" s="14"/>
      <c r="C24" s="14"/>
      <c r="D24" s="14"/>
      <c r="E24" s="14"/>
      <c r="F24" s="14"/>
      <c r="G24" s="14"/>
      <c r="H24" s="50"/>
      <c r="I24" s="51"/>
      <c r="J24" s="14"/>
      <c r="K24" s="18"/>
      <c r="L24" s="18"/>
      <c r="M24" s="14"/>
      <c r="N24" s="14"/>
      <c r="O24" s="14"/>
      <c r="P24" s="14"/>
      <c r="Q24" s="14"/>
      <c r="R24" s="14"/>
      <c r="S24" s="14"/>
      <c r="T24" s="7"/>
      <c r="V24" t="str">
        <f t="shared" si="0"/>
        <v/>
      </c>
      <c r="Y24" t="str">
        <f t="shared" si="4"/>
        <v/>
      </c>
      <c r="AB24" t="str">
        <f t="shared" si="5"/>
        <v/>
      </c>
      <c r="AD24" t="str">
        <f t="shared" si="6"/>
        <v/>
      </c>
    </row>
    <row r="25" spans="1:30" x14ac:dyDescent="0.3">
      <c r="A25" s="14"/>
      <c r="B25" s="14"/>
      <c r="C25" s="14"/>
      <c r="D25" s="14"/>
      <c r="E25" s="14"/>
      <c r="F25" s="14"/>
      <c r="G25" s="14"/>
      <c r="H25" s="50"/>
      <c r="I25" s="51"/>
      <c r="J25" s="14"/>
      <c r="K25" s="18"/>
      <c r="L25" s="18"/>
      <c r="M25" s="14"/>
      <c r="N25" s="14"/>
      <c r="O25" s="14"/>
      <c r="P25" s="14"/>
      <c r="Q25" s="14"/>
      <c r="R25" s="14"/>
      <c r="S25" s="14"/>
      <c r="T25" s="7"/>
      <c r="V25" t="str">
        <f t="shared" si="0"/>
        <v/>
      </c>
      <c r="Y25" t="str">
        <f t="shared" si="4"/>
        <v/>
      </c>
      <c r="AB25" t="str">
        <f t="shared" si="5"/>
        <v/>
      </c>
      <c r="AD25" t="str">
        <f t="shared" si="6"/>
        <v/>
      </c>
    </row>
    <row r="26" spans="1:30" x14ac:dyDescent="0.3">
      <c r="A26" s="14"/>
      <c r="B26" s="14"/>
      <c r="C26" s="14"/>
      <c r="D26" s="14"/>
      <c r="E26" s="14"/>
      <c r="F26" s="14"/>
      <c r="G26" s="14"/>
      <c r="H26" s="50"/>
      <c r="I26" s="51"/>
      <c r="J26" s="14"/>
      <c r="K26" s="18"/>
      <c r="L26" s="18"/>
      <c r="M26" s="14"/>
      <c r="N26" s="14"/>
      <c r="O26" s="14"/>
      <c r="P26" s="14"/>
      <c r="Q26" s="14"/>
      <c r="R26" s="14"/>
      <c r="S26" s="14"/>
      <c r="T26" s="7"/>
      <c r="V26" t="str">
        <f t="shared" si="0"/>
        <v/>
      </c>
      <c r="Y26" t="str">
        <f t="shared" si="4"/>
        <v/>
      </c>
      <c r="AB26" t="str">
        <f t="shared" si="5"/>
        <v/>
      </c>
      <c r="AD26" t="str">
        <f t="shared" si="6"/>
        <v/>
      </c>
    </row>
    <row r="27" spans="1:30" x14ac:dyDescent="0.3">
      <c r="A27" s="14"/>
      <c r="B27" s="14"/>
      <c r="C27" s="14"/>
      <c r="D27" s="14"/>
      <c r="E27" s="14"/>
      <c r="F27" s="14"/>
      <c r="G27" s="14"/>
      <c r="H27" s="50"/>
      <c r="I27" s="51"/>
      <c r="J27" s="14"/>
      <c r="K27" s="18"/>
      <c r="L27" s="18"/>
      <c r="M27" s="14"/>
      <c r="N27" s="14"/>
      <c r="O27" s="14"/>
      <c r="P27" s="14"/>
      <c r="Q27" s="14"/>
      <c r="R27" s="14"/>
      <c r="S27" s="14"/>
      <c r="T27" s="7"/>
      <c r="V27" t="str">
        <f t="shared" si="0"/>
        <v/>
      </c>
      <c r="Y27" t="str">
        <f t="shared" si="4"/>
        <v/>
      </c>
      <c r="AB27" t="str">
        <f t="shared" si="5"/>
        <v/>
      </c>
      <c r="AD27" t="str">
        <f t="shared" si="6"/>
        <v/>
      </c>
    </row>
    <row r="28" spans="1:30" x14ac:dyDescent="0.3">
      <c r="A28" s="14"/>
      <c r="B28" s="14"/>
      <c r="C28" s="14"/>
      <c r="D28" s="14"/>
      <c r="E28" s="14"/>
      <c r="F28" s="14"/>
      <c r="G28" s="14"/>
      <c r="H28" s="50"/>
      <c r="I28" s="51"/>
      <c r="J28" s="14"/>
      <c r="K28" s="18"/>
      <c r="L28" s="18"/>
      <c r="M28" s="14"/>
      <c r="N28" s="14"/>
      <c r="O28" s="14"/>
      <c r="P28" s="14"/>
      <c r="Q28" s="14"/>
      <c r="R28" s="14"/>
      <c r="S28" s="14"/>
      <c r="T28" s="7"/>
      <c r="V28" t="str">
        <f t="shared" si="0"/>
        <v/>
      </c>
      <c r="Y28" t="str">
        <f t="shared" si="4"/>
        <v/>
      </c>
      <c r="AB28" t="str">
        <f t="shared" si="5"/>
        <v/>
      </c>
      <c r="AD28" t="str">
        <f t="shared" si="6"/>
        <v/>
      </c>
    </row>
    <row r="29" spans="1:30" x14ac:dyDescent="0.3">
      <c r="A29" s="14"/>
      <c r="B29" s="14"/>
      <c r="C29" s="14"/>
      <c r="D29" s="14"/>
      <c r="E29" s="14"/>
      <c r="F29" s="14"/>
      <c r="G29" s="14"/>
      <c r="H29" s="50"/>
      <c r="I29" s="51"/>
      <c r="J29" s="14"/>
      <c r="K29" s="18"/>
      <c r="L29" s="18"/>
      <c r="M29" s="14"/>
      <c r="N29" s="14"/>
      <c r="O29" s="14"/>
      <c r="P29" s="14"/>
      <c r="Q29" s="14"/>
      <c r="R29" s="14"/>
      <c r="S29" s="14"/>
      <c r="T29" s="7"/>
      <c r="V29" t="str">
        <f t="shared" si="0"/>
        <v/>
      </c>
      <c r="Y29" t="str">
        <f t="shared" si="4"/>
        <v/>
      </c>
      <c r="AB29" t="str">
        <f t="shared" si="5"/>
        <v/>
      </c>
      <c r="AD29" t="str">
        <f t="shared" si="6"/>
        <v/>
      </c>
    </row>
    <row r="30" spans="1:30" x14ac:dyDescent="0.3">
      <c r="A30" s="14"/>
      <c r="B30" s="14"/>
      <c r="C30" s="14"/>
      <c r="D30" s="14"/>
      <c r="E30" s="14"/>
      <c r="F30" s="14"/>
      <c r="G30" s="14"/>
      <c r="H30" s="50"/>
      <c r="I30" s="51"/>
      <c r="J30" s="14"/>
      <c r="K30" s="18"/>
      <c r="L30" s="18"/>
      <c r="M30" s="14"/>
      <c r="N30" s="14"/>
      <c r="O30" s="14"/>
      <c r="P30" s="14"/>
      <c r="Q30" s="14"/>
      <c r="R30" s="14"/>
      <c r="S30" s="14"/>
      <c r="T30" s="7"/>
      <c r="V30" t="str">
        <f t="shared" si="0"/>
        <v/>
      </c>
      <c r="Y30" t="str">
        <f t="shared" si="4"/>
        <v/>
      </c>
      <c r="AB30" t="str">
        <f t="shared" si="5"/>
        <v/>
      </c>
      <c r="AD30" t="str">
        <f t="shared" si="6"/>
        <v/>
      </c>
    </row>
    <row r="31" spans="1:30" x14ac:dyDescent="0.3">
      <c r="A31" s="14"/>
      <c r="B31" s="14"/>
      <c r="C31" s="14"/>
      <c r="D31" s="14"/>
      <c r="E31" s="14"/>
      <c r="F31" s="14"/>
      <c r="G31" s="14"/>
      <c r="H31" s="50"/>
      <c r="I31" s="51"/>
      <c r="J31" s="14"/>
      <c r="K31" s="18"/>
      <c r="L31" s="18"/>
      <c r="M31" s="14"/>
      <c r="N31" s="14"/>
      <c r="O31" s="14"/>
      <c r="P31" s="14"/>
      <c r="Q31" s="14"/>
      <c r="R31" s="14"/>
      <c r="S31" s="14"/>
      <c r="T31" s="7"/>
      <c r="V31" t="str">
        <f t="shared" si="0"/>
        <v/>
      </c>
      <c r="Y31" t="str">
        <f t="shared" si="4"/>
        <v/>
      </c>
      <c r="AB31" t="str">
        <f t="shared" si="5"/>
        <v/>
      </c>
      <c r="AD31" t="str">
        <f t="shared" si="6"/>
        <v/>
      </c>
    </row>
    <row r="32" spans="1:30" x14ac:dyDescent="0.3">
      <c r="A32" s="14"/>
      <c r="B32" s="14"/>
      <c r="C32" s="14"/>
      <c r="D32" s="14"/>
      <c r="E32" s="14"/>
      <c r="F32" s="14"/>
      <c r="G32" s="14"/>
      <c r="H32" s="50"/>
      <c r="I32" s="51"/>
      <c r="J32" s="14"/>
      <c r="K32" s="18"/>
      <c r="L32" s="18"/>
      <c r="M32" s="14"/>
      <c r="N32" s="14"/>
      <c r="O32" s="14"/>
      <c r="P32" s="14"/>
      <c r="Q32" s="14"/>
      <c r="R32" s="14"/>
      <c r="S32" s="14"/>
      <c r="T32" s="7"/>
      <c r="V32" t="str">
        <f t="shared" si="0"/>
        <v/>
      </c>
      <c r="Y32" t="str">
        <f t="shared" si="4"/>
        <v/>
      </c>
      <c r="AB32" t="str">
        <f t="shared" si="5"/>
        <v/>
      </c>
      <c r="AD32" t="str">
        <f t="shared" si="6"/>
        <v/>
      </c>
    </row>
    <row r="33" spans="1:30" x14ac:dyDescent="0.3">
      <c r="A33" s="14"/>
      <c r="B33" s="14"/>
      <c r="C33" s="14"/>
      <c r="D33" s="14"/>
      <c r="E33" s="14"/>
      <c r="F33" s="14"/>
      <c r="G33" s="14"/>
      <c r="H33" s="50"/>
      <c r="I33" s="51"/>
      <c r="J33" s="14"/>
      <c r="K33" s="18"/>
      <c r="L33" s="18"/>
      <c r="M33" s="14"/>
      <c r="N33" s="14"/>
      <c r="O33" s="14"/>
      <c r="P33" s="14"/>
      <c r="Q33" s="14"/>
      <c r="R33" s="14"/>
      <c r="S33" s="14"/>
      <c r="T33" s="7"/>
      <c r="V33" t="str">
        <f t="shared" si="0"/>
        <v/>
      </c>
      <c r="Y33" t="str">
        <f t="shared" si="4"/>
        <v/>
      </c>
      <c r="AB33" t="str">
        <f t="shared" si="5"/>
        <v/>
      </c>
      <c r="AD33" t="str">
        <f t="shared" si="6"/>
        <v/>
      </c>
    </row>
    <row r="34" spans="1:30" x14ac:dyDescent="0.3">
      <c r="A34" s="14"/>
      <c r="B34" s="14"/>
      <c r="C34" s="14"/>
      <c r="D34" s="14"/>
      <c r="E34" s="14"/>
      <c r="F34" s="14"/>
      <c r="G34" s="14"/>
      <c r="H34" s="50"/>
      <c r="I34" s="51"/>
      <c r="J34" s="14"/>
      <c r="K34" s="18"/>
      <c r="L34" s="18"/>
      <c r="M34" s="14"/>
      <c r="N34" s="14"/>
      <c r="O34" s="14"/>
      <c r="P34" s="14"/>
      <c r="Q34" s="14"/>
      <c r="R34" s="14"/>
      <c r="S34" s="14"/>
      <c r="T34" s="7"/>
      <c r="V34" t="str">
        <f t="shared" si="0"/>
        <v/>
      </c>
      <c r="Y34" t="str">
        <f t="shared" si="4"/>
        <v/>
      </c>
      <c r="AB34" t="str">
        <f t="shared" si="5"/>
        <v/>
      </c>
      <c r="AD34" t="str">
        <f t="shared" si="6"/>
        <v/>
      </c>
    </row>
    <row r="35" spans="1:30" x14ac:dyDescent="0.3">
      <c r="A35" s="14"/>
      <c r="B35" s="14"/>
      <c r="C35" s="14"/>
      <c r="D35" s="14"/>
      <c r="E35" s="14"/>
      <c r="F35" s="14"/>
      <c r="G35" s="14"/>
      <c r="H35" s="50"/>
      <c r="I35" s="51"/>
      <c r="J35" s="14"/>
      <c r="K35" s="18"/>
      <c r="L35" s="18"/>
      <c r="M35" s="14"/>
      <c r="N35" s="14"/>
      <c r="O35" s="14"/>
      <c r="P35" s="14"/>
      <c r="Q35" s="14"/>
      <c r="R35" s="14"/>
      <c r="S35" s="14"/>
      <c r="T35" s="7"/>
      <c r="V35" t="str">
        <f t="shared" si="0"/>
        <v/>
      </c>
      <c r="Y35" t="str">
        <f t="shared" si="4"/>
        <v/>
      </c>
      <c r="AB35" t="str">
        <f t="shared" si="5"/>
        <v/>
      </c>
      <c r="AD35" t="str">
        <f t="shared" si="6"/>
        <v/>
      </c>
    </row>
    <row r="36" spans="1:30" x14ac:dyDescent="0.3">
      <c r="A36" s="14"/>
      <c r="B36" s="14"/>
      <c r="C36" s="14"/>
      <c r="D36" s="14"/>
      <c r="E36" s="14"/>
      <c r="F36" s="14"/>
      <c r="G36" s="14"/>
      <c r="H36" s="50"/>
      <c r="I36" s="51"/>
      <c r="J36" s="14"/>
      <c r="K36" s="18"/>
      <c r="L36" s="18"/>
      <c r="M36" s="14"/>
      <c r="N36" s="14"/>
      <c r="O36" s="14"/>
      <c r="P36" s="14"/>
      <c r="Q36" s="14"/>
      <c r="R36" s="14"/>
      <c r="S36" s="14"/>
      <c r="T36" s="7"/>
      <c r="V36" t="str">
        <f t="shared" si="0"/>
        <v/>
      </c>
      <c r="Y36" t="str">
        <f t="shared" si="4"/>
        <v/>
      </c>
      <c r="AB36" t="str">
        <f t="shared" si="5"/>
        <v/>
      </c>
      <c r="AD36" t="str">
        <f t="shared" si="6"/>
        <v/>
      </c>
    </row>
    <row r="37" spans="1:30" x14ac:dyDescent="0.3">
      <c r="A37" s="14"/>
      <c r="B37" s="14"/>
      <c r="C37" s="14"/>
      <c r="D37" s="14"/>
      <c r="E37" s="14"/>
      <c r="F37" s="14"/>
      <c r="G37" s="14"/>
      <c r="H37" s="50"/>
      <c r="I37" s="51"/>
      <c r="J37" s="14"/>
      <c r="K37" s="18"/>
      <c r="L37" s="18"/>
      <c r="M37" s="14"/>
      <c r="N37" s="14"/>
      <c r="O37" s="14"/>
      <c r="P37" s="14"/>
      <c r="Q37" s="14"/>
      <c r="R37" s="14"/>
      <c r="S37" s="14"/>
      <c r="T37" s="7"/>
      <c r="V37" t="str">
        <f t="shared" si="0"/>
        <v/>
      </c>
      <c r="Y37" t="str">
        <f t="shared" si="4"/>
        <v/>
      </c>
      <c r="AB37" t="str">
        <f t="shared" si="5"/>
        <v/>
      </c>
      <c r="AD37" t="str">
        <f t="shared" si="6"/>
        <v/>
      </c>
    </row>
    <row r="38" spans="1:30" x14ac:dyDescent="0.3">
      <c r="A38" s="14"/>
      <c r="B38" s="14"/>
      <c r="C38" s="14"/>
      <c r="D38" s="14"/>
      <c r="E38" s="14"/>
      <c r="F38" s="14"/>
      <c r="G38" s="14"/>
      <c r="H38" s="50"/>
      <c r="I38" s="51"/>
      <c r="J38" s="14"/>
      <c r="K38" s="18"/>
      <c r="L38" s="18"/>
      <c r="M38" s="14"/>
      <c r="N38" s="14"/>
      <c r="O38" s="14"/>
      <c r="P38" s="14"/>
      <c r="Q38" s="14"/>
      <c r="R38" s="14"/>
      <c r="S38" s="14"/>
      <c r="T38" s="7"/>
      <c r="V38" t="str">
        <f t="shared" si="0"/>
        <v/>
      </c>
      <c r="Y38" t="str">
        <f t="shared" si="4"/>
        <v/>
      </c>
      <c r="AB38" t="str">
        <f t="shared" si="5"/>
        <v/>
      </c>
      <c r="AD38" t="str">
        <f t="shared" si="6"/>
        <v/>
      </c>
    </row>
    <row r="39" spans="1:30" x14ac:dyDescent="0.3">
      <c r="A39" s="14"/>
      <c r="B39" s="14"/>
      <c r="C39" s="14"/>
      <c r="D39" s="14"/>
      <c r="E39" s="14"/>
      <c r="F39" s="14"/>
      <c r="G39" s="14"/>
      <c r="H39" s="50"/>
      <c r="I39" s="51"/>
      <c r="J39" s="14"/>
      <c r="K39" s="18"/>
      <c r="L39" s="18"/>
      <c r="M39" s="14"/>
      <c r="N39" s="14"/>
      <c r="O39" s="14"/>
      <c r="P39" s="14"/>
      <c r="Q39" s="14"/>
      <c r="R39" s="14"/>
      <c r="S39" s="14"/>
      <c r="T39" s="7"/>
      <c r="V39" t="str">
        <f t="shared" si="0"/>
        <v/>
      </c>
      <c r="Y39" t="str">
        <f t="shared" si="4"/>
        <v/>
      </c>
      <c r="AB39" t="str">
        <f t="shared" si="5"/>
        <v/>
      </c>
      <c r="AD39" t="str">
        <f t="shared" si="6"/>
        <v/>
      </c>
    </row>
    <row r="40" spans="1:30" x14ac:dyDescent="0.3">
      <c r="A40" s="14"/>
      <c r="B40" s="14"/>
      <c r="C40" s="14"/>
      <c r="D40" s="14"/>
      <c r="E40" s="14"/>
      <c r="F40" s="14"/>
      <c r="G40" s="14"/>
      <c r="H40" s="50"/>
      <c r="I40" s="51"/>
      <c r="J40" s="14"/>
      <c r="K40" s="18"/>
      <c r="L40" s="18"/>
      <c r="M40" s="14"/>
      <c r="N40" s="14"/>
      <c r="O40" s="14"/>
      <c r="P40" s="14"/>
      <c r="Q40" s="14"/>
      <c r="R40" s="14"/>
      <c r="S40" s="14"/>
      <c r="T40" s="7"/>
      <c r="V40" t="str">
        <f t="shared" si="0"/>
        <v/>
      </c>
      <c r="Y40" t="str">
        <f t="shared" si="4"/>
        <v/>
      </c>
      <c r="AB40" t="str">
        <f t="shared" si="5"/>
        <v/>
      </c>
      <c r="AD40" t="str">
        <f t="shared" si="6"/>
        <v/>
      </c>
    </row>
    <row r="41" spans="1:30" x14ac:dyDescent="0.3">
      <c r="A41" s="14"/>
      <c r="B41" s="14"/>
      <c r="C41" s="14"/>
      <c r="D41" s="14"/>
      <c r="E41" s="14"/>
      <c r="F41" s="14"/>
      <c r="G41" s="14"/>
      <c r="H41" s="50"/>
      <c r="I41" s="51"/>
      <c r="J41" s="14"/>
      <c r="K41" s="18"/>
      <c r="L41" s="18"/>
      <c r="M41" s="14"/>
      <c r="N41" s="14"/>
      <c r="O41" s="14"/>
      <c r="P41" s="14"/>
      <c r="Q41" s="14"/>
      <c r="R41" s="14"/>
      <c r="S41" s="14"/>
      <c r="T41" s="7"/>
      <c r="V41" t="str">
        <f t="shared" si="0"/>
        <v/>
      </c>
      <c r="Y41" t="str">
        <f t="shared" si="4"/>
        <v/>
      </c>
      <c r="AB41" t="str">
        <f t="shared" si="5"/>
        <v/>
      </c>
      <c r="AD41" t="str">
        <f t="shared" si="6"/>
        <v/>
      </c>
    </row>
    <row r="42" spans="1:30" x14ac:dyDescent="0.3">
      <c r="A42" s="14"/>
      <c r="B42" s="14"/>
      <c r="C42" s="14"/>
      <c r="D42" s="14"/>
      <c r="E42" s="14"/>
      <c r="F42" s="14"/>
      <c r="G42" s="14"/>
      <c r="H42" s="50"/>
      <c r="I42" s="51"/>
      <c r="J42" s="14"/>
      <c r="K42" s="18"/>
      <c r="L42" s="18"/>
      <c r="M42" s="14"/>
      <c r="N42" s="14"/>
      <c r="O42" s="14"/>
      <c r="P42" s="14"/>
      <c r="Q42" s="14"/>
      <c r="R42" s="14"/>
      <c r="S42" s="14"/>
      <c r="T42" s="7"/>
      <c r="V42" t="str">
        <f t="shared" si="0"/>
        <v/>
      </c>
      <c r="Y42" t="str">
        <f t="shared" si="4"/>
        <v/>
      </c>
      <c r="AB42" t="str">
        <f t="shared" si="5"/>
        <v/>
      </c>
      <c r="AD42" t="str">
        <f t="shared" si="6"/>
        <v/>
      </c>
    </row>
    <row r="43" spans="1:30" x14ac:dyDescent="0.3">
      <c r="A43" s="14"/>
      <c r="B43" s="14"/>
      <c r="C43" s="14"/>
      <c r="D43" s="14"/>
      <c r="E43" s="14"/>
      <c r="F43" s="14"/>
      <c r="G43" s="14"/>
      <c r="H43" s="50"/>
      <c r="I43" s="51"/>
      <c r="J43" s="14"/>
      <c r="K43" s="18"/>
      <c r="L43" s="18"/>
      <c r="M43" s="14"/>
      <c r="N43" s="14"/>
      <c r="O43" s="14"/>
      <c r="P43" s="14"/>
      <c r="Q43" s="14"/>
      <c r="R43" s="14"/>
      <c r="S43" s="14"/>
      <c r="T43" s="7"/>
      <c r="V43" t="str">
        <f t="shared" si="0"/>
        <v/>
      </c>
      <c r="Y43" t="str">
        <f t="shared" si="4"/>
        <v/>
      </c>
      <c r="AB43" t="str">
        <f t="shared" si="5"/>
        <v/>
      </c>
      <c r="AD43" t="str">
        <f t="shared" si="6"/>
        <v/>
      </c>
    </row>
    <row r="44" spans="1:30" x14ac:dyDescent="0.3">
      <c r="A44" s="14"/>
      <c r="B44" s="14"/>
      <c r="C44" s="14"/>
      <c r="D44" s="14"/>
      <c r="E44" s="14"/>
      <c r="F44" s="14"/>
      <c r="G44" s="14"/>
      <c r="H44" s="50"/>
      <c r="I44" s="51"/>
      <c r="J44" s="14"/>
      <c r="K44" s="18"/>
      <c r="L44" s="18"/>
      <c r="M44" s="14"/>
      <c r="N44" s="14"/>
      <c r="O44" s="14"/>
      <c r="P44" s="14"/>
      <c r="Q44" s="14"/>
      <c r="R44" s="14"/>
      <c r="S44" s="14"/>
      <c r="T44" s="7"/>
      <c r="V44" t="str">
        <f t="shared" si="0"/>
        <v/>
      </c>
      <c r="Y44" t="str">
        <f t="shared" si="4"/>
        <v/>
      </c>
      <c r="AB44" t="str">
        <f t="shared" si="5"/>
        <v/>
      </c>
      <c r="AD44" t="str">
        <f t="shared" si="6"/>
        <v/>
      </c>
    </row>
    <row r="45" spans="1:30" x14ac:dyDescent="0.3">
      <c r="A45" s="14"/>
      <c r="B45" s="14"/>
      <c r="C45" s="14"/>
      <c r="D45" s="14"/>
      <c r="E45" s="14"/>
      <c r="F45" s="14"/>
      <c r="G45" s="14"/>
      <c r="H45" s="50"/>
      <c r="I45" s="51"/>
      <c r="J45" s="14"/>
      <c r="K45" s="18"/>
      <c r="L45" s="18"/>
      <c r="M45" s="14"/>
      <c r="N45" s="14"/>
      <c r="O45" s="14"/>
      <c r="P45" s="14"/>
      <c r="Q45" s="14"/>
      <c r="R45" s="14"/>
      <c r="S45" s="14"/>
      <c r="T45" s="7"/>
      <c r="V45" t="str">
        <f t="shared" si="0"/>
        <v/>
      </c>
      <c r="Y45" t="str">
        <f t="shared" si="4"/>
        <v/>
      </c>
      <c r="AB45" t="str">
        <f t="shared" si="5"/>
        <v/>
      </c>
      <c r="AD45" t="str">
        <f t="shared" si="6"/>
        <v/>
      </c>
    </row>
    <row r="46" spans="1:30" x14ac:dyDescent="0.3">
      <c r="A46" s="14"/>
      <c r="B46" s="14"/>
      <c r="C46" s="14"/>
      <c r="D46" s="14"/>
      <c r="E46" s="14"/>
      <c r="F46" s="14"/>
      <c r="G46" s="14"/>
      <c r="H46" s="50"/>
      <c r="I46" s="51"/>
      <c r="J46" s="14"/>
      <c r="K46" s="18"/>
      <c r="L46" s="18"/>
      <c r="M46" s="14"/>
      <c r="N46" s="14"/>
      <c r="O46" s="14"/>
      <c r="P46" s="14"/>
      <c r="Q46" s="14"/>
      <c r="R46" s="14"/>
      <c r="S46" s="14"/>
      <c r="T46" s="7"/>
      <c r="V46" t="str">
        <f t="shared" si="0"/>
        <v/>
      </c>
      <c r="Y46" t="str">
        <f t="shared" si="4"/>
        <v/>
      </c>
      <c r="AB46" t="str">
        <f t="shared" si="5"/>
        <v/>
      </c>
      <c r="AD46" t="str">
        <f t="shared" si="6"/>
        <v/>
      </c>
    </row>
    <row r="47" spans="1:30" x14ac:dyDescent="0.3">
      <c r="A47" s="14"/>
      <c r="B47" s="14"/>
      <c r="C47" s="14"/>
      <c r="D47" s="14"/>
      <c r="E47" s="14"/>
      <c r="F47" s="14"/>
      <c r="G47" s="14"/>
      <c r="H47" s="50"/>
      <c r="I47" s="51"/>
      <c r="J47" s="14"/>
      <c r="K47" s="18"/>
      <c r="L47" s="18"/>
      <c r="M47" s="14"/>
      <c r="N47" s="14"/>
      <c r="O47" s="14"/>
      <c r="P47" s="14"/>
      <c r="Q47" s="14"/>
      <c r="R47" s="14"/>
      <c r="S47" s="14"/>
      <c r="T47" s="7"/>
      <c r="V47" t="str">
        <f t="shared" si="0"/>
        <v/>
      </c>
      <c r="Y47" t="str">
        <f t="shared" si="4"/>
        <v/>
      </c>
      <c r="AB47" t="str">
        <f t="shared" si="5"/>
        <v/>
      </c>
      <c r="AD47" t="str">
        <f t="shared" si="6"/>
        <v/>
      </c>
    </row>
    <row r="48" spans="1:30" x14ac:dyDescent="0.3">
      <c r="A48" s="14"/>
      <c r="B48" s="14"/>
      <c r="C48" s="14"/>
      <c r="D48" s="14"/>
      <c r="E48" s="14"/>
      <c r="F48" s="14"/>
      <c r="G48" s="14"/>
      <c r="H48" s="50"/>
      <c r="I48" s="51"/>
      <c r="J48" s="14"/>
      <c r="K48" s="18"/>
      <c r="L48" s="18"/>
      <c r="M48" s="14"/>
      <c r="N48" s="14"/>
      <c r="O48" s="14"/>
      <c r="P48" s="14"/>
      <c r="Q48" s="14"/>
      <c r="R48" s="14"/>
      <c r="S48" s="14"/>
      <c r="T48" s="7"/>
      <c r="V48" t="str">
        <f t="shared" si="0"/>
        <v/>
      </c>
      <c r="Y48" t="str">
        <f t="shared" si="4"/>
        <v/>
      </c>
      <c r="AB48" t="str">
        <f t="shared" si="5"/>
        <v/>
      </c>
      <c r="AD48" t="str">
        <f t="shared" si="6"/>
        <v/>
      </c>
    </row>
    <row r="49" spans="1:30" x14ac:dyDescent="0.3">
      <c r="A49" s="14"/>
      <c r="B49" s="14"/>
      <c r="C49" s="14"/>
      <c r="D49" s="14"/>
      <c r="E49" s="14"/>
      <c r="F49" s="14"/>
      <c r="G49" s="14"/>
      <c r="H49" s="50"/>
      <c r="I49" s="51"/>
      <c r="J49" s="14"/>
      <c r="K49" s="18"/>
      <c r="L49" s="18"/>
      <c r="M49" s="14"/>
      <c r="N49" s="14"/>
      <c r="O49" s="14"/>
      <c r="P49" s="14"/>
      <c r="Q49" s="14"/>
      <c r="R49" s="14"/>
      <c r="S49" s="14"/>
      <c r="T49" s="7"/>
      <c r="V49" t="str">
        <f t="shared" si="0"/>
        <v/>
      </c>
      <c r="Y49" t="str">
        <f t="shared" si="4"/>
        <v/>
      </c>
      <c r="AB49" t="str">
        <f t="shared" si="5"/>
        <v/>
      </c>
      <c r="AD49" t="str">
        <f t="shared" si="6"/>
        <v/>
      </c>
    </row>
    <row r="50" spans="1:30" x14ac:dyDescent="0.3">
      <c r="A50" s="14"/>
      <c r="B50" s="14"/>
      <c r="C50" s="14"/>
      <c r="D50" s="14"/>
      <c r="E50" s="14"/>
      <c r="F50" s="14"/>
      <c r="G50" s="14"/>
      <c r="H50" s="50"/>
      <c r="I50" s="51"/>
      <c r="J50" s="14"/>
      <c r="K50" s="18"/>
      <c r="L50" s="18"/>
      <c r="M50" s="14"/>
      <c r="N50" s="14"/>
      <c r="O50" s="14"/>
      <c r="P50" s="14"/>
      <c r="Q50" s="14"/>
      <c r="R50" s="14"/>
      <c r="S50" s="14"/>
      <c r="T50" s="7"/>
      <c r="V50" t="str">
        <f t="shared" si="0"/>
        <v/>
      </c>
      <c r="Y50" t="str">
        <f t="shared" si="4"/>
        <v/>
      </c>
      <c r="AB50" t="str">
        <f t="shared" si="5"/>
        <v/>
      </c>
      <c r="AD50" t="str">
        <f t="shared" si="6"/>
        <v/>
      </c>
    </row>
    <row r="51" spans="1:30" x14ac:dyDescent="0.3">
      <c r="A51" s="14"/>
      <c r="B51" s="14"/>
      <c r="C51" s="14"/>
      <c r="D51" s="14"/>
      <c r="E51" s="14"/>
      <c r="F51" s="14"/>
      <c r="G51" s="14"/>
      <c r="H51" s="50"/>
      <c r="I51" s="51"/>
      <c r="J51" s="14"/>
      <c r="K51" s="18"/>
      <c r="L51" s="18"/>
      <c r="M51" s="14"/>
      <c r="N51" s="14"/>
      <c r="O51" s="14"/>
      <c r="P51" s="14"/>
      <c r="Q51" s="14"/>
      <c r="R51" s="14"/>
      <c r="S51" s="14"/>
      <c r="T51" s="7"/>
      <c r="V51" t="str">
        <f t="shared" si="0"/>
        <v/>
      </c>
      <c r="Y51" t="str">
        <f t="shared" si="4"/>
        <v/>
      </c>
      <c r="AB51" t="str">
        <f t="shared" si="5"/>
        <v/>
      </c>
      <c r="AD51" t="str">
        <f t="shared" si="6"/>
        <v/>
      </c>
    </row>
    <row r="52" spans="1:30" x14ac:dyDescent="0.3">
      <c r="A52" s="14"/>
      <c r="B52" s="14"/>
      <c r="C52" s="14"/>
      <c r="D52" s="14"/>
      <c r="E52" s="14"/>
      <c r="F52" s="14"/>
      <c r="G52" s="14"/>
      <c r="H52" s="50"/>
      <c r="I52" s="51"/>
      <c r="J52" s="14"/>
      <c r="K52" s="18"/>
      <c r="L52" s="18"/>
      <c r="M52" s="14"/>
      <c r="N52" s="14"/>
      <c r="O52" s="14"/>
      <c r="P52" s="14"/>
      <c r="Q52" s="14"/>
      <c r="R52" s="14"/>
      <c r="S52" s="14"/>
      <c r="T52" s="7"/>
      <c r="V52" t="str">
        <f t="shared" si="0"/>
        <v/>
      </c>
      <c r="Y52" t="str">
        <f t="shared" si="4"/>
        <v/>
      </c>
      <c r="AB52" t="str">
        <f t="shared" si="5"/>
        <v/>
      </c>
      <c r="AD52" t="str">
        <f t="shared" si="6"/>
        <v/>
      </c>
    </row>
    <row r="53" spans="1:30" x14ac:dyDescent="0.3">
      <c r="A53" s="14"/>
      <c r="B53" s="14"/>
      <c r="C53" s="14"/>
      <c r="D53" s="14"/>
      <c r="E53" s="14"/>
      <c r="F53" s="14"/>
      <c r="G53" s="14"/>
      <c r="H53" s="50"/>
      <c r="I53" s="51"/>
      <c r="J53" s="14"/>
      <c r="K53" s="18"/>
      <c r="L53" s="18"/>
      <c r="M53" s="14"/>
      <c r="N53" s="14"/>
      <c r="O53" s="14"/>
      <c r="P53" s="14"/>
      <c r="Q53" s="14"/>
      <c r="R53" s="14"/>
      <c r="S53" s="14"/>
      <c r="T53" s="7"/>
      <c r="V53" t="str">
        <f t="shared" si="0"/>
        <v/>
      </c>
      <c r="Y53" t="str">
        <f t="shared" si="4"/>
        <v/>
      </c>
      <c r="AB53" t="str">
        <f t="shared" si="5"/>
        <v/>
      </c>
      <c r="AD53" t="str">
        <f t="shared" si="6"/>
        <v/>
      </c>
    </row>
    <row r="54" spans="1:30" x14ac:dyDescent="0.3">
      <c r="A54" s="14"/>
      <c r="B54" s="14"/>
      <c r="C54" s="14"/>
      <c r="D54" s="14"/>
      <c r="E54" s="14"/>
      <c r="F54" s="14"/>
      <c r="G54" s="14"/>
      <c r="H54" s="50"/>
      <c r="I54" s="51"/>
      <c r="J54" s="14"/>
      <c r="K54" s="18"/>
      <c r="L54" s="18"/>
      <c r="M54" s="14"/>
      <c r="N54" s="14"/>
      <c r="O54" s="14"/>
      <c r="P54" s="14"/>
      <c r="Q54" s="14"/>
      <c r="R54" s="14"/>
      <c r="S54" s="14"/>
      <c r="T54" s="7"/>
      <c r="V54" t="str">
        <f t="shared" si="0"/>
        <v/>
      </c>
      <c r="Y54" t="str">
        <f t="shared" si="4"/>
        <v/>
      </c>
      <c r="AB54" t="str">
        <f t="shared" si="5"/>
        <v/>
      </c>
      <c r="AD54" t="str">
        <f t="shared" si="6"/>
        <v/>
      </c>
    </row>
    <row r="55" spans="1:30" x14ac:dyDescent="0.3">
      <c r="A55" s="14"/>
      <c r="B55" s="14"/>
      <c r="C55" s="14"/>
      <c r="D55" s="14"/>
      <c r="E55" s="14"/>
      <c r="F55" s="14"/>
      <c r="G55" s="14"/>
      <c r="H55" s="50"/>
      <c r="I55" s="51"/>
      <c r="J55" s="14"/>
      <c r="K55" s="18"/>
      <c r="L55" s="18"/>
      <c r="M55" s="14"/>
      <c r="N55" s="14"/>
      <c r="O55" s="14"/>
      <c r="P55" s="14"/>
      <c r="Q55" s="14"/>
      <c r="R55" s="14"/>
      <c r="S55" s="14"/>
      <c r="T55" s="7"/>
      <c r="V55" t="str">
        <f t="shared" si="0"/>
        <v/>
      </c>
      <c r="Y55" t="str">
        <f t="shared" si="4"/>
        <v/>
      </c>
      <c r="AB55" t="str">
        <f t="shared" si="5"/>
        <v/>
      </c>
      <c r="AD55" t="str">
        <f t="shared" si="6"/>
        <v/>
      </c>
    </row>
    <row r="56" spans="1:30" x14ac:dyDescent="0.3">
      <c r="A56" s="14"/>
      <c r="B56" s="14"/>
      <c r="C56" s="14"/>
      <c r="D56" s="14"/>
      <c r="E56" s="14"/>
      <c r="F56" s="14"/>
      <c r="G56" s="14"/>
      <c r="H56" s="50"/>
      <c r="I56" s="51"/>
      <c r="J56" s="14"/>
      <c r="K56" s="18"/>
      <c r="L56" s="18"/>
      <c r="M56" s="14"/>
      <c r="N56" s="14"/>
      <c r="O56" s="14"/>
      <c r="P56" s="14"/>
      <c r="Q56" s="14"/>
      <c r="R56" s="14"/>
      <c r="S56" s="14"/>
      <c r="T56" s="7"/>
      <c r="V56" t="str">
        <f t="shared" si="0"/>
        <v/>
      </c>
      <c r="Y56" t="str">
        <f t="shared" si="4"/>
        <v/>
      </c>
      <c r="AB56" t="str">
        <f t="shared" si="5"/>
        <v/>
      </c>
      <c r="AD56" t="str">
        <f t="shared" si="6"/>
        <v/>
      </c>
    </row>
    <row r="57" spans="1:30" x14ac:dyDescent="0.3">
      <c r="A57" s="14"/>
      <c r="B57" s="14"/>
      <c r="C57" s="14"/>
      <c r="D57" s="14"/>
      <c r="E57" s="14"/>
      <c r="F57" s="14"/>
      <c r="G57" s="14"/>
      <c r="H57" s="50"/>
      <c r="I57" s="51"/>
      <c r="J57" s="14"/>
      <c r="K57" s="18"/>
      <c r="L57" s="18"/>
      <c r="M57" s="14"/>
      <c r="N57" s="14"/>
      <c r="O57" s="14"/>
      <c r="P57" s="14"/>
      <c r="Q57" s="14"/>
      <c r="R57" s="14"/>
      <c r="S57" s="14"/>
      <c r="T57" s="7"/>
      <c r="V57" t="str">
        <f t="shared" si="0"/>
        <v/>
      </c>
      <c r="Y57" t="str">
        <f t="shared" si="4"/>
        <v/>
      </c>
      <c r="AB57" t="str">
        <f t="shared" si="5"/>
        <v/>
      </c>
      <c r="AD57" t="str">
        <f t="shared" si="6"/>
        <v/>
      </c>
    </row>
    <row r="58" spans="1:30" x14ac:dyDescent="0.3">
      <c r="A58" s="14"/>
      <c r="B58" s="14"/>
      <c r="C58" s="14"/>
      <c r="D58" s="14"/>
      <c r="E58" s="14"/>
      <c r="F58" s="14"/>
      <c r="G58" s="14"/>
      <c r="H58" s="50"/>
      <c r="I58" s="51"/>
      <c r="J58" s="14"/>
      <c r="K58" s="18"/>
      <c r="L58" s="18"/>
      <c r="M58" s="14"/>
      <c r="N58" s="14"/>
      <c r="O58" s="14"/>
      <c r="P58" s="14"/>
      <c r="Q58" s="14"/>
      <c r="R58" s="14"/>
      <c r="S58" s="14"/>
      <c r="T58" s="7"/>
      <c r="V58" t="str">
        <f t="shared" si="0"/>
        <v/>
      </c>
      <c r="Y58" t="str">
        <f t="shared" si="4"/>
        <v/>
      </c>
      <c r="AB58" t="str">
        <f t="shared" si="5"/>
        <v/>
      </c>
      <c r="AD58" t="str">
        <f t="shared" si="6"/>
        <v/>
      </c>
    </row>
    <row r="59" spans="1:30" x14ac:dyDescent="0.3">
      <c r="A59" s="14"/>
      <c r="B59" s="14"/>
      <c r="C59" s="14"/>
      <c r="D59" s="14"/>
      <c r="E59" s="14"/>
      <c r="F59" s="14"/>
      <c r="G59" s="14"/>
      <c r="H59" s="50"/>
      <c r="I59" s="51"/>
      <c r="J59" s="14"/>
      <c r="K59" s="18"/>
      <c r="L59" s="18"/>
      <c r="M59" s="14"/>
      <c r="N59" s="14"/>
      <c r="O59" s="14"/>
      <c r="P59" s="14"/>
      <c r="Q59" s="14"/>
      <c r="R59" s="14"/>
      <c r="S59" s="14"/>
      <c r="T59" s="7"/>
      <c r="V59" t="str">
        <f t="shared" si="0"/>
        <v/>
      </c>
      <c r="Y59" t="str">
        <f t="shared" si="4"/>
        <v/>
      </c>
      <c r="AB59" t="str">
        <f t="shared" si="5"/>
        <v/>
      </c>
      <c r="AD59" t="str">
        <f t="shared" si="6"/>
        <v/>
      </c>
    </row>
    <row r="60" spans="1:30" x14ac:dyDescent="0.3">
      <c r="A60" s="14"/>
      <c r="B60" s="14"/>
      <c r="C60" s="14"/>
      <c r="D60" s="14"/>
      <c r="E60" s="14"/>
      <c r="F60" s="14"/>
      <c r="G60" s="14"/>
      <c r="H60" s="50"/>
      <c r="I60" s="51"/>
      <c r="J60" s="14"/>
      <c r="K60" s="18"/>
      <c r="L60" s="18"/>
      <c r="M60" s="14"/>
      <c r="N60" s="14"/>
      <c r="O60" s="14"/>
      <c r="P60" s="14"/>
      <c r="Q60" s="14"/>
      <c r="R60" s="14"/>
      <c r="S60" s="14"/>
      <c r="T60" s="7"/>
      <c r="V60" t="str">
        <f t="shared" si="0"/>
        <v/>
      </c>
      <c r="Y60" t="str">
        <f t="shared" si="4"/>
        <v/>
      </c>
      <c r="AB60" t="str">
        <f t="shared" si="5"/>
        <v/>
      </c>
      <c r="AD60" t="str">
        <f t="shared" si="6"/>
        <v/>
      </c>
    </row>
    <row r="61" spans="1:30" x14ac:dyDescent="0.3">
      <c r="A61" s="14"/>
      <c r="B61" s="14"/>
      <c r="C61" s="14"/>
      <c r="D61" s="14"/>
      <c r="E61" s="14"/>
      <c r="F61" s="14"/>
      <c r="G61" s="14"/>
      <c r="H61" s="50"/>
      <c r="I61" s="51"/>
      <c r="J61" s="14"/>
      <c r="K61" s="18"/>
      <c r="L61" s="18"/>
      <c r="M61" s="14"/>
      <c r="N61" s="14"/>
      <c r="O61" s="14"/>
      <c r="P61" s="14"/>
      <c r="Q61" s="14"/>
      <c r="R61" s="14"/>
      <c r="S61" s="14"/>
      <c r="T61" s="7"/>
      <c r="V61" t="str">
        <f t="shared" si="0"/>
        <v/>
      </c>
      <c r="Y61" t="str">
        <f t="shared" si="4"/>
        <v/>
      </c>
      <c r="AB61" t="str">
        <f t="shared" si="5"/>
        <v/>
      </c>
      <c r="AD61" t="str">
        <f t="shared" si="6"/>
        <v/>
      </c>
    </row>
    <row r="62" spans="1:30" x14ac:dyDescent="0.3">
      <c r="A62" s="14"/>
      <c r="B62" s="14"/>
      <c r="C62" s="14"/>
      <c r="D62" s="14"/>
      <c r="E62" s="14"/>
      <c r="F62" s="14"/>
      <c r="G62" s="14"/>
      <c r="H62" s="50"/>
      <c r="I62" s="51"/>
      <c r="J62" s="14"/>
      <c r="K62" s="18"/>
      <c r="L62" s="18"/>
      <c r="M62" s="14"/>
      <c r="N62" s="14"/>
      <c r="O62" s="14"/>
      <c r="P62" s="14"/>
      <c r="Q62" s="14"/>
      <c r="R62" s="14"/>
      <c r="S62" s="14"/>
      <c r="T62" s="7"/>
      <c r="V62" t="str">
        <f t="shared" si="0"/>
        <v/>
      </c>
      <c r="Y62" t="str">
        <f t="shared" si="4"/>
        <v/>
      </c>
      <c r="AB62" t="str">
        <f t="shared" si="5"/>
        <v/>
      </c>
      <c r="AD62" t="str">
        <f t="shared" si="6"/>
        <v/>
      </c>
    </row>
    <row r="63" spans="1:30" x14ac:dyDescent="0.3">
      <c r="A63" s="14"/>
      <c r="B63" s="14"/>
      <c r="C63" s="14"/>
      <c r="D63" s="14"/>
      <c r="E63" s="14"/>
      <c r="F63" s="14"/>
      <c r="G63" s="14"/>
      <c r="H63" s="50"/>
      <c r="I63" s="51"/>
      <c r="J63" s="14"/>
      <c r="K63" s="18"/>
      <c r="L63" s="18"/>
      <c r="M63" s="14"/>
      <c r="N63" s="14"/>
      <c r="O63" s="14"/>
      <c r="P63" s="14"/>
      <c r="Q63" s="14"/>
      <c r="R63" s="14"/>
      <c r="S63" s="14"/>
      <c r="T63" s="7"/>
      <c r="V63" t="str">
        <f t="shared" si="0"/>
        <v/>
      </c>
      <c r="Y63" t="str">
        <f t="shared" si="4"/>
        <v/>
      </c>
      <c r="AB63" t="str">
        <f t="shared" si="5"/>
        <v/>
      </c>
      <c r="AD63" t="str">
        <f t="shared" si="6"/>
        <v/>
      </c>
    </row>
    <row r="64" spans="1:30" x14ac:dyDescent="0.3">
      <c r="A64" s="14"/>
      <c r="B64" s="14"/>
      <c r="C64" s="14"/>
      <c r="D64" s="14"/>
      <c r="E64" s="14"/>
      <c r="F64" s="14"/>
      <c r="G64" s="14"/>
      <c r="H64" s="50"/>
      <c r="I64" s="51"/>
      <c r="J64" s="14"/>
      <c r="K64" s="18"/>
      <c r="L64" s="18"/>
      <c r="M64" s="14"/>
      <c r="N64" s="14"/>
      <c r="O64" s="14"/>
      <c r="P64" s="14"/>
      <c r="Q64" s="14"/>
      <c r="R64" s="14"/>
      <c r="S64" s="14"/>
      <c r="T64" s="7"/>
      <c r="V64" t="str">
        <f t="shared" si="0"/>
        <v/>
      </c>
      <c r="Y64" t="str">
        <f t="shared" si="4"/>
        <v/>
      </c>
      <c r="AB64" t="str">
        <f t="shared" si="5"/>
        <v/>
      </c>
      <c r="AD64" t="str">
        <f t="shared" si="6"/>
        <v/>
      </c>
    </row>
    <row r="65" spans="1:30" x14ac:dyDescent="0.3">
      <c r="A65" s="14"/>
      <c r="B65" s="14"/>
      <c r="C65" s="14"/>
      <c r="D65" s="14"/>
      <c r="E65" s="14"/>
      <c r="F65" s="14"/>
      <c r="G65" s="14"/>
      <c r="H65" s="50"/>
      <c r="I65" s="51"/>
      <c r="J65" s="14"/>
      <c r="K65" s="18"/>
      <c r="L65" s="18"/>
      <c r="M65" s="14"/>
      <c r="N65" s="14"/>
      <c r="O65" s="14"/>
      <c r="P65" s="14"/>
      <c r="Q65" s="14"/>
      <c r="R65" s="14"/>
      <c r="S65" s="14"/>
      <c r="T65" s="7"/>
      <c r="V65" t="str">
        <f t="shared" si="0"/>
        <v/>
      </c>
      <c r="Y65" t="str">
        <f t="shared" si="4"/>
        <v/>
      </c>
      <c r="AB65" t="str">
        <f t="shared" si="5"/>
        <v/>
      </c>
      <c r="AD65" t="str">
        <f t="shared" si="6"/>
        <v/>
      </c>
    </row>
    <row r="66" spans="1:30" x14ac:dyDescent="0.3">
      <c r="A66" s="14"/>
      <c r="B66" s="14"/>
      <c r="C66" s="14"/>
      <c r="D66" s="14"/>
      <c r="E66" s="14"/>
      <c r="F66" s="14"/>
      <c r="G66" s="14"/>
      <c r="H66" s="50"/>
      <c r="I66" s="51"/>
      <c r="J66" s="14"/>
      <c r="K66" s="18"/>
      <c r="L66" s="18"/>
      <c r="M66" s="14"/>
      <c r="N66" s="14"/>
      <c r="O66" s="14"/>
      <c r="P66" s="14"/>
      <c r="Q66" s="14"/>
      <c r="R66" s="14"/>
      <c r="S66" s="14"/>
      <c r="T66" s="7"/>
      <c r="V66" t="str">
        <f t="shared" si="0"/>
        <v/>
      </c>
      <c r="Y66" t="str">
        <f t="shared" si="4"/>
        <v/>
      </c>
      <c r="AB66" t="str">
        <f t="shared" si="5"/>
        <v/>
      </c>
      <c r="AD66" t="str">
        <f t="shared" si="6"/>
        <v/>
      </c>
    </row>
    <row r="67" spans="1:30" x14ac:dyDescent="0.3">
      <c r="A67" s="14"/>
      <c r="B67" s="14"/>
      <c r="C67" s="14"/>
      <c r="D67" s="14"/>
      <c r="E67" s="14"/>
      <c r="F67" s="14"/>
      <c r="G67" s="14"/>
      <c r="H67" s="50"/>
      <c r="I67" s="51"/>
      <c r="J67" s="14"/>
      <c r="K67" s="18"/>
      <c r="L67" s="18"/>
      <c r="M67" s="14"/>
      <c r="N67" s="14"/>
      <c r="O67" s="14"/>
      <c r="P67" s="14"/>
      <c r="Q67" s="14"/>
      <c r="R67" s="14"/>
      <c r="S67" s="14"/>
      <c r="T67" s="7"/>
      <c r="V67" t="str">
        <f t="shared" si="0"/>
        <v/>
      </c>
      <c r="Y67" t="str">
        <f t="shared" si="4"/>
        <v/>
      </c>
      <c r="AB67" t="str">
        <f t="shared" si="5"/>
        <v/>
      </c>
      <c r="AD67" t="str">
        <f t="shared" si="6"/>
        <v/>
      </c>
    </row>
    <row r="68" spans="1:30" x14ac:dyDescent="0.3">
      <c r="A68" s="14"/>
      <c r="B68" s="14"/>
      <c r="C68" s="14"/>
      <c r="D68" s="14"/>
      <c r="E68" s="14"/>
      <c r="F68" s="14"/>
      <c r="G68" s="14"/>
      <c r="H68" s="50"/>
      <c r="I68" s="51"/>
      <c r="J68" s="14"/>
      <c r="K68" s="18"/>
      <c r="L68" s="18"/>
      <c r="M68" s="14"/>
      <c r="N68" s="14"/>
      <c r="O68" s="14"/>
      <c r="P68" s="14"/>
      <c r="Q68" s="14"/>
      <c r="R68" s="14"/>
      <c r="S68" s="14"/>
      <c r="T68" s="7"/>
      <c r="V68" t="str">
        <f t="shared" si="0"/>
        <v/>
      </c>
      <c r="Y68" t="str">
        <f t="shared" si="4"/>
        <v/>
      </c>
      <c r="AB68" t="str">
        <f t="shared" si="5"/>
        <v/>
      </c>
      <c r="AD68" t="str">
        <f t="shared" si="6"/>
        <v/>
      </c>
    </row>
    <row r="69" spans="1:30" x14ac:dyDescent="0.3">
      <c r="A69" s="14"/>
      <c r="B69" s="14"/>
      <c r="C69" s="14"/>
      <c r="D69" s="14"/>
      <c r="E69" s="14"/>
      <c r="F69" s="14"/>
      <c r="G69" s="14"/>
      <c r="H69" s="50"/>
      <c r="I69" s="51"/>
      <c r="J69" s="14"/>
      <c r="K69" s="18"/>
      <c r="L69" s="18"/>
      <c r="M69" s="14"/>
      <c r="N69" s="14"/>
      <c r="O69" s="14"/>
      <c r="P69" s="14"/>
      <c r="Q69" s="14"/>
      <c r="R69" s="14"/>
      <c r="S69" s="14"/>
      <c r="T69" s="7"/>
      <c r="V69" t="str">
        <f t="shared" si="0"/>
        <v/>
      </c>
      <c r="Y69" t="str">
        <f t="shared" si="4"/>
        <v/>
      </c>
      <c r="AB69" t="str">
        <f t="shared" si="5"/>
        <v/>
      </c>
      <c r="AD69" t="str">
        <f t="shared" si="6"/>
        <v/>
      </c>
    </row>
    <row r="70" spans="1:30" x14ac:dyDescent="0.3">
      <c r="A70" s="14"/>
      <c r="B70" s="14"/>
      <c r="C70" s="14"/>
      <c r="D70" s="14"/>
      <c r="E70" s="14"/>
      <c r="F70" s="14"/>
      <c r="G70" s="14"/>
      <c r="H70" s="56"/>
      <c r="I70" s="56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7"/>
      <c r="V70" t="str">
        <f t="shared" si="0"/>
        <v/>
      </c>
      <c r="Y70" t="str">
        <f t="shared" si="4"/>
        <v/>
      </c>
      <c r="AB70" t="str">
        <f t="shared" si="5"/>
        <v/>
      </c>
      <c r="AD70" t="str">
        <f t="shared" si="6"/>
        <v/>
      </c>
    </row>
  </sheetData>
  <mergeCells count="87">
    <mergeCell ref="H70:I70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58:I58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46:I46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22:I22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AB6:AB7"/>
    <mergeCell ref="AD6:AD7"/>
    <mergeCell ref="H7:I7"/>
    <mergeCell ref="H8:I8"/>
    <mergeCell ref="H9:I9"/>
    <mergeCell ref="Z6:Z7"/>
    <mergeCell ref="AA6:AA7"/>
    <mergeCell ref="H10:I10"/>
    <mergeCell ref="V6:V7"/>
    <mergeCell ref="W6:W7"/>
    <mergeCell ref="X6:X7"/>
    <mergeCell ref="Y6:Y7"/>
    <mergeCell ref="N4:T4"/>
    <mergeCell ref="A5:A7"/>
    <mergeCell ref="B5:B7"/>
    <mergeCell ref="C5:R5"/>
    <mergeCell ref="S5:S7"/>
    <mergeCell ref="T5:T7"/>
    <mergeCell ref="C6:C7"/>
    <mergeCell ref="D6:I6"/>
    <mergeCell ref="J6:R6"/>
    <mergeCell ref="A1:T1"/>
    <mergeCell ref="A2:I2"/>
    <mergeCell ref="J2:T2"/>
    <mergeCell ref="C3:I3"/>
    <mergeCell ref="J3:M3"/>
    <mergeCell ref="N3:T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tabSelected="1" workbookViewId="0">
      <selection activeCell="N14" sqref="N14"/>
    </sheetView>
  </sheetViews>
  <sheetFormatPr defaultRowHeight="14.4" x14ac:dyDescent="0.3"/>
  <cols>
    <col min="1" max="1" width="11.44140625" customWidth="1"/>
    <col min="2" max="2" width="19.109375" customWidth="1"/>
    <col min="3" max="3" width="6.5546875" customWidth="1"/>
    <col min="4" max="7" width="5.21875" customWidth="1"/>
    <col min="8" max="8" width="4.77734375" customWidth="1"/>
    <col min="9" max="9" width="3.33203125" customWidth="1"/>
    <col min="10" max="17" width="5.5546875" customWidth="1"/>
    <col min="18" max="18" width="8.21875" customWidth="1"/>
    <col min="19" max="19" width="7.109375" customWidth="1"/>
    <col min="20" max="20" width="10" customWidth="1"/>
    <col min="22" max="30" width="0" hidden="1" customWidth="1"/>
  </cols>
  <sheetData>
    <row r="1" spans="1:30" ht="15.6" x14ac:dyDescent="0.3">
      <c r="A1" s="19" t="s">
        <v>278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1"/>
    </row>
    <row r="2" spans="1:30" x14ac:dyDescent="0.3">
      <c r="A2" s="22" t="s">
        <v>172</v>
      </c>
      <c r="B2" s="23"/>
      <c r="C2" s="23"/>
      <c r="D2" s="23"/>
      <c r="E2" s="23"/>
      <c r="F2" s="23"/>
      <c r="G2" s="23"/>
      <c r="H2" s="23"/>
      <c r="I2" s="24"/>
      <c r="J2" s="25" t="s">
        <v>1</v>
      </c>
      <c r="K2" s="26"/>
      <c r="L2" s="26"/>
      <c r="M2" s="26"/>
      <c r="N2" s="26"/>
      <c r="O2" s="26"/>
      <c r="P2" s="26"/>
      <c r="Q2" s="26"/>
      <c r="R2" s="26"/>
      <c r="S2" s="26"/>
      <c r="T2" s="27"/>
    </row>
    <row r="3" spans="1:30" ht="48.6" customHeight="1" x14ac:dyDescent="0.3">
      <c r="A3" s="1" t="s">
        <v>2</v>
      </c>
      <c r="B3" s="2" t="s">
        <v>3</v>
      </c>
      <c r="C3" s="28" t="s">
        <v>4</v>
      </c>
      <c r="D3" s="28"/>
      <c r="E3" s="28"/>
      <c r="F3" s="28"/>
      <c r="G3" s="28"/>
      <c r="H3" s="28"/>
      <c r="I3" s="28"/>
      <c r="J3" s="29" t="s">
        <v>5</v>
      </c>
      <c r="K3" s="30"/>
      <c r="L3" s="30"/>
      <c r="M3" s="31"/>
      <c r="N3" s="29" t="s">
        <v>6</v>
      </c>
      <c r="O3" s="29"/>
      <c r="P3" s="29"/>
      <c r="Q3" s="29"/>
      <c r="R3" s="29"/>
      <c r="S3" s="30"/>
      <c r="T3" s="32"/>
    </row>
    <row r="4" spans="1:30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3"/>
      <c r="O4" s="33"/>
      <c r="P4" s="33"/>
      <c r="Q4" s="33"/>
      <c r="R4" s="33"/>
      <c r="S4" s="33"/>
      <c r="T4" s="34"/>
    </row>
    <row r="5" spans="1:30" x14ac:dyDescent="0.3">
      <c r="A5" s="35" t="s">
        <v>7</v>
      </c>
      <c r="B5" s="37" t="s">
        <v>8</v>
      </c>
      <c r="C5" s="39" t="s">
        <v>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 t="s">
        <v>10</v>
      </c>
      <c r="T5" s="37" t="s">
        <v>11</v>
      </c>
    </row>
    <row r="6" spans="1:30" ht="28.2" customHeight="1" x14ac:dyDescent="0.3">
      <c r="A6" s="36"/>
      <c r="B6" s="38"/>
      <c r="C6" s="43" t="s">
        <v>12</v>
      </c>
      <c r="D6" s="45" t="s">
        <v>148</v>
      </c>
      <c r="E6" s="46"/>
      <c r="F6" s="46"/>
      <c r="G6" s="46"/>
      <c r="H6" s="46"/>
      <c r="I6" s="47"/>
      <c r="J6" s="48" t="s">
        <v>150</v>
      </c>
      <c r="K6" s="49"/>
      <c r="L6" s="49"/>
      <c r="M6" s="49"/>
      <c r="N6" s="49"/>
      <c r="O6" s="49"/>
      <c r="P6" s="49"/>
      <c r="Q6" s="49"/>
      <c r="R6" s="49"/>
      <c r="S6" s="42"/>
      <c r="T6" s="38"/>
      <c r="V6" s="52" t="s">
        <v>94</v>
      </c>
      <c r="W6" s="52" t="s">
        <v>88</v>
      </c>
      <c r="X6" s="52" t="s">
        <v>89</v>
      </c>
      <c r="Y6" s="53" t="s">
        <v>90</v>
      </c>
      <c r="Z6" s="52" t="s">
        <v>91</v>
      </c>
      <c r="AA6" s="52" t="s">
        <v>92</v>
      </c>
      <c r="AB6" s="53" t="s">
        <v>93</v>
      </c>
      <c r="AC6" s="9" t="s">
        <v>96</v>
      </c>
      <c r="AD6" s="52" t="s">
        <v>95</v>
      </c>
    </row>
    <row r="7" spans="1:30" x14ac:dyDescent="0.3">
      <c r="A7" s="36"/>
      <c r="B7" s="38"/>
      <c r="C7" s="44"/>
      <c r="D7" s="5" t="s">
        <v>159</v>
      </c>
      <c r="E7" s="5" t="s">
        <v>160</v>
      </c>
      <c r="F7" s="15" t="s">
        <v>161</v>
      </c>
      <c r="G7" s="15" t="s">
        <v>162</v>
      </c>
      <c r="H7" s="54" t="s">
        <v>149</v>
      </c>
      <c r="I7" s="55"/>
      <c r="J7" s="5" t="s">
        <v>151</v>
      </c>
      <c r="K7" s="16" t="s">
        <v>152</v>
      </c>
      <c r="L7" s="16" t="s">
        <v>153</v>
      </c>
      <c r="M7" s="16" t="s">
        <v>154</v>
      </c>
      <c r="N7" s="16" t="s">
        <v>155</v>
      </c>
      <c r="O7" s="16" t="s">
        <v>156</v>
      </c>
      <c r="P7" s="16" t="s">
        <v>157</v>
      </c>
      <c r="Q7" s="16" t="s">
        <v>158</v>
      </c>
      <c r="R7" s="5" t="s">
        <v>149</v>
      </c>
      <c r="S7" s="42"/>
      <c r="T7" s="38"/>
      <c r="V7" s="52"/>
      <c r="W7" s="52"/>
      <c r="X7" s="52"/>
      <c r="Y7" s="53"/>
      <c r="Z7" s="52"/>
      <c r="AA7" s="52"/>
      <c r="AB7" s="53"/>
      <c r="AD7" s="52"/>
    </row>
    <row r="8" spans="1:30" x14ac:dyDescent="0.3">
      <c r="A8" s="14" t="s">
        <v>173</v>
      </c>
      <c r="B8" s="14" t="s">
        <v>174</v>
      </c>
      <c r="C8" s="14"/>
      <c r="D8" s="14">
        <v>0</v>
      </c>
      <c r="E8" s="14">
        <v>0</v>
      </c>
      <c r="F8" s="14"/>
      <c r="G8" s="14"/>
      <c r="H8" s="50">
        <f>IF(G8="", IF(F8="",IF(E8="",IF(D8="","",D8),E8),F8),G8)</f>
        <v>0</v>
      </c>
      <c r="I8" s="51"/>
      <c r="J8" s="14"/>
      <c r="K8" s="18"/>
      <c r="L8" s="18"/>
      <c r="M8" s="14"/>
      <c r="N8" s="14"/>
      <c r="O8" s="14"/>
      <c r="P8" s="14"/>
      <c r="Q8" s="14"/>
      <c r="R8" s="14" t="str">
        <f>IF(AND(P8="",Q8=""),                     IF(  AND(N8="",O8=""),    IF(AND(L8="",M8=""),     IF(AND(J8="",K8=""),"",SUM(J8:K8)), SUM(L8:M8 )    ),  SUM(N8:O8 )),  SUM(P8:Q8 ) )</f>
        <v/>
      </c>
      <c r="S8" s="14">
        <f>IF(AND(H8="",R8=""),"",SUM(H8,R8))</f>
        <v>0</v>
      </c>
      <c r="T8" s="7" t="str">
        <f>IF(S8="","",VLOOKUP(S8,'bodovna lista'!$B$3:$C$8,2,1))</f>
        <v>F</v>
      </c>
      <c r="V8">
        <f t="shared" ref="V8:V70" si="0">IF(AND(J8="",K7=""),"",MAX(J8:L8))</f>
        <v>0</v>
      </c>
      <c r="Y8" t="str">
        <f>IF(AND(W8="",X8=""),"",SUM(W8:X8))</f>
        <v/>
      </c>
      <c r="AB8" t="str">
        <f>IF(AND(Z8="",AA8=""),"",SUM(Z8:AA8))</f>
        <v/>
      </c>
      <c r="AD8">
        <f>IF(AND(V8="",Y8="",AB8=""),"",V8+MAX(Y8,AB8))</f>
        <v>0</v>
      </c>
    </row>
    <row r="9" spans="1:30" x14ac:dyDescent="0.3">
      <c r="A9" s="14" t="s">
        <v>175</v>
      </c>
      <c r="B9" s="14" t="s">
        <v>176</v>
      </c>
      <c r="C9" s="14"/>
      <c r="D9" s="14">
        <v>38</v>
      </c>
      <c r="E9" s="14"/>
      <c r="F9" s="14"/>
      <c r="G9" s="14"/>
      <c r="H9" s="50">
        <f t="shared" ref="H9:H70" si="1">IF(G9="", IF(F9="",IF(E9="",IF(D9="","",D9),E9),F9),G9)</f>
        <v>38</v>
      </c>
      <c r="I9" s="51"/>
      <c r="J9" s="14"/>
      <c r="K9" s="18"/>
      <c r="L9" s="18">
        <v>22</v>
      </c>
      <c r="M9" s="14"/>
      <c r="N9" s="14"/>
      <c r="O9" s="14"/>
      <c r="P9" s="14"/>
      <c r="Q9" s="14"/>
      <c r="R9" s="14">
        <f t="shared" ref="R9:R70" si="2">IF(AND(P9="",Q9=""),                     IF(  AND(N9="",O9=""),    IF(AND(L9="",M9=""),     IF(AND(J9="",K9=""),"",SUM(J9:K9)), SUM(L9:M9 )    ),  SUM(N9:O9 )),  SUM(P9:Q9 ) )</f>
        <v>22</v>
      </c>
      <c r="S9" s="14">
        <f t="shared" ref="S9:S70" si="3">IF(AND(H9="",R9=""),"",SUM(H9,R9))</f>
        <v>60</v>
      </c>
      <c r="T9" s="7" t="str">
        <f>IF(S9="","",VLOOKUP(S9,'bodovna lista'!$B$3:$C$8,2,1))</f>
        <v>D</v>
      </c>
      <c r="V9" t="str">
        <f t="shared" si="0"/>
        <v/>
      </c>
      <c r="Y9" t="str">
        <f t="shared" ref="Y9:Y70" si="4">IF(AND(W9="",X9=""),"",SUM(W9:X9))</f>
        <v/>
      </c>
      <c r="AB9" t="str">
        <f t="shared" ref="AB9:AB70" si="5">IF(AND(Z9="",AA9=""),"",SUM(Z9:AA9))</f>
        <v/>
      </c>
      <c r="AD9" t="str">
        <f t="shared" ref="AD9:AD70" si="6">IF(AND(V9="",Y9="",AB9=""),"",V9+MAX(Y9,AB9))</f>
        <v/>
      </c>
    </row>
    <row r="10" spans="1:30" x14ac:dyDescent="0.3">
      <c r="A10" s="14" t="s">
        <v>177</v>
      </c>
      <c r="B10" s="14" t="s">
        <v>178</v>
      </c>
      <c r="C10" s="14"/>
      <c r="D10" s="14"/>
      <c r="E10" s="14"/>
      <c r="F10" s="14"/>
      <c r="G10" s="14"/>
      <c r="H10" s="50" t="str">
        <f t="shared" si="1"/>
        <v/>
      </c>
      <c r="I10" s="51"/>
      <c r="J10" s="14"/>
      <c r="K10" s="18"/>
      <c r="L10" s="18"/>
      <c r="M10" s="14"/>
      <c r="N10" s="14"/>
      <c r="O10" s="14"/>
      <c r="P10" s="14"/>
      <c r="Q10" s="14"/>
      <c r="R10" s="14" t="str">
        <f t="shared" si="2"/>
        <v/>
      </c>
      <c r="S10" s="14" t="str">
        <f t="shared" si="3"/>
        <v/>
      </c>
      <c r="T10" s="7" t="str">
        <f>IF(S10="","",VLOOKUP(S10,'bodovna lista'!$B$3:$C$8,2,1))</f>
        <v/>
      </c>
      <c r="V10" t="str">
        <f t="shared" si="0"/>
        <v/>
      </c>
      <c r="Y10" t="str">
        <f t="shared" si="4"/>
        <v/>
      </c>
      <c r="AB10" t="str">
        <f t="shared" si="5"/>
        <v/>
      </c>
      <c r="AD10" t="str">
        <f t="shared" si="6"/>
        <v/>
      </c>
    </row>
    <row r="11" spans="1:30" x14ac:dyDescent="0.3">
      <c r="A11" s="14" t="s">
        <v>179</v>
      </c>
      <c r="B11" s="14" t="s">
        <v>180</v>
      </c>
      <c r="C11" s="14"/>
      <c r="D11" s="14"/>
      <c r="E11" s="14">
        <v>2</v>
      </c>
      <c r="F11" s="14">
        <v>5</v>
      </c>
      <c r="G11" s="14">
        <v>21</v>
      </c>
      <c r="H11" s="50">
        <f t="shared" si="1"/>
        <v>21</v>
      </c>
      <c r="I11" s="51"/>
      <c r="J11" s="14"/>
      <c r="K11" s="18"/>
      <c r="L11" s="18"/>
      <c r="M11" s="14"/>
      <c r="N11" s="14">
        <v>4</v>
      </c>
      <c r="O11" s="14">
        <v>4</v>
      </c>
      <c r="P11" s="14">
        <v>6</v>
      </c>
      <c r="Q11" s="14">
        <v>2</v>
      </c>
      <c r="R11" s="14">
        <f t="shared" si="2"/>
        <v>8</v>
      </c>
      <c r="S11" s="14">
        <f t="shared" si="3"/>
        <v>29</v>
      </c>
      <c r="T11" s="7" t="str">
        <f>IF(S11="","",VLOOKUP(S11,'bodovna lista'!$B$3:$C$8,2,1))</f>
        <v>F</v>
      </c>
      <c r="V11" t="str">
        <f t="shared" si="0"/>
        <v/>
      </c>
      <c r="Y11" t="str">
        <f t="shared" si="4"/>
        <v/>
      </c>
      <c r="AB11" t="str">
        <f t="shared" si="5"/>
        <v/>
      </c>
      <c r="AD11" t="str">
        <f t="shared" si="6"/>
        <v/>
      </c>
    </row>
    <row r="12" spans="1:30" x14ac:dyDescent="0.3">
      <c r="A12" s="14" t="s">
        <v>181</v>
      </c>
      <c r="B12" s="14" t="s">
        <v>182</v>
      </c>
      <c r="C12" s="14"/>
      <c r="D12" s="14"/>
      <c r="E12" s="14"/>
      <c r="F12" s="14"/>
      <c r="G12" s="14"/>
      <c r="H12" s="50" t="str">
        <f t="shared" si="1"/>
        <v/>
      </c>
      <c r="I12" s="51"/>
      <c r="J12" s="14"/>
      <c r="K12" s="18"/>
      <c r="L12" s="18"/>
      <c r="M12" s="14"/>
      <c r="N12" s="14"/>
      <c r="O12" s="14"/>
      <c r="P12" s="14"/>
      <c r="Q12" s="14"/>
      <c r="R12" s="14" t="str">
        <f t="shared" si="2"/>
        <v/>
      </c>
      <c r="S12" s="14" t="str">
        <f t="shared" si="3"/>
        <v/>
      </c>
      <c r="T12" s="7" t="str">
        <f>IF(S12="","",VLOOKUP(S12,'bodovna lista'!$B$3:$C$8,2,1))</f>
        <v/>
      </c>
      <c r="V12" t="str">
        <f t="shared" si="0"/>
        <v/>
      </c>
      <c r="Y12" t="str">
        <f t="shared" si="4"/>
        <v/>
      </c>
      <c r="AB12" t="str">
        <f t="shared" si="5"/>
        <v/>
      </c>
      <c r="AD12" t="str">
        <f t="shared" si="6"/>
        <v/>
      </c>
    </row>
    <row r="13" spans="1:30" x14ac:dyDescent="0.3">
      <c r="A13" s="14" t="s">
        <v>183</v>
      </c>
      <c r="B13" s="14" t="s">
        <v>184</v>
      </c>
      <c r="C13" s="14"/>
      <c r="D13" s="14">
        <v>7</v>
      </c>
      <c r="E13" s="14">
        <v>2</v>
      </c>
      <c r="F13" s="14">
        <v>2</v>
      </c>
      <c r="G13" s="14"/>
      <c r="H13" s="50">
        <f t="shared" si="1"/>
        <v>2</v>
      </c>
      <c r="I13" s="51"/>
      <c r="J13" s="14"/>
      <c r="K13" s="18"/>
      <c r="L13" s="18"/>
      <c r="M13" s="14"/>
      <c r="N13" s="14">
        <v>2</v>
      </c>
      <c r="O13" s="14">
        <v>4</v>
      </c>
      <c r="P13" s="14"/>
      <c r="Q13" s="14"/>
      <c r="R13" s="14">
        <f t="shared" si="2"/>
        <v>6</v>
      </c>
      <c r="S13" s="14">
        <f t="shared" si="3"/>
        <v>8</v>
      </c>
      <c r="T13" s="7" t="str">
        <f>IF(S13="","",VLOOKUP(S13,'bodovna lista'!$B$3:$C$8,2,1))</f>
        <v>F</v>
      </c>
      <c r="V13" t="str">
        <f t="shared" si="0"/>
        <v/>
      </c>
      <c r="Y13" t="str">
        <f t="shared" si="4"/>
        <v/>
      </c>
      <c r="AB13" t="str">
        <f t="shared" si="5"/>
        <v/>
      </c>
      <c r="AD13" t="str">
        <f t="shared" si="6"/>
        <v/>
      </c>
    </row>
    <row r="14" spans="1:30" x14ac:dyDescent="0.3">
      <c r="A14" s="14" t="s">
        <v>185</v>
      </c>
      <c r="B14" s="14" t="s">
        <v>186</v>
      </c>
      <c r="C14" s="14"/>
      <c r="D14" s="14">
        <v>10</v>
      </c>
      <c r="E14" s="14">
        <v>19</v>
      </c>
      <c r="F14" s="14"/>
      <c r="G14" s="14"/>
      <c r="H14" s="50">
        <f t="shared" si="1"/>
        <v>19</v>
      </c>
      <c r="I14" s="51"/>
      <c r="J14" s="14">
        <v>8</v>
      </c>
      <c r="K14" s="18"/>
      <c r="L14" s="18">
        <v>26</v>
      </c>
      <c r="M14" s="14"/>
      <c r="N14" s="14"/>
      <c r="O14" s="14"/>
      <c r="P14" s="14"/>
      <c r="Q14" s="14"/>
      <c r="R14" s="14">
        <f t="shared" si="2"/>
        <v>26</v>
      </c>
      <c r="S14" s="14">
        <f t="shared" si="3"/>
        <v>45</v>
      </c>
      <c r="T14" s="7" t="str">
        <f>IF(S14="","",VLOOKUP(S14,'bodovna lista'!$B$3:$C$8,2,1))</f>
        <v>E</v>
      </c>
      <c r="V14">
        <f t="shared" si="0"/>
        <v>26</v>
      </c>
      <c r="Y14" t="str">
        <f t="shared" si="4"/>
        <v/>
      </c>
      <c r="AB14" t="str">
        <f t="shared" si="5"/>
        <v/>
      </c>
      <c r="AD14">
        <f t="shared" si="6"/>
        <v>26</v>
      </c>
    </row>
    <row r="15" spans="1:30" x14ac:dyDescent="0.3">
      <c r="A15" s="14" t="s">
        <v>187</v>
      </c>
      <c r="B15" s="14" t="s">
        <v>188</v>
      </c>
      <c r="C15" s="14"/>
      <c r="D15" s="14">
        <v>1</v>
      </c>
      <c r="E15" s="14"/>
      <c r="F15" s="14"/>
      <c r="G15" s="14"/>
      <c r="H15" s="50">
        <f t="shared" si="1"/>
        <v>1</v>
      </c>
      <c r="I15" s="51"/>
      <c r="J15" s="14"/>
      <c r="K15" s="18"/>
      <c r="L15" s="18"/>
      <c r="M15" s="14"/>
      <c r="N15" s="14"/>
      <c r="O15" s="14"/>
      <c r="P15" s="14"/>
      <c r="Q15" s="14"/>
      <c r="R15" s="14" t="str">
        <f t="shared" si="2"/>
        <v/>
      </c>
      <c r="S15" s="14">
        <f t="shared" si="3"/>
        <v>1</v>
      </c>
      <c r="T15" s="7" t="str">
        <f>IF(S15="","",VLOOKUP(S15,'bodovna lista'!$B$3:$C$8,2,1))</f>
        <v>F</v>
      </c>
      <c r="V15" t="str">
        <f t="shared" si="0"/>
        <v/>
      </c>
      <c r="Y15" t="str">
        <f t="shared" si="4"/>
        <v/>
      </c>
      <c r="AB15" t="str">
        <f t="shared" si="5"/>
        <v/>
      </c>
      <c r="AD15" t="str">
        <f t="shared" si="6"/>
        <v/>
      </c>
    </row>
    <row r="16" spans="1:30" x14ac:dyDescent="0.3">
      <c r="A16" s="14" t="s">
        <v>189</v>
      </c>
      <c r="B16" s="14" t="s">
        <v>190</v>
      </c>
      <c r="C16" s="14"/>
      <c r="D16" s="14"/>
      <c r="E16" s="14">
        <v>42</v>
      </c>
      <c r="F16" s="14"/>
      <c r="G16" s="14">
        <v>33</v>
      </c>
      <c r="H16" s="50">
        <f t="shared" si="1"/>
        <v>33</v>
      </c>
      <c r="I16" s="51"/>
      <c r="J16" s="14"/>
      <c r="K16" s="18"/>
      <c r="L16" s="18"/>
      <c r="M16" s="14"/>
      <c r="N16" s="14">
        <v>22</v>
      </c>
      <c r="O16" s="14">
        <v>20</v>
      </c>
      <c r="P16" s="14"/>
      <c r="Q16" s="14"/>
      <c r="R16" s="14">
        <f t="shared" si="2"/>
        <v>42</v>
      </c>
      <c r="S16" s="14">
        <f t="shared" si="3"/>
        <v>75</v>
      </c>
      <c r="T16" s="7" t="str">
        <f>IF(S16="","",VLOOKUP(S16,'bodovna lista'!$B$3:$C$8,2,1))</f>
        <v>C</v>
      </c>
      <c r="V16" t="str">
        <f t="shared" si="0"/>
        <v/>
      </c>
      <c r="Y16" t="str">
        <f t="shared" si="4"/>
        <v/>
      </c>
      <c r="AB16" t="str">
        <f t="shared" si="5"/>
        <v/>
      </c>
      <c r="AD16" t="str">
        <f t="shared" si="6"/>
        <v/>
      </c>
    </row>
    <row r="17" spans="1:30" x14ac:dyDescent="0.3">
      <c r="A17" s="14" t="s">
        <v>191</v>
      </c>
      <c r="B17" s="14" t="s">
        <v>192</v>
      </c>
      <c r="C17" s="14"/>
      <c r="D17" s="14">
        <v>0</v>
      </c>
      <c r="E17" s="14">
        <v>5</v>
      </c>
      <c r="F17" s="14">
        <v>9</v>
      </c>
      <c r="G17" s="14"/>
      <c r="H17" s="50">
        <f t="shared" si="1"/>
        <v>9</v>
      </c>
      <c r="I17" s="51"/>
      <c r="J17" s="14"/>
      <c r="K17" s="18"/>
      <c r="L17" s="18"/>
      <c r="M17" s="14"/>
      <c r="N17" s="14"/>
      <c r="O17" s="14"/>
      <c r="P17" s="14"/>
      <c r="Q17" s="14"/>
      <c r="R17" s="14" t="str">
        <f t="shared" si="2"/>
        <v/>
      </c>
      <c r="S17" s="14">
        <f t="shared" si="3"/>
        <v>9</v>
      </c>
      <c r="T17" s="7" t="str">
        <f>IF(S17="","",VLOOKUP(S17,'bodovna lista'!$B$3:$C$8,2,1))</f>
        <v>F</v>
      </c>
      <c r="V17" t="str">
        <f t="shared" si="0"/>
        <v/>
      </c>
      <c r="Y17" t="str">
        <f t="shared" si="4"/>
        <v/>
      </c>
      <c r="AB17" t="str">
        <f t="shared" si="5"/>
        <v/>
      </c>
      <c r="AD17" t="str">
        <f t="shared" si="6"/>
        <v/>
      </c>
    </row>
    <row r="18" spans="1:30" x14ac:dyDescent="0.3">
      <c r="A18" s="14" t="s">
        <v>193</v>
      </c>
      <c r="B18" s="14" t="s">
        <v>194</v>
      </c>
      <c r="C18" s="14"/>
      <c r="D18" s="14"/>
      <c r="E18" s="14">
        <v>0</v>
      </c>
      <c r="F18" s="14"/>
      <c r="G18" s="14"/>
      <c r="H18" s="50">
        <f t="shared" si="1"/>
        <v>0</v>
      </c>
      <c r="I18" s="51"/>
      <c r="J18" s="14"/>
      <c r="K18" s="18"/>
      <c r="L18" s="18"/>
      <c r="M18" s="14"/>
      <c r="N18" s="14"/>
      <c r="O18" s="14"/>
      <c r="P18" s="14"/>
      <c r="Q18" s="14"/>
      <c r="R18" s="14" t="str">
        <f t="shared" si="2"/>
        <v/>
      </c>
      <c r="S18" s="14">
        <f t="shared" si="3"/>
        <v>0</v>
      </c>
      <c r="T18" s="7" t="str">
        <f>IF(S18="","",VLOOKUP(S18,'bodovna lista'!$B$3:$C$8,2,1))</f>
        <v>F</v>
      </c>
      <c r="V18" t="str">
        <f t="shared" si="0"/>
        <v/>
      </c>
      <c r="Y18" t="str">
        <f t="shared" si="4"/>
        <v/>
      </c>
      <c r="AB18" t="str">
        <f t="shared" si="5"/>
        <v/>
      </c>
      <c r="AD18" t="str">
        <f t="shared" si="6"/>
        <v/>
      </c>
    </row>
    <row r="19" spans="1:30" x14ac:dyDescent="0.3">
      <c r="A19" s="14" t="s">
        <v>195</v>
      </c>
      <c r="B19" s="14" t="s">
        <v>99</v>
      </c>
      <c r="C19" s="14"/>
      <c r="D19" s="14">
        <v>19</v>
      </c>
      <c r="E19" s="14"/>
      <c r="F19" s="14"/>
      <c r="G19" s="14"/>
      <c r="H19" s="50">
        <f t="shared" si="1"/>
        <v>19</v>
      </c>
      <c r="I19" s="51"/>
      <c r="J19" s="14"/>
      <c r="K19" s="18"/>
      <c r="L19" s="18"/>
      <c r="M19" s="14"/>
      <c r="N19" s="14"/>
      <c r="O19" s="14"/>
      <c r="P19" s="14"/>
      <c r="Q19" s="14"/>
      <c r="R19" s="14" t="str">
        <f t="shared" si="2"/>
        <v/>
      </c>
      <c r="S19" s="14">
        <f t="shared" si="3"/>
        <v>19</v>
      </c>
      <c r="T19" s="7" t="str">
        <f>IF(S19="","",VLOOKUP(S19,'bodovna lista'!$B$3:$C$8,2,1))</f>
        <v>F</v>
      </c>
      <c r="V19" t="str">
        <f t="shared" si="0"/>
        <v/>
      </c>
      <c r="Y19" t="str">
        <f t="shared" si="4"/>
        <v/>
      </c>
      <c r="AB19" t="str">
        <f t="shared" si="5"/>
        <v/>
      </c>
      <c r="AD19" t="str">
        <f t="shared" si="6"/>
        <v/>
      </c>
    </row>
    <row r="20" spans="1:30" x14ac:dyDescent="0.3">
      <c r="A20" s="14" t="s">
        <v>196</v>
      </c>
      <c r="B20" s="14" t="s">
        <v>100</v>
      </c>
      <c r="C20" s="14"/>
      <c r="D20" s="14">
        <v>27</v>
      </c>
      <c r="E20" s="14"/>
      <c r="F20" s="14"/>
      <c r="G20" s="14"/>
      <c r="H20" s="50">
        <f t="shared" si="1"/>
        <v>27</v>
      </c>
      <c r="I20" s="51"/>
      <c r="J20" s="14">
        <v>18</v>
      </c>
      <c r="K20" s="18"/>
      <c r="L20" s="18"/>
      <c r="M20" s="14"/>
      <c r="N20" s="14"/>
      <c r="O20" s="14"/>
      <c r="P20" s="14"/>
      <c r="Q20" s="14"/>
      <c r="R20" s="14">
        <f t="shared" si="2"/>
        <v>18</v>
      </c>
      <c r="S20" s="14">
        <f t="shared" si="3"/>
        <v>45</v>
      </c>
      <c r="T20" s="7" t="str">
        <f>IF(S20="","",VLOOKUP(S20,'bodovna lista'!$B$3:$C$8,2,1))</f>
        <v>E</v>
      </c>
      <c r="V20">
        <f t="shared" si="0"/>
        <v>18</v>
      </c>
      <c r="Y20" t="str">
        <f t="shared" si="4"/>
        <v/>
      </c>
      <c r="AB20" t="str">
        <f t="shared" si="5"/>
        <v/>
      </c>
      <c r="AD20">
        <f t="shared" si="6"/>
        <v>18</v>
      </c>
    </row>
    <row r="21" spans="1:30" x14ac:dyDescent="0.3">
      <c r="A21" s="14" t="s">
        <v>26</v>
      </c>
      <c r="B21" s="14" t="s">
        <v>197</v>
      </c>
      <c r="C21" s="14"/>
      <c r="D21" s="14">
        <v>0</v>
      </c>
      <c r="E21" s="14"/>
      <c r="F21" s="14">
        <v>4</v>
      </c>
      <c r="G21" s="14">
        <v>15</v>
      </c>
      <c r="H21" s="50">
        <f t="shared" si="1"/>
        <v>15</v>
      </c>
      <c r="I21" s="51"/>
      <c r="J21" s="14"/>
      <c r="K21" s="18"/>
      <c r="L21" s="18"/>
      <c r="M21" s="14"/>
      <c r="N21" s="14">
        <v>20</v>
      </c>
      <c r="O21" s="14">
        <v>3</v>
      </c>
      <c r="P21" s="14"/>
      <c r="Q21" s="14"/>
      <c r="R21" s="14">
        <f t="shared" si="2"/>
        <v>23</v>
      </c>
      <c r="S21" s="14">
        <f t="shared" si="3"/>
        <v>38</v>
      </c>
      <c r="T21" s="7" t="str">
        <f>IF(S21="","",VLOOKUP(S21,'bodovna lista'!$B$3:$C$8,2,1))</f>
        <v>F</v>
      </c>
      <c r="V21" t="str">
        <f t="shared" si="0"/>
        <v/>
      </c>
      <c r="Y21" t="str">
        <f t="shared" si="4"/>
        <v/>
      </c>
      <c r="AB21" t="str">
        <f t="shared" si="5"/>
        <v/>
      </c>
      <c r="AD21" t="str">
        <f t="shared" si="6"/>
        <v/>
      </c>
    </row>
    <row r="22" spans="1:30" x14ac:dyDescent="0.3">
      <c r="A22" s="14" t="s">
        <v>27</v>
      </c>
      <c r="B22" s="14" t="s">
        <v>101</v>
      </c>
      <c r="C22" s="14"/>
      <c r="D22" s="14"/>
      <c r="E22" s="14">
        <v>29</v>
      </c>
      <c r="F22" s="14"/>
      <c r="G22" s="14"/>
      <c r="H22" s="50">
        <f t="shared" si="1"/>
        <v>29</v>
      </c>
      <c r="I22" s="51"/>
      <c r="J22" s="14"/>
      <c r="K22" s="18"/>
      <c r="L22" s="18">
        <v>3</v>
      </c>
      <c r="M22" s="14"/>
      <c r="N22" s="14">
        <v>0</v>
      </c>
      <c r="O22" s="14">
        <v>6</v>
      </c>
      <c r="P22" s="14">
        <v>2</v>
      </c>
      <c r="Q22" s="14">
        <v>16</v>
      </c>
      <c r="R22" s="14">
        <f t="shared" si="2"/>
        <v>18</v>
      </c>
      <c r="S22" s="14">
        <f t="shared" si="3"/>
        <v>47</v>
      </c>
      <c r="T22" s="7" t="str">
        <f>IF(S22="","",VLOOKUP(S22,'bodovna lista'!$B$3:$C$8,2,1))</f>
        <v>E</v>
      </c>
      <c r="V22" t="str">
        <f t="shared" si="0"/>
        <v/>
      </c>
      <c r="Y22" t="str">
        <f t="shared" si="4"/>
        <v/>
      </c>
      <c r="AB22" t="str">
        <f t="shared" si="5"/>
        <v/>
      </c>
      <c r="AD22" t="str">
        <f t="shared" si="6"/>
        <v/>
      </c>
    </row>
    <row r="23" spans="1:30" x14ac:dyDescent="0.3">
      <c r="A23" s="14" t="s">
        <v>198</v>
      </c>
      <c r="B23" s="14" t="s">
        <v>102</v>
      </c>
      <c r="C23" s="14"/>
      <c r="D23" s="14">
        <v>11</v>
      </c>
      <c r="E23" s="14">
        <v>16</v>
      </c>
      <c r="F23" s="14"/>
      <c r="G23" s="14"/>
      <c r="H23" s="50">
        <f t="shared" si="1"/>
        <v>16</v>
      </c>
      <c r="I23" s="51"/>
      <c r="J23" s="14"/>
      <c r="K23" s="18"/>
      <c r="L23" s="18"/>
      <c r="M23" s="14"/>
      <c r="N23" s="14"/>
      <c r="O23" s="14"/>
      <c r="P23" s="14"/>
      <c r="Q23" s="14"/>
      <c r="R23" s="14" t="str">
        <f t="shared" si="2"/>
        <v/>
      </c>
      <c r="S23" s="14">
        <f t="shared" si="3"/>
        <v>16</v>
      </c>
      <c r="T23" s="7" t="str">
        <f>IF(S23="","",VLOOKUP(S23,'bodovna lista'!$B$3:$C$8,2,1))</f>
        <v>F</v>
      </c>
      <c r="V23" t="str">
        <f t="shared" si="0"/>
        <v/>
      </c>
      <c r="Y23" t="str">
        <f t="shared" si="4"/>
        <v/>
      </c>
      <c r="AB23" t="str">
        <f t="shared" si="5"/>
        <v/>
      </c>
      <c r="AD23" t="str">
        <f t="shared" si="6"/>
        <v/>
      </c>
    </row>
    <row r="24" spans="1:30" x14ac:dyDescent="0.3">
      <c r="A24" s="14" t="s">
        <v>199</v>
      </c>
      <c r="B24" s="14" t="s">
        <v>103</v>
      </c>
      <c r="C24" s="14"/>
      <c r="D24" s="14">
        <v>5</v>
      </c>
      <c r="E24" s="14">
        <v>2</v>
      </c>
      <c r="F24" s="14"/>
      <c r="G24" s="14"/>
      <c r="H24" s="50">
        <f t="shared" si="1"/>
        <v>2</v>
      </c>
      <c r="I24" s="51"/>
      <c r="J24" s="14"/>
      <c r="K24" s="18"/>
      <c r="L24" s="18"/>
      <c r="M24" s="14"/>
      <c r="N24" s="14"/>
      <c r="O24" s="14"/>
      <c r="P24" s="14"/>
      <c r="Q24" s="14"/>
      <c r="R24" s="14" t="str">
        <f t="shared" si="2"/>
        <v/>
      </c>
      <c r="S24" s="14">
        <f t="shared" si="3"/>
        <v>2</v>
      </c>
      <c r="T24" s="7" t="str">
        <f>IF(S24="","",VLOOKUP(S24,'bodovna lista'!$B$3:$C$8,2,1))</f>
        <v>F</v>
      </c>
      <c r="V24" t="str">
        <f t="shared" si="0"/>
        <v/>
      </c>
      <c r="Y24" t="str">
        <f t="shared" si="4"/>
        <v/>
      </c>
      <c r="AB24" t="str">
        <f t="shared" si="5"/>
        <v/>
      </c>
      <c r="AD24" t="str">
        <f t="shared" si="6"/>
        <v/>
      </c>
    </row>
    <row r="25" spans="1:30" x14ac:dyDescent="0.3">
      <c r="A25" s="14" t="s">
        <v>30</v>
      </c>
      <c r="B25" s="14" t="s">
        <v>200</v>
      </c>
      <c r="C25" s="14"/>
      <c r="D25" s="14"/>
      <c r="E25" s="14">
        <v>7</v>
      </c>
      <c r="F25" s="14"/>
      <c r="G25" s="14"/>
      <c r="H25" s="50">
        <f t="shared" si="1"/>
        <v>7</v>
      </c>
      <c r="I25" s="51"/>
      <c r="J25" s="14"/>
      <c r="K25" s="18"/>
      <c r="L25" s="18"/>
      <c r="M25" s="14"/>
      <c r="N25" s="14"/>
      <c r="O25" s="14"/>
      <c r="P25" s="14"/>
      <c r="Q25" s="14"/>
      <c r="R25" s="14" t="str">
        <f t="shared" si="2"/>
        <v/>
      </c>
      <c r="S25" s="14">
        <f t="shared" si="3"/>
        <v>7</v>
      </c>
      <c r="T25" s="7" t="str">
        <f>IF(S25="","",VLOOKUP(S25,'bodovna lista'!$B$3:$C$8,2,1))</f>
        <v>F</v>
      </c>
      <c r="V25" t="str">
        <f t="shared" si="0"/>
        <v/>
      </c>
      <c r="Y25" t="str">
        <f t="shared" si="4"/>
        <v/>
      </c>
      <c r="AB25" t="str">
        <f t="shared" si="5"/>
        <v/>
      </c>
      <c r="AD25" t="str">
        <f t="shared" si="6"/>
        <v/>
      </c>
    </row>
    <row r="26" spans="1:30" x14ac:dyDescent="0.3">
      <c r="A26" s="14" t="s">
        <v>34</v>
      </c>
      <c r="B26" s="14" t="s">
        <v>104</v>
      </c>
      <c r="C26" s="14"/>
      <c r="D26" s="14">
        <v>4</v>
      </c>
      <c r="E26" s="14">
        <v>5</v>
      </c>
      <c r="F26" s="14"/>
      <c r="G26" s="14"/>
      <c r="H26" s="50">
        <f t="shared" si="1"/>
        <v>5</v>
      </c>
      <c r="I26" s="51"/>
      <c r="J26" s="14"/>
      <c r="K26" s="18"/>
      <c r="L26" s="18"/>
      <c r="M26" s="14"/>
      <c r="N26" s="14"/>
      <c r="O26" s="14"/>
      <c r="P26" s="14"/>
      <c r="Q26" s="14"/>
      <c r="R26" s="14" t="str">
        <f t="shared" si="2"/>
        <v/>
      </c>
      <c r="S26" s="14">
        <f t="shared" si="3"/>
        <v>5</v>
      </c>
      <c r="T26" s="7" t="str">
        <f>IF(S26="","",VLOOKUP(S26,'bodovna lista'!$B$3:$C$8,2,1))</f>
        <v>F</v>
      </c>
      <c r="V26" t="str">
        <f t="shared" si="0"/>
        <v/>
      </c>
      <c r="Y26" t="str">
        <f t="shared" si="4"/>
        <v/>
      </c>
      <c r="AB26" t="str">
        <f t="shared" si="5"/>
        <v/>
      </c>
      <c r="AD26" t="str">
        <f t="shared" si="6"/>
        <v/>
      </c>
    </row>
    <row r="27" spans="1:30" x14ac:dyDescent="0.3">
      <c r="A27" s="14" t="s">
        <v>35</v>
      </c>
      <c r="B27" s="14" t="s">
        <v>201</v>
      </c>
      <c r="C27" s="14"/>
      <c r="D27" s="14"/>
      <c r="E27" s="14"/>
      <c r="F27" s="14"/>
      <c r="G27" s="14"/>
      <c r="H27" s="50" t="str">
        <f t="shared" si="1"/>
        <v/>
      </c>
      <c r="I27" s="51"/>
      <c r="J27" s="14"/>
      <c r="K27" s="18"/>
      <c r="L27" s="18"/>
      <c r="M27" s="14"/>
      <c r="N27" s="14"/>
      <c r="O27" s="14"/>
      <c r="P27" s="14"/>
      <c r="Q27" s="14"/>
      <c r="R27" s="14" t="str">
        <f t="shared" si="2"/>
        <v/>
      </c>
      <c r="S27" s="14" t="str">
        <f t="shared" si="3"/>
        <v/>
      </c>
      <c r="T27" s="7" t="str">
        <f>IF(S27="","",VLOOKUP(S27,'bodovna lista'!$B$3:$C$8,2,1))</f>
        <v/>
      </c>
      <c r="V27" t="str">
        <f t="shared" si="0"/>
        <v/>
      </c>
      <c r="Y27" t="str">
        <f t="shared" si="4"/>
        <v/>
      </c>
      <c r="AB27" t="str">
        <f t="shared" si="5"/>
        <v/>
      </c>
      <c r="AD27" t="str">
        <f t="shared" si="6"/>
        <v/>
      </c>
    </row>
    <row r="28" spans="1:30" x14ac:dyDescent="0.3">
      <c r="A28" s="14" t="s">
        <v>36</v>
      </c>
      <c r="B28" s="14" t="s">
        <v>105</v>
      </c>
      <c r="C28" s="14"/>
      <c r="D28" s="14">
        <v>19</v>
      </c>
      <c r="E28" s="14"/>
      <c r="F28" s="14"/>
      <c r="G28" s="14"/>
      <c r="H28" s="50">
        <f t="shared" si="1"/>
        <v>19</v>
      </c>
      <c r="I28" s="51"/>
      <c r="J28" s="14">
        <v>11</v>
      </c>
      <c r="K28" s="18"/>
      <c r="L28" s="18"/>
      <c r="M28" s="14"/>
      <c r="N28" s="14"/>
      <c r="O28" s="14"/>
      <c r="P28" s="14">
        <v>3</v>
      </c>
      <c r="Q28" s="14">
        <v>7.5</v>
      </c>
      <c r="R28" s="14">
        <f t="shared" si="2"/>
        <v>10.5</v>
      </c>
      <c r="S28" s="14">
        <f t="shared" si="3"/>
        <v>29.5</v>
      </c>
      <c r="T28" s="7" t="str">
        <f>IF(S28="","",VLOOKUP(S28,'bodovna lista'!$B$3:$C$8,2,1))</f>
        <v>F</v>
      </c>
      <c r="V28">
        <f t="shared" si="0"/>
        <v>11</v>
      </c>
      <c r="Y28" t="str">
        <f t="shared" si="4"/>
        <v/>
      </c>
      <c r="AB28" t="str">
        <f t="shared" si="5"/>
        <v/>
      </c>
      <c r="AD28">
        <f t="shared" si="6"/>
        <v>11</v>
      </c>
    </row>
    <row r="29" spans="1:30" x14ac:dyDescent="0.3">
      <c r="A29" s="14" t="s">
        <v>202</v>
      </c>
      <c r="B29" s="14" t="s">
        <v>107</v>
      </c>
      <c r="C29" s="14"/>
      <c r="D29" s="14">
        <v>6</v>
      </c>
      <c r="E29" s="14">
        <v>16</v>
      </c>
      <c r="F29" s="14"/>
      <c r="G29" s="14"/>
      <c r="H29" s="50">
        <f t="shared" si="1"/>
        <v>16</v>
      </c>
      <c r="I29" s="51"/>
      <c r="J29" s="14"/>
      <c r="K29" s="18"/>
      <c r="L29" s="18"/>
      <c r="M29" s="14"/>
      <c r="N29" s="14"/>
      <c r="O29" s="14"/>
      <c r="P29" s="14"/>
      <c r="Q29" s="14"/>
      <c r="R29" s="14" t="str">
        <f t="shared" si="2"/>
        <v/>
      </c>
      <c r="S29" s="14">
        <f t="shared" si="3"/>
        <v>16</v>
      </c>
      <c r="T29" s="7" t="str">
        <f>IF(S29="","",VLOOKUP(S29,'bodovna lista'!$B$3:$C$8,2,1))</f>
        <v>F</v>
      </c>
      <c r="V29" t="str">
        <f t="shared" si="0"/>
        <v/>
      </c>
      <c r="Y29" t="str">
        <f t="shared" si="4"/>
        <v/>
      </c>
      <c r="AB29" t="str">
        <f t="shared" si="5"/>
        <v/>
      </c>
      <c r="AD29" t="str">
        <f t="shared" si="6"/>
        <v/>
      </c>
    </row>
    <row r="30" spans="1:30" x14ac:dyDescent="0.3">
      <c r="A30" s="14" t="s">
        <v>49</v>
      </c>
      <c r="B30" s="14" t="s">
        <v>108</v>
      </c>
      <c r="C30" s="14"/>
      <c r="D30" s="14">
        <v>4</v>
      </c>
      <c r="E30" s="14">
        <v>12</v>
      </c>
      <c r="F30" s="14"/>
      <c r="G30" s="14"/>
      <c r="H30" s="50">
        <f t="shared" si="1"/>
        <v>12</v>
      </c>
      <c r="I30" s="51"/>
      <c r="J30" s="14"/>
      <c r="K30" s="18"/>
      <c r="L30" s="18"/>
      <c r="M30" s="14"/>
      <c r="N30" s="14"/>
      <c r="O30" s="14"/>
      <c r="P30" s="14"/>
      <c r="Q30" s="14"/>
      <c r="R30" s="14" t="str">
        <f t="shared" si="2"/>
        <v/>
      </c>
      <c r="S30" s="14">
        <f t="shared" si="3"/>
        <v>12</v>
      </c>
      <c r="T30" s="7" t="str">
        <f>IF(S30="","",VLOOKUP(S30,'bodovna lista'!$B$3:$C$8,2,1))</f>
        <v>F</v>
      </c>
      <c r="V30" t="str">
        <f t="shared" si="0"/>
        <v/>
      </c>
      <c r="Y30" t="str">
        <f t="shared" si="4"/>
        <v/>
      </c>
      <c r="AB30" t="str">
        <f t="shared" si="5"/>
        <v/>
      </c>
      <c r="AD30" t="str">
        <f t="shared" si="6"/>
        <v/>
      </c>
    </row>
    <row r="31" spans="1:30" x14ac:dyDescent="0.3">
      <c r="A31" s="14" t="s">
        <v>126</v>
      </c>
      <c r="B31" s="14" t="s">
        <v>109</v>
      </c>
      <c r="C31" s="14"/>
      <c r="D31" s="14">
        <v>10</v>
      </c>
      <c r="E31" s="14">
        <v>9</v>
      </c>
      <c r="F31" s="14"/>
      <c r="G31" s="14"/>
      <c r="H31" s="50">
        <f t="shared" si="1"/>
        <v>9</v>
      </c>
      <c r="I31" s="51"/>
      <c r="J31" s="14"/>
      <c r="K31" s="18"/>
      <c r="L31" s="18"/>
      <c r="M31" s="14"/>
      <c r="N31" s="14"/>
      <c r="O31" s="14"/>
      <c r="P31" s="14"/>
      <c r="Q31" s="14"/>
      <c r="R31" s="14" t="str">
        <f t="shared" si="2"/>
        <v/>
      </c>
      <c r="S31" s="14">
        <f t="shared" si="3"/>
        <v>9</v>
      </c>
      <c r="T31" s="7" t="str">
        <f>IF(S31="","",VLOOKUP(S31,'bodovna lista'!$B$3:$C$8,2,1))</f>
        <v>F</v>
      </c>
      <c r="V31" t="str">
        <f t="shared" si="0"/>
        <v/>
      </c>
      <c r="Y31" t="str">
        <f t="shared" si="4"/>
        <v/>
      </c>
      <c r="AB31" t="str">
        <f t="shared" si="5"/>
        <v/>
      </c>
      <c r="AD31" t="str">
        <f t="shared" si="6"/>
        <v/>
      </c>
    </row>
    <row r="32" spans="1:30" x14ac:dyDescent="0.3">
      <c r="A32" s="14" t="s">
        <v>52</v>
      </c>
      <c r="B32" s="14" t="s">
        <v>110</v>
      </c>
      <c r="C32" s="14"/>
      <c r="D32" s="14"/>
      <c r="E32" s="14">
        <v>15</v>
      </c>
      <c r="F32" s="14"/>
      <c r="G32" s="14">
        <v>25</v>
      </c>
      <c r="H32" s="50">
        <f t="shared" si="1"/>
        <v>25</v>
      </c>
      <c r="I32" s="51"/>
      <c r="J32" s="14"/>
      <c r="K32" s="18"/>
      <c r="L32" s="18"/>
      <c r="M32" s="14"/>
      <c r="N32" s="14">
        <v>5</v>
      </c>
      <c r="O32" s="14">
        <v>10</v>
      </c>
      <c r="P32" s="14"/>
      <c r="Q32" s="14"/>
      <c r="R32" s="14">
        <f t="shared" si="2"/>
        <v>15</v>
      </c>
      <c r="S32" s="14">
        <f t="shared" si="3"/>
        <v>40</v>
      </c>
      <c r="T32" s="7" t="str">
        <f>IF(S32="","",VLOOKUP(S32,'bodovna lista'!$B$3:$C$8,2,1))</f>
        <v>F</v>
      </c>
      <c r="V32" t="str">
        <f t="shared" si="0"/>
        <v/>
      </c>
      <c r="Y32" t="str">
        <f t="shared" si="4"/>
        <v/>
      </c>
      <c r="AB32" t="str">
        <f t="shared" si="5"/>
        <v/>
      </c>
      <c r="AD32" t="str">
        <f t="shared" si="6"/>
        <v/>
      </c>
    </row>
    <row r="33" spans="1:30" x14ac:dyDescent="0.3">
      <c r="A33" s="14" t="s">
        <v>203</v>
      </c>
      <c r="B33" s="14" t="s">
        <v>111</v>
      </c>
      <c r="C33" s="14"/>
      <c r="D33" s="14"/>
      <c r="E33" s="14"/>
      <c r="F33" s="14"/>
      <c r="G33" s="14"/>
      <c r="H33" s="50" t="str">
        <f t="shared" si="1"/>
        <v/>
      </c>
      <c r="I33" s="51"/>
      <c r="J33" s="14"/>
      <c r="K33" s="18"/>
      <c r="L33" s="18"/>
      <c r="M33" s="14"/>
      <c r="N33" s="14"/>
      <c r="O33" s="14"/>
      <c r="P33" s="14"/>
      <c r="Q33" s="14"/>
      <c r="R33" s="14" t="str">
        <f t="shared" si="2"/>
        <v/>
      </c>
      <c r="S33" s="14" t="str">
        <f t="shared" si="3"/>
        <v/>
      </c>
      <c r="T33" s="7" t="str">
        <f>IF(S33="","",VLOOKUP(S33,'bodovna lista'!$B$3:$C$8,2,1))</f>
        <v/>
      </c>
      <c r="V33" t="str">
        <f t="shared" si="0"/>
        <v/>
      </c>
      <c r="Y33" t="str">
        <f t="shared" si="4"/>
        <v/>
      </c>
      <c r="AB33" t="str">
        <f t="shared" si="5"/>
        <v/>
      </c>
      <c r="AD33" t="str">
        <f t="shared" si="6"/>
        <v/>
      </c>
    </row>
    <row r="34" spans="1:30" x14ac:dyDescent="0.3">
      <c r="A34" s="14" t="s">
        <v>204</v>
      </c>
      <c r="B34" s="14" t="s">
        <v>112</v>
      </c>
      <c r="C34" s="14"/>
      <c r="D34" s="14"/>
      <c r="E34" s="14">
        <v>2</v>
      </c>
      <c r="F34" s="14"/>
      <c r="G34" s="14"/>
      <c r="H34" s="50">
        <f t="shared" si="1"/>
        <v>2</v>
      </c>
      <c r="I34" s="51"/>
      <c r="J34" s="14"/>
      <c r="K34" s="18"/>
      <c r="L34" s="18"/>
      <c r="M34" s="14"/>
      <c r="N34" s="14"/>
      <c r="O34" s="14"/>
      <c r="P34" s="14"/>
      <c r="Q34" s="14"/>
      <c r="R34" s="14" t="str">
        <f t="shared" si="2"/>
        <v/>
      </c>
      <c r="S34" s="14">
        <f t="shared" si="3"/>
        <v>2</v>
      </c>
      <c r="T34" s="7" t="str">
        <f>IF(S34="","",VLOOKUP(S34,'bodovna lista'!$B$3:$C$8,2,1))</f>
        <v>F</v>
      </c>
      <c r="V34" t="str">
        <f t="shared" si="0"/>
        <v/>
      </c>
      <c r="Y34" t="str">
        <f t="shared" si="4"/>
        <v/>
      </c>
      <c r="AB34" t="str">
        <f t="shared" si="5"/>
        <v/>
      </c>
      <c r="AD34" t="str">
        <f t="shared" si="6"/>
        <v/>
      </c>
    </row>
    <row r="35" spans="1:30" x14ac:dyDescent="0.3">
      <c r="A35" s="14" t="s">
        <v>205</v>
      </c>
      <c r="B35" s="14" t="s">
        <v>113</v>
      </c>
      <c r="C35" s="14"/>
      <c r="D35" s="14">
        <v>10</v>
      </c>
      <c r="E35" s="14">
        <v>9</v>
      </c>
      <c r="F35" s="14">
        <v>13</v>
      </c>
      <c r="G35" s="14"/>
      <c r="H35" s="50">
        <f t="shared" si="1"/>
        <v>13</v>
      </c>
      <c r="I35" s="51"/>
      <c r="J35" s="14"/>
      <c r="K35" s="18"/>
      <c r="L35" s="18"/>
      <c r="M35" s="14"/>
      <c r="N35" s="14"/>
      <c r="O35" s="14"/>
      <c r="P35" s="14"/>
      <c r="Q35" s="14"/>
      <c r="R35" s="14" t="str">
        <f t="shared" si="2"/>
        <v/>
      </c>
      <c r="S35" s="14">
        <f t="shared" si="3"/>
        <v>13</v>
      </c>
      <c r="T35" s="7" t="str">
        <f>IF(S35="","",VLOOKUP(S35,'bodovna lista'!$B$3:$C$8,2,1))</f>
        <v>F</v>
      </c>
      <c r="V35" t="str">
        <f t="shared" si="0"/>
        <v/>
      </c>
      <c r="Y35" t="str">
        <f t="shared" si="4"/>
        <v/>
      </c>
      <c r="AB35" t="str">
        <f t="shared" si="5"/>
        <v/>
      </c>
      <c r="AD35" t="str">
        <f t="shared" si="6"/>
        <v/>
      </c>
    </row>
    <row r="36" spans="1:30" x14ac:dyDescent="0.3">
      <c r="A36" s="14" t="s">
        <v>206</v>
      </c>
      <c r="B36" s="14" t="s">
        <v>114</v>
      </c>
      <c r="C36" s="14"/>
      <c r="D36" s="14"/>
      <c r="E36" s="14"/>
      <c r="F36" s="14"/>
      <c r="G36" s="14"/>
      <c r="H36" s="50" t="str">
        <f t="shared" si="1"/>
        <v/>
      </c>
      <c r="I36" s="51"/>
      <c r="J36" s="14"/>
      <c r="K36" s="18"/>
      <c r="L36" s="18"/>
      <c r="M36" s="14"/>
      <c r="N36" s="14"/>
      <c r="O36" s="14"/>
      <c r="P36" s="14"/>
      <c r="Q36" s="14"/>
      <c r="R36" s="14" t="str">
        <f t="shared" si="2"/>
        <v/>
      </c>
      <c r="S36" s="14" t="str">
        <f t="shared" si="3"/>
        <v/>
      </c>
      <c r="T36" s="7" t="str">
        <f>IF(S36="","",VLOOKUP(S36,'bodovna lista'!$B$3:$C$8,2,1))</f>
        <v/>
      </c>
      <c r="V36" t="str">
        <f t="shared" si="0"/>
        <v/>
      </c>
      <c r="Y36" t="str">
        <f t="shared" si="4"/>
        <v/>
      </c>
      <c r="AB36" t="str">
        <f t="shared" si="5"/>
        <v/>
      </c>
      <c r="AD36" t="str">
        <f t="shared" si="6"/>
        <v/>
      </c>
    </row>
    <row r="37" spans="1:30" x14ac:dyDescent="0.3">
      <c r="A37" s="14" t="s">
        <v>207</v>
      </c>
      <c r="B37" s="14" t="s">
        <v>115</v>
      </c>
      <c r="C37" s="14"/>
      <c r="D37" s="14">
        <v>2</v>
      </c>
      <c r="E37" s="14">
        <v>11</v>
      </c>
      <c r="F37" s="14"/>
      <c r="G37" s="14"/>
      <c r="H37" s="50">
        <f t="shared" si="1"/>
        <v>11</v>
      </c>
      <c r="I37" s="51"/>
      <c r="J37" s="14"/>
      <c r="K37" s="18"/>
      <c r="L37" s="18"/>
      <c r="M37" s="14"/>
      <c r="N37" s="14"/>
      <c r="O37" s="14"/>
      <c r="P37" s="14"/>
      <c r="Q37" s="14"/>
      <c r="R37" s="14" t="str">
        <f t="shared" si="2"/>
        <v/>
      </c>
      <c r="S37" s="14">
        <f t="shared" si="3"/>
        <v>11</v>
      </c>
      <c r="T37" s="7" t="str">
        <f>IF(S37="","",VLOOKUP(S37,'bodovna lista'!$B$3:$C$8,2,1))</f>
        <v>F</v>
      </c>
      <c r="V37" t="str">
        <f t="shared" si="0"/>
        <v/>
      </c>
      <c r="Y37" t="str">
        <f t="shared" si="4"/>
        <v/>
      </c>
      <c r="AB37" t="str">
        <f t="shared" si="5"/>
        <v/>
      </c>
      <c r="AD37" t="str">
        <f t="shared" si="6"/>
        <v/>
      </c>
    </row>
    <row r="38" spans="1:30" x14ac:dyDescent="0.3">
      <c r="A38" s="14" t="s">
        <v>208</v>
      </c>
      <c r="B38" s="14" t="s">
        <v>117</v>
      </c>
      <c r="C38" s="14"/>
      <c r="D38" s="14">
        <v>7</v>
      </c>
      <c r="E38" s="14"/>
      <c r="F38" s="14"/>
      <c r="G38" s="14"/>
      <c r="H38" s="50">
        <f t="shared" si="1"/>
        <v>7</v>
      </c>
      <c r="I38" s="51"/>
      <c r="J38" s="14"/>
      <c r="K38" s="18"/>
      <c r="L38" s="18"/>
      <c r="M38" s="14"/>
      <c r="N38" s="14"/>
      <c r="O38" s="14"/>
      <c r="P38" s="14"/>
      <c r="Q38" s="14"/>
      <c r="R38" s="14" t="str">
        <f t="shared" si="2"/>
        <v/>
      </c>
      <c r="S38" s="14">
        <f t="shared" si="3"/>
        <v>7</v>
      </c>
      <c r="T38" s="7" t="str">
        <f>IF(S38="","",VLOOKUP(S38,'bodovna lista'!$B$3:$C$8,2,1))</f>
        <v>F</v>
      </c>
      <c r="V38" t="str">
        <f t="shared" si="0"/>
        <v/>
      </c>
      <c r="Y38" t="str">
        <f t="shared" si="4"/>
        <v/>
      </c>
      <c r="AB38" t="str">
        <f t="shared" si="5"/>
        <v/>
      </c>
      <c r="AD38" t="str">
        <f t="shared" si="6"/>
        <v/>
      </c>
    </row>
    <row r="39" spans="1:30" x14ac:dyDescent="0.3">
      <c r="A39" s="14" t="s">
        <v>209</v>
      </c>
      <c r="B39" s="14" t="s">
        <v>118</v>
      </c>
      <c r="C39" s="14"/>
      <c r="D39" s="14">
        <v>14</v>
      </c>
      <c r="E39" s="14">
        <v>14</v>
      </c>
      <c r="F39" s="14"/>
      <c r="G39" s="14"/>
      <c r="H39" s="50">
        <f t="shared" si="1"/>
        <v>14</v>
      </c>
      <c r="I39" s="51"/>
      <c r="J39" s="14"/>
      <c r="K39" s="18"/>
      <c r="L39" s="18"/>
      <c r="M39" s="14"/>
      <c r="N39" s="14"/>
      <c r="O39" s="14"/>
      <c r="P39" s="14"/>
      <c r="Q39" s="14"/>
      <c r="R39" s="14" t="str">
        <f t="shared" si="2"/>
        <v/>
      </c>
      <c r="S39" s="14">
        <f t="shared" si="3"/>
        <v>14</v>
      </c>
      <c r="T39" s="7" t="str">
        <f>IF(S39="","",VLOOKUP(S39,'bodovna lista'!$B$3:$C$8,2,1))</f>
        <v>F</v>
      </c>
      <c r="V39" t="str">
        <f t="shared" si="0"/>
        <v/>
      </c>
      <c r="Y39" t="str">
        <f t="shared" si="4"/>
        <v/>
      </c>
      <c r="AB39" t="str">
        <f t="shared" si="5"/>
        <v/>
      </c>
      <c r="AD39" t="str">
        <f t="shared" si="6"/>
        <v/>
      </c>
    </row>
    <row r="40" spans="1:30" x14ac:dyDescent="0.3">
      <c r="A40" s="14" t="s">
        <v>210</v>
      </c>
      <c r="B40" s="14" t="s">
        <v>119</v>
      </c>
      <c r="C40" s="14"/>
      <c r="D40" s="14">
        <v>6</v>
      </c>
      <c r="E40" s="14"/>
      <c r="F40" s="14"/>
      <c r="G40" s="14"/>
      <c r="H40" s="50">
        <f t="shared" si="1"/>
        <v>6</v>
      </c>
      <c r="I40" s="51"/>
      <c r="J40" s="14"/>
      <c r="K40" s="18"/>
      <c r="L40" s="18"/>
      <c r="M40" s="14"/>
      <c r="N40" s="14"/>
      <c r="O40" s="14"/>
      <c r="P40" s="14"/>
      <c r="Q40" s="14"/>
      <c r="R40" s="14" t="str">
        <f t="shared" si="2"/>
        <v/>
      </c>
      <c r="S40" s="14">
        <f t="shared" si="3"/>
        <v>6</v>
      </c>
      <c r="T40" s="7" t="str">
        <f>IF(S40="","",VLOOKUP(S40,'bodovna lista'!$B$3:$C$8,2,1))</f>
        <v>F</v>
      </c>
      <c r="V40" t="str">
        <f t="shared" si="0"/>
        <v/>
      </c>
      <c r="Y40" t="str">
        <f t="shared" si="4"/>
        <v/>
      </c>
      <c r="AB40" t="str">
        <f t="shared" si="5"/>
        <v/>
      </c>
      <c r="AD40" t="str">
        <f t="shared" si="6"/>
        <v/>
      </c>
    </row>
    <row r="41" spans="1:30" x14ac:dyDescent="0.3">
      <c r="A41" s="14"/>
      <c r="B41" s="14"/>
      <c r="C41" s="14"/>
      <c r="D41" s="14"/>
      <c r="E41" s="14"/>
      <c r="F41" s="14"/>
      <c r="G41" s="14"/>
      <c r="H41" s="50" t="str">
        <f t="shared" si="1"/>
        <v/>
      </c>
      <c r="I41" s="51"/>
      <c r="J41" s="14"/>
      <c r="K41" s="18"/>
      <c r="L41" s="18"/>
      <c r="M41" s="14"/>
      <c r="N41" s="14"/>
      <c r="O41" s="14"/>
      <c r="P41" s="14"/>
      <c r="Q41" s="14"/>
      <c r="R41" s="14" t="str">
        <f t="shared" si="2"/>
        <v/>
      </c>
      <c r="S41" s="14" t="str">
        <f t="shared" si="3"/>
        <v/>
      </c>
      <c r="T41" s="7" t="str">
        <f>IF(S41="","",VLOOKUP(S41,'bodovna lista'!$B$3:$C$8,2,1))</f>
        <v/>
      </c>
      <c r="V41" t="str">
        <f t="shared" si="0"/>
        <v/>
      </c>
      <c r="Y41" t="str">
        <f t="shared" si="4"/>
        <v/>
      </c>
      <c r="AB41" t="str">
        <f t="shared" si="5"/>
        <v/>
      </c>
      <c r="AD41" t="str">
        <f t="shared" si="6"/>
        <v/>
      </c>
    </row>
    <row r="42" spans="1:30" x14ac:dyDescent="0.3">
      <c r="A42" s="14"/>
      <c r="B42" s="14"/>
      <c r="C42" s="14"/>
      <c r="D42" s="14"/>
      <c r="E42" s="14"/>
      <c r="F42" s="14"/>
      <c r="G42" s="14"/>
      <c r="H42" s="50" t="str">
        <f t="shared" si="1"/>
        <v/>
      </c>
      <c r="I42" s="51"/>
      <c r="J42" s="14"/>
      <c r="K42" s="18"/>
      <c r="L42" s="18"/>
      <c r="M42" s="14"/>
      <c r="N42" s="14"/>
      <c r="O42" s="14"/>
      <c r="P42" s="14"/>
      <c r="Q42" s="14"/>
      <c r="R42" s="14" t="str">
        <f t="shared" si="2"/>
        <v/>
      </c>
      <c r="S42" s="14" t="str">
        <f t="shared" si="3"/>
        <v/>
      </c>
      <c r="T42" s="7" t="str">
        <f>IF(S42="","",VLOOKUP(S42,'bodovna lista'!$B$3:$C$8,2,1))</f>
        <v/>
      </c>
      <c r="V42" t="str">
        <f t="shared" si="0"/>
        <v/>
      </c>
      <c r="Y42" t="str">
        <f t="shared" si="4"/>
        <v/>
      </c>
      <c r="AB42" t="str">
        <f t="shared" si="5"/>
        <v/>
      </c>
      <c r="AD42" t="str">
        <f t="shared" si="6"/>
        <v/>
      </c>
    </row>
    <row r="43" spans="1:30" x14ac:dyDescent="0.3">
      <c r="A43" s="14"/>
      <c r="B43" s="14"/>
      <c r="C43" s="14"/>
      <c r="D43" s="14"/>
      <c r="E43" s="14"/>
      <c r="F43" s="14"/>
      <c r="G43" s="14"/>
      <c r="H43" s="50" t="str">
        <f t="shared" si="1"/>
        <v/>
      </c>
      <c r="I43" s="51"/>
      <c r="J43" s="14"/>
      <c r="K43" s="18"/>
      <c r="L43" s="18"/>
      <c r="M43" s="14"/>
      <c r="N43" s="14"/>
      <c r="O43" s="14"/>
      <c r="P43" s="14"/>
      <c r="Q43" s="14"/>
      <c r="R43" s="14" t="str">
        <f t="shared" si="2"/>
        <v/>
      </c>
      <c r="S43" s="14" t="str">
        <f t="shared" si="3"/>
        <v/>
      </c>
      <c r="T43" s="7" t="str">
        <f>IF(S43="","",VLOOKUP(S43,'bodovna lista'!$B$3:$C$8,2,1))</f>
        <v/>
      </c>
      <c r="V43" t="str">
        <f t="shared" si="0"/>
        <v/>
      </c>
      <c r="Y43" t="str">
        <f t="shared" si="4"/>
        <v/>
      </c>
      <c r="AB43" t="str">
        <f t="shared" si="5"/>
        <v/>
      </c>
      <c r="AD43" t="str">
        <f t="shared" si="6"/>
        <v/>
      </c>
    </row>
    <row r="44" spans="1:30" x14ac:dyDescent="0.3">
      <c r="A44" s="14"/>
      <c r="B44" s="14"/>
      <c r="C44" s="14"/>
      <c r="D44" s="14"/>
      <c r="E44" s="14"/>
      <c r="F44" s="14"/>
      <c r="G44" s="14"/>
      <c r="H44" s="50" t="str">
        <f t="shared" si="1"/>
        <v/>
      </c>
      <c r="I44" s="51"/>
      <c r="J44" s="14"/>
      <c r="K44" s="18"/>
      <c r="L44" s="18"/>
      <c r="M44" s="14"/>
      <c r="N44" s="14"/>
      <c r="O44" s="14"/>
      <c r="P44" s="14"/>
      <c r="Q44" s="14"/>
      <c r="R44" s="14" t="str">
        <f t="shared" si="2"/>
        <v/>
      </c>
      <c r="S44" s="14" t="str">
        <f t="shared" si="3"/>
        <v/>
      </c>
      <c r="T44" s="7" t="str">
        <f>IF(S44="","",VLOOKUP(S44,'bodovna lista'!$B$3:$C$8,2,1))</f>
        <v/>
      </c>
      <c r="V44" t="str">
        <f t="shared" si="0"/>
        <v/>
      </c>
      <c r="Y44" t="str">
        <f t="shared" si="4"/>
        <v/>
      </c>
      <c r="AB44" t="str">
        <f t="shared" si="5"/>
        <v/>
      </c>
      <c r="AD44" t="str">
        <f t="shared" si="6"/>
        <v/>
      </c>
    </row>
    <row r="45" spans="1:30" x14ac:dyDescent="0.3">
      <c r="A45" s="14"/>
      <c r="B45" s="14"/>
      <c r="C45" s="14"/>
      <c r="D45" s="14"/>
      <c r="E45" s="14"/>
      <c r="F45" s="14"/>
      <c r="G45" s="14"/>
      <c r="H45" s="50" t="str">
        <f t="shared" si="1"/>
        <v/>
      </c>
      <c r="I45" s="51"/>
      <c r="J45" s="14"/>
      <c r="K45" s="18"/>
      <c r="L45" s="18"/>
      <c r="M45" s="14"/>
      <c r="N45" s="14"/>
      <c r="O45" s="14"/>
      <c r="P45" s="14"/>
      <c r="Q45" s="14"/>
      <c r="R45" s="14" t="str">
        <f t="shared" si="2"/>
        <v/>
      </c>
      <c r="S45" s="14" t="str">
        <f t="shared" si="3"/>
        <v/>
      </c>
      <c r="T45" s="7" t="str">
        <f>IF(S45="","",VLOOKUP(S45,'bodovna lista'!$B$3:$C$8,2,1))</f>
        <v/>
      </c>
      <c r="V45" t="str">
        <f t="shared" si="0"/>
        <v/>
      </c>
      <c r="Y45" t="str">
        <f t="shared" si="4"/>
        <v/>
      </c>
      <c r="AB45" t="str">
        <f t="shared" si="5"/>
        <v/>
      </c>
      <c r="AD45" t="str">
        <f t="shared" si="6"/>
        <v/>
      </c>
    </row>
    <row r="46" spans="1:30" x14ac:dyDescent="0.3">
      <c r="A46" s="14"/>
      <c r="B46" s="14"/>
      <c r="C46" s="14"/>
      <c r="D46" s="14"/>
      <c r="E46" s="14"/>
      <c r="F46" s="14"/>
      <c r="G46" s="14"/>
      <c r="H46" s="50" t="str">
        <f t="shared" si="1"/>
        <v/>
      </c>
      <c r="I46" s="51"/>
      <c r="J46" s="14"/>
      <c r="K46" s="18"/>
      <c r="L46" s="18"/>
      <c r="M46" s="14"/>
      <c r="N46" s="14"/>
      <c r="O46" s="14"/>
      <c r="P46" s="14"/>
      <c r="Q46" s="14"/>
      <c r="R46" s="14" t="str">
        <f t="shared" si="2"/>
        <v/>
      </c>
      <c r="S46" s="14" t="str">
        <f t="shared" si="3"/>
        <v/>
      </c>
      <c r="T46" s="7" t="str">
        <f>IF(S46="","",VLOOKUP(S46,'bodovna lista'!$B$3:$C$8,2,1))</f>
        <v/>
      </c>
      <c r="V46" t="str">
        <f t="shared" si="0"/>
        <v/>
      </c>
      <c r="Y46" t="str">
        <f t="shared" si="4"/>
        <v/>
      </c>
      <c r="AB46" t="str">
        <f t="shared" si="5"/>
        <v/>
      </c>
      <c r="AD46" t="str">
        <f t="shared" si="6"/>
        <v/>
      </c>
    </row>
    <row r="47" spans="1:30" x14ac:dyDescent="0.3">
      <c r="A47" s="14"/>
      <c r="B47" s="14"/>
      <c r="C47" s="14"/>
      <c r="D47" s="14"/>
      <c r="E47" s="14"/>
      <c r="F47" s="14"/>
      <c r="G47" s="14"/>
      <c r="H47" s="50" t="str">
        <f t="shared" si="1"/>
        <v/>
      </c>
      <c r="I47" s="51"/>
      <c r="J47" s="14"/>
      <c r="K47" s="18"/>
      <c r="L47" s="18"/>
      <c r="M47" s="14"/>
      <c r="N47" s="14"/>
      <c r="O47" s="14"/>
      <c r="P47" s="14"/>
      <c r="Q47" s="14"/>
      <c r="R47" s="14" t="str">
        <f t="shared" si="2"/>
        <v/>
      </c>
      <c r="S47" s="14" t="str">
        <f t="shared" si="3"/>
        <v/>
      </c>
      <c r="T47" s="7" t="str">
        <f>IF(S47="","",VLOOKUP(S47,'bodovna lista'!$B$3:$C$8,2,1))</f>
        <v/>
      </c>
      <c r="V47" t="str">
        <f t="shared" si="0"/>
        <v/>
      </c>
      <c r="Y47" t="str">
        <f t="shared" si="4"/>
        <v/>
      </c>
      <c r="AB47" t="str">
        <f t="shared" si="5"/>
        <v/>
      </c>
      <c r="AD47" t="str">
        <f t="shared" si="6"/>
        <v/>
      </c>
    </row>
    <row r="48" spans="1:30" x14ac:dyDescent="0.3">
      <c r="A48" s="14"/>
      <c r="B48" s="14"/>
      <c r="C48" s="14"/>
      <c r="D48" s="14"/>
      <c r="E48" s="14"/>
      <c r="F48" s="14"/>
      <c r="G48" s="14"/>
      <c r="H48" s="50" t="str">
        <f t="shared" si="1"/>
        <v/>
      </c>
      <c r="I48" s="51"/>
      <c r="J48" s="14"/>
      <c r="K48" s="18"/>
      <c r="L48" s="18"/>
      <c r="M48" s="14"/>
      <c r="N48" s="14"/>
      <c r="O48" s="14"/>
      <c r="P48" s="14"/>
      <c r="Q48" s="14"/>
      <c r="R48" s="14" t="str">
        <f t="shared" si="2"/>
        <v/>
      </c>
      <c r="S48" s="14" t="str">
        <f t="shared" si="3"/>
        <v/>
      </c>
      <c r="T48" s="7" t="str">
        <f>IF(S48="","",VLOOKUP(S48,'bodovna lista'!$B$3:$C$8,2,1))</f>
        <v/>
      </c>
      <c r="V48" t="str">
        <f t="shared" si="0"/>
        <v/>
      </c>
      <c r="Y48" t="str">
        <f t="shared" si="4"/>
        <v/>
      </c>
      <c r="AB48" t="str">
        <f t="shared" si="5"/>
        <v/>
      </c>
      <c r="AD48" t="str">
        <f t="shared" si="6"/>
        <v/>
      </c>
    </row>
    <row r="49" spans="1:30" x14ac:dyDescent="0.3">
      <c r="A49" s="14"/>
      <c r="B49" s="14"/>
      <c r="C49" s="14"/>
      <c r="D49" s="14"/>
      <c r="E49" s="14"/>
      <c r="F49" s="14"/>
      <c r="G49" s="14"/>
      <c r="H49" s="50" t="str">
        <f t="shared" si="1"/>
        <v/>
      </c>
      <c r="I49" s="51"/>
      <c r="J49" s="14"/>
      <c r="K49" s="18"/>
      <c r="L49" s="18"/>
      <c r="M49" s="14"/>
      <c r="N49" s="14"/>
      <c r="O49" s="14"/>
      <c r="P49" s="14"/>
      <c r="Q49" s="14"/>
      <c r="R49" s="14" t="str">
        <f t="shared" si="2"/>
        <v/>
      </c>
      <c r="S49" s="14" t="str">
        <f t="shared" si="3"/>
        <v/>
      </c>
      <c r="T49" s="7" t="str">
        <f>IF(S49="","",VLOOKUP(S49,'bodovna lista'!$B$3:$C$8,2,1))</f>
        <v/>
      </c>
      <c r="V49" t="str">
        <f t="shared" si="0"/>
        <v/>
      </c>
      <c r="Y49" t="str">
        <f t="shared" si="4"/>
        <v/>
      </c>
      <c r="AB49" t="str">
        <f t="shared" si="5"/>
        <v/>
      </c>
      <c r="AD49" t="str">
        <f t="shared" si="6"/>
        <v/>
      </c>
    </row>
    <row r="50" spans="1:30" x14ac:dyDescent="0.3">
      <c r="A50" s="14"/>
      <c r="B50" s="14"/>
      <c r="C50" s="14"/>
      <c r="D50" s="14"/>
      <c r="E50" s="14"/>
      <c r="F50" s="14"/>
      <c r="G50" s="14"/>
      <c r="H50" s="50" t="str">
        <f t="shared" si="1"/>
        <v/>
      </c>
      <c r="I50" s="51"/>
      <c r="J50" s="14"/>
      <c r="K50" s="18"/>
      <c r="L50" s="18"/>
      <c r="M50" s="14"/>
      <c r="N50" s="14"/>
      <c r="O50" s="14"/>
      <c r="P50" s="14"/>
      <c r="Q50" s="14"/>
      <c r="R50" s="14" t="str">
        <f t="shared" si="2"/>
        <v/>
      </c>
      <c r="S50" s="14" t="str">
        <f t="shared" si="3"/>
        <v/>
      </c>
      <c r="T50" s="7" t="str">
        <f>IF(S50="","",VLOOKUP(S50,'bodovna lista'!$B$3:$C$8,2,1))</f>
        <v/>
      </c>
      <c r="V50" t="str">
        <f t="shared" si="0"/>
        <v/>
      </c>
      <c r="Y50" t="str">
        <f t="shared" si="4"/>
        <v/>
      </c>
      <c r="AB50" t="str">
        <f t="shared" si="5"/>
        <v/>
      </c>
      <c r="AD50" t="str">
        <f t="shared" si="6"/>
        <v/>
      </c>
    </row>
    <row r="51" spans="1:30" x14ac:dyDescent="0.3">
      <c r="A51" s="14"/>
      <c r="B51" s="14"/>
      <c r="C51" s="14"/>
      <c r="D51" s="14"/>
      <c r="E51" s="14"/>
      <c r="F51" s="14"/>
      <c r="G51" s="14"/>
      <c r="H51" s="50" t="str">
        <f t="shared" si="1"/>
        <v/>
      </c>
      <c r="I51" s="51"/>
      <c r="J51" s="14"/>
      <c r="K51" s="18"/>
      <c r="L51" s="18"/>
      <c r="M51" s="14"/>
      <c r="N51" s="14"/>
      <c r="O51" s="14"/>
      <c r="P51" s="14"/>
      <c r="Q51" s="14"/>
      <c r="R51" s="14" t="str">
        <f t="shared" si="2"/>
        <v/>
      </c>
      <c r="S51" s="14" t="str">
        <f t="shared" si="3"/>
        <v/>
      </c>
      <c r="T51" s="7" t="str">
        <f>IF(S51="","",VLOOKUP(S51,'bodovna lista'!$B$3:$C$8,2,1))</f>
        <v/>
      </c>
      <c r="V51" t="str">
        <f t="shared" si="0"/>
        <v/>
      </c>
      <c r="Y51" t="str">
        <f t="shared" si="4"/>
        <v/>
      </c>
      <c r="AB51" t="str">
        <f t="shared" si="5"/>
        <v/>
      </c>
      <c r="AD51" t="str">
        <f t="shared" si="6"/>
        <v/>
      </c>
    </row>
    <row r="52" spans="1:30" x14ac:dyDescent="0.3">
      <c r="A52" s="14"/>
      <c r="B52" s="14"/>
      <c r="C52" s="14"/>
      <c r="D52" s="14"/>
      <c r="E52" s="14"/>
      <c r="F52" s="14"/>
      <c r="G52" s="14"/>
      <c r="H52" s="50" t="str">
        <f t="shared" si="1"/>
        <v/>
      </c>
      <c r="I52" s="51"/>
      <c r="J52" s="14"/>
      <c r="K52" s="18"/>
      <c r="L52" s="18"/>
      <c r="M52" s="14"/>
      <c r="N52" s="14"/>
      <c r="O52" s="14"/>
      <c r="P52" s="14"/>
      <c r="Q52" s="14"/>
      <c r="R52" s="14" t="str">
        <f t="shared" si="2"/>
        <v/>
      </c>
      <c r="S52" s="14" t="str">
        <f t="shared" si="3"/>
        <v/>
      </c>
      <c r="T52" s="7" t="str">
        <f>IF(S52="","",VLOOKUP(S52,'bodovna lista'!$B$3:$C$8,2,1))</f>
        <v/>
      </c>
      <c r="V52" t="str">
        <f t="shared" si="0"/>
        <v/>
      </c>
      <c r="Y52" t="str">
        <f t="shared" si="4"/>
        <v/>
      </c>
      <c r="AB52" t="str">
        <f t="shared" si="5"/>
        <v/>
      </c>
      <c r="AD52" t="str">
        <f t="shared" si="6"/>
        <v/>
      </c>
    </row>
    <row r="53" spans="1:30" x14ac:dyDescent="0.3">
      <c r="A53" s="14"/>
      <c r="B53" s="14"/>
      <c r="C53" s="14"/>
      <c r="D53" s="14"/>
      <c r="E53" s="14"/>
      <c r="F53" s="14"/>
      <c r="G53" s="14"/>
      <c r="H53" s="50" t="str">
        <f t="shared" si="1"/>
        <v/>
      </c>
      <c r="I53" s="51"/>
      <c r="J53" s="14"/>
      <c r="K53" s="18"/>
      <c r="L53" s="18"/>
      <c r="M53" s="14"/>
      <c r="N53" s="14"/>
      <c r="O53" s="14"/>
      <c r="P53" s="14"/>
      <c r="Q53" s="14"/>
      <c r="R53" s="14" t="str">
        <f t="shared" si="2"/>
        <v/>
      </c>
      <c r="S53" s="14" t="str">
        <f t="shared" si="3"/>
        <v/>
      </c>
      <c r="T53" s="7" t="str">
        <f>IF(S53="","",VLOOKUP(S53,'bodovna lista'!$B$3:$C$8,2,1))</f>
        <v/>
      </c>
      <c r="V53" t="str">
        <f t="shared" si="0"/>
        <v/>
      </c>
      <c r="Y53" t="str">
        <f t="shared" si="4"/>
        <v/>
      </c>
      <c r="AB53" t="str">
        <f t="shared" si="5"/>
        <v/>
      </c>
      <c r="AD53" t="str">
        <f t="shared" si="6"/>
        <v/>
      </c>
    </row>
    <row r="54" spans="1:30" x14ac:dyDescent="0.3">
      <c r="A54" s="14"/>
      <c r="B54" s="14"/>
      <c r="C54" s="14"/>
      <c r="D54" s="14"/>
      <c r="E54" s="14"/>
      <c r="F54" s="14"/>
      <c r="G54" s="14"/>
      <c r="H54" s="50" t="str">
        <f t="shared" si="1"/>
        <v/>
      </c>
      <c r="I54" s="51"/>
      <c r="J54" s="14"/>
      <c r="K54" s="18"/>
      <c r="L54" s="18"/>
      <c r="M54" s="14"/>
      <c r="N54" s="14"/>
      <c r="O54" s="14"/>
      <c r="P54" s="14"/>
      <c r="Q54" s="14"/>
      <c r="R54" s="14" t="str">
        <f t="shared" si="2"/>
        <v/>
      </c>
      <c r="S54" s="14" t="str">
        <f t="shared" si="3"/>
        <v/>
      </c>
      <c r="T54" s="7" t="str">
        <f>IF(S54="","",VLOOKUP(S54,'bodovna lista'!$B$3:$C$8,2,1))</f>
        <v/>
      </c>
      <c r="V54" t="str">
        <f t="shared" si="0"/>
        <v/>
      </c>
      <c r="Y54" t="str">
        <f t="shared" si="4"/>
        <v/>
      </c>
      <c r="AB54" t="str">
        <f t="shared" si="5"/>
        <v/>
      </c>
      <c r="AD54" t="str">
        <f t="shared" si="6"/>
        <v/>
      </c>
    </row>
    <row r="55" spans="1:30" x14ac:dyDescent="0.3">
      <c r="A55" s="14"/>
      <c r="B55" s="14"/>
      <c r="C55" s="14"/>
      <c r="D55" s="14"/>
      <c r="E55" s="14"/>
      <c r="F55" s="14"/>
      <c r="G55" s="14"/>
      <c r="H55" s="50" t="str">
        <f t="shared" si="1"/>
        <v/>
      </c>
      <c r="I55" s="51"/>
      <c r="J55" s="14"/>
      <c r="K55" s="18"/>
      <c r="L55" s="18"/>
      <c r="M55" s="14"/>
      <c r="N55" s="14"/>
      <c r="O55" s="14"/>
      <c r="P55" s="14"/>
      <c r="Q55" s="14"/>
      <c r="R55" s="14" t="str">
        <f t="shared" si="2"/>
        <v/>
      </c>
      <c r="S55" s="14" t="str">
        <f t="shared" si="3"/>
        <v/>
      </c>
      <c r="T55" s="7" t="str">
        <f>IF(S55="","",VLOOKUP(S55,'bodovna lista'!$B$3:$C$8,2,1))</f>
        <v/>
      </c>
      <c r="V55" t="str">
        <f t="shared" si="0"/>
        <v/>
      </c>
      <c r="Y55" t="str">
        <f t="shared" si="4"/>
        <v/>
      </c>
      <c r="AB55" t="str">
        <f t="shared" si="5"/>
        <v/>
      </c>
      <c r="AD55" t="str">
        <f t="shared" si="6"/>
        <v/>
      </c>
    </row>
    <row r="56" spans="1:30" x14ac:dyDescent="0.3">
      <c r="A56" s="14"/>
      <c r="B56" s="14"/>
      <c r="C56" s="14"/>
      <c r="D56" s="14"/>
      <c r="E56" s="14"/>
      <c r="F56" s="14"/>
      <c r="G56" s="14"/>
      <c r="H56" s="50" t="str">
        <f t="shared" si="1"/>
        <v/>
      </c>
      <c r="I56" s="51"/>
      <c r="J56" s="14"/>
      <c r="K56" s="18"/>
      <c r="L56" s="18"/>
      <c r="M56" s="14"/>
      <c r="N56" s="14"/>
      <c r="O56" s="14"/>
      <c r="P56" s="14"/>
      <c r="Q56" s="14"/>
      <c r="R56" s="14" t="str">
        <f t="shared" si="2"/>
        <v/>
      </c>
      <c r="S56" s="14" t="str">
        <f t="shared" si="3"/>
        <v/>
      </c>
      <c r="T56" s="7" t="str">
        <f>IF(S56="","",VLOOKUP(S56,'bodovna lista'!$B$3:$C$8,2,1))</f>
        <v/>
      </c>
      <c r="V56" t="str">
        <f t="shared" si="0"/>
        <v/>
      </c>
      <c r="Y56" t="str">
        <f t="shared" si="4"/>
        <v/>
      </c>
      <c r="AB56" t="str">
        <f t="shared" si="5"/>
        <v/>
      </c>
      <c r="AD56" t="str">
        <f t="shared" si="6"/>
        <v/>
      </c>
    </row>
    <row r="57" spans="1:30" x14ac:dyDescent="0.3">
      <c r="A57" s="14"/>
      <c r="B57" s="14"/>
      <c r="C57" s="14"/>
      <c r="D57" s="14"/>
      <c r="E57" s="14"/>
      <c r="F57" s="14"/>
      <c r="G57" s="14"/>
      <c r="H57" s="50" t="str">
        <f t="shared" si="1"/>
        <v/>
      </c>
      <c r="I57" s="51"/>
      <c r="J57" s="14"/>
      <c r="K57" s="18"/>
      <c r="L57" s="18"/>
      <c r="M57" s="14"/>
      <c r="N57" s="14"/>
      <c r="O57" s="14"/>
      <c r="P57" s="14"/>
      <c r="Q57" s="14"/>
      <c r="R57" s="14" t="str">
        <f t="shared" si="2"/>
        <v/>
      </c>
      <c r="S57" s="14" t="str">
        <f t="shared" si="3"/>
        <v/>
      </c>
      <c r="T57" s="7" t="str">
        <f>IF(S57="","",VLOOKUP(S57,'bodovna lista'!$B$3:$C$8,2,1))</f>
        <v/>
      </c>
      <c r="V57" t="str">
        <f t="shared" si="0"/>
        <v/>
      </c>
      <c r="Y57" t="str">
        <f t="shared" si="4"/>
        <v/>
      </c>
      <c r="AB57" t="str">
        <f t="shared" si="5"/>
        <v/>
      </c>
      <c r="AD57" t="str">
        <f t="shared" si="6"/>
        <v/>
      </c>
    </row>
    <row r="58" spans="1:30" x14ac:dyDescent="0.3">
      <c r="A58" s="14"/>
      <c r="B58" s="14"/>
      <c r="C58" s="14"/>
      <c r="D58" s="14"/>
      <c r="E58" s="14"/>
      <c r="F58" s="14"/>
      <c r="G58" s="14"/>
      <c r="H58" s="50" t="str">
        <f t="shared" si="1"/>
        <v/>
      </c>
      <c r="I58" s="51"/>
      <c r="J58" s="14"/>
      <c r="K58" s="18"/>
      <c r="L58" s="18"/>
      <c r="M58" s="14"/>
      <c r="N58" s="14"/>
      <c r="O58" s="14"/>
      <c r="P58" s="14"/>
      <c r="Q58" s="14"/>
      <c r="R58" s="14" t="str">
        <f t="shared" si="2"/>
        <v/>
      </c>
      <c r="S58" s="14" t="str">
        <f t="shared" si="3"/>
        <v/>
      </c>
      <c r="T58" s="7" t="str">
        <f>IF(S58="","",VLOOKUP(S58,'bodovna lista'!$B$3:$C$8,2,1))</f>
        <v/>
      </c>
      <c r="V58" t="str">
        <f t="shared" si="0"/>
        <v/>
      </c>
      <c r="Y58" t="str">
        <f t="shared" si="4"/>
        <v/>
      </c>
      <c r="AB58" t="str">
        <f t="shared" si="5"/>
        <v/>
      </c>
      <c r="AD58" t="str">
        <f t="shared" si="6"/>
        <v/>
      </c>
    </row>
    <row r="59" spans="1:30" x14ac:dyDescent="0.3">
      <c r="A59" s="14"/>
      <c r="B59" s="14"/>
      <c r="C59" s="14"/>
      <c r="D59" s="14"/>
      <c r="E59" s="14"/>
      <c r="F59" s="14"/>
      <c r="G59" s="14"/>
      <c r="H59" s="50" t="str">
        <f t="shared" si="1"/>
        <v/>
      </c>
      <c r="I59" s="51"/>
      <c r="J59" s="14"/>
      <c r="K59" s="18"/>
      <c r="L59" s="18"/>
      <c r="M59" s="14"/>
      <c r="N59" s="14"/>
      <c r="O59" s="14"/>
      <c r="P59" s="14"/>
      <c r="Q59" s="14"/>
      <c r="R59" s="14" t="str">
        <f t="shared" si="2"/>
        <v/>
      </c>
      <c r="S59" s="14" t="str">
        <f t="shared" si="3"/>
        <v/>
      </c>
      <c r="T59" s="7" t="str">
        <f>IF(S59="","",VLOOKUP(S59,'bodovna lista'!$B$3:$C$8,2,1))</f>
        <v/>
      </c>
      <c r="V59" t="str">
        <f t="shared" si="0"/>
        <v/>
      </c>
      <c r="Y59" t="str">
        <f t="shared" si="4"/>
        <v/>
      </c>
      <c r="AB59" t="str">
        <f t="shared" si="5"/>
        <v/>
      </c>
      <c r="AD59" t="str">
        <f t="shared" si="6"/>
        <v/>
      </c>
    </row>
    <row r="60" spans="1:30" x14ac:dyDescent="0.3">
      <c r="A60" s="14"/>
      <c r="B60" s="14"/>
      <c r="C60" s="14"/>
      <c r="D60" s="14"/>
      <c r="E60" s="14"/>
      <c r="F60" s="14"/>
      <c r="G60" s="14"/>
      <c r="H60" s="50" t="str">
        <f t="shared" si="1"/>
        <v/>
      </c>
      <c r="I60" s="51"/>
      <c r="J60" s="14"/>
      <c r="K60" s="18"/>
      <c r="L60" s="18"/>
      <c r="M60" s="14"/>
      <c r="N60" s="14"/>
      <c r="O60" s="14"/>
      <c r="P60" s="14"/>
      <c r="Q60" s="14"/>
      <c r="R60" s="14" t="str">
        <f t="shared" si="2"/>
        <v/>
      </c>
      <c r="S60" s="14" t="str">
        <f t="shared" si="3"/>
        <v/>
      </c>
      <c r="T60" s="7" t="str">
        <f>IF(S60="","",VLOOKUP(S60,'bodovna lista'!$B$3:$C$8,2,1))</f>
        <v/>
      </c>
      <c r="V60" t="str">
        <f t="shared" si="0"/>
        <v/>
      </c>
      <c r="Y60" t="str">
        <f t="shared" si="4"/>
        <v/>
      </c>
      <c r="AB60" t="str">
        <f t="shared" si="5"/>
        <v/>
      </c>
      <c r="AD60" t="str">
        <f t="shared" si="6"/>
        <v/>
      </c>
    </row>
    <row r="61" spans="1:30" x14ac:dyDescent="0.3">
      <c r="A61" s="14"/>
      <c r="B61" s="14"/>
      <c r="C61" s="14"/>
      <c r="D61" s="14"/>
      <c r="E61" s="14"/>
      <c r="F61" s="14"/>
      <c r="G61" s="14"/>
      <c r="H61" s="50" t="str">
        <f t="shared" si="1"/>
        <v/>
      </c>
      <c r="I61" s="51"/>
      <c r="J61" s="14"/>
      <c r="K61" s="18"/>
      <c r="L61" s="18"/>
      <c r="M61" s="14"/>
      <c r="N61" s="14"/>
      <c r="O61" s="14"/>
      <c r="P61" s="14"/>
      <c r="Q61" s="14"/>
      <c r="R61" s="14" t="str">
        <f t="shared" si="2"/>
        <v/>
      </c>
      <c r="S61" s="14" t="str">
        <f t="shared" si="3"/>
        <v/>
      </c>
      <c r="T61" s="7" t="str">
        <f>IF(S61="","",VLOOKUP(S61,'bodovna lista'!$B$3:$C$8,2,1))</f>
        <v/>
      </c>
      <c r="V61" t="str">
        <f t="shared" si="0"/>
        <v/>
      </c>
      <c r="Y61" t="str">
        <f t="shared" si="4"/>
        <v/>
      </c>
      <c r="AB61" t="str">
        <f t="shared" si="5"/>
        <v/>
      </c>
      <c r="AD61" t="str">
        <f t="shared" si="6"/>
        <v/>
      </c>
    </row>
    <row r="62" spans="1:30" x14ac:dyDescent="0.3">
      <c r="A62" s="14"/>
      <c r="B62" s="14"/>
      <c r="C62" s="14"/>
      <c r="D62" s="14"/>
      <c r="E62" s="14"/>
      <c r="F62" s="14"/>
      <c r="G62" s="14"/>
      <c r="H62" s="50" t="str">
        <f t="shared" si="1"/>
        <v/>
      </c>
      <c r="I62" s="51"/>
      <c r="J62" s="14"/>
      <c r="K62" s="18"/>
      <c r="L62" s="18"/>
      <c r="M62" s="14"/>
      <c r="N62" s="14"/>
      <c r="O62" s="14"/>
      <c r="P62" s="14"/>
      <c r="Q62" s="14"/>
      <c r="R62" s="14" t="str">
        <f t="shared" si="2"/>
        <v/>
      </c>
      <c r="S62" s="14" t="str">
        <f t="shared" si="3"/>
        <v/>
      </c>
      <c r="T62" s="7" t="str">
        <f>IF(S62="","",VLOOKUP(S62,'bodovna lista'!$B$3:$C$8,2,1))</f>
        <v/>
      </c>
      <c r="V62" t="str">
        <f t="shared" si="0"/>
        <v/>
      </c>
      <c r="Y62" t="str">
        <f t="shared" si="4"/>
        <v/>
      </c>
      <c r="AB62" t="str">
        <f t="shared" si="5"/>
        <v/>
      </c>
      <c r="AD62" t="str">
        <f t="shared" si="6"/>
        <v/>
      </c>
    </row>
    <row r="63" spans="1:30" x14ac:dyDescent="0.3">
      <c r="A63" s="14"/>
      <c r="B63" s="14"/>
      <c r="C63" s="14"/>
      <c r="D63" s="14"/>
      <c r="E63" s="14"/>
      <c r="F63" s="14"/>
      <c r="G63" s="14"/>
      <c r="H63" s="50" t="str">
        <f t="shared" si="1"/>
        <v/>
      </c>
      <c r="I63" s="51"/>
      <c r="J63" s="14"/>
      <c r="K63" s="18"/>
      <c r="L63" s="18"/>
      <c r="M63" s="14"/>
      <c r="N63" s="14"/>
      <c r="O63" s="14"/>
      <c r="P63" s="14"/>
      <c r="Q63" s="14"/>
      <c r="R63" s="14" t="str">
        <f t="shared" si="2"/>
        <v/>
      </c>
      <c r="S63" s="14" t="str">
        <f t="shared" si="3"/>
        <v/>
      </c>
      <c r="T63" s="7" t="str">
        <f>IF(S63="","",VLOOKUP(S63,'bodovna lista'!$B$3:$C$8,2,1))</f>
        <v/>
      </c>
      <c r="V63" t="str">
        <f t="shared" si="0"/>
        <v/>
      </c>
      <c r="Y63" t="str">
        <f t="shared" si="4"/>
        <v/>
      </c>
      <c r="AB63" t="str">
        <f t="shared" si="5"/>
        <v/>
      </c>
      <c r="AD63" t="str">
        <f t="shared" si="6"/>
        <v/>
      </c>
    </row>
    <row r="64" spans="1:30" x14ac:dyDescent="0.3">
      <c r="A64" s="14"/>
      <c r="B64" s="14"/>
      <c r="C64" s="14"/>
      <c r="D64" s="14"/>
      <c r="E64" s="14"/>
      <c r="F64" s="14"/>
      <c r="G64" s="14"/>
      <c r="H64" s="50" t="str">
        <f t="shared" si="1"/>
        <v/>
      </c>
      <c r="I64" s="51"/>
      <c r="J64" s="14"/>
      <c r="K64" s="18"/>
      <c r="L64" s="18"/>
      <c r="M64" s="14"/>
      <c r="N64" s="14"/>
      <c r="O64" s="14"/>
      <c r="P64" s="14"/>
      <c r="Q64" s="14"/>
      <c r="R64" s="14" t="str">
        <f t="shared" si="2"/>
        <v/>
      </c>
      <c r="S64" s="14" t="str">
        <f t="shared" si="3"/>
        <v/>
      </c>
      <c r="T64" s="7" t="str">
        <f>IF(S64="","",VLOOKUP(S64,'bodovna lista'!$B$3:$C$8,2,1))</f>
        <v/>
      </c>
      <c r="V64" t="str">
        <f t="shared" si="0"/>
        <v/>
      </c>
      <c r="Y64" t="str">
        <f t="shared" si="4"/>
        <v/>
      </c>
      <c r="AB64" t="str">
        <f t="shared" si="5"/>
        <v/>
      </c>
      <c r="AD64" t="str">
        <f t="shared" si="6"/>
        <v/>
      </c>
    </row>
    <row r="65" spans="1:30" x14ac:dyDescent="0.3">
      <c r="A65" s="14"/>
      <c r="B65" s="14"/>
      <c r="C65" s="14"/>
      <c r="D65" s="14"/>
      <c r="E65" s="14"/>
      <c r="F65" s="14"/>
      <c r="G65" s="14"/>
      <c r="H65" s="50" t="str">
        <f t="shared" si="1"/>
        <v/>
      </c>
      <c r="I65" s="51"/>
      <c r="J65" s="14"/>
      <c r="K65" s="18"/>
      <c r="L65" s="18"/>
      <c r="M65" s="14"/>
      <c r="N65" s="14"/>
      <c r="O65" s="14"/>
      <c r="P65" s="14"/>
      <c r="Q65" s="14"/>
      <c r="R65" s="14" t="str">
        <f t="shared" si="2"/>
        <v/>
      </c>
      <c r="S65" s="14" t="str">
        <f t="shared" si="3"/>
        <v/>
      </c>
      <c r="T65" s="7" t="str">
        <f>IF(S65="","",VLOOKUP(S65,'bodovna lista'!$B$3:$C$8,2,1))</f>
        <v/>
      </c>
      <c r="V65" t="str">
        <f t="shared" si="0"/>
        <v/>
      </c>
      <c r="Y65" t="str">
        <f t="shared" si="4"/>
        <v/>
      </c>
      <c r="AB65" t="str">
        <f t="shared" si="5"/>
        <v/>
      </c>
      <c r="AD65" t="str">
        <f t="shared" si="6"/>
        <v/>
      </c>
    </row>
    <row r="66" spans="1:30" x14ac:dyDescent="0.3">
      <c r="A66" s="14"/>
      <c r="B66" s="14"/>
      <c r="C66" s="14"/>
      <c r="D66" s="14"/>
      <c r="E66" s="14"/>
      <c r="F66" s="14"/>
      <c r="G66" s="14"/>
      <c r="H66" s="50" t="str">
        <f t="shared" si="1"/>
        <v/>
      </c>
      <c r="I66" s="51"/>
      <c r="J66" s="14"/>
      <c r="K66" s="18"/>
      <c r="L66" s="18"/>
      <c r="M66" s="14"/>
      <c r="N66" s="14"/>
      <c r="O66" s="14"/>
      <c r="P66" s="14"/>
      <c r="Q66" s="14"/>
      <c r="R66" s="14" t="str">
        <f t="shared" si="2"/>
        <v/>
      </c>
      <c r="S66" s="14" t="str">
        <f t="shared" si="3"/>
        <v/>
      </c>
      <c r="T66" s="7" t="str">
        <f>IF(S66="","",VLOOKUP(S66,'bodovna lista'!$B$3:$C$8,2,1))</f>
        <v/>
      </c>
      <c r="V66" t="str">
        <f t="shared" si="0"/>
        <v/>
      </c>
      <c r="Y66" t="str">
        <f t="shared" si="4"/>
        <v/>
      </c>
      <c r="AB66" t="str">
        <f t="shared" si="5"/>
        <v/>
      </c>
      <c r="AD66" t="str">
        <f t="shared" si="6"/>
        <v/>
      </c>
    </row>
    <row r="67" spans="1:30" x14ac:dyDescent="0.3">
      <c r="A67" s="14"/>
      <c r="B67" s="14"/>
      <c r="C67" s="14"/>
      <c r="D67" s="14"/>
      <c r="E67" s="14"/>
      <c r="F67" s="14"/>
      <c r="G67" s="14"/>
      <c r="H67" s="50" t="str">
        <f t="shared" si="1"/>
        <v/>
      </c>
      <c r="I67" s="51"/>
      <c r="J67" s="14"/>
      <c r="K67" s="18"/>
      <c r="L67" s="18"/>
      <c r="M67" s="14"/>
      <c r="N67" s="14"/>
      <c r="O67" s="14"/>
      <c r="P67" s="14"/>
      <c r="Q67" s="14"/>
      <c r="R67" s="14" t="str">
        <f t="shared" si="2"/>
        <v/>
      </c>
      <c r="S67" s="14" t="str">
        <f t="shared" si="3"/>
        <v/>
      </c>
      <c r="T67" s="7" t="str">
        <f>IF(S67="","",VLOOKUP(S67,'bodovna lista'!$B$3:$C$8,2,1))</f>
        <v/>
      </c>
      <c r="V67" t="str">
        <f t="shared" si="0"/>
        <v/>
      </c>
      <c r="Y67" t="str">
        <f t="shared" si="4"/>
        <v/>
      </c>
      <c r="AB67" t="str">
        <f t="shared" si="5"/>
        <v/>
      </c>
      <c r="AD67" t="str">
        <f t="shared" si="6"/>
        <v/>
      </c>
    </row>
    <row r="68" spans="1:30" x14ac:dyDescent="0.3">
      <c r="A68" s="14"/>
      <c r="B68" s="14"/>
      <c r="C68" s="14"/>
      <c r="D68" s="14"/>
      <c r="E68" s="14"/>
      <c r="F68" s="14"/>
      <c r="G68" s="14"/>
      <c r="H68" s="50" t="str">
        <f t="shared" si="1"/>
        <v/>
      </c>
      <c r="I68" s="51"/>
      <c r="J68" s="14"/>
      <c r="K68" s="18"/>
      <c r="L68" s="18"/>
      <c r="M68" s="14"/>
      <c r="N68" s="14"/>
      <c r="O68" s="14"/>
      <c r="P68" s="14"/>
      <c r="Q68" s="14"/>
      <c r="R68" s="14" t="str">
        <f t="shared" si="2"/>
        <v/>
      </c>
      <c r="S68" s="14" t="str">
        <f t="shared" si="3"/>
        <v/>
      </c>
      <c r="T68" s="7" t="str">
        <f>IF(S68="","",VLOOKUP(S68,'bodovna lista'!$B$3:$C$8,2,1))</f>
        <v/>
      </c>
      <c r="V68" t="str">
        <f t="shared" si="0"/>
        <v/>
      </c>
      <c r="Y68" t="str">
        <f t="shared" si="4"/>
        <v/>
      </c>
      <c r="AB68" t="str">
        <f t="shared" si="5"/>
        <v/>
      </c>
      <c r="AD68" t="str">
        <f t="shared" si="6"/>
        <v/>
      </c>
    </row>
    <row r="69" spans="1:30" x14ac:dyDescent="0.3">
      <c r="A69" s="14"/>
      <c r="B69" s="14"/>
      <c r="C69" s="14"/>
      <c r="D69" s="14"/>
      <c r="E69" s="14"/>
      <c r="F69" s="14"/>
      <c r="G69" s="14"/>
      <c r="H69" s="50" t="str">
        <f t="shared" si="1"/>
        <v/>
      </c>
      <c r="I69" s="51"/>
      <c r="J69" s="14"/>
      <c r="K69" s="18"/>
      <c r="L69" s="18"/>
      <c r="M69" s="14"/>
      <c r="N69" s="14"/>
      <c r="O69" s="14"/>
      <c r="P69" s="14"/>
      <c r="Q69" s="14"/>
      <c r="R69" s="14" t="str">
        <f t="shared" si="2"/>
        <v/>
      </c>
      <c r="S69" s="14" t="str">
        <f t="shared" si="3"/>
        <v/>
      </c>
      <c r="T69" s="7" t="str">
        <f>IF(S69="","",VLOOKUP(S69,'bodovna lista'!$B$3:$C$8,2,1))</f>
        <v/>
      </c>
      <c r="V69" t="str">
        <f t="shared" si="0"/>
        <v/>
      </c>
      <c r="Y69" t="str">
        <f t="shared" si="4"/>
        <v/>
      </c>
      <c r="AB69" t="str">
        <f t="shared" si="5"/>
        <v/>
      </c>
      <c r="AD69" t="str">
        <f t="shared" si="6"/>
        <v/>
      </c>
    </row>
    <row r="70" spans="1:30" x14ac:dyDescent="0.3">
      <c r="A70" s="14"/>
      <c r="B70" s="14"/>
      <c r="C70" s="14"/>
      <c r="D70" s="14"/>
      <c r="E70" s="14"/>
      <c r="F70" s="14"/>
      <c r="G70" s="14"/>
      <c r="H70" s="56" t="str">
        <f t="shared" si="1"/>
        <v/>
      </c>
      <c r="I70" s="56"/>
      <c r="J70" s="14"/>
      <c r="K70" s="14"/>
      <c r="L70" s="14"/>
      <c r="M70" s="14"/>
      <c r="N70" s="14"/>
      <c r="O70" s="14"/>
      <c r="P70" s="14"/>
      <c r="Q70" s="14"/>
      <c r="R70" s="14" t="str">
        <f t="shared" si="2"/>
        <v/>
      </c>
      <c r="S70" s="14" t="str">
        <f t="shared" si="3"/>
        <v/>
      </c>
      <c r="T70" s="7" t="str">
        <f>IF(S70="","",VLOOKUP(S70,'bodovna lista'!$B$3:$C$8,2,1))</f>
        <v/>
      </c>
      <c r="V70" t="str">
        <f t="shared" si="0"/>
        <v/>
      </c>
      <c r="Y70" t="str">
        <f t="shared" si="4"/>
        <v/>
      </c>
      <c r="AB70" t="str">
        <f t="shared" si="5"/>
        <v/>
      </c>
      <c r="AD70" t="str">
        <f t="shared" si="6"/>
        <v/>
      </c>
    </row>
  </sheetData>
  <mergeCells count="87">
    <mergeCell ref="H70:I70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58:I58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46:I46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34:I34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22:I22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AB6:AB7"/>
    <mergeCell ref="AD6:AD7"/>
    <mergeCell ref="H7:I7"/>
    <mergeCell ref="H8:I8"/>
    <mergeCell ref="H9:I9"/>
    <mergeCell ref="Z6:Z7"/>
    <mergeCell ref="AA6:AA7"/>
    <mergeCell ref="H10:I10"/>
    <mergeCell ref="V6:V7"/>
    <mergeCell ref="W6:W7"/>
    <mergeCell ref="X6:X7"/>
    <mergeCell ref="Y6:Y7"/>
    <mergeCell ref="N4:T4"/>
    <mergeCell ref="A5:A7"/>
    <mergeCell ref="B5:B7"/>
    <mergeCell ref="C5:R5"/>
    <mergeCell ref="S5:S7"/>
    <mergeCell ref="T5:T7"/>
    <mergeCell ref="C6:C7"/>
    <mergeCell ref="D6:I6"/>
    <mergeCell ref="J6:R6"/>
    <mergeCell ref="A1:T1"/>
    <mergeCell ref="A2:I2"/>
    <mergeCell ref="J2:T2"/>
    <mergeCell ref="C3:I3"/>
    <mergeCell ref="J3:M3"/>
    <mergeCell ref="N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opLeftCell="A2" zoomScaleNormal="100" workbookViewId="0">
      <selection activeCell="S9" sqref="S9"/>
    </sheetView>
  </sheetViews>
  <sheetFormatPr defaultRowHeight="14.4" x14ac:dyDescent="0.3"/>
  <cols>
    <col min="1" max="1" width="11.44140625" customWidth="1"/>
    <col min="2" max="2" width="19.109375" customWidth="1"/>
    <col min="3" max="3" width="6.5546875" customWidth="1"/>
    <col min="4" max="7" width="5.21875" customWidth="1"/>
    <col min="8" max="8" width="4.77734375" customWidth="1"/>
    <col min="9" max="9" width="3.33203125" customWidth="1"/>
    <col min="10" max="17" width="5.5546875" customWidth="1"/>
    <col min="18" max="18" width="8.21875" customWidth="1"/>
    <col min="19" max="19" width="7.109375" customWidth="1"/>
    <col min="20" max="20" width="10" customWidth="1"/>
    <col min="22" max="30" width="0" hidden="1" customWidth="1"/>
  </cols>
  <sheetData>
    <row r="1" spans="1:30" ht="15.6" x14ac:dyDescent="0.3">
      <c r="A1" s="19" t="s">
        <v>278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1"/>
    </row>
    <row r="2" spans="1:30" x14ac:dyDescent="0.3">
      <c r="A2" s="22" t="s">
        <v>13</v>
      </c>
      <c r="B2" s="23"/>
      <c r="C2" s="23"/>
      <c r="D2" s="23"/>
      <c r="E2" s="23"/>
      <c r="F2" s="23"/>
      <c r="G2" s="23"/>
      <c r="H2" s="23"/>
      <c r="I2" s="24"/>
      <c r="J2" s="25" t="s">
        <v>1</v>
      </c>
      <c r="K2" s="26"/>
      <c r="L2" s="26"/>
      <c r="M2" s="26"/>
      <c r="N2" s="26"/>
      <c r="O2" s="26"/>
      <c r="P2" s="26"/>
      <c r="Q2" s="26"/>
      <c r="R2" s="26"/>
      <c r="S2" s="26"/>
      <c r="T2" s="27"/>
    </row>
    <row r="3" spans="1:30" ht="48.6" customHeight="1" x14ac:dyDescent="0.3">
      <c r="A3" s="1" t="s">
        <v>2</v>
      </c>
      <c r="B3" s="2" t="s">
        <v>3</v>
      </c>
      <c r="C3" s="28" t="s">
        <v>4</v>
      </c>
      <c r="D3" s="28"/>
      <c r="E3" s="28"/>
      <c r="F3" s="28"/>
      <c r="G3" s="28"/>
      <c r="H3" s="28"/>
      <c r="I3" s="28"/>
      <c r="J3" s="29" t="s">
        <v>5</v>
      </c>
      <c r="K3" s="30"/>
      <c r="L3" s="30"/>
      <c r="M3" s="31"/>
      <c r="N3" s="29" t="s">
        <v>6</v>
      </c>
      <c r="O3" s="29"/>
      <c r="P3" s="29"/>
      <c r="Q3" s="29"/>
      <c r="R3" s="29"/>
      <c r="S3" s="30"/>
      <c r="T3" s="32"/>
    </row>
    <row r="4" spans="1:30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3"/>
      <c r="O4" s="33"/>
      <c r="P4" s="33"/>
      <c r="Q4" s="33"/>
      <c r="R4" s="33"/>
      <c r="S4" s="33"/>
      <c r="T4" s="34"/>
    </row>
    <row r="5" spans="1:30" x14ac:dyDescent="0.3">
      <c r="A5" s="35" t="s">
        <v>7</v>
      </c>
      <c r="B5" s="37" t="s">
        <v>8</v>
      </c>
      <c r="C5" s="39" t="s">
        <v>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 t="s">
        <v>10</v>
      </c>
      <c r="T5" s="37" t="s">
        <v>11</v>
      </c>
    </row>
    <row r="6" spans="1:30" ht="28.2" customHeight="1" x14ac:dyDescent="0.3">
      <c r="A6" s="36"/>
      <c r="B6" s="38"/>
      <c r="C6" s="43" t="s">
        <v>12</v>
      </c>
      <c r="D6" s="45" t="s">
        <v>148</v>
      </c>
      <c r="E6" s="46"/>
      <c r="F6" s="46"/>
      <c r="G6" s="46"/>
      <c r="H6" s="46"/>
      <c r="I6" s="47"/>
      <c r="J6" s="48" t="s">
        <v>150</v>
      </c>
      <c r="K6" s="49"/>
      <c r="L6" s="49"/>
      <c r="M6" s="49"/>
      <c r="N6" s="49"/>
      <c r="O6" s="49"/>
      <c r="P6" s="49"/>
      <c r="Q6" s="49"/>
      <c r="R6" s="49"/>
      <c r="S6" s="42"/>
      <c r="T6" s="38"/>
      <c r="V6" s="52" t="s">
        <v>94</v>
      </c>
      <c r="W6" s="52" t="s">
        <v>88</v>
      </c>
      <c r="X6" s="52" t="s">
        <v>89</v>
      </c>
      <c r="Y6" s="53" t="s">
        <v>90</v>
      </c>
      <c r="Z6" s="52" t="s">
        <v>91</v>
      </c>
      <c r="AA6" s="52" t="s">
        <v>92</v>
      </c>
      <c r="AB6" s="53" t="s">
        <v>93</v>
      </c>
      <c r="AC6" s="9" t="s">
        <v>96</v>
      </c>
      <c r="AD6" s="52" t="s">
        <v>95</v>
      </c>
    </row>
    <row r="7" spans="1:30" x14ac:dyDescent="0.3">
      <c r="A7" s="36"/>
      <c r="B7" s="38"/>
      <c r="C7" s="44"/>
      <c r="D7" s="5" t="s">
        <v>159</v>
      </c>
      <c r="E7" s="5" t="s">
        <v>160</v>
      </c>
      <c r="F7" s="15" t="s">
        <v>161</v>
      </c>
      <c r="G7" s="15" t="s">
        <v>162</v>
      </c>
      <c r="H7" s="54" t="s">
        <v>149</v>
      </c>
      <c r="I7" s="55"/>
      <c r="J7" s="5" t="s">
        <v>151</v>
      </c>
      <c r="K7" s="16" t="s">
        <v>152</v>
      </c>
      <c r="L7" s="16" t="s">
        <v>153</v>
      </c>
      <c r="M7" s="16" t="s">
        <v>154</v>
      </c>
      <c r="N7" s="16" t="s">
        <v>155</v>
      </c>
      <c r="O7" s="16" t="s">
        <v>156</v>
      </c>
      <c r="P7" s="16" t="s">
        <v>157</v>
      </c>
      <c r="Q7" s="16" t="s">
        <v>158</v>
      </c>
      <c r="R7" s="5" t="s">
        <v>149</v>
      </c>
      <c r="S7" s="42"/>
      <c r="T7" s="38"/>
      <c r="V7" s="52"/>
      <c r="W7" s="52"/>
      <c r="X7" s="52"/>
      <c r="Y7" s="53"/>
      <c r="Z7" s="52"/>
      <c r="AA7" s="52"/>
      <c r="AB7" s="53"/>
      <c r="AD7" s="52"/>
    </row>
    <row r="8" spans="1:30" x14ac:dyDescent="0.3">
      <c r="A8" s="6" t="s">
        <v>211</v>
      </c>
      <c r="B8" s="6" t="s">
        <v>116</v>
      </c>
      <c r="C8" s="6"/>
      <c r="D8" s="6">
        <v>9</v>
      </c>
      <c r="E8" s="6">
        <v>12</v>
      </c>
      <c r="F8" s="6"/>
      <c r="G8" s="6"/>
      <c r="H8" s="50">
        <f>IF(G8="", IF(F8="",IF(E8="",IF(D8="","",D8),E8),F8),G8)</f>
        <v>12</v>
      </c>
      <c r="I8" s="51"/>
      <c r="J8" s="6"/>
      <c r="K8" s="17"/>
      <c r="L8" s="17"/>
      <c r="M8" s="6"/>
      <c r="N8" s="6"/>
      <c r="O8" s="13"/>
      <c r="P8" s="14"/>
      <c r="Q8" s="13"/>
      <c r="R8" s="13" t="str">
        <f>IF(AND(P8="",Q8=""),                     IF(  AND(N8="",O8=""),    IF(AND(L8="",M8=""),     IF(AND(J8="",K8=""),"",SUM(J8:K8)), SUM(L8:M8 )    ),  SUM(N8:O8 )),  SUM(P8:Q8 ) )</f>
        <v/>
      </c>
      <c r="S8" s="6">
        <f>IF(AND(H8="",R8=""),"",SUM(H8,R8))</f>
        <v>12</v>
      </c>
      <c r="T8" s="7" t="str">
        <f>IF(S8="","",VLOOKUP(S8,'bodovna lista'!$B$3:$C$8,2,1))</f>
        <v>F</v>
      </c>
      <c r="V8">
        <f t="shared" ref="V8:V39" si="0">IF(AND(J8="",K7=""),"",MAX(J8:L8))</f>
        <v>0</v>
      </c>
      <c r="Y8" t="str">
        <f>IF(AND(W8="",X8=""),"",SUM(W8:X8))</f>
        <v/>
      </c>
      <c r="AB8" t="str">
        <f>IF(AND(Z8="",AA8=""),"",SUM(Z8:AA8))</f>
        <v/>
      </c>
      <c r="AD8">
        <f>IF(AND(V8="",Y8="",AB8=""),"",V8+MAX(Y8,AB8))</f>
        <v>0</v>
      </c>
    </row>
    <row r="9" spans="1:30" x14ac:dyDescent="0.3">
      <c r="A9" s="6" t="s">
        <v>212</v>
      </c>
      <c r="B9" s="6" t="s">
        <v>106</v>
      </c>
      <c r="C9" s="6"/>
      <c r="D9" s="6">
        <v>3</v>
      </c>
      <c r="E9" s="6">
        <v>0</v>
      </c>
      <c r="F9" s="6"/>
      <c r="G9" s="6"/>
      <c r="H9" s="50">
        <f t="shared" ref="H9:H72" si="1">IF(G9="", IF(F9="",IF(E9="",IF(D9="","",D9),E9),F9),G9)</f>
        <v>0</v>
      </c>
      <c r="I9" s="51"/>
      <c r="J9" s="6"/>
      <c r="K9" s="17"/>
      <c r="L9" s="17"/>
      <c r="M9" s="6"/>
      <c r="N9" s="6"/>
      <c r="O9" s="13"/>
      <c r="P9" s="14"/>
      <c r="Q9" s="13"/>
      <c r="R9" s="14" t="str">
        <f t="shared" ref="R9:R72" si="2">IF(AND(P9="",Q9=""),                     IF(  AND(N9="",O9=""),    IF(AND(L9="",M9=""),     IF(AND(J9="",K9=""),"",SUM(J9:K9)), SUM(L9:M9 )    ),  SUM(N9:O9 )),  SUM(P9:Q9 ) )</f>
        <v/>
      </c>
      <c r="S9" s="14">
        <f t="shared" ref="S9:S72" si="3">IF(AND(H9="",R9=""),"",SUM(H9,R9))</f>
        <v>0</v>
      </c>
      <c r="T9" s="7" t="str">
        <f>IF(S9="","",VLOOKUP(S9,'bodovna lista'!$B$3:$C$8,2,1))</f>
        <v>F</v>
      </c>
      <c r="V9" t="str">
        <f t="shared" si="0"/>
        <v/>
      </c>
      <c r="Y9" t="str">
        <f t="shared" ref="Y9:Y70" si="4">IF(AND(W9="",X9=""),"",SUM(W9:X9))</f>
        <v/>
      </c>
      <c r="AB9" t="str">
        <f t="shared" ref="AB9:AB70" si="5">IF(AND(Z9="",AA9=""),"",SUM(Z9:AA9))</f>
        <v/>
      </c>
      <c r="AD9" t="str">
        <f t="shared" ref="AD9:AD70" si="6">IF(AND(V9="",Y9="",AB9=""),"",V9+MAX(Y9,AB9))</f>
        <v/>
      </c>
    </row>
    <row r="10" spans="1:30" x14ac:dyDescent="0.3">
      <c r="A10" s="6" t="s">
        <v>213</v>
      </c>
      <c r="B10" s="6" t="s">
        <v>214</v>
      </c>
      <c r="C10" s="6"/>
      <c r="D10" s="6">
        <v>18</v>
      </c>
      <c r="E10" s="6"/>
      <c r="F10" s="6">
        <v>12</v>
      </c>
      <c r="G10" s="6">
        <v>28</v>
      </c>
      <c r="H10" s="50">
        <f t="shared" si="1"/>
        <v>28</v>
      </c>
      <c r="I10" s="51"/>
      <c r="J10" s="6">
        <v>20</v>
      </c>
      <c r="K10" s="17"/>
      <c r="L10" s="17">
        <v>20</v>
      </c>
      <c r="M10" s="6"/>
      <c r="N10" s="6"/>
      <c r="O10" s="13"/>
      <c r="P10" s="14"/>
      <c r="Q10" s="13"/>
      <c r="R10" s="14">
        <f t="shared" si="2"/>
        <v>20</v>
      </c>
      <c r="S10" s="14">
        <f t="shared" si="3"/>
        <v>48</v>
      </c>
      <c r="T10" s="7" t="str">
        <f>IF(S10="","",VLOOKUP(S10,'bodovna lista'!$B$3:$C$8,2,1))</f>
        <v>E</v>
      </c>
      <c r="V10">
        <f t="shared" si="0"/>
        <v>20</v>
      </c>
      <c r="Y10" t="str">
        <f t="shared" si="4"/>
        <v/>
      </c>
      <c r="AB10" t="str">
        <f t="shared" si="5"/>
        <v/>
      </c>
      <c r="AD10">
        <f t="shared" si="6"/>
        <v>20</v>
      </c>
    </row>
    <row r="11" spans="1:30" x14ac:dyDescent="0.3">
      <c r="A11" s="6" t="s">
        <v>167</v>
      </c>
      <c r="B11" s="6" t="s">
        <v>215</v>
      </c>
      <c r="C11" s="6"/>
      <c r="D11" s="6">
        <v>4</v>
      </c>
      <c r="E11" s="6">
        <v>3</v>
      </c>
      <c r="F11" s="6"/>
      <c r="G11" s="6"/>
      <c r="H11" s="50">
        <f t="shared" si="1"/>
        <v>3</v>
      </c>
      <c r="I11" s="51"/>
      <c r="J11" s="6"/>
      <c r="K11" s="17"/>
      <c r="L11" s="17"/>
      <c r="M11" s="6"/>
      <c r="N11" s="6"/>
      <c r="O11" s="13"/>
      <c r="P11" s="14"/>
      <c r="Q11" s="13"/>
      <c r="R11" s="14" t="str">
        <f t="shared" si="2"/>
        <v/>
      </c>
      <c r="S11" s="14">
        <f t="shared" si="3"/>
        <v>3</v>
      </c>
      <c r="T11" s="7" t="str">
        <f>IF(S11="","",VLOOKUP(S11,'bodovna lista'!$B$3:$C$8,2,1))</f>
        <v>F</v>
      </c>
      <c r="V11" t="str">
        <f t="shared" si="0"/>
        <v/>
      </c>
      <c r="Y11" t="str">
        <f t="shared" si="4"/>
        <v/>
      </c>
      <c r="AB11" t="str">
        <f t="shared" si="5"/>
        <v/>
      </c>
      <c r="AD11" t="str">
        <f t="shared" si="6"/>
        <v/>
      </c>
    </row>
    <row r="12" spans="1:30" x14ac:dyDescent="0.3">
      <c r="A12" s="6" t="s">
        <v>216</v>
      </c>
      <c r="B12" s="6" t="s">
        <v>217</v>
      </c>
      <c r="C12" s="6"/>
      <c r="D12" s="6">
        <v>17</v>
      </c>
      <c r="E12" s="6"/>
      <c r="F12" s="6"/>
      <c r="G12" s="6"/>
      <c r="H12" s="50">
        <f t="shared" si="1"/>
        <v>17</v>
      </c>
      <c r="I12" s="51"/>
      <c r="J12" s="6">
        <v>3</v>
      </c>
      <c r="K12" s="17"/>
      <c r="L12" s="17">
        <v>17</v>
      </c>
      <c r="M12" s="6"/>
      <c r="N12" s="6">
        <v>16</v>
      </c>
      <c r="O12" s="13">
        <v>4</v>
      </c>
      <c r="P12" s="14">
        <v>7</v>
      </c>
      <c r="Q12" s="13">
        <v>5</v>
      </c>
      <c r="R12" s="14">
        <f t="shared" si="2"/>
        <v>12</v>
      </c>
      <c r="S12" s="14">
        <f t="shared" si="3"/>
        <v>29</v>
      </c>
      <c r="T12" s="7" t="str">
        <f>IF(S12="","",VLOOKUP(S12,'bodovna lista'!$B$3:$C$8,2,1))</f>
        <v>F</v>
      </c>
      <c r="V12">
        <f t="shared" si="0"/>
        <v>17</v>
      </c>
      <c r="Y12" t="str">
        <f t="shared" si="4"/>
        <v/>
      </c>
      <c r="AB12" t="str">
        <f t="shared" si="5"/>
        <v/>
      </c>
      <c r="AD12">
        <f t="shared" si="6"/>
        <v>17</v>
      </c>
    </row>
    <row r="13" spans="1:30" x14ac:dyDescent="0.3">
      <c r="A13" s="6" t="s">
        <v>218</v>
      </c>
      <c r="B13" s="6" t="s">
        <v>219</v>
      </c>
      <c r="C13" s="6"/>
      <c r="D13" s="6">
        <v>11</v>
      </c>
      <c r="E13" s="6">
        <v>14</v>
      </c>
      <c r="F13" s="6"/>
      <c r="G13" s="6"/>
      <c r="H13" s="50">
        <f t="shared" si="1"/>
        <v>14</v>
      </c>
      <c r="I13" s="51"/>
      <c r="J13" s="6"/>
      <c r="K13" s="17"/>
      <c r="L13" s="17">
        <v>9</v>
      </c>
      <c r="M13" s="6"/>
      <c r="N13" s="6"/>
      <c r="O13" s="13"/>
      <c r="P13" s="14"/>
      <c r="Q13" s="13"/>
      <c r="R13" s="14">
        <f t="shared" si="2"/>
        <v>9</v>
      </c>
      <c r="S13" s="14">
        <f t="shared" si="3"/>
        <v>23</v>
      </c>
      <c r="T13" s="7" t="str">
        <f>IF(S13="","",VLOOKUP(S13,'bodovna lista'!$B$3:$C$8,2,1))</f>
        <v>F</v>
      </c>
      <c r="V13" t="str">
        <f t="shared" si="0"/>
        <v/>
      </c>
      <c r="Y13" t="str">
        <f t="shared" si="4"/>
        <v/>
      </c>
      <c r="AB13" t="str">
        <f t="shared" si="5"/>
        <v/>
      </c>
      <c r="AD13" t="str">
        <f t="shared" si="6"/>
        <v/>
      </c>
    </row>
    <row r="14" spans="1:30" x14ac:dyDescent="0.3">
      <c r="A14" s="6" t="s">
        <v>179</v>
      </c>
      <c r="B14" s="6" t="s">
        <v>220</v>
      </c>
      <c r="C14" s="6"/>
      <c r="D14" s="6">
        <v>11</v>
      </c>
      <c r="E14" s="6">
        <v>9</v>
      </c>
      <c r="F14" s="6"/>
      <c r="G14" s="6"/>
      <c r="H14" s="50">
        <f t="shared" si="1"/>
        <v>9</v>
      </c>
      <c r="I14" s="51"/>
      <c r="J14" s="6"/>
      <c r="K14" s="17"/>
      <c r="L14" s="17"/>
      <c r="M14" s="6"/>
      <c r="N14" s="6"/>
      <c r="O14" s="13"/>
      <c r="P14" s="14"/>
      <c r="Q14" s="13"/>
      <c r="R14" s="14" t="str">
        <f t="shared" si="2"/>
        <v/>
      </c>
      <c r="S14" s="14">
        <f t="shared" si="3"/>
        <v>9</v>
      </c>
      <c r="T14" s="7" t="str">
        <f>IF(S14="","",VLOOKUP(S14,'bodovna lista'!$B$3:$C$8,2,1))</f>
        <v>F</v>
      </c>
      <c r="V14" t="str">
        <f t="shared" si="0"/>
        <v/>
      </c>
      <c r="Y14" t="str">
        <f t="shared" si="4"/>
        <v/>
      </c>
      <c r="AB14" t="str">
        <f t="shared" si="5"/>
        <v/>
      </c>
      <c r="AD14" t="str">
        <f t="shared" si="6"/>
        <v/>
      </c>
    </row>
    <row r="15" spans="1:30" x14ac:dyDescent="0.3">
      <c r="A15" s="6" t="s">
        <v>221</v>
      </c>
      <c r="B15" s="6" t="s">
        <v>222</v>
      </c>
      <c r="C15" s="6"/>
      <c r="D15" s="6">
        <v>17</v>
      </c>
      <c r="E15" s="6"/>
      <c r="F15" s="6"/>
      <c r="G15" s="6"/>
      <c r="H15" s="50">
        <f t="shared" si="1"/>
        <v>17</v>
      </c>
      <c r="I15" s="51"/>
      <c r="J15" s="6"/>
      <c r="K15" s="17"/>
      <c r="L15" s="17">
        <v>1</v>
      </c>
      <c r="M15" s="6"/>
      <c r="N15" s="6">
        <v>2</v>
      </c>
      <c r="O15" s="13">
        <v>0</v>
      </c>
      <c r="P15" s="14"/>
      <c r="Q15" s="13"/>
      <c r="R15" s="14">
        <f t="shared" si="2"/>
        <v>2</v>
      </c>
      <c r="S15" s="14">
        <f t="shared" si="3"/>
        <v>19</v>
      </c>
      <c r="T15" s="7" t="str">
        <f>IF(S15="","",VLOOKUP(S15,'bodovna lista'!$B$3:$C$8,2,1))</f>
        <v>F</v>
      </c>
      <c r="V15" t="str">
        <f t="shared" si="0"/>
        <v/>
      </c>
      <c r="Y15" t="str">
        <f t="shared" si="4"/>
        <v/>
      </c>
      <c r="AB15" t="str">
        <f t="shared" si="5"/>
        <v/>
      </c>
      <c r="AD15" t="str">
        <f t="shared" si="6"/>
        <v/>
      </c>
    </row>
    <row r="16" spans="1:30" x14ac:dyDescent="0.3">
      <c r="A16" s="6" t="s">
        <v>223</v>
      </c>
      <c r="B16" s="6" t="s">
        <v>224</v>
      </c>
      <c r="C16" s="6"/>
      <c r="D16" s="6">
        <v>11</v>
      </c>
      <c r="E16" s="6">
        <v>11</v>
      </c>
      <c r="F16" s="6"/>
      <c r="G16" s="6"/>
      <c r="H16" s="50">
        <f t="shared" si="1"/>
        <v>11</v>
      </c>
      <c r="I16" s="51"/>
      <c r="J16" s="6"/>
      <c r="K16" s="17"/>
      <c r="L16" s="17"/>
      <c r="M16" s="6"/>
      <c r="N16" s="6"/>
      <c r="O16" s="13"/>
      <c r="P16" s="14"/>
      <c r="Q16" s="13"/>
      <c r="R16" s="14" t="str">
        <f t="shared" si="2"/>
        <v/>
      </c>
      <c r="S16" s="14">
        <f t="shared" si="3"/>
        <v>11</v>
      </c>
      <c r="T16" s="7" t="str">
        <f>IF(S16="","",VLOOKUP(S16,'bodovna lista'!$B$3:$C$8,2,1))</f>
        <v>F</v>
      </c>
      <c r="V16" t="str">
        <f t="shared" si="0"/>
        <v/>
      </c>
      <c r="Y16" t="str">
        <f t="shared" si="4"/>
        <v/>
      </c>
      <c r="AB16" t="str">
        <f t="shared" si="5"/>
        <v/>
      </c>
      <c r="AD16" t="str">
        <f t="shared" si="6"/>
        <v/>
      </c>
    </row>
    <row r="17" spans="1:30" x14ac:dyDescent="0.3">
      <c r="A17" s="6" t="s">
        <v>225</v>
      </c>
      <c r="B17" s="6" t="s">
        <v>226</v>
      </c>
      <c r="C17" s="6"/>
      <c r="D17" s="6">
        <v>18</v>
      </c>
      <c r="E17" s="6">
        <v>22</v>
      </c>
      <c r="F17" s="6"/>
      <c r="G17" s="6"/>
      <c r="H17" s="50">
        <f t="shared" si="1"/>
        <v>22</v>
      </c>
      <c r="I17" s="51"/>
      <c r="J17" s="6"/>
      <c r="K17" s="17"/>
      <c r="L17" s="17">
        <v>23</v>
      </c>
      <c r="M17" s="6"/>
      <c r="N17" s="6"/>
      <c r="O17" s="13"/>
      <c r="P17" s="14"/>
      <c r="Q17" s="13"/>
      <c r="R17" s="14">
        <f t="shared" si="2"/>
        <v>23</v>
      </c>
      <c r="S17" s="14">
        <f t="shared" si="3"/>
        <v>45</v>
      </c>
      <c r="T17" s="7" t="str">
        <f>IF(S17="","",VLOOKUP(S17,'bodovna lista'!$B$3:$C$8,2,1))</f>
        <v>E</v>
      </c>
      <c r="V17" t="str">
        <f t="shared" si="0"/>
        <v/>
      </c>
      <c r="Y17" t="str">
        <f t="shared" si="4"/>
        <v/>
      </c>
      <c r="AB17" t="str">
        <f t="shared" si="5"/>
        <v/>
      </c>
      <c r="AD17" t="str">
        <f t="shared" si="6"/>
        <v/>
      </c>
    </row>
    <row r="18" spans="1:30" x14ac:dyDescent="0.3">
      <c r="A18" s="6" t="s">
        <v>185</v>
      </c>
      <c r="B18" s="6" t="s">
        <v>227</v>
      </c>
      <c r="C18" s="6"/>
      <c r="D18" s="6">
        <v>26</v>
      </c>
      <c r="E18" s="6"/>
      <c r="F18" s="6"/>
      <c r="G18" s="6"/>
      <c r="H18" s="50">
        <f t="shared" si="1"/>
        <v>26</v>
      </c>
      <c r="I18" s="51"/>
      <c r="J18" s="6">
        <v>11</v>
      </c>
      <c r="K18" s="17"/>
      <c r="L18" s="17">
        <v>19</v>
      </c>
      <c r="M18" s="6"/>
      <c r="N18" s="6"/>
      <c r="O18" s="13"/>
      <c r="P18" s="14"/>
      <c r="Q18" s="13"/>
      <c r="R18" s="14">
        <f t="shared" si="2"/>
        <v>19</v>
      </c>
      <c r="S18" s="14">
        <f t="shared" si="3"/>
        <v>45</v>
      </c>
      <c r="T18" s="7" t="str">
        <f>IF(S18="","",VLOOKUP(S18,'bodovna lista'!$B$3:$C$8,2,1))</f>
        <v>E</v>
      </c>
      <c r="V18">
        <f t="shared" si="0"/>
        <v>19</v>
      </c>
      <c r="Y18" t="str">
        <f t="shared" si="4"/>
        <v/>
      </c>
      <c r="AB18" t="str">
        <f t="shared" si="5"/>
        <v/>
      </c>
      <c r="AD18">
        <f t="shared" si="6"/>
        <v>19</v>
      </c>
    </row>
    <row r="19" spans="1:30" x14ac:dyDescent="0.3">
      <c r="A19" s="6" t="s">
        <v>228</v>
      </c>
      <c r="B19" s="6" t="s">
        <v>229</v>
      </c>
      <c r="C19" s="6"/>
      <c r="D19" s="6">
        <v>8</v>
      </c>
      <c r="E19" s="6">
        <v>13</v>
      </c>
      <c r="F19" s="6">
        <v>9</v>
      </c>
      <c r="G19" s="6">
        <v>22</v>
      </c>
      <c r="H19" s="50">
        <f t="shared" si="1"/>
        <v>22</v>
      </c>
      <c r="I19" s="51"/>
      <c r="J19" s="6">
        <v>3</v>
      </c>
      <c r="K19" s="17"/>
      <c r="L19" s="17">
        <v>7</v>
      </c>
      <c r="M19" s="6"/>
      <c r="N19" s="6">
        <v>6</v>
      </c>
      <c r="O19" s="13">
        <v>4</v>
      </c>
      <c r="P19" s="14">
        <v>18</v>
      </c>
      <c r="Q19" s="13">
        <v>6.5</v>
      </c>
      <c r="R19" s="14">
        <f t="shared" si="2"/>
        <v>24.5</v>
      </c>
      <c r="S19" s="14">
        <f t="shared" si="3"/>
        <v>46.5</v>
      </c>
      <c r="T19" s="7" t="str">
        <f>IF(S19="","",VLOOKUP(S19,'bodovna lista'!$B$3:$C$8,2,1))</f>
        <v>E</v>
      </c>
      <c r="V19">
        <f t="shared" si="0"/>
        <v>7</v>
      </c>
      <c r="Y19" t="str">
        <f t="shared" si="4"/>
        <v/>
      </c>
      <c r="AB19" t="str">
        <f t="shared" si="5"/>
        <v/>
      </c>
      <c r="AD19">
        <f t="shared" si="6"/>
        <v>7</v>
      </c>
    </row>
    <row r="20" spans="1:30" x14ac:dyDescent="0.3">
      <c r="A20" s="6" t="s">
        <v>187</v>
      </c>
      <c r="B20" s="6" t="s">
        <v>230</v>
      </c>
      <c r="C20" s="6"/>
      <c r="D20" s="6">
        <v>12</v>
      </c>
      <c r="E20" s="6">
        <v>8</v>
      </c>
      <c r="F20" s="6">
        <v>24</v>
      </c>
      <c r="G20" s="6">
        <v>32</v>
      </c>
      <c r="H20" s="50">
        <f t="shared" si="1"/>
        <v>32</v>
      </c>
      <c r="I20" s="51"/>
      <c r="J20" s="6">
        <v>4</v>
      </c>
      <c r="K20" s="17"/>
      <c r="L20" s="17">
        <v>15</v>
      </c>
      <c r="M20" s="6"/>
      <c r="N20" s="6"/>
      <c r="O20" s="13"/>
      <c r="P20" s="14"/>
      <c r="Q20" s="13"/>
      <c r="R20" s="14">
        <f t="shared" si="2"/>
        <v>15</v>
      </c>
      <c r="S20" s="14">
        <f t="shared" si="3"/>
        <v>47</v>
      </c>
      <c r="T20" s="7" t="str">
        <f>IF(S20="","",VLOOKUP(S20,'bodovna lista'!$B$3:$C$8,2,1))</f>
        <v>E</v>
      </c>
      <c r="V20">
        <f t="shared" si="0"/>
        <v>15</v>
      </c>
      <c r="Y20" t="str">
        <f t="shared" si="4"/>
        <v/>
      </c>
      <c r="AB20" t="str">
        <f t="shared" si="5"/>
        <v/>
      </c>
      <c r="AD20">
        <f t="shared" si="6"/>
        <v>15</v>
      </c>
    </row>
    <row r="21" spans="1:30" x14ac:dyDescent="0.3">
      <c r="A21" s="6" t="s">
        <v>231</v>
      </c>
      <c r="B21" s="6" t="s">
        <v>232</v>
      </c>
      <c r="C21" s="6"/>
      <c r="D21" s="6">
        <v>17</v>
      </c>
      <c r="E21" s="6"/>
      <c r="F21" s="6"/>
      <c r="G21" s="6"/>
      <c r="H21" s="50">
        <f t="shared" si="1"/>
        <v>17</v>
      </c>
      <c r="I21" s="51"/>
      <c r="J21" s="6">
        <v>7</v>
      </c>
      <c r="K21" s="17"/>
      <c r="L21" s="17">
        <v>14</v>
      </c>
      <c r="M21" s="6"/>
      <c r="N21" s="6">
        <v>10</v>
      </c>
      <c r="O21" s="13">
        <v>7</v>
      </c>
      <c r="P21" s="14">
        <v>14</v>
      </c>
      <c r="Q21" s="13">
        <v>14</v>
      </c>
      <c r="R21" s="14">
        <f t="shared" si="2"/>
        <v>28</v>
      </c>
      <c r="S21" s="14">
        <f t="shared" si="3"/>
        <v>45</v>
      </c>
      <c r="T21" s="7" t="str">
        <f>IF(S21="","",VLOOKUP(S21,'bodovna lista'!$B$3:$C$8,2,1))</f>
        <v>E</v>
      </c>
      <c r="V21">
        <f t="shared" si="0"/>
        <v>14</v>
      </c>
      <c r="Y21" t="str">
        <f t="shared" si="4"/>
        <v/>
      </c>
      <c r="AB21" t="str">
        <f t="shared" si="5"/>
        <v/>
      </c>
      <c r="AD21">
        <f t="shared" si="6"/>
        <v>14</v>
      </c>
    </row>
    <row r="22" spans="1:30" x14ac:dyDescent="0.3">
      <c r="A22" s="6" t="s">
        <v>189</v>
      </c>
      <c r="B22" s="6" t="s">
        <v>233</v>
      </c>
      <c r="C22" s="6"/>
      <c r="D22" s="6">
        <v>36</v>
      </c>
      <c r="E22" s="6"/>
      <c r="F22" s="6"/>
      <c r="G22" s="6"/>
      <c r="H22" s="50">
        <f t="shared" si="1"/>
        <v>36</v>
      </c>
      <c r="I22" s="51"/>
      <c r="J22" s="6">
        <v>12</v>
      </c>
      <c r="K22" s="17"/>
      <c r="L22" s="17">
        <v>27</v>
      </c>
      <c r="M22" s="6"/>
      <c r="N22" s="6"/>
      <c r="O22" s="13"/>
      <c r="P22" s="14"/>
      <c r="Q22" s="13"/>
      <c r="R22" s="14">
        <f t="shared" si="2"/>
        <v>27</v>
      </c>
      <c r="S22" s="14">
        <f t="shared" si="3"/>
        <v>63</v>
      </c>
      <c r="T22" s="7" t="str">
        <f>IF(S22="","",VLOOKUP(S22,'bodovna lista'!$B$3:$C$8,2,1))</f>
        <v>D</v>
      </c>
      <c r="V22">
        <f t="shared" si="0"/>
        <v>27</v>
      </c>
      <c r="Y22" t="str">
        <f t="shared" si="4"/>
        <v/>
      </c>
      <c r="AB22" t="str">
        <f t="shared" si="5"/>
        <v/>
      </c>
      <c r="AD22">
        <f t="shared" si="6"/>
        <v>27</v>
      </c>
    </row>
    <row r="23" spans="1:30" x14ac:dyDescent="0.3">
      <c r="A23" s="6" t="s">
        <v>234</v>
      </c>
      <c r="B23" s="6" t="s">
        <v>235</v>
      </c>
      <c r="C23" s="6"/>
      <c r="D23" s="6"/>
      <c r="E23" s="6">
        <v>7</v>
      </c>
      <c r="F23" s="6"/>
      <c r="G23" s="6"/>
      <c r="H23" s="50">
        <f t="shared" si="1"/>
        <v>7</v>
      </c>
      <c r="I23" s="51"/>
      <c r="J23" s="6"/>
      <c r="K23" s="17"/>
      <c r="L23" s="17"/>
      <c r="M23" s="6"/>
      <c r="N23" s="6"/>
      <c r="O23" s="13"/>
      <c r="P23" s="14"/>
      <c r="Q23" s="13"/>
      <c r="R23" s="14" t="str">
        <f t="shared" si="2"/>
        <v/>
      </c>
      <c r="S23" s="14">
        <f t="shared" si="3"/>
        <v>7</v>
      </c>
      <c r="T23" s="7" t="str">
        <f>IF(S23="","",VLOOKUP(S23,'bodovna lista'!$B$3:$C$8,2,1))</f>
        <v>F</v>
      </c>
      <c r="V23" t="str">
        <f t="shared" si="0"/>
        <v/>
      </c>
      <c r="Y23" t="str">
        <f t="shared" si="4"/>
        <v/>
      </c>
      <c r="AB23" t="str">
        <f t="shared" si="5"/>
        <v/>
      </c>
      <c r="AD23" t="str">
        <f t="shared" si="6"/>
        <v/>
      </c>
    </row>
    <row r="24" spans="1:30" x14ac:dyDescent="0.3">
      <c r="A24" s="6" t="s">
        <v>236</v>
      </c>
      <c r="B24" s="6" t="s">
        <v>237</v>
      </c>
      <c r="C24" s="6"/>
      <c r="D24" s="6"/>
      <c r="E24" s="6">
        <v>0</v>
      </c>
      <c r="F24" s="6"/>
      <c r="G24" s="6"/>
      <c r="H24" s="50">
        <f t="shared" si="1"/>
        <v>0</v>
      </c>
      <c r="I24" s="51"/>
      <c r="J24" s="6"/>
      <c r="K24" s="17"/>
      <c r="L24" s="17"/>
      <c r="M24" s="6"/>
      <c r="N24" s="6"/>
      <c r="O24" s="13"/>
      <c r="P24" s="14"/>
      <c r="Q24" s="13"/>
      <c r="R24" s="14" t="str">
        <f t="shared" si="2"/>
        <v/>
      </c>
      <c r="S24" s="14">
        <f t="shared" si="3"/>
        <v>0</v>
      </c>
      <c r="T24" s="7" t="str">
        <f>IF(S24="","",VLOOKUP(S24,'bodovna lista'!$B$3:$C$8,2,1))</f>
        <v>F</v>
      </c>
      <c r="V24" t="str">
        <f t="shared" si="0"/>
        <v/>
      </c>
      <c r="Y24" t="str">
        <f t="shared" si="4"/>
        <v/>
      </c>
      <c r="AB24" t="str">
        <f t="shared" si="5"/>
        <v/>
      </c>
      <c r="AD24" t="str">
        <f t="shared" si="6"/>
        <v/>
      </c>
    </row>
    <row r="25" spans="1:30" x14ac:dyDescent="0.3">
      <c r="A25" s="6" t="s">
        <v>238</v>
      </c>
      <c r="B25" s="6" t="s">
        <v>239</v>
      </c>
      <c r="C25" s="6"/>
      <c r="D25" s="6">
        <v>28</v>
      </c>
      <c r="E25" s="6"/>
      <c r="F25" s="6"/>
      <c r="G25" s="6"/>
      <c r="H25" s="50">
        <f t="shared" si="1"/>
        <v>28</v>
      </c>
      <c r="I25" s="51"/>
      <c r="J25" s="6"/>
      <c r="K25" s="17"/>
      <c r="L25" s="17"/>
      <c r="M25" s="6"/>
      <c r="N25" s="6">
        <v>5</v>
      </c>
      <c r="O25" s="13">
        <v>4</v>
      </c>
      <c r="P25" s="14">
        <v>10</v>
      </c>
      <c r="Q25" s="13">
        <v>7.5</v>
      </c>
      <c r="R25" s="14">
        <f t="shared" si="2"/>
        <v>17.5</v>
      </c>
      <c r="S25" s="14">
        <f t="shared" si="3"/>
        <v>45.5</v>
      </c>
      <c r="T25" s="7" t="str">
        <f>IF(S25="","",VLOOKUP(S25,'bodovna lista'!$B$3:$C$8,2,1))</f>
        <v>E</v>
      </c>
      <c r="V25" t="str">
        <f t="shared" si="0"/>
        <v/>
      </c>
      <c r="Y25" t="str">
        <f t="shared" si="4"/>
        <v/>
      </c>
      <c r="AB25" t="str">
        <f t="shared" si="5"/>
        <v/>
      </c>
      <c r="AD25" t="str">
        <f t="shared" si="6"/>
        <v/>
      </c>
    </row>
    <row r="26" spans="1:30" x14ac:dyDescent="0.3">
      <c r="A26" s="6" t="s">
        <v>240</v>
      </c>
      <c r="B26" s="6" t="s">
        <v>241</v>
      </c>
      <c r="C26" s="6"/>
      <c r="D26" s="6">
        <v>17</v>
      </c>
      <c r="E26" s="6"/>
      <c r="F26" s="6">
        <v>14</v>
      </c>
      <c r="G26" s="6">
        <v>15</v>
      </c>
      <c r="H26" s="50">
        <f t="shared" si="1"/>
        <v>15</v>
      </c>
      <c r="I26" s="51"/>
      <c r="J26" s="6">
        <v>14</v>
      </c>
      <c r="K26" s="17"/>
      <c r="L26" s="17">
        <v>13</v>
      </c>
      <c r="M26" s="6"/>
      <c r="N26" s="6">
        <v>14</v>
      </c>
      <c r="O26" s="13">
        <v>4</v>
      </c>
      <c r="P26" s="14">
        <v>18</v>
      </c>
      <c r="Q26" s="13">
        <v>4</v>
      </c>
      <c r="R26" s="14">
        <f t="shared" si="2"/>
        <v>22</v>
      </c>
      <c r="S26" s="14">
        <f t="shared" si="3"/>
        <v>37</v>
      </c>
      <c r="T26" s="7" t="str">
        <f>IF(S26="","",VLOOKUP(S26,'bodovna lista'!$B$3:$C$8,2,1))</f>
        <v>F</v>
      </c>
      <c r="V26">
        <f t="shared" si="0"/>
        <v>14</v>
      </c>
      <c r="Y26" t="str">
        <f t="shared" si="4"/>
        <v/>
      </c>
      <c r="AB26" t="str">
        <f t="shared" si="5"/>
        <v/>
      </c>
      <c r="AD26">
        <f t="shared" si="6"/>
        <v>14</v>
      </c>
    </row>
    <row r="27" spans="1:30" x14ac:dyDescent="0.3">
      <c r="A27" s="6" t="s">
        <v>242</v>
      </c>
      <c r="B27" s="6" t="s">
        <v>243</v>
      </c>
      <c r="C27" s="6"/>
      <c r="D27" s="6">
        <v>16</v>
      </c>
      <c r="E27" s="6"/>
      <c r="F27" s="6"/>
      <c r="G27" s="6"/>
      <c r="H27" s="50">
        <f t="shared" si="1"/>
        <v>16</v>
      </c>
      <c r="I27" s="51"/>
      <c r="J27" s="6"/>
      <c r="K27" s="17"/>
      <c r="L27" s="17"/>
      <c r="M27" s="6"/>
      <c r="N27" s="6"/>
      <c r="O27" s="13"/>
      <c r="P27" s="14"/>
      <c r="Q27" s="13"/>
      <c r="R27" s="14" t="str">
        <f t="shared" si="2"/>
        <v/>
      </c>
      <c r="S27" s="14">
        <f t="shared" si="3"/>
        <v>16</v>
      </c>
      <c r="T27" s="7" t="str">
        <f>IF(S27="","",VLOOKUP(S27,'bodovna lista'!$B$3:$C$8,2,1))</f>
        <v>F</v>
      </c>
      <c r="V27" t="str">
        <f t="shared" si="0"/>
        <v/>
      </c>
      <c r="Y27" t="str">
        <f t="shared" si="4"/>
        <v/>
      </c>
      <c r="AB27" t="str">
        <f t="shared" si="5"/>
        <v/>
      </c>
      <c r="AD27" t="str">
        <f t="shared" si="6"/>
        <v/>
      </c>
    </row>
    <row r="28" spans="1:30" x14ac:dyDescent="0.3">
      <c r="A28" s="6" t="s">
        <v>244</v>
      </c>
      <c r="B28" s="6" t="s">
        <v>245</v>
      </c>
      <c r="C28" s="6"/>
      <c r="D28" s="6">
        <v>40</v>
      </c>
      <c r="E28" s="6"/>
      <c r="F28" s="6"/>
      <c r="G28" s="6"/>
      <c r="H28" s="50">
        <f t="shared" si="1"/>
        <v>40</v>
      </c>
      <c r="I28" s="51"/>
      <c r="J28" s="6">
        <v>27</v>
      </c>
      <c r="K28" s="17"/>
      <c r="L28" s="17"/>
      <c r="M28" s="6"/>
      <c r="N28" s="6"/>
      <c r="O28" s="13"/>
      <c r="P28" s="14"/>
      <c r="Q28" s="13"/>
      <c r="R28" s="14">
        <f t="shared" si="2"/>
        <v>27</v>
      </c>
      <c r="S28" s="14">
        <f t="shared" si="3"/>
        <v>67</v>
      </c>
      <c r="T28" s="7" t="str">
        <f>IF(S28="","",VLOOKUP(S28,'bodovna lista'!$B$3:$C$8,2,1))</f>
        <v>D</v>
      </c>
      <c r="V28">
        <f t="shared" si="0"/>
        <v>27</v>
      </c>
      <c r="Y28" t="str">
        <f t="shared" si="4"/>
        <v/>
      </c>
      <c r="AB28" t="str">
        <f t="shared" si="5"/>
        <v/>
      </c>
      <c r="AD28">
        <f t="shared" si="6"/>
        <v>27</v>
      </c>
    </row>
    <row r="29" spans="1:30" x14ac:dyDescent="0.3">
      <c r="A29" s="6" t="s">
        <v>246</v>
      </c>
      <c r="B29" s="6" t="s">
        <v>247</v>
      </c>
      <c r="C29" s="6"/>
      <c r="D29" s="6">
        <v>19</v>
      </c>
      <c r="E29" s="6"/>
      <c r="F29" s="6"/>
      <c r="G29" s="6"/>
      <c r="H29" s="50">
        <f t="shared" si="1"/>
        <v>19</v>
      </c>
      <c r="I29" s="51"/>
      <c r="J29" s="6"/>
      <c r="K29" s="17"/>
      <c r="L29" s="17"/>
      <c r="M29" s="6"/>
      <c r="N29" s="6">
        <v>16</v>
      </c>
      <c r="O29" s="13">
        <v>4</v>
      </c>
      <c r="P29" s="14">
        <v>3</v>
      </c>
      <c r="Q29" s="13">
        <v>13.5</v>
      </c>
      <c r="R29" s="14">
        <f t="shared" si="2"/>
        <v>16.5</v>
      </c>
      <c r="S29" s="14">
        <f t="shared" si="3"/>
        <v>35.5</v>
      </c>
      <c r="T29" s="7" t="str">
        <f>IF(S29="","",VLOOKUP(S29,'bodovna lista'!$B$3:$C$8,2,1))</f>
        <v>F</v>
      </c>
      <c r="V29" t="str">
        <f t="shared" si="0"/>
        <v/>
      </c>
      <c r="Y29" t="str">
        <f t="shared" si="4"/>
        <v/>
      </c>
      <c r="AB29" t="str">
        <f t="shared" si="5"/>
        <v/>
      </c>
      <c r="AD29" t="str">
        <f t="shared" si="6"/>
        <v/>
      </c>
    </row>
    <row r="30" spans="1:30" x14ac:dyDescent="0.3">
      <c r="A30" s="6" t="s">
        <v>248</v>
      </c>
      <c r="B30" s="6" t="s">
        <v>249</v>
      </c>
      <c r="C30" s="6"/>
      <c r="D30" s="6">
        <v>18</v>
      </c>
      <c r="E30" s="6"/>
      <c r="F30" s="6">
        <v>14</v>
      </c>
      <c r="G30" s="6">
        <v>32</v>
      </c>
      <c r="H30" s="50">
        <f t="shared" si="1"/>
        <v>32</v>
      </c>
      <c r="I30" s="51"/>
      <c r="J30" s="6"/>
      <c r="K30" s="17"/>
      <c r="L30" s="17"/>
      <c r="M30" s="6"/>
      <c r="N30" s="6">
        <v>19</v>
      </c>
      <c r="O30" s="13">
        <v>4</v>
      </c>
      <c r="P30" s="14"/>
      <c r="Q30" s="13"/>
      <c r="R30" s="14">
        <f t="shared" si="2"/>
        <v>23</v>
      </c>
      <c r="S30" s="14">
        <f t="shared" si="3"/>
        <v>55</v>
      </c>
      <c r="T30" s="7" t="str">
        <f>IF(S30="","",VLOOKUP(S30,'bodovna lista'!$B$3:$C$8,2,1))</f>
        <v>E</v>
      </c>
      <c r="V30" t="str">
        <f t="shared" si="0"/>
        <v/>
      </c>
      <c r="Y30" t="str">
        <f t="shared" si="4"/>
        <v/>
      </c>
      <c r="AB30" t="str">
        <f t="shared" si="5"/>
        <v/>
      </c>
      <c r="AD30" t="str">
        <f t="shared" si="6"/>
        <v/>
      </c>
    </row>
    <row r="31" spans="1:30" x14ac:dyDescent="0.3">
      <c r="A31" s="6" t="s">
        <v>250</v>
      </c>
      <c r="B31" s="6" t="s">
        <v>251</v>
      </c>
      <c r="C31" s="6"/>
      <c r="D31" s="6">
        <v>32</v>
      </c>
      <c r="E31" s="6"/>
      <c r="F31" s="6"/>
      <c r="G31" s="6"/>
      <c r="H31" s="50">
        <f t="shared" si="1"/>
        <v>32</v>
      </c>
      <c r="I31" s="51"/>
      <c r="J31" s="6">
        <v>20</v>
      </c>
      <c r="K31" s="17"/>
      <c r="L31" s="17">
        <v>32.5</v>
      </c>
      <c r="M31" s="6"/>
      <c r="N31" s="6"/>
      <c r="O31" s="13"/>
      <c r="P31" s="14"/>
      <c r="Q31" s="13"/>
      <c r="R31" s="14">
        <f t="shared" si="2"/>
        <v>32.5</v>
      </c>
      <c r="S31" s="14">
        <f t="shared" si="3"/>
        <v>64.5</v>
      </c>
      <c r="T31" s="7" t="str">
        <f>IF(S31="","",VLOOKUP(S31,'bodovna lista'!$B$3:$C$8,2,1))</f>
        <v>D</v>
      </c>
      <c r="V31">
        <f t="shared" si="0"/>
        <v>32.5</v>
      </c>
      <c r="Y31" t="str">
        <f t="shared" si="4"/>
        <v/>
      </c>
      <c r="AB31" t="str">
        <f t="shared" si="5"/>
        <v/>
      </c>
      <c r="AD31">
        <f t="shared" si="6"/>
        <v>32.5</v>
      </c>
    </row>
    <row r="32" spans="1:30" x14ac:dyDescent="0.3">
      <c r="A32" s="6" t="s">
        <v>252</v>
      </c>
      <c r="B32" s="6" t="s">
        <v>253</v>
      </c>
      <c r="C32" s="6"/>
      <c r="D32" s="6">
        <v>30</v>
      </c>
      <c r="E32" s="6"/>
      <c r="F32" s="6"/>
      <c r="G32" s="6"/>
      <c r="H32" s="50">
        <f t="shared" si="1"/>
        <v>30</v>
      </c>
      <c r="I32" s="51"/>
      <c r="J32" s="6">
        <v>3</v>
      </c>
      <c r="K32" s="17"/>
      <c r="L32" s="17">
        <v>16</v>
      </c>
      <c r="M32" s="6"/>
      <c r="N32" s="6"/>
      <c r="O32" s="13"/>
      <c r="P32" s="14"/>
      <c r="Q32" s="13"/>
      <c r="R32" s="14">
        <f t="shared" si="2"/>
        <v>16</v>
      </c>
      <c r="S32" s="14">
        <f t="shared" si="3"/>
        <v>46</v>
      </c>
      <c r="T32" s="7" t="str">
        <f>IF(S32="","",VLOOKUP(S32,'bodovna lista'!$B$3:$C$8,2,1))</f>
        <v>E</v>
      </c>
      <c r="V32">
        <f t="shared" si="0"/>
        <v>16</v>
      </c>
      <c r="Y32" t="str">
        <f t="shared" si="4"/>
        <v/>
      </c>
      <c r="AB32" t="str">
        <f t="shared" si="5"/>
        <v/>
      </c>
      <c r="AD32">
        <f t="shared" si="6"/>
        <v>16</v>
      </c>
    </row>
    <row r="33" spans="1:30" x14ac:dyDescent="0.3">
      <c r="A33" s="6" t="s">
        <v>254</v>
      </c>
      <c r="B33" s="6" t="s">
        <v>255</v>
      </c>
      <c r="C33" s="6"/>
      <c r="D33" s="6"/>
      <c r="E33" s="6"/>
      <c r="F33" s="6"/>
      <c r="G33" s="6"/>
      <c r="H33" s="50" t="str">
        <f t="shared" si="1"/>
        <v/>
      </c>
      <c r="I33" s="51"/>
      <c r="J33" s="6"/>
      <c r="K33" s="17"/>
      <c r="L33" s="17"/>
      <c r="M33" s="6"/>
      <c r="N33" s="6"/>
      <c r="O33" s="13"/>
      <c r="P33" s="14"/>
      <c r="Q33" s="13"/>
      <c r="R33" s="14" t="str">
        <f t="shared" si="2"/>
        <v/>
      </c>
      <c r="S33" s="14" t="str">
        <f t="shared" si="3"/>
        <v/>
      </c>
      <c r="T33" s="7" t="str">
        <f>IF(S33="","",VLOOKUP(S33,'bodovna lista'!$B$3:$C$8,2,1))</f>
        <v/>
      </c>
      <c r="V33" t="str">
        <f t="shared" si="0"/>
        <v/>
      </c>
      <c r="Y33" t="str">
        <f t="shared" si="4"/>
        <v/>
      </c>
      <c r="AB33" t="str">
        <f t="shared" si="5"/>
        <v/>
      </c>
      <c r="AD33" t="str">
        <f t="shared" si="6"/>
        <v/>
      </c>
    </row>
    <row r="34" spans="1:30" x14ac:dyDescent="0.3">
      <c r="A34" s="6" t="s">
        <v>195</v>
      </c>
      <c r="B34" s="6" t="s">
        <v>256</v>
      </c>
      <c r="C34" s="6"/>
      <c r="D34" s="6">
        <v>10</v>
      </c>
      <c r="E34" s="6">
        <v>6</v>
      </c>
      <c r="F34" s="6">
        <v>15</v>
      </c>
      <c r="G34" s="6">
        <v>23</v>
      </c>
      <c r="H34" s="50">
        <f t="shared" si="1"/>
        <v>23</v>
      </c>
      <c r="I34" s="51"/>
      <c r="J34" s="6"/>
      <c r="K34" s="17"/>
      <c r="L34" s="17"/>
      <c r="M34" s="6"/>
      <c r="N34" s="6"/>
      <c r="O34" s="13"/>
      <c r="P34" s="14">
        <v>2</v>
      </c>
      <c r="Q34" s="13">
        <v>2</v>
      </c>
      <c r="R34" s="14">
        <f t="shared" si="2"/>
        <v>4</v>
      </c>
      <c r="S34" s="14">
        <f t="shared" si="3"/>
        <v>27</v>
      </c>
      <c r="T34" s="7" t="str">
        <f>IF(S34="","",VLOOKUP(S34,'bodovna lista'!$B$3:$C$8,2,1))</f>
        <v>F</v>
      </c>
      <c r="V34" t="str">
        <f t="shared" si="0"/>
        <v/>
      </c>
      <c r="Y34" t="str">
        <f t="shared" si="4"/>
        <v/>
      </c>
      <c r="AB34" t="str">
        <f t="shared" si="5"/>
        <v/>
      </c>
      <c r="AD34" t="str">
        <f t="shared" si="6"/>
        <v/>
      </c>
    </row>
    <row r="35" spans="1:30" x14ac:dyDescent="0.3">
      <c r="A35" s="6" t="s">
        <v>257</v>
      </c>
      <c r="B35" s="6" t="s">
        <v>258</v>
      </c>
      <c r="C35" s="6"/>
      <c r="D35" s="6">
        <v>4</v>
      </c>
      <c r="E35" s="6">
        <v>11</v>
      </c>
      <c r="F35" s="6">
        <v>29</v>
      </c>
      <c r="G35" s="6"/>
      <c r="H35" s="50">
        <f t="shared" si="1"/>
        <v>29</v>
      </c>
      <c r="I35" s="51"/>
      <c r="J35" s="6"/>
      <c r="K35" s="17"/>
      <c r="L35" s="17"/>
      <c r="M35" s="6"/>
      <c r="N35" s="6">
        <v>16</v>
      </c>
      <c r="O35" s="13">
        <v>4</v>
      </c>
      <c r="P35" s="14"/>
      <c r="Q35" s="13"/>
      <c r="R35" s="14">
        <f t="shared" si="2"/>
        <v>20</v>
      </c>
      <c r="S35" s="14">
        <f t="shared" si="3"/>
        <v>49</v>
      </c>
      <c r="T35" s="7" t="str">
        <f>IF(S35="","",VLOOKUP(S35,'bodovna lista'!$B$3:$C$8,2,1))</f>
        <v>E</v>
      </c>
      <c r="V35" t="str">
        <f t="shared" si="0"/>
        <v/>
      </c>
      <c r="Y35" t="str">
        <f t="shared" si="4"/>
        <v/>
      </c>
      <c r="AB35" t="str">
        <f t="shared" si="5"/>
        <v/>
      </c>
      <c r="AD35" t="str">
        <f t="shared" si="6"/>
        <v/>
      </c>
    </row>
    <row r="36" spans="1:30" x14ac:dyDescent="0.3">
      <c r="A36" s="6" t="s">
        <v>259</v>
      </c>
      <c r="B36" s="6" t="s">
        <v>260</v>
      </c>
      <c r="C36" s="6"/>
      <c r="D36" s="6">
        <v>27</v>
      </c>
      <c r="E36" s="6"/>
      <c r="F36" s="6"/>
      <c r="G36" s="6"/>
      <c r="H36" s="50">
        <f t="shared" si="1"/>
        <v>27</v>
      </c>
      <c r="I36" s="51"/>
      <c r="J36" s="6">
        <v>8</v>
      </c>
      <c r="K36" s="17"/>
      <c r="L36" s="17">
        <v>21</v>
      </c>
      <c r="M36" s="6"/>
      <c r="N36" s="6"/>
      <c r="O36" s="13"/>
      <c r="P36" s="14"/>
      <c r="Q36" s="13"/>
      <c r="R36" s="14">
        <f t="shared" si="2"/>
        <v>21</v>
      </c>
      <c r="S36" s="14">
        <f t="shared" si="3"/>
        <v>48</v>
      </c>
      <c r="T36" s="7" t="str">
        <f>IF(S36="","",VLOOKUP(S36,'bodovna lista'!$B$3:$C$8,2,1))</f>
        <v>E</v>
      </c>
      <c r="V36">
        <f t="shared" si="0"/>
        <v>21</v>
      </c>
      <c r="Y36" t="str">
        <f t="shared" si="4"/>
        <v/>
      </c>
      <c r="AB36" t="str">
        <f t="shared" si="5"/>
        <v/>
      </c>
      <c r="AD36">
        <f t="shared" si="6"/>
        <v>21</v>
      </c>
    </row>
    <row r="37" spans="1:30" x14ac:dyDescent="0.3">
      <c r="A37" s="6" t="s">
        <v>20</v>
      </c>
      <c r="B37" s="6" t="s">
        <v>21</v>
      </c>
      <c r="C37" s="6"/>
      <c r="D37" s="6">
        <v>9</v>
      </c>
      <c r="E37" s="6">
        <v>17</v>
      </c>
      <c r="F37" s="6"/>
      <c r="G37" s="6"/>
      <c r="H37" s="50">
        <f t="shared" si="1"/>
        <v>17</v>
      </c>
      <c r="I37" s="51"/>
      <c r="J37" s="6"/>
      <c r="K37" s="17"/>
      <c r="L37" s="17">
        <v>6</v>
      </c>
      <c r="M37" s="6"/>
      <c r="N37" s="6"/>
      <c r="O37" s="13"/>
      <c r="P37" s="14"/>
      <c r="Q37" s="13"/>
      <c r="R37" s="14">
        <f t="shared" si="2"/>
        <v>6</v>
      </c>
      <c r="S37" s="14">
        <f t="shared" si="3"/>
        <v>23</v>
      </c>
      <c r="T37" s="7" t="str">
        <f>IF(S37="","",VLOOKUP(S37,'bodovna lista'!$B$3:$C$8,2,1))</f>
        <v>F</v>
      </c>
      <c r="V37" t="str">
        <f t="shared" si="0"/>
        <v/>
      </c>
      <c r="Y37" t="str">
        <f t="shared" si="4"/>
        <v/>
      </c>
      <c r="AB37" t="str">
        <f t="shared" si="5"/>
        <v/>
      </c>
      <c r="AD37" t="str">
        <f t="shared" si="6"/>
        <v/>
      </c>
    </row>
    <row r="38" spans="1:30" x14ac:dyDescent="0.3">
      <c r="A38" s="6" t="s">
        <v>22</v>
      </c>
      <c r="B38" s="6" t="s">
        <v>23</v>
      </c>
      <c r="C38" s="6"/>
      <c r="D38" s="6"/>
      <c r="E38" s="6"/>
      <c r="F38" s="6"/>
      <c r="G38" s="6"/>
      <c r="H38" s="50" t="str">
        <f t="shared" si="1"/>
        <v/>
      </c>
      <c r="I38" s="51"/>
      <c r="J38" s="6"/>
      <c r="K38" s="17"/>
      <c r="L38" s="17"/>
      <c r="M38" s="6"/>
      <c r="N38" s="6"/>
      <c r="O38" s="13"/>
      <c r="P38" s="14"/>
      <c r="Q38" s="13"/>
      <c r="R38" s="14" t="str">
        <f t="shared" si="2"/>
        <v/>
      </c>
      <c r="S38" s="14" t="str">
        <f t="shared" si="3"/>
        <v/>
      </c>
      <c r="T38" s="7" t="str">
        <f>IF(S38="","",VLOOKUP(S38,'bodovna lista'!$B$3:$C$8,2,1))</f>
        <v/>
      </c>
      <c r="V38" t="str">
        <f t="shared" si="0"/>
        <v/>
      </c>
      <c r="Y38" t="str">
        <f t="shared" si="4"/>
        <v/>
      </c>
      <c r="AB38" t="str">
        <f t="shared" si="5"/>
        <v/>
      </c>
      <c r="AD38" t="str">
        <f t="shared" si="6"/>
        <v/>
      </c>
    </row>
    <row r="39" spans="1:30" x14ac:dyDescent="0.3">
      <c r="A39" s="6" t="s">
        <v>24</v>
      </c>
      <c r="B39" s="6" t="s">
        <v>25</v>
      </c>
      <c r="C39" s="6"/>
      <c r="D39" s="6"/>
      <c r="E39" s="6"/>
      <c r="F39" s="6"/>
      <c r="G39" s="6"/>
      <c r="H39" s="50" t="str">
        <f t="shared" si="1"/>
        <v/>
      </c>
      <c r="I39" s="51"/>
      <c r="J39" s="6"/>
      <c r="K39" s="17"/>
      <c r="L39" s="17"/>
      <c r="M39" s="6"/>
      <c r="N39" s="6"/>
      <c r="O39" s="13"/>
      <c r="P39" s="14"/>
      <c r="Q39" s="13"/>
      <c r="R39" s="14" t="str">
        <f t="shared" si="2"/>
        <v/>
      </c>
      <c r="S39" s="14" t="str">
        <f t="shared" si="3"/>
        <v/>
      </c>
      <c r="T39" s="7" t="str">
        <f>IF(S39="","",VLOOKUP(S39,'bodovna lista'!$B$3:$C$8,2,1))</f>
        <v/>
      </c>
      <c r="V39" t="str">
        <f t="shared" si="0"/>
        <v/>
      </c>
      <c r="Y39" t="str">
        <f t="shared" si="4"/>
        <v/>
      </c>
      <c r="AB39" t="str">
        <f t="shared" si="5"/>
        <v/>
      </c>
      <c r="AD39" t="str">
        <f t="shared" si="6"/>
        <v/>
      </c>
    </row>
    <row r="40" spans="1:30" x14ac:dyDescent="0.3">
      <c r="A40" s="6" t="s">
        <v>261</v>
      </c>
      <c r="B40" s="6" t="s">
        <v>262</v>
      </c>
      <c r="C40" s="6"/>
      <c r="D40" s="6">
        <v>14</v>
      </c>
      <c r="E40" s="6"/>
      <c r="F40" s="6">
        <v>8</v>
      </c>
      <c r="G40" s="6"/>
      <c r="H40" s="50">
        <f t="shared" si="1"/>
        <v>8</v>
      </c>
      <c r="I40" s="51"/>
      <c r="J40" s="6">
        <v>4</v>
      </c>
      <c r="K40" s="17"/>
      <c r="L40" s="17"/>
      <c r="M40" s="6"/>
      <c r="N40" s="6"/>
      <c r="O40" s="13"/>
      <c r="P40" s="14"/>
      <c r="Q40" s="13"/>
      <c r="R40" s="14">
        <f t="shared" si="2"/>
        <v>4</v>
      </c>
      <c r="S40" s="14">
        <f t="shared" si="3"/>
        <v>12</v>
      </c>
      <c r="T40" s="7" t="str">
        <f>IF(S40="","",VLOOKUP(S40,'bodovna lista'!$B$3:$C$8,2,1))</f>
        <v>F</v>
      </c>
      <c r="V40">
        <f t="shared" ref="V40:V70" si="7">IF(AND(J40="",K39=""),"",MAX(J40:L40))</f>
        <v>4</v>
      </c>
      <c r="Y40" t="str">
        <f t="shared" si="4"/>
        <v/>
      </c>
      <c r="AB40" t="str">
        <f t="shared" si="5"/>
        <v/>
      </c>
      <c r="AD40">
        <f t="shared" si="6"/>
        <v>4</v>
      </c>
    </row>
    <row r="41" spans="1:30" x14ac:dyDescent="0.3">
      <c r="A41" s="6" t="s">
        <v>120</v>
      </c>
      <c r="B41" s="6" t="s">
        <v>263</v>
      </c>
      <c r="C41" s="6"/>
      <c r="D41" s="6">
        <v>4</v>
      </c>
      <c r="E41" s="6"/>
      <c r="F41" s="6"/>
      <c r="G41" s="6"/>
      <c r="H41" s="50">
        <f t="shared" si="1"/>
        <v>4</v>
      </c>
      <c r="I41" s="51"/>
      <c r="J41" s="6"/>
      <c r="K41" s="17"/>
      <c r="L41" s="17"/>
      <c r="M41" s="6"/>
      <c r="N41" s="6"/>
      <c r="O41" s="13"/>
      <c r="P41" s="14"/>
      <c r="Q41" s="13"/>
      <c r="R41" s="14" t="str">
        <f t="shared" si="2"/>
        <v/>
      </c>
      <c r="S41" s="14">
        <f t="shared" si="3"/>
        <v>4</v>
      </c>
      <c r="T41" s="7" t="str">
        <f>IF(S41="","",VLOOKUP(S41,'bodovna lista'!$B$3:$C$8,2,1))</f>
        <v>F</v>
      </c>
      <c r="V41" t="str">
        <f t="shared" si="7"/>
        <v/>
      </c>
      <c r="Y41" t="str">
        <f t="shared" si="4"/>
        <v/>
      </c>
      <c r="AB41" t="str">
        <f t="shared" si="5"/>
        <v/>
      </c>
      <c r="AD41" t="str">
        <f t="shared" si="6"/>
        <v/>
      </c>
    </row>
    <row r="42" spans="1:30" x14ac:dyDescent="0.3">
      <c r="A42" s="6" t="s">
        <v>264</v>
      </c>
      <c r="B42" s="6" t="s">
        <v>265</v>
      </c>
      <c r="C42" s="6"/>
      <c r="D42" s="6">
        <v>5</v>
      </c>
      <c r="E42" s="6"/>
      <c r="F42" s="6"/>
      <c r="G42" s="6"/>
      <c r="H42" s="50">
        <f t="shared" si="1"/>
        <v>5</v>
      </c>
      <c r="I42" s="51"/>
      <c r="J42" s="6"/>
      <c r="K42" s="17"/>
      <c r="L42" s="17"/>
      <c r="M42" s="6"/>
      <c r="N42" s="6"/>
      <c r="O42" s="13"/>
      <c r="P42" s="14"/>
      <c r="Q42" s="13"/>
      <c r="R42" s="14" t="str">
        <f t="shared" si="2"/>
        <v/>
      </c>
      <c r="S42" s="14">
        <f t="shared" si="3"/>
        <v>5</v>
      </c>
      <c r="T42" s="7" t="str">
        <f>IF(S42="","",VLOOKUP(S42,'bodovna lista'!$B$3:$C$8,2,1))</f>
        <v>F</v>
      </c>
      <c r="V42" t="str">
        <f t="shared" si="7"/>
        <v/>
      </c>
      <c r="Y42" t="str">
        <f t="shared" si="4"/>
        <v/>
      </c>
      <c r="AB42" t="str">
        <f t="shared" si="5"/>
        <v/>
      </c>
      <c r="AD42" t="str">
        <f t="shared" si="6"/>
        <v/>
      </c>
    </row>
    <row r="43" spans="1:30" x14ac:dyDescent="0.3">
      <c r="A43" s="6" t="s">
        <v>28</v>
      </c>
      <c r="B43" s="6" t="s">
        <v>29</v>
      </c>
      <c r="C43" s="6"/>
      <c r="D43" s="6">
        <v>22</v>
      </c>
      <c r="E43" s="6"/>
      <c r="F43" s="6"/>
      <c r="G43" s="6"/>
      <c r="H43" s="50">
        <f t="shared" si="1"/>
        <v>22</v>
      </c>
      <c r="I43" s="51"/>
      <c r="J43" s="6">
        <v>5</v>
      </c>
      <c r="K43" s="17"/>
      <c r="L43" s="17">
        <v>18</v>
      </c>
      <c r="M43" s="6"/>
      <c r="N43" s="6">
        <v>2</v>
      </c>
      <c r="O43" s="13">
        <v>0</v>
      </c>
      <c r="P43" s="14">
        <v>9</v>
      </c>
      <c r="Q43" s="13">
        <v>14</v>
      </c>
      <c r="R43" s="14">
        <f t="shared" si="2"/>
        <v>23</v>
      </c>
      <c r="S43" s="14">
        <f t="shared" si="3"/>
        <v>45</v>
      </c>
      <c r="T43" s="7" t="str">
        <f>IF(S43="","",VLOOKUP(S43,'bodovna lista'!$B$3:$C$8,2,1))</f>
        <v>E</v>
      </c>
      <c r="V43">
        <f t="shared" si="7"/>
        <v>18</v>
      </c>
      <c r="Y43" t="str">
        <f t="shared" si="4"/>
        <v/>
      </c>
      <c r="AB43" t="str">
        <f t="shared" si="5"/>
        <v/>
      </c>
      <c r="AD43">
        <f t="shared" si="6"/>
        <v>18</v>
      </c>
    </row>
    <row r="44" spans="1:30" x14ac:dyDescent="0.3">
      <c r="A44" s="6" t="s">
        <v>30</v>
      </c>
      <c r="B44" s="6" t="s">
        <v>31</v>
      </c>
      <c r="C44" s="6"/>
      <c r="D44" s="6">
        <v>27</v>
      </c>
      <c r="E44" s="6"/>
      <c r="F44" s="6"/>
      <c r="G44" s="6"/>
      <c r="H44" s="50">
        <f t="shared" si="1"/>
        <v>27</v>
      </c>
      <c r="I44" s="51"/>
      <c r="J44" s="6"/>
      <c r="K44" s="17"/>
      <c r="L44" s="17">
        <v>25</v>
      </c>
      <c r="M44" s="6"/>
      <c r="N44" s="6"/>
      <c r="O44" s="13"/>
      <c r="P44" s="14"/>
      <c r="Q44" s="13"/>
      <c r="R44" s="14">
        <f t="shared" si="2"/>
        <v>25</v>
      </c>
      <c r="S44" s="14">
        <f t="shared" si="3"/>
        <v>52</v>
      </c>
      <c r="T44" s="7" t="str">
        <f>IF(S44="","",VLOOKUP(S44,'bodovna lista'!$B$3:$C$8,2,1))</f>
        <v>E</v>
      </c>
      <c r="V44" t="str">
        <f t="shared" si="7"/>
        <v/>
      </c>
      <c r="Y44" t="str">
        <f t="shared" si="4"/>
        <v/>
      </c>
      <c r="AB44" t="str">
        <f t="shared" si="5"/>
        <v/>
      </c>
      <c r="AD44" t="str">
        <f t="shared" si="6"/>
        <v/>
      </c>
    </row>
    <row r="45" spans="1:30" x14ac:dyDescent="0.3">
      <c r="A45" s="6" t="s">
        <v>266</v>
      </c>
      <c r="B45" s="6" t="s">
        <v>267</v>
      </c>
      <c r="C45" s="6"/>
      <c r="D45" s="6"/>
      <c r="E45" s="6"/>
      <c r="F45" s="6"/>
      <c r="G45" s="6"/>
      <c r="H45" s="50" t="str">
        <f t="shared" si="1"/>
        <v/>
      </c>
      <c r="I45" s="51"/>
      <c r="J45" s="6"/>
      <c r="K45" s="17"/>
      <c r="L45" s="17"/>
      <c r="M45" s="6"/>
      <c r="N45" s="6"/>
      <c r="O45" s="13"/>
      <c r="P45" s="14"/>
      <c r="Q45" s="13"/>
      <c r="R45" s="14" t="str">
        <f t="shared" si="2"/>
        <v/>
      </c>
      <c r="S45" s="14" t="str">
        <f t="shared" si="3"/>
        <v/>
      </c>
      <c r="T45" s="7" t="str">
        <f>IF(S45="","",VLOOKUP(S45,'bodovna lista'!$B$3:$C$8,2,1))</f>
        <v/>
      </c>
      <c r="V45" t="str">
        <f t="shared" si="7"/>
        <v/>
      </c>
      <c r="Y45" t="str">
        <f t="shared" si="4"/>
        <v/>
      </c>
      <c r="AB45" t="str">
        <f t="shared" si="5"/>
        <v/>
      </c>
      <c r="AD45" t="str">
        <f t="shared" si="6"/>
        <v/>
      </c>
    </row>
    <row r="46" spans="1:30" x14ac:dyDescent="0.3">
      <c r="A46" s="6" t="s">
        <v>37</v>
      </c>
      <c r="B46" s="6" t="s">
        <v>38</v>
      </c>
      <c r="C46" s="6"/>
      <c r="D46" s="6">
        <v>16</v>
      </c>
      <c r="E46" s="6"/>
      <c r="F46" s="6"/>
      <c r="G46" s="6"/>
      <c r="H46" s="50">
        <f t="shared" si="1"/>
        <v>16</v>
      </c>
      <c r="I46" s="51"/>
      <c r="J46" s="6">
        <v>22</v>
      </c>
      <c r="K46" s="17"/>
      <c r="L46" s="17">
        <v>30</v>
      </c>
      <c r="M46" s="6"/>
      <c r="N46" s="6"/>
      <c r="O46" s="13"/>
      <c r="P46" s="14"/>
      <c r="Q46" s="13"/>
      <c r="R46" s="14">
        <f t="shared" si="2"/>
        <v>30</v>
      </c>
      <c r="S46" s="14">
        <f t="shared" si="3"/>
        <v>46</v>
      </c>
      <c r="T46" s="7" t="str">
        <f>IF(S46="","",VLOOKUP(S46,'bodovna lista'!$B$3:$C$8,2,1))</f>
        <v>E</v>
      </c>
      <c r="V46">
        <f t="shared" si="7"/>
        <v>30</v>
      </c>
      <c r="Y46" t="str">
        <f t="shared" si="4"/>
        <v/>
      </c>
      <c r="AB46" t="str">
        <f t="shared" si="5"/>
        <v/>
      </c>
      <c r="AD46">
        <f t="shared" si="6"/>
        <v>30</v>
      </c>
    </row>
    <row r="47" spans="1:30" x14ac:dyDescent="0.3">
      <c r="A47" s="6" t="s">
        <v>39</v>
      </c>
      <c r="B47" s="6" t="s">
        <v>40</v>
      </c>
      <c r="C47" s="6"/>
      <c r="D47" s="6">
        <v>12</v>
      </c>
      <c r="E47" s="6">
        <v>19</v>
      </c>
      <c r="F47" s="6"/>
      <c r="G47" s="6"/>
      <c r="H47" s="50">
        <f t="shared" si="1"/>
        <v>19</v>
      </c>
      <c r="I47" s="51"/>
      <c r="J47" s="6"/>
      <c r="K47" s="17"/>
      <c r="L47" s="17"/>
      <c r="M47" s="6"/>
      <c r="N47" s="6">
        <v>3</v>
      </c>
      <c r="O47" s="13">
        <v>4</v>
      </c>
      <c r="P47" s="14">
        <v>8</v>
      </c>
      <c r="Q47" s="13">
        <v>4</v>
      </c>
      <c r="R47" s="14">
        <f t="shared" si="2"/>
        <v>12</v>
      </c>
      <c r="S47" s="14">
        <f t="shared" si="3"/>
        <v>31</v>
      </c>
      <c r="T47" s="7" t="str">
        <f>IF(S47="","",VLOOKUP(S47,'bodovna lista'!$B$3:$C$8,2,1))</f>
        <v>F</v>
      </c>
      <c r="V47" t="str">
        <f t="shared" si="7"/>
        <v/>
      </c>
      <c r="Y47" t="str">
        <f t="shared" si="4"/>
        <v/>
      </c>
      <c r="AB47" t="str">
        <f t="shared" si="5"/>
        <v/>
      </c>
      <c r="AD47" t="str">
        <f t="shared" si="6"/>
        <v/>
      </c>
    </row>
    <row r="48" spans="1:30" x14ac:dyDescent="0.3">
      <c r="A48" s="6" t="s">
        <v>41</v>
      </c>
      <c r="B48" s="6" t="s">
        <v>42</v>
      </c>
      <c r="C48" s="6"/>
      <c r="D48" s="6">
        <v>18</v>
      </c>
      <c r="E48" s="6"/>
      <c r="F48" s="6"/>
      <c r="G48" s="6"/>
      <c r="H48" s="50">
        <f t="shared" si="1"/>
        <v>18</v>
      </c>
      <c r="I48" s="51"/>
      <c r="J48" s="6"/>
      <c r="K48" s="17"/>
      <c r="L48" s="17"/>
      <c r="M48" s="6"/>
      <c r="N48" s="6"/>
      <c r="O48" s="13"/>
      <c r="P48" s="14"/>
      <c r="Q48" s="13"/>
      <c r="R48" s="14" t="str">
        <f t="shared" si="2"/>
        <v/>
      </c>
      <c r="S48" s="14">
        <f t="shared" si="3"/>
        <v>18</v>
      </c>
      <c r="T48" s="7" t="str">
        <f>IF(S48="","",VLOOKUP(S48,'bodovna lista'!$B$3:$C$8,2,1))</f>
        <v>F</v>
      </c>
      <c r="V48" t="str">
        <f t="shared" si="7"/>
        <v/>
      </c>
      <c r="Y48" t="str">
        <f t="shared" si="4"/>
        <v/>
      </c>
      <c r="AB48" t="str">
        <f t="shared" si="5"/>
        <v/>
      </c>
      <c r="AD48" t="str">
        <f t="shared" si="6"/>
        <v/>
      </c>
    </row>
    <row r="49" spans="1:30" x14ac:dyDescent="0.3">
      <c r="A49" s="6" t="s">
        <v>268</v>
      </c>
      <c r="B49" s="6" t="s">
        <v>269</v>
      </c>
      <c r="C49" s="6"/>
      <c r="D49" s="6"/>
      <c r="E49" s="6"/>
      <c r="F49" s="6"/>
      <c r="G49" s="6"/>
      <c r="H49" s="50" t="str">
        <f t="shared" si="1"/>
        <v/>
      </c>
      <c r="I49" s="51"/>
      <c r="J49" s="6"/>
      <c r="K49" s="17"/>
      <c r="L49" s="17">
        <v>3</v>
      </c>
      <c r="M49" s="6"/>
      <c r="N49" s="6"/>
      <c r="O49" s="13"/>
      <c r="P49" s="14"/>
      <c r="Q49" s="13"/>
      <c r="R49" s="14">
        <f t="shared" si="2"/>
        <v>3</v>
      </c>
      <c r="S49" s="14">
        <f t="shared" si="3"/>
        <v>3</v>
      </c>
      <c r="T49" s="7" t="str">
        <f>IF(S49="","",VLOOKUP(S49,'bodovna lista'!$B$3:$C$8,2,1))</f>
        <v>F</v>
      </c>
      <c r="V49" t="str">
        <f t="shared" si="7"/>
        <v/>
      </c>
      <c r="Y49" t="str">
        <f t="shared" si="4"/>
        <v/>
      </c>
      <c r="AB49" t="str">
        <f t="shared" si="5"/>
        <v/>
      </c>
      <c r="AD49" t="str">
        <f t="shared" si="6"/>
        <v/>
      </c>
    </row>
    <row r="50" spans="1:30" x14ac:dyDescent="0.3">
      <c r="A50" s="6" t="s">
        <v>43</v>
      </c>
      <c r="B50" s="6" t="s">
        <v>44</v>
      </c>
      <c r="C50" s="6"/>
      <c r="D50" s="6">
        <v>24</v>
      </c>
      <c r="E50" s="6"/>
      <c r="F50" s="6"/>
      <c r="G50" s="6"/>
      <c r="H50" s="50">
        <f t="shared" si="1"/>
        <v>24</v>
      </c>
      <c r="I50" s="51"/>
      <c r="J50" s="6">
        <v>11</v>
      </c>
      <c r="K50" s="17"/>
      <c r="L50" s="17">
        <v>14</v>
      </c>
      <c r="M50" s="6"/>
      <c r="N50" s="6">
        <v>6</v>
      </c>
      <c r="O50" s="13">
        <v>5</v>
      </c>
      <c r="P50" s="14">
        <v>4</v>
      </c>
      <c r="Q50" s="13">
        <v>6</v>
      </c>
      <c r="R50" s="14">
        <f t="shared" si="2"/>
        <v>10</v>
      </c>
      <c r="S50" s="14">
        <f t="shared" si="3"/>
        <v>34</v>
      </c>
      <c r="T50" s="7" t="str">
        <f>IF(S50="","",VLOOKUP(S50,'bodovna lista'!$B$3:$C$8,2,1))</f>
        <v>F</v>
      </c>
      <c r="V50">
        <f t="shared" si="7"/>
        <v>14</v>
      </c>
      <c r="Y50" t="str">
        <f t="shared" si="4"/>
        <v/>
      </c>
      <c r="AB50" t="str">
        <f t="shared" si="5"/>
        <v/>
      </c>
      <c r="AD50">
        <f t="shared" si="6"/>
        <v>14</v>
      </c>
    </row>
    <row r="51" spans="1:30" x14ac:dyDescent="0.3">
      <c r="A51" s="6" t="s">
        <v>270</v>
      </c>
      <c r="B51" s="6" t="s">
        <v>271</v>
      </c>
      <c r="C51" s="6"/>
      <c r="D51" s="6">
        <v>26</v>
      </c>
      <c r="E51" s="6"/>
      <c r="F51" s="6"/>
      <c r="G51" s="6"/>
      <c r="H51" s="50">
        <f t="shared" si="1"/>
        <v>26</v>
      </c>
      <c r="I51" s="51"/>
      <c r="J51" s="6"/>
      <c r="K51" s="17"/>
      <c r="L51" s="17"/>
      <c r="M51" s="6"/>
      <c r="N51" s="6">
        <v>13</v>
      </c>
      <c r="O51" s="13">
        <v>6</v>
      </c>
      <c r="P51" s="14"/>
      <c r="Q51" s="13"/>
      <c r="R51" s="14">
        <f t="shared" si="2"/>
        <v>19</v>
      </c>
      <c r="S51" s="14">
        <f t="shared" si="3"/>
        <v>45</v>
      </c>
      <c r="T51" s="7" t="str">
        <f>IF(S51="","",VLOOKUP(S51,'bodovna lista'!$B$3:$C$8,2,1))</f>
        <v>E</v>
      </c>
      <c r="V51" t="str">
        <f t="shared" si="7"/>
        <v/>
      </c>
      <c r="Y51" t="str">
        <f t="shared" si="4"/>
        <v/>
      </c>
      <c r="AB51" t="str">
        <f t="shared" si="5"/>
        <v/>
      </c>
      <c r="AD51" t="str">
        <f t="shared" si="6"/>
        <v/>
      </c>
    </row>
    <row r="52" spans="1:30" x14ac:dyDescent="0.3">
      <c r="A52" s="6" t="s">
        <v>45</v>
      </c>
      <c r="B52" s="6" t="s">
        <v>46</v>
      </c>
      <c r="C52" s="6"/>
      <c r="D52" s="6">
        <v>9</v>
      </c>
      <c r="E52" s="6"/>
      <c r="F52" s="6"/>
      <c r="G52" s="6"/>
      <c r="H52" s="50">
        <f t="shared" si="1"/>
        <v>9</v>
      </c>
      <c r="I52" s="51"/>
      <c r="J52" s="6"/>
      <c r="K52" s="17"/>
      <c r="L52" s="17"/>
      <c r="M52" s="6"/>
      <c r="N52" s="6"/>
      <c r="O52" s="13"/>
      <c r="P52" s="14"/>
      <c r="Q52" s="13"/>
      <c r="R52" s="14" t="str">
        <f t="shared" si="2"/>
        <v/>
      </c>
      <c r="S52" s="14">
        <f t="shared" si="3"/>
        <v>9</v>
      </c>
      <c r="T52" s="7" t="str">
        <f>IF(S52="","",VLOOKUP(S52,'bodovna lista'!$B$3:$C$8,2,1))</f>
        <v>F</v>
      </c>
      <c r="V52" t="str">
        <f t="shared" si="7"/>
        <v/>
      </c>
      <c r="Y52" t="str">
        <f t="shared" si="4"/>
        <v/>
      </c>
      <c r="AB52" t="str">
        <f t="shared" si="5"/>
        <v/>
      </c>
      <c r="AD52" t="str">
        <f t="shared" si="6"/>
        <v/>
      </c>
    </row>
    <row r="53" spans="1:30" x14ac:dyDescent="0.3">
      <c r="A53" s="6" t="s">
        <v>272</v>
      </c>
      <c r="B53" s="6" t="s">
        <v>273</v>
      </c>
      <c r="C53" s="6"/>
      <c r="D53" s="6">
        <v>21</v>
      </c>
      <c r="E53" s="6"/>
      <c r="F53" s="6">
        <v>23</v>
      </c>
      <c r="G53" s="6"/>
      <c r="H53" s="50">
        <f t="shared" si="1"/>
        <v>23</v>
      </c>
      <c r="I53" s="51"/>
      <c r="J53" s="6">
        <v>6</v>
      </c>
      <c r="K53" s="17"/>
      <c r="L53" s="17">
        <v>8</v>
      </c>
      <c r="M53" s="6"/>
      <c r="N53" s="6"/>
      <c r="O53" s="13"/>
      <c r="P53" s="14"/>
      <c r="Q53" s="13"/>
      <c r="R53" s="14">
        <f t="shared" si="2"/>
        <v>8</v>
      </c>
      <c r="S53" s="14">
        <f t="shared" si="3"/>
        <v>31</v>
      </c>
      <c r="T53" s="7" t="str">
        <f>IF(S53="","",VLOOKUP(S53,'bodovna lista'!$B$3:$C$8,2,1))</f>
        <v>F</v>
      </c>
      <c r="V53">
        <f t="shared" si="7"/>
        <v>8</v>
      </c>
      <c r="Y53" t="str">
        <f t="shared" si="4"/>
        <v/>
      </c>
      <c r="AB53" t="str">
        <f t="shared" si="5"/>
        <v/>
      </c>
      <c r="AD53">
        <f t="shared" si="6"/>
        <v>8</v>
      </c>
    </row>
    <row r="54" spans="1:30" x14ac:dyDescent="0.3">
      <c r="A54" s="6" t="s">
        <v>47</v>
      </c>
      <c r="B54" s="6" t="s">
        <v>48</v>
      </c>
      <c r="C54" s="6"/>
      <c r="D54" s="6"/>
      <c r="E54" s="6"/>
      <c r="F54" s="6"/>
      <c r="G54" s="6"/>
      <c r="H54" s="50" t="str">
        <f t="shared" si="1"/>
        <v/>
      </c>
      <c r="I54" s="51"/>
      <c r="J54" s="6"/>
      <c r="K54" s="17"/>
      <c r="L54" s="17"/>
      <c r="M54" s="6"/>
      <c r="N54" s="6"/>
      <c r="O54" s="13"/>
      <c r="P54" s="14"/>
      <c r="Q54" s="13"/>
      <c r="R54" s="14" t="str">
        <f t="shared" si="2"/>
        <v/>
      </c>
      <c r="S54" s="14" t="str">
        <f t="shared" si="3"/>
        <v/>
      </c>
      <c r="T54" s="7" t="str">
        <f>IF(S54="","",VLOOKUP(S54,'bodovna lista'!$B$3:$C$8,2,1))</f>
        <v/>
      </c>
      <c r="V54" t="str">
        <f t="shared" si="7"/>
        <v/>
      </c>
      <c r="Y54" t="str">
        <f t="shared" si="4"/>
        <v/>
      </c>
      <c r="AB54" t="str">
        <f t="shared" si="5"/>
        <v/>
      </c>
      <c r="AD54" t="str">
        <f t="shared" si="6"/>
        <v/>
      </c>
    </row>
    <row r="55" spans="1:30" x14ac:dyDescent="0.3">
      <c r="A55" s="6" t="s">
        <v>50</v>
      </c>
      <c r="B55" s="6" t="s">
        <v>51</v>
      </c>
      <c r="C55" s="6"/>
      <c r="D55" s="6">
        <v>15</v>
      </c>
      <c r="E55" s="6"/>
      <c r="F55" s="6">
        <v>8</v>
      </c>
      <c r="G55" s="6">
        <v>5</v>
      </c>
      <c r="H55" s="50">
        <f t="shared" si="1"/>
        <v>5</v>
      </c>
      <c r="I55" s="51"/>
      <c r="J55" s="6">
        <v>10</v>
      </c>
      <c r="K55" s="17"/>
      <c r="L55" s="17">
        <v>2</v>
      </c>
      <c r="M55" s="6"/>
      <c r="N55" s="6"/>
      <c r="O55" s="13"/>
      <c r="P55" s="14">
        <v>2</v>
      </c>
      <c r="Q55" s="13">
        <v>1</v>
      </c>
      <c r="R55" s="14">
        <f t="shared" si="2"/>
        <v>3</v>
      </c>
      <c r="S55" s="14">
        <f t="shared" si="3"/>
        <v>8</v>
      </c>
      <c r="T55" s="7" t="str">
        <f>IF(S55="","",VLOOKUP(S55,'bodovna lista'!$B$3:$C$8,2,1))</f>
        <v>F</v>
      </c>
      <c r="V55">
        <f t="shared" si="7"/>
        <v>10</v>
      </c>
      <c r="Y55" t="str">
        <f t="shared" si="4"/>
        <v/>
      </c>
      <c r="AB55" t="str">
        <f t="shared" si="5"/>
        <v/>
      </c>
      <c r="AD55">
        <f t="shared" si="6"/>
        <v>10</v>
      </c>
    </row>
    <row r="56" spans="1:30" x14ac:dyDescent="0.3">
      <c r="A56" s="6" t="s">
        <v>274</v>
      </c>
      <c r="B56" s="6" t="s">
        <v>275</v>
      </c>
      <c r="C56" s="6"/>
      <c r="D56" s="6">
        <v>0</v>
      </c>
      <c r="E56" s="6"/>
      <c r="F56" s="6"/>
      <c r="G56" s="6"/>
      <c r="H56" s="50">
        <f t="shared" si="1"/>
        <v>0</v>
      </c>
      <c r="I56" s="51"/>
      <c r="J56" s="6"/>
      <c r="K56" s="17"/>
      <c r="L56" s="17"/>
      <c r="M56" s="6"/>
      <c r="N56" s="6"/>
      <c r="O56" s="13"/>
      <c r="P56" s="14"/>
      <c r="Q56" s="13"/>
      <c r="R56" s="14" t="str">
        <f t="shared" si="2"/>
        <v/>
      </c>
      <c r="S56" s="14">
        <f t="shared" si="3"/>
        <v>0</v>
      </c>
      <c r="T56" s="7" t="str">
        <f>IF(S56="","",VLOOKUP(S56,'bodovna lista'!$B$3:$C$8,2,1))</f>
        <v>F</v>
      </c>
      <c r="V56" t="str">
        <f t="shared" si="7"/>
        <v/>
      </c>
      <c r="Y56" t="str">
        <f t="shared" si="4"/>
        <v/>
      </c>
      <c r="AB56" t="str">
        <f t="shared" si="5"/>
        <v/>
      </c>
      <c r="AD56" t="str">
        <f t="shared" si="6"/>
        <v/>
      </c>
    </row>
    <row r="57" spans="1:30" x14ac:dyDescent="0.3">
      <c r="A57" s="6" t="s">
        <v>52</v>
      </c>
      <c r="B57" s="6" t="s">
        <v>53</v>
      </c>
      <c r="C57" s="6"/>
      <c r="D57" s="6">
        <v>5</v>
      </c>
      <c r="E57" s="6"/>
      <c r="F57" s="6"/>
      <c r="G57" s="6"/>
      <c r="H57" s="50">
        <f t="shared" si="1"/>
        <v>5</v>
      </c>
      <c r="I57" s="51"/>
      <c r="J57" s="6"/>
      <c r="K57" s="17"/>
      <c r="L57" s="17"/>
      <c r="M57" s="6"/>
      <c r="N57" s="6"/>
      <c r="O57" s="13"/>
      <c r="P57" s="14"/>
      <c r="Q57" s="13"/>
      <c r="R57" s="14" t="str">
        <f t="shared" si="2"/>
        <v/>
      </c>
      <c r="S57" s="14">
        <f t="shared" si="3"/>
        <v>5</v>
      </c>
      <c r="T57" s="7" t="str">
        <f>IF(S57="","",VLOOKUP(S57,'bodovna lista'!$B$3:$C$8,2,1))</f>
        <v>F</v>
      </c>
      <c r="V57" t="str">
        <f t="shared" si="7"/>
        <v/>
      </c>
      <c r="Y57" t="str">
        <f t="shared" si="4"/>
        <v/>
      </c>
      <c r="AB57" t="str">
        <f t="shared" si="5"/>
        <v/>
      </c>
      <c r="AD57" t="str">
        <f t="shared" si="6"/>
        <v/>
      </c>
    </row>
    <row r="58" spans="1:30" x14ac:dyDescent="0.3">
      <c r="A58" s="6" t="s">
        <v>54</v>
      </c>
      <c r="B58" s="6" t="s">
        <v>55</v>
      </c>
      <c r="C58" s="6"/>
      <c r="D58" s="6"/>
      <c r="E58" s="6"/>
      <c r="F58" s="6"/>
      <c r="G58" s="6"/>
      <c r="H58" s="50" t="str">
        <f t="shared" si="1"/>
        <v/>
      </c>
      <c r="I58" s="51"/>
      <c r="J58" s="6"/>
      <c r="K58" s="17"/>
      <c r="L58" s="17"/>
      <c r="M58" s="6"/>
      <c r="N58" s="6"/>
      <c r="O58" s="13"/>
      <c r="P58" s="14"/>
      <c r="Q58" s="13"/>
      <c r="R58" s="14" t="str">
        <f t="shared" si="2"/>
        <v/>
      </c>
      <c r="S58" s="14" t="str">
        <f t="shared" si="3"/>
        <v/>
      </c>
      <c r="T58" s="7" t="str">
        <f>IF(S58="","",VLOOKUP(S58,'bodovna lista'!$B$3:$C$8,2,1))</f>
        <v/>
      </c>
      <c r="V58" t="str">
        <f t="shared" si="7"/>
        <v/>
      </c>
      <c r="Y58" t="str">
        <f t="shared" si="4"/>
        <v/>
      </c>
      <c r="AB58" t="str">
        <f t="shared" si="5"/>
        <v/>
      </c>
      <c r="AD58" t="str">
        <f t="shared" si="6"/>
        <v/>
      </c>
    </row>
    <row r="59" spans="1:30" x14ac:dyDescent="0.3">
      <c r="A59" s="6" t="s">
        <v>56</v>
      </c>
      <c r="B59" s="6" t="s">
        <v>57</v>
      </c>
      <c r="C59" s="6"/>
      <c r="D59" s="6">
        <v>4</v>
      </c>
      <c r="E59" s="6"/>
      <c r="F59" s="6"/>
      <c r="G59" s="6"/>
      <c r="H59" s="50">
        <f t="shared" si="1"/>
        <v>4</v>
      </c>
      <c r="I59" s="51"/>
      <c r="J59" s="6"/>
      <c r="K59" s="17"/>
      <c r="L59" s="17"/>
      <c r="M59" s="6"/>
      <c r="N59" s="6"/>
      <c r="O59" s="13"/>
      <c r="P59" s="14"/>
      <c r="Q59" s="13"/>
      <c r="R59" s="14" t="str">
        <f t="shared" si="2"/>
        <v/>
      </c>
      <c r="S59" s="14">
        <f t="shared" si="3"/>
        <v>4</v>
      </c>
      <c r="T59" s="7" t="str">
        <f>IF(S59="","",VLOOKUP(S59,'bodovna lista'!$B$3:$C$8,2,1))</f>
        <v>F</v>
      </c>
      <c r="V59" t="str">
        <f t="shared" si="7"/>
        <v/>
      </c>
      <c r="Y59" t="str">
        <f t="shared" si="4"/>
        <v/>
      </c>
      <c r="AB59" t="str">
        <f t="shared" si="5"/>
        <v/>
      </c>
      <c r="AD59" t="str">
        <f t="shared" si="6"/>
        <v/>
      </c>
    </row>
    <row r="60" spans="1:30" x14ac:dyDescent="0.3">
      <c r="A60" s="6" t="s">
        <v>58</v>
      </c>
      <c r="B60" s="6" t="s">
        <v>59</v>
      </c>
      <c r="C60" s="6"/>
      <c r="D60" s="6">
        <v>6</v>
      </c>
      <c r="E60" s="6"/>
      <c r="F60" s="6"/>
      <c r="G60" s="6"/>
      <c r="H60" s="50">
        <f t="shared" si="1"/>
        <v>6</v>
      </c>
      <c r="I60" s="51"/>
      <c r="J60" s="6"/>
      <c r="K60" s="17"/>
      <c r="L60" s="17"/>
      <c r="M60" s="6"/>
      <c r="N60" s="6"/>
      <c r="O60" s="13"/>
      <c r="P60" s="14"/>
      <c r="Q60" s="13"/>
      <c r="R60" s="14" t="str">
        <f t="shared" si="2"/>
        <v/>
      </c>
      <c r="S60" s="14">
        <f t="shared" si="3"/>
        <v>6</v>
      </c>
      <c r="T60" s="7" t="str">
        <f>IF(S60="","",VLOOKUP(S60,'bodovna lista'!$B$3:$C$8,2,1))</f>
        <v>F</v>
      </c>
      <c r="V60" t="str">
        <f t="shared" si="7"/>
        <v/>
      </c>
      <c r="Y60" t="str">
        <f t="shared" si="4"/>
        <v/>
      </c>
      <c r="AB60" t="str">
        <f t="shared" si="5"/>
        <v/>
      </c>
      <c r="AD60" t="str">
        <f t="shared" si="6"/>
        <v/>
      </c>
    </row>
    <row r="61" spans="1:30" x14ac:dyDescent="0.3">
      <c r="A61" s="6" t="s">
        <v>60</v>
      </c>
      <c r="B61" s="6" t="s">
        <v>61</v>
      </c>
      <c r="C61" s="6"/>
      <c r="D61" s="6">
        <v>19</v>
      </c>
      <c r="E61" s="6"/>
      <c r="F61" s="6">
        <v>15</v>
      </c>
      <c r="G61" s="6">
        <v>10</v>
      </c>
      <c r="H61" s="50">
        <f t="shared" si="1"/>
        <v>10</v>
      </c>
      <c r="I61" s="51"/>
      <c r="J61" s="6">
        <v>12</v>
      </c>
      <c r="K61" s="17"/>
      <c r="L61" s="17">
        <v>18</v>
      </c>
      <c r="M61" s="6"/>
      <c r="N61" s="6"/>
      <c r="O61" s="13"/>
      <c r="P61" s="14">
        <v>7</v>
      </c>
      <c r="Q61" s="13">
        <v>4</v>
      </c>
      <c r="R61" s="14">
        <f t="shared" si="2"/>
        <v>11</v>
      </c>
      <c r="S61" s="14">
        <f t="shared" si="3"/>
        <v>21</v>
      </c>
      <c r="T61" s="7" t="str">
        <f>IF(S61="","",VLOOKUP(S61,'bodovna lista'!$B$3:$C$8,2,1))</f>
        <v>F</v>
      </c>
      <c r="V61">
        <f t="shared" si="7"/>
        <v>18</v>
      </c>
      <c r="Y61" t="str">
        <f t="shared" si="4"/>
        <v/>
      </c>
      <c r="AB61" t="str">
        <f t="shared" si="5"/>
        <v/>
      </c>
      <c r="AD61">
        <f t="shared" si="6"/>
        <v>18</v>
      </c>
    </row>
    <row r="62" spans="1:30" x14ac:dyDescent="0.3">
      <c r="A62" s="6" t="s">
        <v>62</v>
      </c>
      <c r="B62" s="6" t="s">
        <v>63</v>
      </c>
      <c r="C62" s="6"/>
      <c r="D62" s="6">
        <v>10</v>
      </c>
      <c r="E62" s="6"/>
      <c r="F62" s="6"/>
      <c r="G62" s="6"/>
      <c r="H62" s="50">
        <f t="shared" si="1"/>
        <v>10</v>
      </c>
      <c r="I62" s="51"/>
      <c r="J62" s="6"/>
      <c r="K62" s="17"/>
      <c r="L62" s="17"/>
      <c r="M62" s="6"/>
      <c r="N62" s="6"/>
      <c r="O62" s="13"/>
      <c r="P62" s="14"/>
      <c r="Q62" s="13"/>
      <c r="R62" s="14" t="str">
        <f t="shared" si="2"/>
        <v/>
      </c>
      <c r="S62" s="14">
        <f t="shared" si="3"/>
        <v>10</v>
      </c>
      <c r="T62" s="7" t="str">
        <f>IF(S62="","",VLOOKUP(S62,'bodovna lista'!$B$3:$C$8,2,1))</f>
        <v>F</v>
      </c>
      <c r="V62" t="str">
        <f t="shared" si="7"/>
        <v/>
      </c>
      <c r="Y62" t="str">
        <f t="shared" si="4"/>
        <v/>
      </c>
      <c r="AB62" t="str">
        <f t="shared" si="5"/>
        <v/>
      </c>
      <c r="AD62" t="str">
        <f t="shared" si="6"/>
        <v/>
      </c>
    </row>
    <row r="63" spans="1:30" x14ac:dyDescent="0.3">
      <c r="A63" s="6" t="s">
        <v>64</v>
      </c>
      <c r="B63" s="6" t="s">
        <v>65</v>
      </c>
      <c r="C63" s="6"/>
      <c r="D63" s="6"/>
      <c r="E63" s="6"/>
      <c r="F63" s="6"/>
      <c r="G63" s="6"/>
      <c r="H63" s="50" t="str">
        <f t="shared" si="1"/>
        <v/>
      </c>
      <c r="I63" s="51"/>
      <c r="J63" s="6"/>
      <c r="K63" s="17"/>
      <c r="L63" s="17"/>
      <c r="M63" s="6"/>
      <c r="N63" s="6"/>
      <c r="O63" s="13"/>
      <c r="P63" s="14"/>
      <c r="Q63" s="13"/>
      <c r="R63" s="14" t="str">
        <f t="shared" si="2"/>
        <v/>
      </c>
      <c r="S63" s="14" t="str">
        <f t="shared" si="3"/>
        <v/>
      </c>
      <c r="T63" s="7" t="str">
        <f>IF(S63="","",VLOOKUP(S63,'bodovna lista'!$B$3:$C$8,2,1))</f>
        <v/>
      </c>
      <c r="V63" t="str">
        <f t="shared" si="7"/>
        <v/>
      </c>
      <c r="Y63" t="str">
        <f t="shared" si="4"/>
        <v/>
      </c>
      <c r="AB63" t="str">
        <f t="shared" si="5"/>
        <v/>
      </c>
      <c r="AD63" t="str">
        <f t="shared" si="6"/>
        <v/>
      </c>
    </row>
    <row r="64" spans="1:30" x14ac:dyDescent="0.3">
      <c r="A64" s="6" t="s">
        <v>66</v>
      </c>
      <c r="B64" s="6" t="s">
        <v>67</v>
      </c>
      <c r="C64" s="6"/>
      <c r="D64" s="6">
        <v>0</v>
      </c>
      <c r="E64" s="6"/>
      <c r="F64" s="6"/>
      <c r="G64" s="6"/>
      <c r="H64" s="50">
        <f t="shared" si="1"/>
        <v>0</v>
      </c>
      <c r="I64" s="51"/>
      <c r="J64" s="6"/>
      <c r="K64" s="17"/>
      <c r="L64" s="17"/>
      <c r="M64" s="6"/>
      <c r="N64" s="6"/>
      <c r="O64" s="13"/>
      <c r="P64" s="14"/>
      <c r="Q64" s="13"/>
      <c r="R64" s="14" t="str">
        <f t="shared" si="2"/>
        <v/>
      </c>
      <c r="S64" s="14">
        <f t="shared" si="3"/>
        <v>0</v>
      </c>
      <c r="T64" s="7" t="str">
        <f>IF(S64="","",VLOOKUP(S64,'bodovna lista'!$B$3:$C$8,2,1))</f>
        <v>F</v>
      </c>
      <c r="V64" t="str">
        <f t="shared" si="7"/>
        <v/>
      </c>
      <c r="Y64" t="str">
        <f t="shared" si="4"/>
        <v/>
      </c>
      <c r="AB64" t="str">
        <f t="shared" si="5"/>
        <v/>
      </c>
      <c r="AD64" t="str">
        <f t="shared" si="6"/>
        <v/>
      </c>
    </row>
    <row r="65" spans="1:30" x14ac:dyDescent="0.3">
      <c r="A65" s="6" t="s">
        <v>68</v>
      </c>
      <c r="B65" s="6" t="s">
        <v>69</v>
      </c>
      <c r="C65" s="6"/>
      <c r="D65" s="6"/>
      <c r="E65" s="6"/>
      <c r="F65" s="6">
        <v>21</v>
      </c>
      <c r="G65" s="6"/>
      <c r="H65" s="50">
        <f t="shared" si="1"/>
        <v>21</v>
      </c>
      <c r="I65" s="51"/>
      <c r="J65" s="6"/>
      <c r="K65" s="17"/>
      <c r="L65" s="17"/>
      <c r="M65" s="6"/>
      <c r="N65" s="6"/>
      <c r="O65" s="13"/>
      <c r="P65" s="14">
        <v>1</v>
      </c>
      <c r="Q65" s="13">
        <v>2</v>
      </c>
      <c r="R65" s="14">
        <f t="shared" si="2"/>
        <v>3</v>
      </c>
      <c r="S65" s="14">
        <f t="shared" si="3"/>
        <v>24</v>
      </c>
      <c r="T65" s="7" t="str">
        <f>IF(S65="","",VLOOKUP(S65,'bodovna lista'!$B$3:$C$8,2,1))</f>
        <v>F</v>
      </c>
      <c r="V65" t="str">
        <f t="shared" si="7"/>
        <v/>
      </c>
      <c r="Y65" t="str">
        <f t="shared" si="4"/>
        <v/>
      </c>
      <c r="AB65" t="str">
        <f t="shared" si="5"/>
        <v/>
      </c>
      <c r="AD65" t="str">
        <f t="shared" si="6"/>
        <v/>
      </c>
    </row>
    <row r="66" spans="1:30" x14ac:dyDescent="0.3">
      <c r="A66" s="6" t="s">
        <v>70</v>
      </c>
      <c r="B66" s="6" t="s">
        <v>71</v>
      </c>
      <c r="C66" s="6"/>
      <c r="D66" s="6">
        <v>11</v>
      </c>
      <c r="E66" s="6"/>
      <c r="F66" s="6"/>
      <c r="G66" s="6"/>
      <c r="H66" s="50">
        <f t="shared" si="1"/>
        <v>11</v>
      </c>
      <c r="I66" s="51"/>
      <c r="J66" s="6"/>
      <c r="K66" s="17"/>
      <c r="L66" s="17"/>
      <c r="M66" s="6"/>
      <c r="N66" s="6"/>
      <c r="O66" s="13"/>
      <c r="P66" s="14"/>
      <c r="Q66" s="13"/>
      <c r="R66" s="14" t="str">
        <f t="shared" si="2"/>
        <v/>
      </c>
      <c r="S66" s="14">
        <f t="shared" si="3"/>
        <v>11</v>
      </c>
      <c r="T66" s="7" t="str">
        <f>IF(S66="","",VLOOKUP(S66,'bodovna lista'!$B$3:$C$8,2,1))</f>
        <v>F</v>
      </c>
      <c r="V66" t="str">
        <f t="shared" si="7"/>
        <v/>
      </c>
      <c r="Y66" t="str">
        <f t="shared" si="4"/>
        <v/>
      </c>
      <c r="AB66" t="str">
        <f t="shared" si="5"/>
        <v/>
      </c>
      <c r="AD66" t="str">
        <f t="shared" si="6"/>
        <v/>
      </c>
    </row>
    <row r="67" spans="1:30" x14ac:dyDescent="0.3">
      <c r="A67" s="6" t="s">
        <v>72</v>
      </c>
      <c r="B67" s="6" t="s">
        <v>73</v>
      </c>
      <c r="C67" s="6"/>
      <c r="D67" s="6"/>
      <c r="E67" s="6"/>
      <c r="F67" s="6"/>
      <c r="G67" s="6"/>
      <c r="H67" s="50" t="str">
        <f t="shared" si="1"/>
        <v/>
      </c>
      <c r="I67" s="51"/>
      <c r="J67" s="6"/>
      <c r="K67" s="17"/>
      <c r="L67" s="17"/>
      <c r="M67" s="6"/>
      <c r="N67" s="6"/>
      <c r="O67" s="13"/>
      <c r="P67" s="14"/>
      <c r="Q67" s="13"/>
      <c r="R67" s="14" t="str">
        <f t="shared" si="2"/>
        <v/>
      </c>
      <c r="S67" s="14" t="str">
        <f t="shared" si="3"/>
        <v/>
      </c>
      <c r="T67" s="7" t="str">
        <f>IF(S67="","",VLOOKUP(S67,'bodovna lista'!$B$3:$C$8,2,1))</f>
        <v/>
      </c>
      <c r="V67" t="str">
        <f t="shared" si="7"/>
        <v/>
      </c>
      <c r="Y67" t="str">
        <f t="shared" si="4"/>
        <v/>
      </c>
      <c r="AB67" t="str">
        <f t="shared" si="5"/>
        <v/>
      </c>
      <c r="AD67" t="str">
        <f t="shared" si="6"/>
        <v/>
      </c>
    </row>
    <row r="68" spans="1:30" x14ac:dyDescent="0.3">
      <c r="A68" s="6" t="s">
        <v>74</v>
      </c>
      <c r="B68" s="6" t="s">
        <v>75</v>
      </c>
      <c r="C68" s="6"/>
      <c r="D68" s="6"/>
      <c r="E68" s="6"/>
      <c r="F68" s="6"/>
      <c r="G68" s="6"/>
      <c r="H68" s="50" t="str">
        <f t="shared" si="1"/>
        <v/>
      </c>
      <c r="I68" s="51"/>
      <c r="J68" s="6"/>
      <c r="K68" s="17"/>
      <c r="L68" s="17"/>
      <c r="M68" s="6"/>
      <c r="N68" s="6"/>
      <c r="O68" s="13"/>
      <c r="P68" s="14"/>
      <c r="Q68" s="13"/>
      <c r="R68" s="14" t="str">
        <f t="shared" si="2"/>
        <v/>
      </c>
      <c r="S68" s="14" t="str">
        <f t="shared" si="3"/>
        <v/>
      </c>
      <c r="T68" s="7" t="str">
        <f>IF(S68="","",VLOOKUP(S68,'bodovna lista'!$B$3:$C$8,2,1))</f>
        <v/>
      </c>
      <c r="V68" t="str">
        <f t="shared" si="7"/>
        <v/>
      </c>
      <c r="Y68" t="str">
        <f t="shared" si="4"/>
        <v/>
      </c>
      <c r="AB68" t="str">
        <f t="shared" si="5"/>
        <v/>
      </c>
      <c r="AD68" t="str">
        <f t="shared" si="6"/>
        <v/>
      </c>
    </row>
    <row r="69" spans="1:30" x14ac:dyDescent="0.3">
      <c r="A69" s="6" t="s">
        <v>76</v>
      </c>
      <c r="B69" s="6" t="s">
        <v>77</v>
      </c>
      <c r="C69" s="6"/>
      <c r="D69" s="6">
        <v>25</v>
      </c>
      <c r="E69" s="6"/>
      <c r="F69" s="6"/>
      <c r="G69" s="6"/>
      <c r="H69" s="50">
        <f t="shared" si="1"/>
        <v>25</v>
      </c>
      <c r="I69" s="51"/>
      <c r="J69" s="6">
        <v>3</v>
      </c>
      <c r="K69" s="17"/>
      <c r="L69" s="17">
        <v>22</v>
      </c>
      <c r="M69" s="6"/>
      <c r="N69" s="6"/>
      <c r="O69" s="13"/>
      <c r="P69" s="14"/>
      <c r="Q69" s="13"/>
      <c r="R69" s="14">
        <f t="shared" si="2"/>
        <v>22</v>
      </c>
      <c r="S69" s="14">
        <f t="shared" si="3"/>
        <v>47</v>
      </c>
      <c r="T69" s="7" t="str">
        <f>IF(S69="","",VLOOKUP(S69,'bodovna lista'!$B$3:$C$8,2,1))</f>
        <v>E</v>
      </c>
      <c r="V69">
        <f t="shared" si="7"/>
        <v>22</v>
      </c>
      <c r="Y69" t="str">
        <f t="shared" si="4"/>
        <v/>
      </c>
      <c r="AB69" t="str">
        <f t="shared" si="5"/>
        <v/>
      </c>
      <c r="AD69">
        <f t="shared" si="6"/>
        <v>22</v>
      </c>
    </row>
    <row r="70" spans="1:30" x14ac:dyDescent="0.3">
      <c r="A70" s="14" t="s">
        <v>276</v>
      </c>
      <c r="B70" s="14" t="s">
        <v>277</v>
      </c>
      <c r="C70" s="14"/>
      <c r="D70" s="14"/>
      <c r="E70" s="14"/>
      <c r="F70" s="14"/>
      <c r="G70" s="14"/>
      <c r="H70" s="50" t="str">
        <f t="shared" si="1"/>
        <v/>
      </c>
      <c r="I70" s="51"/>
      <c r="J70" s="14"/>
      <c r="K70" s="14"/>
      <c r="L70" s="14"/>
      <c r="M70" s="14"/>
      <c r="N70" s="14"/>
      <c r="O70" s="14"/>
      <c r="P70" s="14"/>
      <c r="Q70" s="14"/>
      <c r="R70" s="14" t="str">
        <f t="shared" si="2"/>
        <v/>
      </c>
      <c r="S70" s="14" t="str">
        <f t="shared" si="3"/>
        <v/>
      </c>
      <c r="T70" s="7" t="str">
        <f>IF(S70="","",VLOOKUP(S70,'bodovna lista'!$B$3:$C$8,2,1))</f>
        <v/>
      </c>
      <c r="V70" t="str">
        <f t="shared" si="7"/>
        <v/>
      </c>
      <c r="Y70" t="str">
        <f t="shared" si="4"/>
        <v/>
      </c>
      <c r="AB70" t="str">
        <f t="shared" si="5"/>
        <v/>
      </c>
      <c r="AD70" t="str">
        <f t="shared" si="6"/>
        <v/>
      </c>
    </row>
    <row r="71" spans="1:30" x14ac:dyDescent="0.3">
      <c r="A71" s="14" t="s">
        <v>78</v>
      </c>
      <c r="B71" s="14" t="s">
        <v>79</v>
      </c>
      <c r="C71" s="14"/>
      <c r="D71" s="14"/>
      <c r="E71" s="14"/>
      <c r="F71" s="14"/>
      <c r="G71" s="14"/>
      <c r="H71" s="50" t="str">
        <f t="shared" si="1"/>
        <v/>
      </c>
      <c r="I71" s="51"/>
      <c r="J71" s="14"/>
      <c r="K71" s="14"/>
      <c r="L71" s="14"/>
      <c r="M71" s="14"/>
      <c r="N71" s="14"/>
      <c r="O71" s="14"/>
      <c r="P71" s="14"/>
      <c r="Q71" s="14"/>
      <c r="R71" s="14" t="str">
        <f t="shared" si="2"/>
        <v/>
      </c>
      <c r="S71" s="14" t="str">
        <f t="shared" si="3"/>
        <v/>
      </c>
      <c r="T71" s="7" t="str">
        <f>IF(S71="","",VLOOKUP(S71,'bodovna lista'!$B$3:$C$8,2,1))</f>
        <v/>
      </c>
    </row>
    <row r="72" spans="1:30" x14ac:dyDescent="0.3">
      <c r="A72" s="14" t="s">
        <v>80</v>
      </c>
      <c r="B72" s="14" t="s">
        <v>81</v>
      </c>
      <c r="C72" s="14"/>
      <c r="D72" s="14"/>
      <c r="E72" s="14"/>
      <c r="F72" s="14"/>
      <c r="G72" s="14"/>
      <c r="H72" s="50" t="str">
        <f t="shared" si="1"/>
        <v/>
      </c>
      <c r="I72" s="51"/>
      <c r="J72" s="14"/>
      <c r="K72" s="14"/>
      <c r="L72" s="14"/>
      <c r="M72" s="14"/>
      <c r="N72" s="14"/>
      <c r="O72" s="14"/>
      <c r="P72" s="14"/>
      <c r="Q72" s="14"/>
      <c r="R72" s="14" t="str">
        <f t="shared" si="2"/>
        <v/>
      </c>
      <c r="S72" s="14" t="str">
        <f t="shared" si="3"/>
        <v/>
      </c>
      <c r="T72" s="7" t="str">
        <f>IF(S72="","",VLOOKUP(S72,'bodovna lista'!$B$3:$C$8,2,1))</f>
        <v/>
      </c>
    </row>
    <row r="73" spans="1:30" x14ac:dyDescent="0.3">
      <c r="A73" s="14" t="s">
        <v>82</v>
      </c>
      <c r="B73" s="14" t="s">
        <v>83</v>
      </c>
      <c r="C73" s="14"/>
      <c r="D73" s="14"/>
      <c r="E73" s="14"/>
      <c r="F73" s="14"/>
      <c r="G73" s="14"/>
      <c r="H73" s="50" t="str">
        <f t="shared" ref="H73:H75" si="8">IF(G73="", IF(F73="",IF(E73="",IF(D73="","",D73),E73),F73),G73)</f>
        <v/>
      </c>
      <c r="I73" s="51"/>
      <c r="J73" s="14"/>
      <c r="K73" s="14"/>
      <c r="L73" s="14"/>
      <c r="M73" s="14"/>
      <c r="N73" s="14"/>
      <c r="O73" s="14"/>
      <c r="P73" s="14"/>
      <c r="Q73" s="14"/>
      <c r="R73" s="14" t="str">
        <f t="shared" ref="R73:R75" si="9">IF(AND(P73="",Q73=""),                     IF(  AND(N73="",O73=""),    IF(AND(L73="",M73=""),     IF(AND(J73="",K73=""),"",SUM(J73:K73)), SUM(L73:M73 )    ),  SUM(N73:O73 )),  SUM(P73:Q73 ) )</f>
        <v/>
      </c>
      <c r="S73" s="14" t="str">
        <f t="shared" ref="S73:S75" si="10">IF(AND(H73="",R73=""),"",SUM(H73,R73))</f>
        <v/>
      </c>
      <c r="T73" s="7" t="str">
        <f>IF(S73="","",VLOOKUP(S73,'bodovna lista'!$B$3:$C$8,2,1))</f>
        <v/>
      </c>
    </row>
    <row r="74" spans="1:30" x14ac:dyDescent="0.3">
      <c r="A74" s="14" t="s">
        <v>84</v>
      </c>
      <c r="B74" s="14" t="s">
        <v>85</v>
      </c>
      <c r="C74" s="14"/>
      <c r="D74" s="14">
        <v>6</v>
      </c>
      <c r="E74" s="14">
        <v>4</v>
      </c>
      <c r="F74" s="14">
        <v>7</v>
      </c>
      <c r="G74" s="14">
        <v>1</v>
      </c>
      <c r="H74" s="50">
        <f t="shared" si="8"/>
        <v>1</v>
      </c>
      <c r="I74" s="51"/>
      <c r="J74" s="14">
        <v>0</v>
      </c>
      <c r="K74" s="14"/>
      <c r="L74" s="14"/>
      <c r="M74" s="14"/>
      <c r="N74" s="14">
        <v>0</v>
      </c>
      <c r="O74" s="14"/>
      <c r="P74" s="14">
        <v>1</v>
      </c>
      <c r="Q74" s="14">
        <v>0</v>
      </c>
      <c r="R74" s="14">
        <f t="shared" si="9"/>
        <v>1</v>
      </c>
      <c r="S74" s="14">
        <f t="shared" si="10"/>
        <v>2</v>
      </c>
      <c r="T74" s="7" t="str">
        <f>IF(S74="","",VLOOKUP(S74,'bodovna lista'!$B$3:$C$8,2,1))</f>
        <v>F</v>
      </c>
    </row>
    <row r="75" spans="1:30" x14ac:dyDescent="0.3">
      <c r="A75" s="14" t="s">
        <v>86</v>
      </c>
      <c r="B75" s="14" t="s">
        <v>87</v>
      </c>
      <c r="C75" s="14"/>
      <c r="D75" s="14">
        <v>2</v>
      </c>
      <c r="E75" s="14"/>
      <c r="F75" s="14">
        <v>0</v>
      </c>
      <c r="G75" s="14"/>
      <c r="H75" s="56">
        <f t="shared" si="8"/>
        <v>0</v>
      </c>
      <c r="I75" s="56"/>
      <c r="J75" s="14"/>
      <c r="K75" s="14"/>
      <c r="L75" s="14"/>
      <c r="M75" s="14"/>
      <c r="N75" s="14"/>
      <c r="O75" s="14"/>
      <c r="P75" s="14"/>
      <c r="Q75" s="14"/>
      <c r="R75" s="14" t="str">
        <f t="shared" si="9"/>
        <v/>
      </c>
      <c r="S75" s="14">
        <f t="shared" si="10"/>
        <v>0</v>
      </c>
      <c r="T75" s="7" t="str">
        <f>IF(S75="","",VLOOKUP(S75,'bodovna lista'!$B$3:$C$8,2,1))</f>
        <v>F</v>
      </c>
    </row>
  </sheetData>
  <mergeCells count="92">
    <mergeCell ref="H71:I71"/>
    <mergeCell ref="H72:I72"/>
    <mergeCell ref="H73:I73"/>
    <mergeCell ref="H74:I74"/>
    <mergeCell ref="H75:I75"/>
    <mergeCell ref="A1:T1"/>
    <mergeCell ref="A2:I2"/>
    <mergeCell ref="J2:T2"/>
    <mergeCell ref="C3:I3"/>
    <mergeCell ref="J3:M3"/>
    <mergeCell ref="N3:T3"/>
    <mergeCell ref="N4:T4"/>
    <mergeCell ref="A5:A7"/>
    <mergeCell ref="B5:B7"/>
    <mergeCell ref="S5:S7"/>
    <mergeCell ref="T5:T7"/>
    <mergeCell ref="C6:C7"/>
    <mergeCell ref="H7:I7"/>
    <mergeCell ref="D6:I6"/>
    <mergeCell ref="V6:V7"/>
    <mergeCell ref="H11:I11"/>
    <mergeCell ref="H12:I12"/>
    <mergeCell ref="H13:I13"/>
    <mergeCell ref="H14:I14"/>
    <mergeCell ref="H8:I8"/>
    <mergeCell ref="H9:I9"/>
    <mergeCell ref="H10:I10"/>
    <mergeCell ref="AD6:AD7"/>
    <mergeCell ref="W6:W7"/>
    <mergeCell ref="X6:X7"/>
    <mergeCell ref="Z6:Z7"/>
    <mergeCell ref="Y6:Y7"/>
    <mergeCell ref="AA6:AA7"/>
    <mergeCell ref="AB6:AB7"/>
    <mergeCell ref="H15:I15"/>
    <mergeCell ref="H21:I21"/>
    <mergeCell ref="H22:I22"/>
    <mergeCell ref="H23:I23"/>
    <mergeCell ref="H24:I24"/>
    <mergeCell ref="H19:I19"/>
    <mergeCell ref="H20:I20"/>
    <mergeCell ref="H16:I16"/>
    <mergeCell ref="H17:I17"/>
    <mergeCell ref="H18:I18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56:I56"/>
    <mergeCell ref="H57:I57"/>
    <mergeCell ref="H58:I58"/>
    <mergeCell ref="H49:I49"/>
    <mergeCell ref="H50:I50"/>
    <mergeCell ref="H51:I51"/>
    <mergeCell ref="H52:I52"/>
    <mergeCell ref="H53:I53"/>
    <mergeCell ref="H69:I69"/>
    <mergeCell ref="H70:I70"/>
    <mergeCell ref="C5:R5"/>
    <mergeCell ref="J6:R6"/>
    <mergeCell ref="H64:I64"/>
    <mergeCell ref="H65:I65"/>
    <mergeCell ref="H66:I66"/>
    <mergeCell ref="H67:I67"/>
    <mergeCell ref="H68:I68"/>
    <mergeCell ref="H59:I59"/>
    <mergeCell ref="H60:I60"/>
    <mergeCell ref="H61:I61"/>
    <mergeCell ref="H62:I62"/>
    <mergeCell ref="H63:I63"/>
    <mergeCell ref="H54:I54"/>
    <mergeCell ref="H55:I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C8" sqref="C8"/>
    </sheetView>
  </sheetViews>
  <sheetFormatPr defaultRowHeight="14.4" x14ac:dyDescent="0.3"/>
  <cols>
    <col min="2" max="2" width="20.44140625" customWidth="1"/>
  </cols>
  <sheetData>
    <row r="2" spans="1:3" x14ac:dyDescent="0.3">
      <c r="A2" t="s">
        <v>136</v>
      </c>
      <c r="B2" t="s">
        <v>137</v>
      </c>
      <c r="C2" t="s">
        <v>143</v>
      </c>
    </row>
    <row r="3" spans="1:3" x14ac:dyDescent="0.3">
      <c r="A3" s="12" t="s">
        <v>138</v>
      </c>
      <c r="B3" t="s">
        <v>135</v>
      </c>
      <c r="C3">
        <v>5</v>
      </c>
    </row>
    <row r="4" spans="1:3" x14ac:dyDescent="0.3">
      <c r="A4" s="12" t="s">
        <v>140</v>
      </c>
      <c r="B4" t="s">
        <v>139</v>
      </c>
      <c r="C4">
        <v>3</v>
      </c>
    </row>
    <row r="5" spans="1:3" x14ac:dyDescent="0.3">
      <c r="A5" s="12" t="s">
        <v>141</v>
      </c>
      <c r="B5" t="s">
        <v>142</v>
      </c>
      <c r="C5">
        <v>15</v>
      </c>
    </row>
    <row r="6" spans="1:3" x14ac:dyDescent="0.3">
      <c r="A6" s="12" t="s">
        <v>146</v>
      </c>
      <c r="B6" t="s">
        <v>144</v>
      </c>
      <c r="C6">
        <v>4</v>
      </c>
    </row>
    <row r="7" spans="1:3" x14ac:dyDescent="0.3">
      <c r="A7" s="12" t="s">
        <v>147</v>
      </c>
      <c r="B7" t="s">
        <v>145</v>
      </c>
      <c r="C7">
        <v>22</v>
      </c>
    </row>
    <row r="8" spans="1:3" x14ac:dyDescent="0.3">
      <c r="A8" s="12"/>
    </row>
    <row r="9" spans="1:3" x14ac:dyDescent="0.3">
      <c r="A9" s="12"/>
    </row>
    <row r="10" spans="1:3" x14ac:dyDescent="0.3">
      <c r="A10" s="12"/>
    </row>
    <row r="11" spans="1:3" x14ac:dyDescent="0.3">
      <c r="A11" s="12"/>
    </row>
    <row r="12" spans="1:3" x14ac:dyDescent="0.3">
      <c r="A12" s="12"/>
    </row>
    <row r="13" spans="1:3" x14ac:dyDescent="0.3">
      <c r="A1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bodovna lista</vt:lpstr>
      <vt:lpstr>A evidencija</vt:lpstr>
      <vt:lpstr>B smjer</vt:lpstr>
      <vt:lpstr>C evidencija</vt:lpstr>
      <vt:lpstr>stariji studenti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2023-09-10T17:39:42Z</dcterms:modified>
</cp:coreProperties>
</file>