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1545" windowWidth="27495" windowHeight="13995"/>
  </bookViews>
  <sheets>
    <sheet name="Csmjer" sheetId="1" r:id="rId1"/>
    <sheet name="Dsmjer" sheetId="2" r:id="rId2"/>
    <sheet name="Sheet1" sheetId="3" r:id="rId3"/>
  </sheets>
  <calcPr calcId="145621"/>
  <extLst>
    <ext uri="GoogleSheetsCustomDataVersion1">
      <go:sheetsCustomData xmlns:go="http://customooxmlschemas.google.com/" r:id="rId7" roundtripDataSignature="AMtx7mi+apvuMPHDWzCJXWlvOBX9aLzDnQ=="/>
    </ext>
  </extLst>
</workbook>
</file>

<file path=xl/calcChain.xml><?xml version="1.0" encoding="utf-8"?>
<calcChain xmlns="http://schemas.openxmlformats.org/spreadsheetml/2006/main"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4" i="2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4" i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4" i="2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4" i="1"/>
  <c r="J69" i="1"/>
  <c r="K69" i="1"/>
  <c r="L69" i="1"/>
  <c r="I69" i="1"/>
  <c r="M65" i="2" l="1"/>
  <c r="L65" i="2"/>
  <c r="K65" i="2"/>
  <c r="J65" i="2"/>
  <c r="I65" i="2"/>
  <c r="M64" i="2"/>
  <c r="L64" i="2"/>
  <c r="L66" i="2" s="1"/>
  <c r="K64" i="2"/>
  <c r="J64" i="2"/>
  <c r="J66" i="2" s="1"/>
  <c r="I64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M65" i="1"/>
  <c r="L65" i="1"/>
  <c r="K65" i="1"/>
  <c r="J65" i="1"/>
  <c r="I65" i="1"/>
  <c r="M64" i="1"/>
  <c r="M66" i="1" s="1"/>
  <c r="L64" i="1"/>
  <c r="L66" i="1" s="1"/>
  <c r="K64" i="1"/>
  <c r="K66" i="1" s="1"/>
  <c r="J64" i="1"/>
  <c r="J66" i="1" s="1"/>
  <c r="I64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M66" i="2" l="1"/>
  <c r="K66" i="2"/>
  <c r="I66" i="2"/>
  <c r="I66" i="1"/>
</calcChain>
</file>

<file path=xl/sharedStrings.xml><?xml version="1.0" encoding="utf-8"?>
<sst xmlns="http://schemas.openxmlformats.org/spreadsheetml/2006/main" count="618" uniqueCount="227">
  <si>
    <t>Bodovi do sada</t>
  </si>
  <si>
    <t>Zelim da popravljam</t>
  </si>
  <si>
    <t>Izlazim u prvom terminu na zavrsni</t>
  </si>
  <si>
    <t>Ispit cu raditi na svom racunaru</t>
  </si>
  <si>
    <t>Puna baterija moze da izdrzi casova</t>
  </si>
  <si>
    <t>smjer: C ; sk. 2019/20</t>
  </si>
  <si>
    <t>t1</t>
  </si>
  <si>
    <t>t2</t>
  </si>
  <si>
    <t>Teorija od 30</t>
  </si>
  <si>
    <t>Zadatak od 15</t>
  </si>
  <si>
    <t>Teoriju</t>
  </si>
  <si>
    <t>Zadatak</t>
  </si>
  <si>
    <t>Teorija</t>
  </si>
  <si>
    <t>Zadaci</t>
  </si>
  <si>
    <t>48/2019</t>
  </si>
  <si>
    <t>Benić Teodora</t>
  </si>
  <si>
    <t>50/2017</t>
  </si>
  <si>
    <t>Berišaj Bernard</t>
  </si>
  <si>
    <t>da</t>
  </si>
  <si>
    <t>DA</t>
  </si>
  <si>
    <t>4h</t>
  </si>
  <si>
    <t>43/2019</t>
  </si>
  <si>
    <t>Bojanović Sara</t>
  </si>
  <si>
    <t>51/2017</t>
  </si>
  <si>
    <t>Božović Branko</t>
  </si>
  <si>
    <t>24/2019</t>
  </si>
  <si>
    <t>Božović Luka</t>
  </si>
  <si>
    <t>NE</t>
  </si>
  <si>
    <t>2h</t>
  </si>
  <si>
    <t>49/2019</t>
  </si>
  <si>
    <t>Brajović Predrag</t>
  </si>
  <si>
    <t>6/2019</t>
  </si>
  <si>
    <t>Brzić Barbara</t>
  </si>
  <si>
    <t>Da</t>
  </si>
  <si>
    <t>3-4h</t>
  </si>
  <si>
    <t>43/2018</t>
  </si>
  <si>
    <t>Cmiljanić Dunja</t>
  </si>
  <si>
    <t>Ne</t>
  </si>
  <si>
    <t>32/2019</t>
  </si>
  <si>
    <t>Dedović Andrija</t>
  </si>
  <si>
    <t>33/2019</t>
  </si>
  <si>
    <t>Demić Muhamed</t>
  </si>
  <si>
    <t>7/2019</t>
  </si>
  <si>
    <t>Dragaš Vuksan</t>
  </si>
  <si>
    <t>22/2019</t>
  </si>
  <si>
    <t>Drobnjak Savo</t>
  </si>
  <si>
    <t>37/2019</t>
  </si>
  <si>
    <t>Fatić Milica</t>
  </si>
  <si>
    <t>2-3h</t>
  </si>
  <si>
    <t>23/2019</t>
  </si>
  <si>
    <t>Fatić Mirela</t>
  </si>
  <si>
    <t>3h</t>
  </si>
  <si>
    <t>50/2019</t>
  </si>
  <si>
    <t>Gačević Ognjen</t>
  </si>
  <si>
    <t>1/2019</t>
  </si>
  <si>
    <t>Gerenčić Dimitrije</t>
  </si>
  <si>
    <t>1h-2h</t>
  </si>
  <si>
    <t>18/2019</t>
  </si>
  <si>
    <t>Jašović Aleksandar</t>
  </si>
  <si>
    <t>16/2019</t>
  </si>
  <si>
    <t>Jovanović Petar</t>
  </si>
  <si>
    <t>42/2019</t>
  </si>
  <si>
    <t>Jovanović Vladimir</t>
  </si>
  <si>
    <t>36/2017</t>
  </si>
  <si>
    <t>Kalač Almin</t>
  </si>
  <si>
    <t>34/2019</t>
  </si>
  <si>
    <t>Kalinić Mihailo</t>
  </si>
  <si>
    <t>45/2019</t>
  </si>
  <si>
    <t>Knežević Vuk</t>
  </si>
  <si>
    <t>31/2019</t>
  </si>
  <si>
    <t>Kraljević Marijana</t>
  </si>
  <si>
    <t>51/2019</t>
  </si>
  <si>
    <t>Kršić Faris</t>
  </si>
  <si>
    <t>11/2019</t>
  </si>
  <si>
    <t>Lešić Nikola</t>
  </si>
  <si>
    <t>ne</t>
  </si>
  <si>
    <t>41/2019</t>
  </si>
  <si>
    <t>Mandić Vido</t>
  </si>
  <si>
    <t>15/2019</t>
  </si>
  <si>
    <t>Mašković Anđela</t>
  </si>
  <si>
    <t>46/2019</t>
  </si>
  <si>
    <t>Mijailović Mia</t>
  </si>
  <si>
    <t>39/2019</t>
  </si>
  <si>
    <t>Mijanović Zoran</t>
  </si>
  <si>
    <t>25/2019</t>
  </si>
  <si>
    <t>Mijatović Nataša</t>
  </si>
  <si>
    <t>27/2019</t>
  </si>
  <si>
    <t>Milović Matija</t>
  </si>
  <si>
    <t>2h-3h</t>
  </si>
  <si>
    <t>30/2019</t>
  </si>
  <si>
    <t>Mirković Danilo</t>
  </si>
  <si>
    <t>44/2019</t>
  </si>
  <si>
    <t>Obradović Una</t>
  </si>
  <si>
    <t>26/2019</t>
  </si>
  <si>
    <t>Pavićević Andrija</t>
  </si>
  <si>
    <t>32/2018</t>
  </si>
  <si>
    <t>Pejović Vasilisa</t>
  </si>
  <si>
    <t>8/2019</t>
  </si>
  <si>
    <t>Peruničić Ksenija</t>
  </si>
  <si>
    <t>29/2019</t>
  </si>
  <si>
    <t>Petrović Andrija</t>
  </si>
  <si>
    <t>48/2014</t>
  </si>
  <si>
    <t>Praščević Ivana</t>
  </si>
  <si>
    <t>12/2019</t>
  </si>
  <si>
    <t>Rabrenović Aleksa</t>
  </si>
  <si>
    <t>2/2019</t>
  </si>
  <si>
    <t>Radoman Miloš</t>
  </si>
  <si>
    <t>34/2018</t>
  </si>
  <si>
    <t>Radulović Ana</t>
  </si>
  <si>
    <t>3/2019</t>
  </si>
  <si>
    <t>Radulović Marina</t>
  </si>
  <si>
    <t>10/2019</t>
  </si>
  <si>
    <t>Rakočević Vasilije</t>
  </si>
  <si>
    <t>Potreban mi je punjac jer baterija ne moze da izdrzi vise od 40 min</t>
  </si>
  <si>
    <t>39/2017</t>
  </si>
  <si>
    <t>Rašović Marija</t>
  </si>
  <si>
    <t>5/2019</t>
  </si>
  <si>
    <t>Savić Uroš</t>
  </si>
  <si>
    <t>potreban mi je punjac jer mi je baterija slabog kapaciteta.</t>
  </si>
  <si>
    <t>47/2019</t>
  </si>
  <si>
    <t>Sekulović Una</t>
  </si>
  <si>
    <t>35/2019</t>
  </si>
  <si>
    <t>Selmanović Vedad</t>
  </si>
  <si>
    <t>Potreban je punjac</t>
  </si>
  <si>
    <t>20/2019</t>
  </si>
  <si>
    <t>Stanojević Danilo</t>
  </si>
  <si>
    <t>0 (nemam bateriju na laptop)</t>
  </si>
  <si>
    <t>28/2019</t>
  </si>
  <si>
    <t>Stevanović Boris</t>
  </si>
  <si>
    <t>14/2019</t>
  </si>
  <si>
    <t>Stijović Marija</t>
  </si>
  <si>
    <t>19/2019</t>
  </si>
  <si>
    <t>Vujović Gordana</t>
  </si>
  <si>
    <t>28/2017</t>
  </si>
  <si>
    <t>Vujović Slobodan</t>
  </si>
  <si>
    <t>17/2019</t>
  </si>
  <si>
    <t>Vukčević Danilo</t>
  </si>
  <si>
    <t>13/2019</t>
  </si>
  <si>
    <t>Vukićević Jovana</t>
  </si>
  <si>
    <t>4/2019</t>
  </si>
  <si>
    <t>Zečević Nikola</t>
  </si>
  <si>
    <t>SUM</t>
  </si>
  <si>
    <t>smjer: D ; sk. 2019/20</t>
  </si>
  <si>
    <t>Adrović Džefika</t>
  </si>
  <si>
    <t>Asanovski Aleksandar</t>
  </si>
  <si>
    <t>Bakić Časlav</t>
  </si>
  <si>
    <t>Bandović Katarina</t>
  </si>
  <si>
    <t>1-2h</t>
  </si>
  <si>
    <t>Barović Ognjen</t>
  </si>
  <si>
    <t>1h</t>
  </si>
  <si>
    <t>Brajković Matija</t>
  </si>
  <si>
    <t>8/2015</t>
  </si>
  <si>
    <t>Čelebić Luka</t>
  </si>
  <si>
    <t>25/2018</t>
  </si>
  <si>
    <t>Cvijović Milan</t>
  </si>
  <si>
    <t>39/2014</t>
  </si>
  <si>
    <t>Đurković Momir</t>
  </si>
  <si>
    <t>23/2018</t>
  </si>
  <si>
    <t>Femić Marija</t>
  </si>
  <si>
    <t>20/2016</t>
  </si>
  <si>
    <t>Hodžić Deniz</t>
  </si>
  <si>
    <t>21/2019</t>
  </si>
  <si>
    <t>Janković Marko</t>
  </si>
  <si>
    <t xml:space="preserve">2h </t>
  </si>
  <si>
    <t>Jovanović Milutin</t>
  </si>
  <si>
    <t>25/2017</t>
  </si>
  <si>
    <t>Jovović Nikola</t>
  </si>
  <si>
    <t>9/2017</t>
  </si>
  <si>
    <t>Kaluđerović Filip</t>
  </si>
  <si>
    <t>Komnenović David</t>
  </si>
  <si>
    <t>oko 3h</t>
  </si>
  <si>
    <t>31/2017</t>
  </si>
  <si>
    <t>Ljumović Pavle</t>
  </si>
  <si>
    <t>Luković Aida</t>
  </si>
  <si>
    <t>Lutovac Maksim</t>
  </si>
  <si>
    <t>Lutovac Vuk</t>
  </si>
  <si>
    <t>16/2017</t>
  </si>
  <si>
    <t>Miković Nemanja</t>
  </si>
  <si>
    <t>Mišković Saša</t>
  </si>
  <si>
    <t>13/2014</t>
  </si>
  <si>
    <t>Novčić Stefan</t>
  </si>
  <si>
    <t>Peruničić Marija</t>
  </si>
  <si>
    <t>Petrović Anastasija</t>
  </si>
  <si>
    <t>Račić Aleksandra</t>
  </si>
  <si>
    <t>Radonjić Dimitrije</t>
  </si>
  <si>
    <t>Radonjić Filip</t>
  </si>
  <si>
    <t>Raičević Anastasija</t>
  </si>
  <si>
    <t>16/2016</t>
  </si>
  <si>
    <t>Raičević Filip</t>
  </si>
  <si>
    <t>35/2016</t>
  </si>
  <si>
    <t>Rakonjac Nikola</t>
  </si>
  <si>
    <t>9/2019</t>
  </si>
  <si>
    <t>Raković Ljubica</t>
  </si>
  <si>
    <t>37/2017</t>
  </si>
  <si>
    <t>Raspopović Tamara</t>
  </si>
  <si>
    <t>36/2019</t>
  </si>
  <si>
    <t>Sinđić Katarina</t>
  </si>
  <si>
    <t>3h-4h</t>
  </si>
  <si>
    <t>4/2018</t>
  </si>
  <si>
    <t>Slavković Novak</t>
  </si>
  <si>
    <t>Slijepčević Adisa</t>
  </si>
  <si>
    <t>Sošić Slavko</t>
  </si>
  <si>
    <t>40 min</t>
  </si>
  <si>
    <t>37/2018</t>
  </si>
  <si>
    <t>Stanković Milica</t>
  </si>
  <si>
    <t>Stešević Sonja</t>
  </si>
  <si>
    <t>Šuković Matija</t>
  </si>
  <si>
    <t>22/2018</t>
  </si>
  <si>
    <t>Tošić Pavle</t>
  </si>
  <si>
    <t>4/2015</t>
  </si>
  <si>
    <t>Trle Sead</t>
  </si>
  <si>
    <t>Velič Jovana</t>
  </si>
  <si>
    <t>35/2017</t>
  </si>
  <si>
    <t>Veljić Nikola</t>
  </si>
  <si>
    <t>Vlahović Jakša</t>
  </si>
  <si>
    <t>Vućić Anđela</t>
  </si>
  <si>
    <t>Vujačić Petar</t>
  </si>
  <si>
    <t>12/2017</t>
  </si>
  <si>
    <t>Vukčević Luka</t>
  </si>
  <si>
    <t>29/2015</t>
  </si>
  <si>
    <t>Vuković Veliša</t>
  </si>
  <si>
    <t>6/2018</t>
  </si>
  <si>
    <t>Vukušić Petar</t>
  </si>
  <si>
    <t>oko 2h</t>
  </si>
  <si>
    <t>Živanović Vesna</t>
  </si>
  <si>
    <t>Zlatičanin Snežana</t>
  </si>
  <si>
    <t>Zorić Jovana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</si>
</sst>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</font>
    <font>
      <sz val="10"/>
      <color rgb="FF000000"/>
      <name val="Calibri"/>
    </font>
    <font>
      <sz val="10"/>
      <color theme="1"/>
      <name val="Calibri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0" fillId="0" borderId="1" xfId="0" applyFont="1" applyBorder="1"/>
    <xf numFmtId="0" fontId="2" fillId="0" borderId="0" xfId="0" applyFont="1"/>
    <xf numFmtId="0" fontId="0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0" fillId="0" borderId="0" xfId="0" applyNumberFormat="1" applyFont="1"/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tabSelected="1" topLeftCell="A19" workbookViewId="0">
      <selection activeCell="N59" sqref="N59"/>
    </sheetView>
  </sheetViews>
  <sheetFormatPr defaultColWidth="14.42578125" defaultRowHeight="15" customHeight="1" x14ac:dyDescent="0.2"/>
  <cols>
    <col min="1" max="1" width="10.7109375" customWidth="1"/>
    <col min="2" max="2" width="8.7109375" customWidth="1"/>
    <col min="3" max="3" width="19.7109375" customWidth="1"/>
    <col min="4" max="4" width="4.140625" customWidth="1"/>
    <col min="5" max="5" width="3.7109375" customWidth="1"/>
    <col min="6" max="6" width="11.28515625" customWidth="1"/>
    <col min="7" max="7" width="13.5703125" customWidth="1"/>
    <col min="8" max="8" width="5.28515625" customWidth="1"/>
    <col min="9" max="9" width="13" customWidth="1"/>
    <col min="10" max="10" width="13.85546875" customWidth="1"/>
    <col min="11" max="11" width="12.28515625" customWidth="1"/>
    <col min="12" max="12" width="20.5703125" customWidth="1"/>
    <col min="13" max="13" width="24.42578125" customWidth="1"/>
    <col min="14" max="14" width="29.42578125" customWidth="1"/>
  </cols>
  <sheetData>
    <row r="1" spans="2:18" ht="12.75" customHeight="1" x14ac:dyDescent="0.2"/>
    <row r="2" spans="2:18" ht="12.75" customHeight="1" x14ac:dyDescent="0.2">
      <c r="B2" s="1"/>
      <c r="C2" s="1"/>
      <c r="D2" s="1"/>
      <c r="E2" s="1"/>
      <c r="F2" s="9" t="s">
        <v>0</v>
      </c>
      <c r="G2" s="10"/>
      <c r="H2" s="1"/>
      <c r="I2" s="9" t="s">
        <v>1</v>
      </c>
      <c r="J2" s="10"/>
      <c r="K2" s="9" t="s">
        <v>2</v>
      </c>
      <c r="L2" s="10"/>
      <c r="M2" s="2" t="s">
        <v>3</v>
      </c>
      <c r="N2" s="2" t="s">
        <v>4</v>
      </c>
    </row>
    <row r="3" spans="2:18" ht="12.75" customHeight="1" x14ac:dyDescent="0.2">
      <c r="B3" s="1"/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/>
      <c r="I3" s="1" t="s">
        <v>10</v>
      </c>
      <c r="J3" s="1" t="s">
        <v>11</v>
      </c>
      <c r="K3" s="1" t="s">
        <v>12</v>
      </c>
      <c r="L3" s="1" t="s">
        <v>13</v>
      </c>
    </row>
    <row r="4" spans="2:18" ht="12.75" customHeight="1" x14ac:dyDescent="0.2">
      <c r="B4" s="1" t="s">
        <v>14</v>
      </c>
      <c r="C4" s="1" t="s">
        <v>15</v>
      </c>
      <c r="D4" s="1">
        <v>5</v>
      </c>
      <c r="E4" s="1">
        <v>7</v>
      </c>
      <c r="F4" s="1">
        <f t="shared" ref="F4:F58" si="0">SUM(D4:E4)</f>
        <v>12</v>
      </c>
      <c r="G4" s="1">
        <v>5</v>
      </c>
      <c r="H4" s="1"/>
      <c r="I4" s="1"/>
      <c r="J4" s="1"/>
      <c r="K4" s="1"/>
      <c r="L4" s="1"/>
      <c r="Q4">
        <f>IF(AND(F4&gt;16,UPPER(I4)="DA"),111,0)</f>
        <v>0</v>
      </c>
      <c r="R4">
        <f>IF(AND(G4&gt;7,UPPER(J4)="DA"),111,0)</f>
        <v>0</v>
      </c>
    </row>
    <row r="5" spans="2:18" ht="12.75" customHeight="1" x14ac:dyDescent="0.2">
      <c r="B5" s="1" t="s">
        <v>16</v>
      </c>
      <c r="C5" s="1" t="s">
        <v>17</v>
      </c>
      <c r="D5" s="1">
        <v>4</v>
      </c>
      <c r="E5" s="1"/>
      <c r="F5" s="1">
        <f t="shared" si="0"/>
        <v>4</v>
      </c>
      <c r="G5" s="1">
        <v>0</v>
      </c>
      <c r="H5" s="1"/>
      <c r="I5" s="3" t="s">
        <v>18</v>
      </c>
      <c r="J5" s="3" t="s">
        <v>18</v>
      </c>
      <c r="K5" s="3" t="s">
        <v>18</v>
      </c>
      <c r="L5" s="3" t="s">
        <v>18</v>
      </c>
      <c r="M5" s="4" t="s">
        <v>19</v>
      </c>
      <c r="N5" s="4" t="s">
        <v>20</v>
      </c>
      <c r="Q5">
        <f t="shared" ref="Q5:Q58" si="1">IF(AND(F5&gt;16,UPPER(I5)="DA"),111,0)</f>
        <v>0</v>
      </c>
      <c r="R5">
        <f t="shared" ref="R5:R58" si="2">IF(AND(G5&gt;7,UPPER(J5)="DA"),111,0)</f>
        <v>0</v>
      </c>
    </row>
    <row r="6" spans="2:18" ht="12.75" customHeight="1" x14ac:dyDescent="0.2">
      <c r="B6" s="1" t="s">
        <v>21</v>
      </c>
      <c r="C6" s="1" t="s">
        <v>22</v>
      </c>
      <c r="D6" s="1">
        <v>5</v>
      </c>
      <c r="E6" s="1">
        <v>13</v>
      </c>
      <c r="F6" s="1">
        <f t="shared" si="0"/>
        <v>18</v>
      </c>
      <c r="G6" s="1">
        <v>12</v>
      </c>
      <c r="H6" s="1"/>
      <c r="I6" s="1"/>
      <c r="J6" s="1"/>
      <c r="K6" s="1"/>
      <c r="L6" s="1"/>
      <c r="Q6">
        <f t="shared" si="1"/>
        <v>0</v>
      </c>
      <c r="R6">
        <f t="shared" si="2"/>
        <v>0</v>
      </c>
    </row>
    <row r="7" spans="2:18" ht="12.75" customHeight="1" x14ac:dyDescent="0.2">
      <c r="B7" s="1" t="s">
        <v>23</v>
      </c>
      <c r="C7" s="1" t="s">
        <v>24</v>
      </c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Q7">
        <f t="shared" si="1"/>
        <v>0</v>
      </c>
      <c r="R7">
        <f t="shared" si="2"/>
        <v>0</v>
      </c>
    </row>
    <row r="8" spans="2:18" ht="12.75" customHeight="1" x14ac:dyDescent="0.2">
      <c r="B8" s="1" t="s">
        <v>25</v>
      </c>
      <c r="C8" s="1" t="s">
        <v>26</v>
      </c>
      <c r="D8" s="1">
        <v>5</v>
      </c>
      <c r="E8" s="1">
        <v>16</v>
      </c>
      <c r="F8" s="1">
        <f t="shared" si="0"/>
        <v>21</v>
      </c>
      <c r="G8" s="1">
        <v>11.5</v>
      </c>
      <c r="H8" s="1"/>
      <c r="I8" s="1" t="s">
        <v>27</v>
      </c>
      <c r="J8" s="1" t="s">
        <v>27</v>
      </c>
      <c r="K8" s="1" t="s">
        <v>19</v>
      </c>
      <c r="L8" s="1" t="s">
        <v>19</v>
      </c>
      <c r="M8" s="2" t="s">
        <v>19</v>
      </c>
      <c r="N8" s="2" t="s">
        <v>28</v>
      </c>
      <c r="Q8">
        <f t="shared" si="1"/>
        <v>0</v>
      </c>
      <c r="R8">
        <f t="shared" si="2"/>
        <v>0</v>
      </c>
    </row>
    <row r="9" spans="2:18" ht="12.75" customHeight="1" x14ac:dyDescent="0.2">
      <c r="B9" s="1" t="s">
        <v>29</v>
      </c>
      <c r="C9" s="1" t="s">
        <v>30</v>
      </c>
      <c r="D9" s="1">
        <v>5</v>
      </c>
      <c r="E9" s="1">
        <v>9</v>
      </c>
      <c r="F9" s="1">
        <f t="shared" si="0"/>
        <v>14</v>
      </c>
      <c r="G9" s="1">
        <v>3</v>
      </c>
      <c r="H9" s="1"/>
      <c r="I9" s="1" t="s">
        <v>27</v>
      </c>
      <c r="J9" s="1" t="s">
        <v>27</v>
      </c>
      <c r="K9" s="1" t="s">
        <v>19</v>
      </c>
      <c r="L9" s="1" t="s">
        <v>19</v>
      </c>
      <c r="M9" s="2" t="s">
        <v>19</v>
      </c>
      <c r="N9" s="2" t="s">
        <v>20</v>
      </c>
      <c r="Q9">
        <f t="shared" si="1"/>
        <v>0</v>
      </c>
      <c r="R9">
        <f t="shared" si="2"/>
        <v>0</v>
      </c>
    </row>
    <row r="10" spans="2:18" ht="12.75" customHeight="1" x14ac:dyDescent="0.2">
      <c r="B10" s="1" t="s">
        <v>31</v>
      </c>
      <c r="C10" s="1" t="s">
        <v>32</v>
      </c>
      <c r="D10" s="1">
        <v>5</v>
      </c>
      <c r="E10" s="1">
        <v>12</v>
      </c>
      <c r="F10" s="1">
        <f t="shared" si="0"/>
        <v>17</v>
      </c>
      <c r="G10" s="1">
        <v>7</v>
      </c>
      <c r="H10" s="1"/>
      <c r="I10" s="1" t="s">
        <v>33</v>
      </c>
      <c r="J10" s="1" t="s">
        <v>33</v>
      </c>
      <c r="K10" s="1" t="s">
        <v>33</v>
      </c>
      <c r="L10" s="1" t="s">
        <v>33</v>
      </c>
      <c r="M10" s="2" t="s">
        <v>33</v>
      </c>
      <c r="N10" s="2" t="s">
        <v>34</v>
      </c>
      <c r="Q10">
        <f t="shared" si="1"/>
        <v>111</v>
      </c>
      <c r="R10">
        <f t="shared" si="2"/>
        <v>0</v>
      </c>
    </row>
    <row r="11" spans="2:18" ht="12.75" customHeight="1" x14ac:dyDescent="0.2">
      <c r="B11" s="1" t="s">
        <v>35</v>
      </c>
      <c r="C11" s="1" t="s">
        <v>36</v>
      </c>
      <c r="D11" s="1">
        <v>5</v>
      </c>
      <c r="E11" s="1"/>
      <c r="F11" s="1">
        <f t="shared" si="0"/>
        <v>5</v>
      </c>
      <c r="G11" s="1">
        <v>1</v>
      </c>
      <c r="H11" s="1"/>
      <c r="I11" s="1" t="s">
        <v>33</v>
      </c>
      <c r="J11" s="1" t="s">
        <v>27</v>
      </c>
      <c r="K11" s="1" t="s">
        <v>33</v>
      </c>
      <c r="L11" s="1" t="s">
        <v>37</v>
      </c>
      <c r="Q11">
        <f t="shared" si="1"/>
        <v>0</v>
      </c>
      <c r="R11">
        <f t="shared" si="2"/>
        <v>0</v>
      </c>
    </row>
    <row r="12" spans="2:18" ht="12.75" customHeight="1" x14ac:dyDescent="0.2">
      <c r="B12" s="1" t="s">
        <v>38</v>
      </c>
      <c r="C12" s="1" t="s">
        <v>39</v>
      </c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Q12">
        <f t="shared" si="1"/>
        <v>0</v>
      </c>
      <c r="R12">
        <f t="shared" si="2"/>
        <v>0</v>
      </c>
    </row>
    <row r="13" spans="2:18" ht="12.75" customHeight="1" x14ac:dyDescent="0.2">
      <c r="B13" s="1" t="s">
        <v>40</v>
      </c>
      <c r="C13" s="1" t="s">
        <v>41</v>
      </c>
      <c r="D13" s="1">
        <v>5</v>
      </c>
      <c r="E13" s="1">
        <v>5</v>
      </c>
      <c r="F13" s="1">
        <f t="shared" si="0"/>
        <v>10</v>
      </c>
      <c r="G13" s="1">
        <v>6</v>
      </c>
      <c r="H13" s="1"/>
      <c r="I13" s="3" t="s">
        <v>18</v>
      </c>
      <c r="J13" s="1" t="s">
        <v>37</v>
      </c>
      <c r="K13" s="3" t="s">
        <v>18</v>
      </c>
      <c r="L13" s="3" t="s">
        <v>18</v>
      </c>
      <c r="M13" s="4" t="s">
        <v>18</v>
      </c>
      <c r="Q13">
        <f t="shared" si="1"/>
        <v>0</v>
      </c>
      <c r="R13">
        <f t="shared" si="2"/>
        <v>0</v>
      </c>
    </row>
    <row r="14" spans="2:18" ht="12.75" customHeight="1" x14ac:dyDescent="0.2">
      <c r="B14" s="1" t="s">
        <v>42</v>
      </c>
      <c r="C14" s="1" t="s">
        <v>43</v>
      </c>
      <c r="D14" s="1">
        <v>5</v>
      </c>
      <c r="E14" s="1">
        <v>22</v>
      </c>
      <c r="F14" s="1">
        <f t="shared" si="0"/>
        <v>27</v>
      </c>
      <c r="G14" s="1">
        <v>13</v>
      </c>
      <c r="H14" s="1"/>
      <c r="I14" s="1"/>
      <c r="J14" s="1"/>
      <c r="K14" s="1"/>
      <c r="L14" s="1"/>
      <c r="Q14">
        <f t="shared" si="1"/>
        <v>0</v>
      </c>
      <c r="R14">
        <f t="shared" si="2"/>
        <v>0</v>
      </c>
    </row>
    <row r="15" spans="2:18" ht="12.75" customHeight="1" x14ac:dyDescent="0.2">
      <c r="B15" s="1" t="s">
        <v>44</v>
      </c>
      <c r="C15" s="1" t="s">
        <v>45</v>
      </c>
      <c r="D15" s="1">
        <v>5</v>
      </c>
      <c r="E15" s="1">
        <v>13</v>
      </c>
      <c r="F15" s="1">
        <f t="shared" si="0"/>
        <v>18</v>
      </c>
      <c r="G15" s="1">
        <v>4</v>
      </c>
      <c r="H15" s="1"/>
      <c r="I15" s="1" t="s">
        <v>27</v>
      </c>
      <c r="J15" s="1" t="s">
        <v>27</v>
      </c>
      <c r="K15" s="1" t="s">
        <v>33</v>
      </c>
      <c r="L15" s="1" t="s">
        <v>33</v>
      </c>
      <c r="M15" s="2" t="s">
        <v>19</v>
      </c>
      <c r="N15" s="2" t="s">
        <v>27</v>
      </c>
      <c r="Q15">
        <f t="shared" si="1"/>
        <v>0</v>
      </c>
      <c r="R15">
        <f t="shared" si="2"/>
        <v>0</v>
      </c>
    </row>
    <row r="16" spans="2:18" ht="12.75" customHeight="1" x14ac:dyDescent="0.2">
      <c r="B16" s="1" t="s">
        <v>46</v>
      </c>
      <c r="C16" s="1" t="s">
        <v>47</v>
      </c>
      <c r="D16" s="1">
        <v>5</v>
      </c>
      <c r="E16" s="1">
        <v>7</v>
      </c>
      <c r="F16" s="1">
        <f t="shared" si="0"/>
        <v>12</v>
      </c>
      <c r="G16" s="1">
        <v>0</v>
      </c>
      <c r="H16" s="1"/>
      <c r="I16" s="1" t="s">
        <v>18</v>
      </c>
      <c r="J16" s="1" t="s">
        <v>18</v>
      </c>
      <c r="K16" s="1" t="s">
        <v>18</v>
      </c>
      <c r="L16" s="1" t="s">
        <v>18</v>
      </c>
      <c r="M16" s="2" t="s">
        <v>18</v>
      </c>
      <c r="N16" s="2" t="s">
        <v>48</v>
      </c>
      <c r="Q16">
        <f t="shared" si="1"/>
        <v>0</v>
      </c>
      <c r="R16">
        <f t="shared" si="2"/>
        <v>0</v>
      </c>
    </row>
    <row r="17" spans="2:18" ht="12.75" customHeight="1" x14ac:dyDescent="0.2">
      <c r="B17" s="1" t="s">
        <v>49</v>
      </c>
      <c r="C17" s="1" t="s">
        <v>50</v>
      </c>
      <c r="D17" s="1">
        <v>5</v>
      </c>
      <c r="E17" s="1">
        <v>15</v>
      </c>
      <c r="F17" s="1">
        <f t="shared" si="0"/>
        <v>20</v>
      </c>
      <c r="G17" s="1">
        <v>3</v>
      </c>
      <c r="H17" s="1"/>
      <c r="I17" s="1" t="s">
        <v>37</v>
      </c>
      <c r="J17" s="1" t="s">
        <v>33</v>
      </c>
      <c r="K17" s="1" t="s">
        <v>33</v>
      </c>
      <c r="L17" s="1" t="s">
        <v>33</v>
      </c>
      <c r="M17" s="2" t="s">
        <v>33</v>
      </c>
      <c r="N17" s="2" t="s">
        <v>51</v>
      </c>
      <c r="Q17">
        <f t="shared" si="1"/>
        <v>0</v>
      </c>
      <c r="R17">
        <f t="shared" si="2"/>
        <v>0</v>
      </c>
    </row>
    <row r="18" spans="2:18" ht="12.75" customHeight="1" x14ac:dyDescent="0.2">
      <c r="B18" s="1" t="s">
        <v>52</v>
      </c>
      <c r="C18" s="1" t="s">
        <v>53</v>
      </c>
      <c r="D18" s="1"/>
      <c r="E18" s="1">
        <v>5</v>
      </c>
      <c r="F18" s="1">
        <f t="shared" si="0"/>
        <v>5</v>
      </c>
      <c r="G18" s="1">
        <v>0</v>
      </c>
      <c r="H18" s="1"/>
      <c r="I18" s="1"/>
      <c r="J18" s="1"/>
      <c r="K18" s="1"/>
      <c r="L18" s="1"/>
      <c r="Q18">
        <f t="shared" si="1"/>
        <v>0</v>
      </c>
      <c r="R18">
        <f t="shared" si="2"/>
        <v>0</v>
      </c>
    </row>
    <row r="19" spans="2:18" ht="12.75" customHeight="1" x14ac:dyDescent="0.2">
      <c r="B19" s="1" t="s">
        <v>54</v>
      </c>
      <c r="C19" s="1" t="s">
        <v>55</v>
      </c>
      <c r="D19" s="1">
        <v>5</v>
      </c>
      <c r="E19" s="1">
        <v>17</v>
      </c>
      <c r="F19" s="1">
        <f t="shared" si="0"/>
        <v>22</v>
      </c>
      <c r="G19" s="1">
        <v>7</v>
      </c>
      <c r="H19" s="1"/>
      <c r="I19" s="1" t="s">
        <v>37</v>
      </c>
      <c r="J19" s="1" t="s">
        <v>37</v>
      </c>
      <c r="K19" s="1" t="s">
        <v>33</v>
      </c>
      <c r="L19" s="1" t="s">
        <v>33</v>
      </c>
      <c r="M19" s="2" t="s">
        <v>33</v>
      </c>
      <c r="N19" s="2" t="s">
        <v>56</v>
      </c>
      <c r="Q19">
        <f t="shared" si="1"/>
        <v>0</v>
      </c>
      <c r="R19">
        <f t="shared" si="2"/>
        <v>0</v>
      </c>
    </row>
    <row r="20" spans="2:18" ht="12.75" customHeight="1" x14ac:dyDescent="0.2">
      <c r="B20" s="1" t="s">
        <v>57</v>
      </c>
      <c r="C20" s="1" t="s">
        <v>58</v>
      </c>
      <c r="D20" s="1">
        <v>5</v>
      </c>
      <c r="E20" s="1">
        <v>13</v>
      </c>
      <c r="F20" s="1">
        <f t="shared" si="0"/>
        <v>18</v>
      </c>
      <c r="G20" s="1">
        <v>13</v>
      </c>
      <c r="H20" s="1"/>
      <c r="I20" s="1" t="s">
        <v>19</v>
      </c>
      <c r="J20" s="1" t="s">
        <v>27</v>
      </c>
      <c r="K20" s="1" t="s">
        <v>19</v>
      </c>
      <c r="L20" s="1" t="s">
        <v>19</v>
      </c>
      <c r="M20" s="2" t="s">
        <v>19</v>
      </c>
      <c r="N20" s="2" t="s">
        <v>56</v>
      </c>
      <c r="Q20">
        <f t="shared" si="1"/>
        <v>111</v>
      </c>
      <c r="R20">
        <f t="shared" si="2"/>
        <v>0</v>
      </c>
    </row>
    <row r="21" spans="2:18" ht="12.75" customHeight="1" x14ac:dyDescent="0.2">
      <c r="B21" s="1" t="s">
        <v>59</v>
      </c>
      <c r="C21" s="1" t="s">
        <v>60</v>
      </c>
      <c r="D21" s="1">
        <v>5</v>
      </c>
      <c r="E21" s="1">
        <v>16</v>
      </c>
      <c r="F21" s="1">
        <f t="shared" si="0"/>
        <v>21</v>
      </c>
      <c r="G21" s="1">
        <v>14</v>
      </c>
      <c r="H21" s="1"/>
      <c r="I21" s="1" t="s">
        <v>18</v>
      </c>
      <c r="J21" s="1" t="s">
        <v>27</v>
      </c>
      <c r="K21" s="1" t="s">
        <v>18</v>
      </c>
      <c r="L21" s="1" t="s">
        <v>18</v>
      </c>
      <c r="M21" s="2" t="s">
        <v>18</v>
      </c>
      <c r="N21" s="2" t="s">
        <v>48</v>
      </c>
      <c r="Q21">
        <f t="shared" si="1"/>
        <v>111</v>
      </c>
      <c r="R21">
        <f t="shared" si="2"/>
        <v>0</v>
      </c>
    </row>
    <row r="22" spans="2:18" ht="12.75" customHeight="1" x14ac:dyDescent="0.2">
      <c r="B22" s="1" t="s">
        <v>61</v>
      </c>
      <c r="C22" s="1" t="s">
        <v>62</v>
      </c>
      <c r="D22" s="1">
        <v>5</v>
      </c>
      <c r="E22" s="1">
        <v>14</v>
      </c>
      <c r="F22" s="1">
        <f t="shared" si="0"/>
        <v>19</v>
      </c>
      <c r="G22" s="1">
        <v>4</v>
      </c>
      <c r="H22" s="1"/>
      <c r="I22" s="1" t="s">
        <v>37</v>
      </c>
      <c r="J22" s="1" t="s">
        <v>33</v>
      </c>
      <c r="K22" s="1" t="s">
        <v>33</v>
      </c>
      <c r="L22" s="1" t="s">
        <v>33</v>
      </c>
      <c r="M22" s="2" t="s">
        <v>33</v>
      </c>
      <c r="N22" s="2" t="s">
        <v>34</v>
      </c>
      <c r="Q22">
        <f t="shared" si="1"/>
        <v>0</v>
      </c>
      <c r="R22">
        <f t="shared" si="2"/>
        <v>0</v>
      </c>
    </row>
    <row r="23" spans="2:18" ht="12.75" customHeight="1" x14ac:dyDescent="0.2">
      <c r="B23" s="1" t="s">
        <v>63</v>
      </c>
      <c r="C23" s="1" t="s">
        <v>64</v>
      </c>
      <c r="D23" s="1"/>
      <c r="E23" s="1"/>
      <c r="F23" s="1">
        <f t="shared" si="0"/>
        <v>0</v>
      </c>
      <c r="G23" s="1">
        <v>0</v>
      </c>
      <c r="H23" s="1"/>
      <c r="I23" s="1"/>
      <c r="J23" s="1"/>
      <c r="K23" s="1"/>
      <c r="L23" s="1"/>
      <c r="Q23">
        <f t="shared" si="1"/>
        <v>0</v>
      </c>
      <c r="R23">
        <f t="shared" si="2"/>
        <v>0</v>
      </c>
    </row>
    <row r="24" spans="2:18" ht="12.75" customHeight="1" x14ac:dyDescent="0.2">
      <c r="B24" s="1" t="s">
        <v>65</v>
      </c>
      <c r="C24" s="1" t="s">
        <v>66</v>
      </c>
      <c r="D24" s="1"/>
      <c r="E24" s="1"/>
      <c r="F24" s="1">
        <f t="shared" si="0"/>
        <v>0</v>
      </c>
      <c r="G24" s="1">
        <v>0</v>
      </c>
      <c r="H24" s="1"/>
      <c r="I24" s="1"/>
      <c r="J24" s="1"/>
      <c r="K24" s="1"/>
      <c r="L24" s="1"/>
      <c r="Q24">
        <f t="shared" si="1"/>
        <v>0</v>
      </c>
      <c r="R24">
        <f t="shared" si="2"/>
        <v>0</v>
      </c>
    </row>
    <row r="25" spans="2:18" ht="12.75" customHeight="1" x14ac:dyDescent="0.2">
      <c r="B25" s="1" t="s">
        <v>67</v>
      </c>
      <c r="C25" s="1" t="s">
        <v>68</v>
      </c>
      <c r="D25" s="1"/>
      <c r="E25" s="1"/>
      <c r="F25" s="1">
        <f t="shared" si="0"/>
        <v>0</v>
      </c>
      <c r="G25" s="1">
        <v>0</v>
      </c>
      <c r="H25" s="1"/>
      <c r="I25" s="1"/>
      <c r="J25" s="1"/>
      <c r="K25" s="1"/>
      <c r="L25" s="1"/>
      <c r="Q25">
        <f t="shared" si="1"/>
        <v>0</v>
      </c>
      <c r="R25">
        <f t="shared" si="2"/>
        <v>0</v>
      </c>
    </row>
    <row r="26" spans="2:18" ht="12.75" customHeight="1" x14ac:dyDescent="0.2">
      <c r="B26" s="1" t="s">
        <v>69</v>
      </c>
      <c r="C26" s="1" t="s">
        <v>70</v>
      </c>
      <c r="D26" s="1">
        <v>5</v>
      </c>
      <c r="E26" s="1"/>
      <c r="F26" s="1">
        <f t="shared" si="0"/>
        <v>5</v>
      </c>
      <c r="G26" s="1">
        <v>0</v>
      </c>
      <c r="H26" s="1"/>
      <c r="I26" s="1"/>
      <c r="J26" s="1"/>
      <c r="K26" s="1"/>
      <c r="L26" s="1"/>
      <c r="Q26">
        <f t="shared" si="1"/>
        <v>0</v>
      </c>
      <c r="R26">
        <f t="shared" si="2"/>
        <v>0</v>
      </c>
    </row>
    <row r="27" spans="2:18" ht="12.75" customHeight="1" x14ac:dyDescent="0.2">
      <c r="B27" s="1" t="s">
        <v>71</v>
      </c>
      <c r="C27" s="1" t="s">
        <v>72</v>
      </c>
      <c r="D27" s="1"/>
      <c r="E27" s="1"/>
      <c r="F27" s="1">
        <f t="shared" si="0"/>
        <v>0</v>
      </c>
      <c r="G27" s="1"/>
      <c r="H27" s="1"/>
      <c r="I27" s="1"/>
      <c r="J27" s="1"/>
      <c r="K27" s="1"/>
      <c r="L27" s="1"/>
      <c r="Q27">
        <f t="shared" si="1"/>
        <v>0</v>
      </c>
      <c r="R27">
        <f t="shared" si="2"/>
        <v>0</v>
      </c>
    </row>
    <row r="28" spans="2:18" ht="12.75" customHeight="1" x14ac:dyDescent="0.2">
      <c r="B28" s="1" t="s">
        <v>73</v>
      </c>
      <c r="C28" s="1" t="s">
        <v>74</v>
      </c>
      <c r="D28" s="1">
        <v>5</v>
      </c>
      <c r="E28" s="1">
        <v>13</v>
      </c>
      <c r="F28" s="1">
        <f t="shared" si="0"/>
        <v>18</v>
      </c>
      <c r="G28" s="1">
        <v>0</v>
      </c>
      <c r="H28" s="1"/>
      <c r="I28" s="3" t="s">
        <v>75</v>
      </c>
      <c r="J28" s="3" t="s">
        <v>18</v>
      </c>
      <c r="K28" s="1" t="s">
        <v>18</v>
      </c>
      <c r="L28" s="1" t="s">
        <v>18</v>
      </c>
      <c r="M28" s="2" t="s">
        <v>18</v>
      </c>
      <c r="N28" s="5" t="s">
        <v>48</v>
      </c>
      <c r="Q28">
        <f t="shared" si="1"/>
        <v>0</v>
      </c>
      <c r="R28">
        <f t="shared" si="2"/>
        <v>0</v>
      </c>
    </row>
    <row r="29" spans="2:18" ht="12.75" customHeight="1" x14ac:dyDescent="0.2">
      <c r="B29" s="1" t="s">
        <v>76</v>
      </c>
      <c r="C29" s="1" t="s">
        <v>77</v>
      </c>
      <c r="D29" s="1">
        <v>5</v>
      </c>
      <c r="E29" s="1">
        <v>7</v>
      </c>
      <c r="F29" s="1">
        <f t="shared" si="0"/>
        <v>12</v>
      </c>
      <c r="G29" s="1">
        <v>0</v>
      </c>
      <c r="H29" s="1"/>
      <c r="I29" s="1"/>
      <c r="J29" s="1"/>
      <c r="K29" s="1"/>
      <c r="L29" s="1"/>
      <c r="Q29">
        <f t="shared" si="1"/>
        <v>0</v>
      </c>
      <c r="R29">
        <f t="shared" si="2"/>
        <v>0</v>
      </c>
    </row>
    <row r="30" spans="2:18" ht="12.75" customHeight="1" x14ac:dyDescent="0.2">
      <c r="B30" s="1" t="s">
        <v>78</v>
      </c>
      <c r="C30" s="1" t="s">
        <v>79</v>
      </c>
      <c r="D30" s="1">
        <v>5</v>
      </c>
      <c r="E30" s="1">
        <v>13</v>
      </c>
      <c r="F30" s="1">
        <f t="shared" si="0"/>
        <v>18</v>
      </c>
      <c r="G30" s="1">
        <v>0</v>
      </c>
      <c r="H30" s="1"/>
      <c r="I30" s="1" t="s">
        <v>37</v>
      </c>
      <c r="J30" s="1" t="s">
        <v>33</v>
      </c>
      <c r="K30" s="1" t="s">
        <v>33</v>
      </c>
      <c r="L30" s="1" t="s">
        <v>33</v>
      </c>
      <c r="M30" s="2" t="s">
        <v>33</v>
      </c>
      <c r="N30" s="2" t="s">
        <v>34</v>
      </c>
      <c r="Q30">
        <f t="shared" si="1"/>
        <v>0</v>
      </c>
      <c r="R30">
        <f t="shared" si="2"/>
        <v>0</v>
      </c>
    </row>
    <row r="31" spans="2:18" ht="12.75" customHeight="1" x14ac:dyDescent="0.2">
      <c r="B31" s="1" t="s">
        <v>80</v>
      </c>
      <c r="C31" s="1" t="s">
        <v>81</v>
      </c>
      <c r="D31" s="1">
        <v>5</v>
      </c>
      <c r="E31" s="1">
        <v>18</v>
      </c>
      <c r="F31" s="1">
        <f t="shared" si="0"/>
        <v>23</v>
      </c>
      <c r="G31" s="1">
        <v>4</v>
      </c>
      <c r="H31" s="1"/>
      <c r="I31" s="1" t="s">
        <v>37</v>
      </c>
      <c r="J31" s="3" t="s">
        <v>37</v>
      </c>
      <c r="K31" s="3" t="s">
        <v>37</v>
      </c>
      <c r="L31" s="1" t="s">
        <v>37</v>
      </c>
      <c r="Q31">
        <f t="shared" si="1"/>
        <v>0</v>
      </c>
      <c r="R31">
        <f t="shared" si="2"/>
        <v>0</v>
      </c>
    </row>
    <row r="32" spans="2:18" ht="12.75" customHeight="1" x14ac:dyDescent="0.2">
      <c r="B32" s="1" t="s">
        <v>82</v>
      </c>
      <c r="C32" s="1" t="s">
        <v>83</v>
      </c>
      <c r="D32" s="1"/>
      <c r="E32" s="1"/>
      <c r="F32" s="1">
        <f t="shared" si="0"/>
        <v>0</v>
      </c>
      <c r="G32" s="1"/>
      <c r="H32" s="1"/>
      <c r="I32" s="1"/>
      <c r="J32" s="1"/>
      <c r="K32" s="1"/>
      <c r="L32" s="1"/>
      <c r="Q32">
        <f t="shared" si="1"/>
        <v>0</v>
      </c>
      <c r="R32">
        <f t="shared" si="2"/>
        <v>0</v>
      </c>
    </row>
    <row r="33" spans="2:18" ht="12.75" customHeight="1" x14ac:dyDescent="0.2">
      <c r="B33" s="1" t="s">
        <v>84</v>
      </c>
      <c r="C33" s="1" t="s">
        <v>85</v>
      </c>
      <c r="D33" s="1">
        <v>4</v>
      </c>
      <c r="E33" s="1">
        <v>8</v>
      </c>
      <c r="F33" s="1">
        <f t="shared" si="0"/>
        <v>12</v>
      </c>
      <c r="G33" s="1">
        <v>3</v>
      </c>
      <c r="H33" s="1"/>
      <c r="I33" s="1" t="s">
        <v>33</v>
      </c>
      <c r="J33" s="3" t="s">
        <v>33</v>
      </c>
      <c r="K33" s="3" t="s">
        <v>37</v>
      </c>
      <c r="L33" s="3" t="s">
        <v>37</v>
      </c>
      <c r="M33" s="2" t="s">
        <v>33</v>
      </c>
      <c r="N33" s="2" t="s">
        <v>28</v>
      </c>
      <c r="Q33">
        <f t="shared" si="1"/>
        <v>0</v>
      </c>
      <c r="R33">
        <f t="shared" si="2"/>
        <v>0</v>
      </c>
    </row>
    <row r="34" spans="2:18" ht="12.75" customHeight="1" x14ac:dyDescent="0.2">
      <c r="B34" s="1" t="s">
        <v>86</v>
      </c>
      <c r="C34" s="1" t="s">
        <v>87</v>
      </c>
      <c r="D34" s="1">
        <v>5</v>
      </c>
      <c r="E34" s="1">
        <v>12</v>
      </c>
      <c r="F34" s="1">
        <f t="shared" si="0"/>
        <v>17</v>
      </c>
      <c r="G34" s="1">
        <v>6.5</v>
      </c>
      <c r="H34" s="1"/>
      <c r="I34" s="1" t="s">
        <v>33</v>
      </c>
      <c r="J34" s="1" t="s">
        <v>33</v>
      </c>
      <c r="K34" s="1" t="s">
        <v>33</v>
      </c>
      <c r="L34" s="1" t="s">
        <v>33</v>
      </c>
      <c r="M34" s="2" t="s">
        <v>33</v>
      </c>
      <c r="N34" s="2" t="s">
        <v>88</v>
      </c>
      <c r="Q34">
        <f t="shared" si="1"/>
        <v>111</v>
      </c>
      <c r="R34">
        <f t="shared" si="2"/>
        <v>0</v>
      </c>
    </row>
    <row r="35" spans="2:18" ht="12.75" customHeight="1" x14ac:dyDescent="0.2">
      <c r="B35" s="1" t="s">
        <v>89</v>
      </c>
      <c r="C35" s="1" t="s">
        <v>90</v>
      </c>
      <c r="D35" s="1">
        <v>5</v>
      </c>
      <c r="E35" s="1">
        <v>8</v>
      </c>
      <c r="F35" s="1">
        <f t="shared" si="0"/>
        <v>13</v>
      </c>
      <c r="G35" s="1">
        <v>3.5</v>
      </c>
      <c r="H35" s="1"/>
      <c r="I35" s="1" t="s">
        <v>33</v>
      </c>
      <c r="J35" s="3" t="s">
        <v>33</v>
      </c>
      <c r="K35" s="1" t="s">
        <v>33</v>
      </c>
      <c r="L35" s="1" t="s">
        <v>33</v>
      </c>
      <c r="M35" s="2" t="s">
        <v>33</v>
      </c>
      <c r="N35" s="2" t="s">
        <v>51</v>
      </c>
      <c r="Q35">
        <f t="shared" si="1"/>
        <v>0</v>
      </c>
      <c r="R35">
        <f t="shared" si="2"/>
        <v>0</v>
      </c>
    </row>
    <row r="36" spans="2:18" ht="12.75" customHeight="1" x14ac:dyDescent="0.2">
      <c r="B36" s="1" t="s">
        <v>91</v>
      </c>
      <c r="C36" s="1" t="s">
        <v>92</v>
      </c>
      <c r="D36" s="1"/>
      <c r="E36" s="1"/>
      <c r="F36" s="1">
        <f t="shared" si="0"/>
        <v>0</v>
      </c>
      <c r="G36" s="1"/>
      <c r="H36" s="1"/>
      <c r="I36" s="1"/>
      <c r="J36" s="1"/>
      <c r="K36" s="1"/>
      <c r="L36" s="1"/>
      <c r="Q36">
        <f t="shared" si="1"/>
        <v>0</v>
      </c>
      <c r="R36">
        <f t="shared" si="2"/>
        <v>0</v>
      </c>
    </row>
    <row r="37" spans="2:18" ht="12.75" customHeight="1" x14ac:dyDescent="0.2">
      <c r="B37" s="1" t="s">
        <v>93</v>
      </c>
      <c r="C37" s="1" t="s">
        <v>94</v>
      </c>
      <c r="D37" s="1">
        <v>5</v>
      </c>
      <c r="E37" s="1">
        <v>17</v>
      </c>
      <c r="F37" s="1">
        <f t="shared" si="0"/>
        <v>22</v>
      </c>
      <c r="G37" s="1">
        <v>4.5</v>
      </c>
      <c r="H37" s="1"/>
      <c r="I37" s="1" t="s">
        <v>33</v>
      </c>
      <c r="J37" s="1" t="s">
        <v>33</v>
      </c>
      <c r="K37" s="1" t="s">
        <v>33</v>
      </c>
      <c r="L37" s="1" t="s">
        <v>33</v>
      </c>
      <c r="M37" s="2" t="s">
        <v>33</v>
      </c>
      <c r="N37" s="2" t="s">
        <v>28</v>
      </c>
      <c r="Q37">
        <f t="shared" si="1"/>
        <v>111</v>
      </c>
      <c r="R37">
        <f t="shared" si="2"/>
        <v>0</v>
      </c>
    </row>
    <row r="38" spans="2:18" ht="12.75" customHeight="1" x14ac:dyDescent="0.2">
      <c r="B38" s="1" t="s">
        <v>95</v>
      </c>
      <c r="C38" s="1" t="s">
        <v>96</v>
      </c>
      <c r="D38" s="1">
        <v>5</v>
      </c>
      <c r="E38" s="1">
        <v>8</v>
      </c>
      <c r="F38" s="1">
        <f t="shared" si="0"/>
        <v>13</v>
      </c>
      <c r="G38" s="1">
        <v>3</v>
      </c>
      <c r="H38" s="1"/>
      <c r="I38" s="1"/>
      <c r="J38" s="1"/>
      <c r="K38" s="1"/>
      <c r="L38" s="1"/>
      <c r="Q38">
        <f t="shared" si="1"/>
        <v>0</v>
      </c>
      <c r="R38">
        <f t="shared" si="2"/>
        <v>0</v>
      </c>
    </row>
    <row r="39" spans="2:18" ht="12.75" customHeight="1" x14ac:dyDescent="0.2">
      <c r="B39" s="1" t="s">
        <v>97</v>
      </c>
      <c r="C39" s="1" t="s">
        <v>98</v>
      </c>
      <c r="D39" s="1">
        <v>5</v>
      </c>
      <c r="E39" s="1">
        <v>6</v>
      </c>
      <c r="F39" s="1">
        <f t="shared" si="0"/>
        <v>11</v>
      </c>
      <c r="G39" s="1">
        <v>0</v>
      </c>
      <c r="H39" s="1"/>
      <c r="I39" s="1" t="s">
        <v>33</v>
      </c>
      <c r="J39" s="3" t="s">
        <v>33</v>
      </c>
      <c r="K39" s="1" t="s">
        <v>33</v>
      </c>
      <c r="L39" s="1" t="s">
        <v>33</v>
      </c>
      <c r="M39" s="2" t="s">
        <v>33</v>
      </c>
      <c r="N39" s="2" t="s">
        <v>20</v>
      </c>
      <c r="Q39">
        <f t="shared" si="1"/>
        <v>0</v>
      </c>
      <c r="R39">
        <f t="shared" si="2"/>
        <v>0</v>
      </c>
    </row>
    <row r="40" spans="2:18" ht="12.75" customHeight="1" x14ac:dyDescent="0.2">
      <c r="B40" s="1" t="s">
        <v>99</v>
      </c>
      <c r="C40" s="1" t="s">
        <v>100</v>
      </c>
      <c r="D40" s="1">
        <v>5</v>
      </c>
      <c r="E40" s="1">
        <v>10</v>
      </c>
      <c r="F40" s="1">
        <f t="shared" si="0"/>
        <v>15</v>
      </c>
      <c r="G40" s="1">
        <v>2</v>
      </c>
      <c r="H40" s="1"/>
      <c r="I40" s="1"/>
      <c r="J40" s="1"/>
      <c r="K40" s="1"/>
      <c r="L40" s="1"/>
      <c r="Q40">
        <f t="shared" si="1"/>
        <v>0</v>
      </c>
      <c r="R40">
        <f t="shared" si="2"/>
        <v>0</v>
      </c>
    </row>
    <row r="41" spans="2:18" ht="12.75" customHeight="1" x14ac:dyDescent="0.2">
      <c r="B41" s="1" t="s">
        <v>101</v>
      </c>
      <c r="C41" s="1" t="s">
        <v>102</v>
      </c>
      <c r="D41" s="1">
        <v>5</v>
      </c>
      <c r="E41" s="1">
        <v>5</v>
      </c>
      <c r="F41" s="1">
        <f t="shared" si="0"/>
        <v>10</v>
      </c>
      <c r="G41" s="1">
        <v>1</v>
      </c>
      <c r="H41" s="1"/>
      <c r="I41" s="1"/>
      <c r="J41" s="1"/>
      <c r="K41" s="1"/>
      <c r="L41" s="1"/>
      <c r="Q41">
        <f t="shared" si="1"/>
        <v>0</v>
      </c>
      <c r="R41">
        <f t="shared" si="2"/>
        <v>0</v>
      </c>
    </row>
    <row r="42" spans="2:18" ht="12.75" customHeight="1" x14ac:dyDescent="0.2">
      <c r="B42" s="1" t="s">
        <v>103</v>
      </c>
      <c r="C42" s="1" t="s">
        <v>104</v>
      </c>
      <c r="D42" s="1">
        <v>1</v>
      </c>
      <c r="E42" s="1">
        <v>4</v>
      </c>
      <c r="F42" s="1">
        <f t="shared" si="0"/>
        <v>5</v>
      </c>
      <c r="G42" s="1">
        <v>4</v>
      </c>
      <c r="H42" s="1"/>
      <c r="I42" s="3" t="s">
        <v>18</v>
      </c>
      <c r="J42" s="3" t="s">
        <v>18</v>
      </c>
      <c r="K42" s="3" t="s">
        <v>18</v>
      </c>
      <c r="L42" s="3" t="s">
        <v>18</v>
      </c>
      <c r="M42" s="4" t="s">
        <v>18</v>
      </c>
      <c r="N42" s="4" t="s">
        <v>48</v>
      </c>
      <c r="Q42">
        <f t="shared" si="1"/>
        <v>0</v>
      </c>
      <c r="R42">
        <f t="shared" si="2"/>
        <v>0</v>
      </c>
    </row>
    <row r="43" spans="2:18" ht="12.75" customHeight="1" x14ac:dyDescent="0.2">
      <c r="B43" s="1" t="s">
        <v>105</v>
      </c>
      <c r="C43" s="1" t="s">
        <v>106</v>
      </c>
      <c r="D43" s="1">
        <v>5</v>
      </c>
      <c r="E43" s="1">
        <v>14</v>
      </c>
      <c r="F43" s="1">
        <f t="shared" si="0"/>
        <v>19</v>
      </c>
      <c r="G43" s="1">
        <v>8.5</v>
      </c>
      <c r="H43" s="1"/>
      <c r="I43" s="1" t="s">
        <v>19</v>
      </c>
      <c r="J43" s="1" t="s">
        <v>27</v>
      </c>
      <c r="K43" s="1" t="s">
        <v>19</v>
      </c>
      <c r="L43" s="1" t="s">
        <v>19</v>
      </c>
      <c r="M43" s="2" t="s">
        <v>19</v>
      </c>
      <c r="N43" s="2">
        <v>0</v>
      </c>
      <c r="Q43">
        <f t="shared" si="1"/>
        <v>111</v>
      </c>
      <c r="R43">
        <f t="shared" si="2"/>
        <v>0</v>
      </c>
    </row>
    <row r="44" spans="2:18" ht="12.75" customHeight="1" x14ac:dyDescent="0.2">
      <c r="B44" s="1" t="s">
        <v>107</v>
      </c>
      <c r="C44" s="1" t="s">
        <v>108</v>
      </c>
      <c r="D44" s="1">
        <v>5</v>
      </c>
      <c r="E44" s="1">
        <v>8</v>
      </c>
      <c r="F44" s="1">
        <f t="shared" si="0"/>
        <v>13</v>
      </c>
      <c r="G44" s="1">
        <v>0</v>
      </c>
      <c r="H44" s="1"/>
      <c r="I44" s="1"/>
      <c r="J44" s="1"/>
      <c r="K44" s="1"/>
      <c r="L44" s="1"/>
      <c r="Q44">
        <f t="shared" si="1"/>
        <v>0</v>
      </c>
      <c r="R44">
        <f t="shared" si="2"/>
        <v>0</v>
      </c>
    </row>
    <row r="45" spans="2:18" ht="12.75" customHeight="1" x14ac:dyDescent="0.2">
      <c r="B45" s="1" t="s">
        <v>109</v>
      </c>
      <c r="C45" s="1" t="s">
        <v>110</v>
      </c>
      <c r="D45" s="1">
        <v>5</v>
      </c>
      <c r="E45" s="1">
        <v>15</v>
      </c>
      <c r="F45" s="1">
        <f t="shared" si="0"/>
        <v>20</v>
      </c>
      <c r="G45" s="1">
        <v>6</v>
      </c>
      <c r="H45" s="1"/>
      <c r="I45" s="1" t="s">
        <v>37</v>
      </c>
      <c r="J45" s="1" t="s">
        <v>27</v>
      </c>
      <c r="K45" s="1" t="s">
        <v>33</v>
      </c>
      <c r="L45" s="1" t="s">
        <v>33</v>
      </c>
      <c r="M45" s="2" t="s">
        <v>33</v>
      </c>
      <c r="N45" s="2" t="s">
        <v>28</v>
      </c>
      <c r="Q45">
        <f t="shared" si="1"/>
        <v>0</v>
      </c>
      <c r="R45">
        <f t="shared" si="2"/>
        <v>0</v>
      </c>
    </row>
    <row r="46" spans="2:18" ht="12.75" customHeight="1" x14ac:dyDescent="0.2">
      <c r="B46" s="1" t="s">
        <v>111</v>
      </c>
      <c r="C46" s="1" t="s">
        <v>112</v>
      </c>
      <c r="D46" s="1">
        <v>5</v>
      </c>
      <c r="E46" s="1">
        <v>9</v>
      </c>
      <c r="F46" s="1">
        <f t="shared" si="0"/>
        <v>14</v>
      </c>
      <c r="G46" s="1">
        <v>0</v>
      </c>
      <c r="H46" s="1"/>
      <c r="I46" s="3" t="s">
        <v>37</v>
      </c>
      <c r="J46" s="3" t="s">
        <v>33</v>
      </c>
      <c r="K46" s="1" t="s">
        <v>33</v>
      </c>
      <c r="L46" s="1" t="s">
        <v>33</v>
      </c>
      <c r="M46" s="2" t="s">
        <v>33</v>
      </c>
      <c r="N46" s="2" t="s">
        <v>113</v>
      </c>
      <c r="Q46">
        <f t="shared" si="1"/>
        <v>0</v>
      </c>
      <c r="R46">
        <f t="shared" si="2"/>
        <v>0</v>
      </c>
    </row>
    <row r="47" spans="2:18" ht="12.75" customHeight="1" x14ac:dyDescent="0.2">
      <c r="B47" s="1" t="s">
        <v>114</v>
      </c>
      <c r="C47" s="1" t="s">
        <v>115</v>
      </c>
      <c r="D47" s="1"/>
      <c r="E47" s="1"/>
      <c r="F47" s="1">
        <f t="shared" si="0"/>
        <v>0</v>
      </c>
      <c r="G47" s="1"/>
      <c r="H47" s="1"/>
      <c r="I47" s="1"/>
      <c r="J47" s="1"/>
      <c r="K47" s="1"/>
      <c r="L47" s="1"/>
      <c r="Q47">
        <f t="shared" si="1"/>
        <v>0</v>
      </c>
      <c r="R47">
        <f t="shared" si="2"/>
        <v>0</v>
      </c>
    </row>
    <row r="48" spans="2:18" ht="12.75" customHeight="1" x14ac:dyDescent="0.2">
      <c r="B48" s="1" t="s">
        <v>116</v>
      </c>
      <c r="C48" s="1" t="s">
        <v>117</v>
      </c>
      <c r="D48" s="1">
        <v>5</v>
      </c>
      <c r="E48" s="1">
        <v>20</v>
      </c>
      <c r="F48" s="1">
        <f t="shared" si="0"/>
        <v>25</v>
      </c>
      <c r="G48" s="1">
        <v>4.5</v>
      </c>
      <c r="H48" s="1"/>
      <c r="I48" s="1" t="s">
        <v>75</v>
      </c>
      <c r="J48" s="1" t="s">
        <v>18</v>
      </c>
      <c r="K48" s="1" t="s">
        <v>18</v>
      </c>
      <c r="L48" s="1" t="s">
        <v>18</v>
      </c>
      <c r="M48" s="2" t="s">
        <v>18</v>
      </c>
      <c r="N48" s="2" t="s">
        <v>118</v>
      </c>
      <c r="Q48">
        <f t="shared" si="1"/>
        <v>0</v>
      </c>
      <c r="R48">
        <f t="shared" si="2"/>
        <v>0</v>
      </c>
    </row>
    <row r="49" spans="2:18" ht="12.75" customHeight="1" x14ac:dyDescent="0.2">
      <c r="B49" s="1" t="s">
        <v>119</v>
      </c>
      <c r="C49" s="1" t="s">
        <v>120</v>
      </c>
      <c r="D49" s="1"/>
      <c r="E49" s="1"/>
      <c r="F49" s="1">
        <f t="shared" si="0"/>
        <v>0</v>
      </c>
      <c r="G49" s="1"/>
      <c r="H49" s="1"/>
      <c r="I49" s="1"/>
      <c r="J49" s="1"/>
      <c r="K49" s="1"/>
      <c r="L49" s="1"/>
      <c r="Q49">
        <f t="shared" si="1"/>
        <v>0</v>
      </c>
      <c r="R49">
        <f t="shared" si="2"/>
        <v>0</v>
      </c>
    </row>
    <row r="50" spans="2:18" ht="12.75" customHeight="1" x14ac:dyDescent="0.2">
      <c r="B50" s="1" t="s">
        <v>121</v>
      </c>
      <c r="C50" s="1" t="s">
        <v>122</v>
      </c>
      <c r="D50" s="1">
        <v>5</v>
      </c>
      <c r="E50" s="1">
        <v>9</v>
      </c>
      <c r="F50" s="1">
        <f t="shared" si="0"/>
        <v>14</v>
      </c>
      <c r="G50" s="1">
        <v>4</v>
      </c>
      <c r="H50" s="1"/>
      <c r="I50" s="1" t="s">
        <v>33</v>
      </c>
      <c r="J50" s="3" t="s">
        <v>33</v>
      </c>
      <c r="K50" s="1" t="s">
        <v>33</v>
      </c>
      <c r="L50" s="1" t="s">
        <v>33</v>
      </c>
      <c r="M50" s="2" t="s">
        <v>33</v>
      </c>
      <c r="N50" s="2" t="s">
        <v>123</v>
      </c>
      <c r="Q50">
        <f t="shared" si="1"/>
        <v>0</v>
      </c>
      <c r="R50">
        <f t="shared" si="2"/>
        <v>0</v>
      </c>
    </row>
    <row r="51" spans="2:18" ht="12.75" customHeight="1" x14ac:dyDescent="0.2">
      <c r="B51" s="1" t="s">
        <v>124</v>
      </c>
      <c r="C51" s="1" t="s">
        <v>125</v>
      </c>
      <c r="D51" s="1">
        <v>5</v>
      </c>
      <c r="E51" s="1">
        <v>18</v>
      </c>
      <c r="F51" s="1">
        <f t="shared" si="0"/>
        <v>23</v>
      </c>
      <c r="G51" s="1">
        <v>13</v>
      </c>
      <c r="H51" s="1"/>
      <c r="I51" s="1" t="s">
        <v>75</v>
      </c>
      <c r="J51" s="1" t="s">
        <v>75</v>
      </c>
      <c r="K51" s="1" t="s">
        <v>18</v>
      </c>
      <c r="L51" s="1" t="s">
        <v>18</v>
      </c>
      <c r="M51" s="2" t="s">
        <v>18</v>
      </c>
      <c r="N51" s="2" t="s">
        <v>126</v>
      </c>
      <c r="Q51">
        <f t="shared" si="1"/>
        <v>0</v>
      </c>
      <c r="R51">
        <f t="shared" si="2"/>
        <v>0</v>
      </c>
    </row>
    <row r="52" spans="2:18" ht="12.75" customHeight="1" x14ac:dyDescent="0.2">
      <c r="B52" s="1" t="s">
        <v>127</v>
      </c>
      <c r="C52" s="1" t="s">
        <v>128</v>
      </c>
      <c r="D52" s="1">
        <v>5</v>
      </c>
      <c r="E52" s="1">
        <v>12</v>
      </c>
      <c r="F52" s="1">
        <f t="shared" si="0"/>
        <v>17</v>
      </c>
      <c r="G52" s="1">
        <v>3</v>
      </c>
      <c r="H52" s="1"/>
      <c r="I52" s="1" t="s">
        <v>33</v>
      </c>
      <c r="J52" s="1" t="s">
        <v>27</v>
      </c>
      <c r="K52" s="1" t="s">
        <v>33</v>
      </c>
      <c r="L52" s="1" t="s">
        <v>33</v>
      </c>
      <c r="M52" s="2" t="s">
        <v>33</v>
      </c>
      <c r="N52" s="2" t="s">
        <v>48</v>
      </c>
      <c r="Q52">
        <f t="shared" si="1"/>
        <v>111</v>
      </c>
      <c r="R52">
        <f t="shared" si="2"/>
        <v>0</v>
      </c>
    </row>
    <row r="53" spans="2:18" ht="12.75" customHeight="1" x14ac:dyDescent="0.2">
      <c r="B53" s="1" t="s">
        <v>129</v>
      </c>
      <c r="C53" s="1" t="s">
        <v>130</v>
      </c>
      <c r="D53" s="1">
        <v>5</v>
      </c>
      <c r="E53" s="1">
        <v>11</v>
      </c>
      <c r="F53" s="1">
        <f t="shared" si="0"/>
        <v>16</v>
      </c>
      <c r="G53" s="1">
        <v>11</v>
      </c>
      <c r="H53" s="1"/>
      <c r="I53" s="1"/>
      <c r="J53" s="1"/>
      <c r="K53" s="1"/>
      <c r="L53" s="1"/>
      <c r="Q53">
        <f t="shared" si="1"/>
        <v>0</v>
      </c>
      <c r="R53">
        <f t="shared" si="2"/>
        <v>0</v>
      </c>
    </row>
    <row r="54" spans="2:18" ht="12.75" customHeight="1" x14ac:dyDescent="0.2">
      <c r="B54" s="1" t="s">
        <v>131</v>
      </c>
      <c r="C54" s="1" t="s">
        <v>132</v>
      </c>
      <c r="D54" s="1">
        <v>5</v>
      </c>
      <c r="E54" s="1">
        <v>10</v>
      </c>
      <c r="F54" s="1">
        <f t="shared" si="0"/>
        <v>15</v>
      </c>
      <c r="G54" s="1">
        <v>3.5</v>
      </c>
      <c r="H54" s="1"/>
      <c r="I54" s="1" t="s">
        <v>33</v>
      </c>
      <c r="J54" s="1" t="s">
        <v>27</v>
      </c>
      <c r="K54" s="1" t="s">
        <v>33</v>
      </c>
      <c r="L54" s="1" t="s">
        <v>33</v>
      </c>
      <c r="M54" s="2" t="s">
        <v>33</v>
      </c>
      <c r="N54" s="2" t="s">
        <v>48</v>
      </c>
      <c r="Q54">
        <f t="shared" si="1"/>
        <v>0</v>
      </c>
      <c r="R54">
        <f t="shared" si="2"/>
        <v>0</v>
      </c>
    </row>
    <row r="55" spans="2:18" ht="12.75" customHeight="1" x14ac:dyDescent="0.2">
      <c r="B55" s="1" t="s">
        <v>133</v>
      </c>
      <c r="C55" s="1" t="s">
        <v>134</v>
      </c>
      <c r="D55" s="1"/>
      <c r="E55" s="1">
        <v>14</v>
      </c>
      <c r="F55" s="1">
        <f t="shared" si="0"/>
        <v>14</v>
      </c>
      <c r="G55" s="1">
        <v>0</v>
      </c>
      <c r="H55" s="1"/>
      <c r="I55" s="1" t="s">
        <v>27</v>
      </c>
      <c r="J55" s="3" t="s">
        <v>33</v>
      </c>
      <c r="K55" s="3" t="s">
        <v>33</v>
      </c>
      <c r="L55" s="3" t="s">
        <v>33</v>
      </c>
      <c r="M55" s="4" t="s">
        <v>18</v>
      </c>
      <c r="Q55">
        <f t="shared" si="1"/>
        <v>0</v>
      </c>
      <c r="R55">
        <f t="shared" si="2"/>
        <v>0</v>
      </c>
    </row>
    <row r="56" spans="2:18" ht="12.75" customHeight="1" x14ac:dyDescent="0.2">
      <c r="B56" s="1" t="s">
        <v>135</v>
      </c>
      <c r="C56" s="1" t="s">
        <v>136</v>
      </c>
      <c r="D56" s="1"/>
      <c r="E56" s="1">
        <v>16</v>
      </c>
      <c r="F56" s="1">
        <f t="shared" si="0"/>
        <v>16</v>
      </c>
      <c r="G56" s="1">
        <v>1</v>
      </c>
      <c r="H56" s="1"/>
      <c r="I56" s="1"/>
      <c r="J56" s="1"/>
      <c r="K56" s="1"/>
      <c r="L56" s="1"/>
      <c r="Q56">
        <f t="shared" si="1"/>
        <v>0</v>
      </c>
      <c r="R56">
        <f t="shared" si="2"/>
        <v>0</v>
      </c>
    </row>
    <row r="57" spans="2:18" ht="12.75" customHeight="1" x14ac:dyDescent="0.2">
      <c r="B57" s="1" t="s">
        <v>137</v>
      </c>
      <c r="C57" s="1" t="s">
        <v>138</v>
      </c>
      <c r="D57" s="1">
        <v>5</v>
      </c>
      <c r="E57" s="1">
        <v>20</v>
      </c>
      <c r="F57" s="1">
        <f t="shared" si="0"/>
        <v>25</v>
      </c>
      <c r="G57" s="1">
        <v>3.5</v>
      </c>
      <c r="H57" s="1"/>
      <c r="I57" s="1" t="s">
        <v>27</v>
      </c>
      <c r="J57" s="3" t="s">
        <v>19</v>
      </c>
      <c r="K57" s="1" t="s">
        <v>19</v>
      </c>
      <c r="L57" s="1" t="s">
        <v>19</v>
      </c>
      <c r="M57" s="2" t="s">
        <v>19</v>
      </c>
      <c r="N57" s="2" t="s">
        <v>88</v>
      </c>
      <c r="Q57">
        <f t="shared" si="1"/>
        <v>0</v>
      </c>
      <c r="R57">
        <f t="shared" si="2"/>
        <v>0</v>
      </c>
    </row>
    <row r="58" spans="2:18" ht="12.75" customHeight="1" x14ac:dyDescent="0.2">
      <c r="B58" s="1" t="s">
        <v>139</v>
      </c>
      <c r="C58" s="1" t="s">
        <v>140</v>
      </c>
      <c r="D58" s="1"/>
      <c r="E58" s="1">
        <v>15</v>
      </c>
      <c r="F58" s="1">
        <f t="shared" si="0"/>
        <v>15</v>
      </c>
      <c r="G58" s="1">
        <v>1.5</v>
      </c>
      <c r="H58" s="1"/>
      <c r="I58" s="3" t="s">
        <v>75</v>
      </c>
      <c r="J58" s="3" t="s">
        <v>18</v>
      </c>
      <c r="K58" s="3" t="s">
        <v>18</v>
      </c>
      <c r="L58" s="3" t="s">
        <v>18</v>
      </c>
      <c r="Q58">
        <f t="shared" si="1"/>
        <v>0</v>
      </c>
      <c r="R58">
        <f t="shared" si="2"/>
        <v>0</v>
      </c>
    </row>
    <row r="59" spans="2:18" ht="12.75" customHeight="1" x14ac:dyDescent="0.2"/>
    <row r="60" spans="2:18" ht="12.75" customHeight="1" x14ac:dyDescent="0.2"/>
    <row r="61" spans="2:18" ht="12.75" customHeight="1" x14ac:dyDescent="0.2"/>
    <row r="62" spans="2:18" ht="12.75" customHeight="1" x14ac:dyDescent="0.2"/>
    <row r="63" spans="2:18" ht="12.75" customHeight="1" x14ac:dyDescent="0.2"/>
    <row r="64" spans="2:18" ht="12.75" customHeight="1" x14ac:dyDescent="0.2">
      <c r="H64" s="2" t="s">
        <v>19</v>
      </c>
      <c r="I64" s="6">
        <f t="shared" ref="I64:M64" si="3">COUNTIF(I4:I58,"=DA")</f>
        <v>17</v>
      </c>
      <c r="J64" s="6">
        <f t="shared" si="3"/>
        <v>19</v>
      </c>
      <c r="K64" s="6">
        <f t="shared" si="3"/>
        <v>31</v>
      </c>
      <c r="L64" s="6">
        <f t="shared" si="3"/>
        <v>30</v>
      </c>
      <c r="M64" s="6">
        <f t="shared" si="3"/>
        <v>30</v>
      </c>
    </row>
    <row r="65" spans="2:13" ht="12.75" customHeight="1" x14ac:dyDescent="0.2">
      <c r="H65" s="2" t="s">
        <v>27</v>
      </c>
      <c r="I65" s="6">
        <f t="shared" ref="I65:M65" si="4">COUNTIF(I4:I58,"=NE")</f>
        <v>16</v>
      </c>
      <c r="J65" s="6">
        <f t="shared" si="4"/>
        <v>14</v>
      </c>
      <c r="K65" s="6">
        <f t="shared" si="4"/>
        <v>2</v>
      </c>
      <c r="L65" s="6">
        <f t="shared" si="4"/>
        <v>3</v>
      </c>
      <c r="M65" s="6">
        <f t="shared" si="4"/>
        <v>0</v>
      </c>
    </row>
    <row r="66" spans="2:13" ht="12.75" customHeight="1" x14ac:dyDescent="0.2">
      <c r="H66" s="2" t="s">
        <v>141</v>
      </c>
      <c r="I66" s="2">
        <f t="shared" ref="I66:M66" si="5">I64+I65</f>
        <v>33</v>
      </c>
      <c r="J66" s="2">
        <f t="shared" si="5"/>
        <v>33</v>
      </c>
      <c r="K66" s="2">
        <f t="shared" si="5"/>
        <v>33</v>
      </c>
      <c r="L66" s="2">
        <f t="shared" si="5"/>
        <v>33</v>
      </c>
      <c r="M66" s="2">
        <f t="shared" si="5"/>
        <v>30</v>
      </c>
    </row>
    <row r="67" spans="2:13" ht="12.75" customHeight="1" x14ac:dyDescent="0.2">
      <c r="B67" s="7"/>
      <c r="E67" s="7"/>
    </row>
    <row r="68" spans="2:13" ht="12.75" customHeight="1" x14ac:dyDescent="0.2"/>
    <row r="69" spans="2:13" ht="12.75" customHeight="1" x14ac:dyDescent="0.2">
      <c r="I69">
        <f>I64+Dsmjer!I64</f>
        <v>31</v>
      </c>
      <c r="J69">
        <f>J64+Dsmjer!J64</f>
        <v>37</v>
      </c>
      <c r="K69">
        <f>K64+Dsmjer!K64</f>
        <v>61</v>
      </c>
      <c r="L69">
        <f>L64+Dsmjer!L64</f>
        <v>58</v>
      </c>
    </row>
    <row r="70" spans="2:13" ht="12.75" customHeight="1" x14ac:dyDescent="0.2"/>
    <row r="71" spans="2:13" ht="12.75" customHeight="1" x14ac:dyDescent="0.2"/>
    <row r="72" spans="2:13" ht="12.75" customHeight="1" x14ac:dyDescent="0.2"/>
    <row r="73" spans="2:13" ht="12.75" customHeight="1" x14ac:dyDescent="0.2"/>
    <row r="74" spans="2:13" ht="12.75" customHeight="1" x14ac:dyDescent="0.2"/>
    <row r="75" spans="2:13" ht="12.75" customHeight="1" x14ac:dyDescent="0.2"/>
    <row r="76" spans="2:13" ht="12.75" customHeight="1" x14ac:dyDescent="0.2"/>
    <row r="77" spans="2:13" ht="12.75" customHeight="1" x14ac:dyDescent="0.2"/>
    <row r="78" spans="2:13" ht="12.75" customHeight="1" x14ac:dyDescent="0.2"/>
    <row r="79" spans="2:13" ht="12.75" customHeight="1" x14ac:dyDescent="0.2"/>
    <row r="80" spans="2:1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F2:G2"/>
    <mergeCell ref="I2:J2"/>
    <mergeCell ref="K2:L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workbookViewId="0">
      <selection activeCell="S7" sqref="S7"/>
    </sheetView>
  </sheetViews>
  <sheetFormatPr defaultColWidth="14.42578125" defaultRowHeight="15" customHeight="1" x14ac:dyDescent="0.2"/>
  <cols>
    <col min="1" max="2" width="8.7109375" customWidth="1"/>
    <col min="3" max="3" width="19.7109375" customWidth="1"/>
    <col min="4" max="4" width="3.5703125" customWidth="1"/>
    <col min="5" max="5" width="3" customWidth="1"/>
    <col min="6" max="6" width="13.5703125" customWidth="1"/>
    <col min="7" max="7" width="14.140625" customWidth="1"/>
    <col min="8" max="8" width="8.7109375" customWidth="1"/>
    <col min="9" max="9" width="10.42578125" customWidth="1"/>
    <col min="10" max="10" width="10.85546875" customWidth="1"/>
    <col min="11" max="11" width="13.5703125" customWidth="1"/>
    <col min="12" max="12" width="16.42578125" customWidth="1"/>
    <col min="13" max="13" width="26.5703125" customWidth="1"/>
    <col min="14" max="14" width="27.5703125" customWidth="1"/>
  </cols>
  <sheetData>
    <row r="1" spans="2:18" ht="12.75" customHeight="1" x14ac:dyDescent="0.2"/>
    <row r="2" spans="2:18" ht="12.75" customHeight="1" x14ac:dyDescent="0.2">
      <c r="B2" s="1"/>
      <c r="C2" s="1"/>
      <c r="D2" s="1"/>
      <c r="E2" s="1"/>
      <c r="F2" s="9" t="s">
        <v>0</v>
      </c>
      <c r="G2" s="10"/>
      <c r="H2" s="1"/>
      <c r="I2" s="9" t="s">
        <v>1</v>
      </c>
      <c r="J2" s="10"/>
      <c r="K2" s="9" t="s">
        <v>2</v>
      </c>
      <c r="L2" s="10"/>
      <c r="M2" s="2" t="s">
        <v>3</v>
      </c>
      <c r="N2" s="2" t="s">
        <v>4</v>
      </c>
    </row>
    <row r="3" spans="2:18" ht="12.75" customHeight="1" x14ac:dyDescent="0.2">
      <c r="B3" s="1"/>
      <c r="C3" s="1" t="s">
        <v>142</v>
      </c>
      <c r="D3" s="1" t="s">
        <v>6</v>
      </c>
      <c r="E3" s="1" t="s">
        <v>7</v>
      </c>
      <c r="F3" s="1" t="s">
        <v>8</v>
      </c>
      <c r="G3" s="1" t="s">
        <v>9</v>
      </c>
      <c r="H3" s="1"/>
      <c r="I3" s="1" t="s">
        <v>10</v>
      </c>
      <c r="J3" s="1" t="s">
        <v>11</v>
      </c>
      <c r="K3" s="1" t="s">
        <v>12</v>
      </c>
      <c r="L3" s="1" t="s">
        <v>13</v>
      </c>
    </row>
    <row r="4" spans="2:18" ht="12.75" customHeight="1" x14ac:dyDescent="0.2">
      <c r="B4" s="1" t="s">
        <v>44</v>
      </c>
      <c r="C4" s="1" t="s">
        <v>143</v>
      </c>
      <c r="D4" s="1">
        <v>5</v>
      </c>
      <c r="E4" s="1">
        <v>4</v>
      </c>
      <c r="F4" s="1">
        <f t="shared" ref="F4:F36" si="0">SUM(D4:E4)</f>
        <v>9</v>
      </c>
      <c r="G4" s="1">
        <v>2</v>
      </c>
      <c r="H4" s="1"/>
      <c r="I4" s="3" t="s">
        <v>33</v>
      </c>
      <c r="J4" s="3" t="s">
        <v>33</v>
      </c>
      <c r="K4" s="3" t="s">
        <v>37</v>
      </c>
      <c r="L4" s="3" t="s">
        <v>37</v>
      </c>
      <c r="Q4">
        <f>IF(AND(F4&gt;16,UPPER(I4)="DA"),111,0)</f>
        <v>0</v>
      </c>
      <c r="R4">
        <f>IF(AND(G4&gt;7,UPPER(J4)="DA"),111,0)</f>
        <v>0</v>
      </c>
    </row>
    <row r="5" spans="2:18" ht="12.75" customHeight="1" x14ac:dyDescent="0.2">
      <c r="B5" s="1" t="s">
        <v>116</v>
      </c>
      <c r="C5" s="1" t="s">
        <v>144</v>
      </c>
      <c r="D5" s="1">
        <v>5</v>
      </c>
      <c r="E5" s="1">
        <v>19</v>
      </c>
      <c r="F5" s="1">
        <f t="shared" si="0"/>
        <v>24</v>
      </c>
      <c r="G5" s="1">
        <v>11</v>
      </c>
      <c r="H5" s="1"/>
      <c r="I5" s="1" t="s">
        <v>27</v>
      </c>
      <c r="J5" s="1" t="s">
        <v>27</v>
      </c>
      <c r="K5" s="1" t="s">
        <v>19</v>
      </c>
      <c r="L5" s="1" t="s">
        <v>19</v>
      </c>
      <c r="Q5">
        <f t="shared" ref="Q5:Q57" si="1">IF(AND(F5&gt;16,UPPER(I5)="DA"),111,0)</f>
        <v>0</v>
      </c>
      <c r="R5">
        <f t="shared" ref="R5:R57" si="2">IF(AND(G5&gt;7,UPPER(J5)="DA"),111,0)</f>
        <v>0</v>
      </c>
    </row>
    <row r="6" spans="2:18" ht="12.75" customHeight="1" x14ac:dyDescent="0.2">
      <c r="B6" s="1" t="s">
        <v>139</v>
      </c>
      <c r="C6" s="1" t="s">
        <v>145</v>
      </c>
      <c r="D6" s="1">
        <v>5</v>
      </c>
      <c r="E6" s="1">
        <v>21</v>
      </c>
      <c r="F6" s="1">
        <f t="shared" si="0"/>
        <v>26</v>
      </c>
      <c r="G6" s="1">
        <v>13</v>
      </c>
      <c r="H6" s="1"/>
      <c r="I6" s="1" t="s">
        <v>27</v>
      </c>
      <c r="J6" s="1" t="s">
        <v>27</v>
      </c>
      <c r="K6" s="1" t="s">
        <v>19</v>
      </c>
      <c r="L6" s="1" t="s">
        <v>19</v>
      </c>
      <c r="M6" s="2" t="s">
        <v>19</v>
      </c>
      <c r="N6" s="2" t="s">
        <v>28</v>
      </c>
      <c r="Q6">
        <f t="shared" si="1"/>
        <v>0</v>
      </c>
      <c r="R6">
        <f t="shared" si="2"/>
        <v>0</v>
      </c>
    </row>
    <row r="7" spans="2:18" ht="12.75" customHeight="1" x14ac:dyDescent="0.2">
      <c r="B7" s="1" t="s">
        <v>137</v>
      </c>
      <c r="C7" s="1" t="s">
        <v>146</v>
      </c>
      <c r="D7" s="1">
        <v>5</v>
      </c>
      <c r="E7" s="1">
        <v>13</v>
      </c>
      <c r="F7" s="1">
        <f t="shared" si="0"/>
        <v>18</v>
      </c>
      <c r="G7" s="1"/>
      <c r="H7" s="1"/>
      <c r="I7" s="1" t="s">
        <v>33</v>
      </c>
      <c r="J7" s="1" t="s">
        <v>37</v>
      </c>
      <c r="K7" s="1" t="s">
        <v>33</v>
      </c>
      <c r="L7" s="1" t="s">
        <v>33</v>
      </c>
      <c r="M7" s="2" t="s">
        <v>33</v>
      </c>
      <c r="N7" s="2" t="s">
        <v>147</v>
      </c>
      <c r="Q7">
        <f t="shared" si="1"/>
        <v>111</v>
      </c>
      <c r="R7">
        <f t="shared" si="2"/>
        <v>0</v>
      </c>
    </row>
    <row r="8" spans="2:18" ht="12.75" customHeight="1" x14ac:dyDescent="0.2">
      <c r="B8" s="1" t="s">
        <v>109</v>
      </c>
      <c r="C8" s="1" t="s">
        <v>148</v>
      </c>
      <c r="D8" s="1">
        <v>5</v>
      </c>
      <c r="E8" s="1">
        <v>20</v>
      </c>
      <c r="F8" s="1">
        <f t="shared" si="0"/>
        <v>25</v>
      </c>
      <c r="G8" s="1">
        <v>14</v>
      </c>
      <c r="H8" s="1"/>
      <c r="I8" s="1" t="s">
        <v>27</v>
      </c>
      <c r="J8" s="1" t="s">
        <v>27</v>
      </c>
      <c r="K8" s="1" t="s">
        <v>19</v>
      </c>
      <c r="L8" s="1" t="s">
        <v>19</v>
      </c>
      <c r="M8" s="2" t="s">
        <v>19</v>
      </c>
      <c r="N8" s="2" t="s">
        <v>149</v>
      </c>
      <c r="Q8">
        <f t="shared" si="1"/>
        <v>0</v>
      </c>
      <c r="R8">
        <f t="shared" si="2"/>
        <v>0</v>
      </c>
    </row>
    <row r="9" spans="2:18" ht="12.75" customHeight="1" x14ac:dyDescent="0.2">
      <c r="B9" s="1" t="s">
        <v>31</v>
      </c>
      <c r="C9" s="1" t="s">
        <v>150</v>
      </c>
      <c r="D9" s="1">
        <v>4</v>
      </c>
      <c r="E9" s="1">
        <v>9</v>
      </c>
      <c r="F9" s="1">
        <f t="shared" si="0"/>
        <v>13</v>
      </c>
      <c r="G9" s="1">
        <v>3</v>
      </c>
      <c r="H9" s="1"/>
      <c r="I9" s="1" t="s">
        <v>19</v>
      </c>
      <c r="J9" s="1" t="s">
        <v>19</v>
      </c>
      <c r="K9" s="1" t="s">
        <v>19</v>
      </c>
      <c r="L9" s="1" t="s">
        <v>19</v>
      </c>
      <c r="M9" s="2" t="s">
        <v>19</v>
      </c>
      <c r="N9" s="2" t="s">
        <v>28</v>
      </c>
      <c r="Q9">
        <f t="shared" si="1"/>
        <v>0</v>
      </c>
      <c r="R9">
        <f t="shared" si="2"/>
        <v>0</v>
      </c>
    </row>
    <row r="10" spans="2:18" ht="12.75" customHeight="1" x14ac:dyDescent="0.2">
      <c r="B10" s="1" t="s">
        <v>151</v>
      </c>
      <c r="C10" s="1" t="s">
        <v>152</v>
      </c>
      <c r="D10" s="1"/>
      <c r="E10" s="1"/>
      <c r="F10" s="1">
        <f t="shared" si="0"/>
        <v>0</v>
      </c>
      <c r="G10" s="1">
        <v>0</v>
      </c>
      <c r="H10" s="1"/>
      <c r="I10" s="1"/>
      <c r="J10" s="1"/>
      <c r="K10" s="1"/>
      <c r="L10" s="1"/>
      <c r="Q10">
        <f t="shared" si="1"/>
        <v>0</v>
      </c>
      <c r="R10">
        <f t="shared" si="2"/>
        <v>0</v>
      </c>
    </row>
    <row r="11" spans="2:18" ht="12.75" customHeight="1" x14ac:dyDescent="0.2">
      <c r="B11" s="1" t="s">
        <v>153</v>
      </c>
      <c r="C11" s="1" t="s">
        <v>154</v>
      </c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Q11">
        <f t="shared" si="1"/>
        <v>0</v>
      </c>
      <c r="R11">
        <f t="shared" si="2"/>
        <v>0</v>
      </c>
    </row>
    <row r="12" spans="2:18" ht="12.75" customHeight="1" x14ac:dyDescent="0.2">
      <c r="B12" s="1" t="s">
        <v>155</v>
      </c>
      <c r="C12" s="1" t="s">
        <v>156</v>
      </c>
      <c r="D12" s="1">
        <v>5</v>
      </c>
      <c r="E12" s="1">
        <v>12</v>
      </c>
      <c r="F12" s="1">
        <f t="shared" si="0"/>
        <v>17</v>
      </c>
      <c r="G12" s="1">
        <v>4</v>
      </c>
      <c r="H12" s="1"/>
      <c r="I12" s="1" t="s">
        <v>37</v>
      </c>
      <c r="J12" s="1" t="s">
        <v>33</v>
      </c>
      <c r="K12" s="1" t="s">
        <v>33</v>
      </c>
      <c r="L12" s="1" t="s">
        <v>33</v>
      </c>
      <c r="M12" s="2" t="s">
        <v>33</v>
      </c>
      <c r="N12" s="2" t="s">
        <v>149</v>
      </c>
      <c r="Q12">
        <f t="shared" si="1"/>
        <v>0</v>
      </c>
      <c r="R12">
        <f t="shared" si="2"/>
        <v>0</v>
      </c>
    </row>
    <row r="13" spans="2:18" ht="12.75" customHeight="1" x14ac:dyDescent="0.2">
      <c r="B13" s="1" t="s">
        <v>157</v>
      </c>
      <c r="C13" s="1" t="s">
        <v>158</v>
      </c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Q13">
        <f t="shared" si="1"/>
        <v>0</v>
      </c>
      <c r="R13">
        <f t="shared" si="2"/>
        <v>0</v>
      </c>
    </row>
    <row r="14" spans="2:18" ht="12.75" customHeight="1" x14ac:dyDescent="0.2">
      <c r="B14" s="1" t="s">
        <v>159</v>
      </c>
      <c r="C14" s="1" t="s">
        <v>160</v>
      </c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Q14">
        <f t="shared" si="1"/>
        <v>0</v>
      </c>
      <c r="R14">
        <f t="shared" si="2"/>
        <v>0</v>
      </c>
    </row>
    <row r="15" spans="2:18" ht="12.75" customHeight="1" x14ac:dyDescent="0.2">
      <c r="B15" s="1" t="s">
        <v>161</v>
      </c>
      <c r="C15" s="1" t="s">
        <v>162</v>
      </c>
      <c r="D15" s="1">
        <v>4</v>
      </c>
      <c r="E15" s="1"/>
      <c r="F15" s="1">
        <f t="shared" si="0"/>
        <v>4</v>
      </c>
      <c r="G15" s="1">
        <v>0</v>
      </c>
      <c r="H15" s="1"/>
      <c r="I15" s="3" t="s">
        <v>33</v>
      </c>
      <c r="J15" s="1" t="s">
        <v>27</v>
      </c>
      <c r="K15" s="3" t="s">
        <v>19</v>
      </c>
      <c r="L15" s="3" t="s">
        <v>19</v>
      </c>
      <c r="M15" s="4" t="s">
        <v>19</v>
      </c>
      <c r="N15" s="4" t="s">
        <v>163</v>
      </c>
      <c r="Q15">
        <f t="shared" si="1"/>
        <v>0</v>
      </c>
      <c r="R15">
        <f t="shared" si="2"/>
        <v>0</v>
      </c>
    </row>
    <row r="16" spans="2:18" ht="12.75" customHeight="1" x14ac:dyDescent="0.2">
      <c r="B16" s="1" t="s">
        <v>89</v>
      </c>
      <c r="C16" s="1" t="s">
        <v>164</v>
      </c>
      <c r="D16" s="1">
        <v>5</v>
      </c>
      <c r="E16" s="1">
        <v>9</v>
      </c>
      <c r="F16" s="1">
        <f t="shared" si="0"/>
        <v>14</v>
      </c>
      <c r="G16" s="1">
        <v>0</v>
      </c>
      <c r="H16" s="1"/>
      <c r="I16" s="1"/>
      <c r="J16" s="1"/>
      <c r="K16" s="1"/>
      <c r="L16" s="1"/>
      <c r="Q16">
        <f t="shared" si="1"/>
        <v>0</v>
      </c>
      <c r="R16">
        <f t="shared" si="2"/>
        <v>0</v>
      </c>
    </row>
    <row r="17" spans="2:18" ht="12.75" customHeight="1" x14ac:dyDescent="0.2">
      <c r="B17" s="1" t="s">
        <v>165</v>
      </c>
      <c r="C17" s="1" t="s">
        <v>166</v>
      </c>
      <c r="D17" s="1">
        <v>4</v>
      </c>
      <c r="E17" s="1">
        <v>8</v>
      </c>
      <c r="F17" s="1">
        <f t="shared" si="0"/>
        <v>12</v>
      </c>
      <c r="G17" s="1">
        <v>2</v>
      </c>
      <c r="H17" s="1"/>
      <c r="I17" s="1" t="s">
        <v>33</v>
      </c>
      <c r="J17" s="1" t="s">
        <v>33</v>
      </c>
      <c r="K17" s="1" t="s">
        <v>33</v>
      </c>
      <c r="L17" s="1" t="s">
        <v>33</v>
      </c>
      <c r="M17" s="2" t="s">
        <v>33</v>
      </c>
      <c r="Q17">
        <f t="shared" si="1"/>
        <v>0</v>
      </c>
      <c r="R17">
        <f t="shared" si="2"/>
        <v>0</v>
      </c>
    </row>
    <row r="18" spans="2:18" ht="12.75" customHeight="1" x14ac:dyDescent="0.2">
      <c r="B18" s="1" t="s">
        <v>167</v>
      </c>
      <c r="C18" s="1" t="s">
        <v>168</v>
      </c>
      <c r="D18" s="1"/>
      <c r="E18" s="1"/>
      <c r="F18" s="1">
        <f t="shared" si="0"/>
        <v>0</v>
      </c>
      <c r="G18" s="1"/>
      <c r="H18" s="1"/>
      <c r="I18" s="1"/>
      <c r="J18" s="1"/>
      <c r="K18" s="1"/>
      <c r="L18" s="1"/>
      <c r="Q18">
        <f t="shared" si="1"/>
        <v>0</v>
      </c>
      <c r="R18">
        <f t="shared" si="2"/>
        <v>0</v>
      </c>
    </row>
    <row r="19" spans="2:18" ht="12.75" customHeight="1" x14ac:dyDescent="0.2">
      <c r="B19" s="1" t="s">
        <v>84</v>
      </c>
      <c r="C19" s="1" t="s">
        <v>169</v>
      </c>
      <c r="D19" s="1">
        <v>4</v>
      </c>
      <c r="E19" s="1">
        <v>14</v>
      </c>
      <c r="F19" s="1">
        <f t="shared" si="0"/>
        <v>18</v>
      </c>
      <c r="G19" s="1">
        <v>14</v>
      </c>
      <c r="H19" s="1"/>
      <c r="I19" s="1" t="s">
        <v>37</v>
      </c>
      <c r="J19" s="3" t="s">
        <v>37</v>
      </c>
      <c r="K19" s="1" t="s">
        <v>33</v>
      </c>
      <c r="L19" s="1" t="s">
        <v>33</v>
      </c>
      <c r="M19" s="2" t="s">
        <v>33</v>
      </c>
      <c r="N19" s="8" t="s">
        <v>170</v>
      </c>
      <c r="Q19">
        <f t="shared" si="1"/>
        <v>0</v>
      </c>
      <c r="R19">
        <f t="shared" si="2"/>
        <v>0</v>
      </c>
    </row>
    <row r="20" spans="2:18" ht="12.75" customHeight="1" x14ac:dyDescent="0.2">
      <c r="B20" s="1" t="s">
        <v>171</v>
      </c>
      <c r="C20" s="1" t="s">
        <v>172</v>
      </c>
      <c r="D20" s="1">
        <v>5</v>
      </c>
      <c r="E20" s="1"/>
      <c r="F20" s="1">
        <f t="shared" si="0"/>
        <v>5</v>
      </c>
      <c r="G20" s="1">
        <v>0</v>
      </c>
      <c r="H20" s="1"/>
      <c r="I20" s="1" t="s">
        <v>33</v>
      </c>
      <c r="J20" s="1" t="s">
        <v>33</v>
      </c>
      <c r="K20" s="1" t="s">
        <v>33</v>
      </c>
      <c r="L20" s="1" t="s">
        <v>33</v>
      </c>
      <c r="M20" s="2" t="s">
        <v>33</v>
      </c>
      <c r="N20" s="2" t="s">
        <v>48</v>
      </c>
      <c r="Q20">
        <f t="shared" si="1"/>
        <v>0</v>
      </c>
      <c r="R20">
        <f t="shared" si="2"/>
        <v>0</v>
      </c>
    </row>
    <row r="21" spans="2:18" ht="12.75" customHeight="1" x14ac:dyDescent="0.2">
      <c r="B21" s="1" t="s">
        <v>111</v>
      </c>
      <c r="C21" s="1" t="s">
        <v>173</v>
      </c>
      <c r="D21" s="1">
        <v>4</v>
      </c>
      <c r="E21" s="1">
        <v>4</v>
      </c>
      <c r="F21" s="1">
        <f t="shared" si="0"/>
        <v>8</v>
      </c>
      <c r="G21" s="1">
        <v>2.5</v>
      </c>
      <c r="H21" s="1"/>
      <c r="I21" s="1" t="s">
        <v>33</v>
      </c>
      <c r="J21" s="1" t="s">
        <v>33</v>
      </c>
      <c r="K21" s="1" t="s">
        <v>33</v>
      </c>
      <c r="L21" s="3" t="s">
        <v>33</v>
      </c>
      <c r="M21" s="8" t="s">
        <v>37</v>
      </c>
      <c r="N21" s="8"/>
      <c r="Q21">
        <f t="shared" si="1"/>
        <v>0</v>
      </c>
      <c r="R21">
        <f t="shared" si="2"/>
        <v>0</v>
      </c>
    </row>
    <row r="22" spans="2:18" ht="12.75" customHeight="1" x14ac:dyDescent="0.2">
      <c r="B22" s="1" t="s">
        <v>131</v>
      </c>
      <c r="C22" s="1" t="s">
        <v>174</v>
      </c>
      <c r="D22" s="1">
        <v>4</v>
      </c>
      <c r="E22" s="1">
        <v>11</v>
      </c>
      <c r="F22" s="1">
        <f t="shared" si="0"/>
        <v>15</v>
      </c>
      <c r="G22" s="1">
        <v>0</v>
      </c>
      <c r="H22" s="1"/>
      <c r="I22" s="3" t="s">
        <v>37</v>
      </c>
      <c r="J22" s="3" t="s">
        <v>33</v>
      </c>
      <c r="K22" s="3" t="s">
        <v>33</v>
      </c>
      <c r="L22" s="3" t="s">
        <v>33</v>
      </c>
      <c r="M22" s="4" t="s">
        <v>33</v>
      </c>
      <c r="N22" s="4" t="s">
        <v>51</v>
      </c>
      <c r="Q22">
        <f t="shared" si="1"/>
        <v>0</v>
      </c>
      <c r="R22">
        <f t="shared" si="2"/>
        <v>0</v>
      </c>
    </row>
    <row r="23" spans="2:18" ht="12.75" customHeight="1" x14ac:dyDescent="0.2">
      <c r="B23" s="1" t="s">
        <v>124</v>
      </c>
      <c r="C23" s="1" t="s">
        <v>175</v>
      </c>
      <c r="D23" s="1">
        <v>5</v>
      </c>
      <c r="E23" s="1">
        <v>12</v>
      </c>
      <c r="F23" s="1">
        <f t="shared" si="0"/>
        <v>17</v>
      </c>
      <c r="G23" s="1">
        <v>0</v>
      </c>
      <c r="H23" s="1"/>
      <c r="I23" s="1" t="s">
        <v>37</v>
      </c>
      <c r="J23" s="1" t="s">
        <v>33</v>
      </c>
      <c r="K23" s="1" t="s">
        <v>33</v>
      </c>
      <c r="L23" s="1" t="s">
        <v>33</v>
      </c>
      <c r="M23" s="2" t="s">
        <v>33</v>
      </c>
      <c r="N23" s="2" t="s">
        <v>147</v>
      </c>
      <c r="Q23">
        <f t="shared" si="1"/>
        <v>0</v>
      </c>
      <c r="R23">
        <f t="shared" si="2"/>
        <v>0</v>
      </c>
    </row>
    <row r="24" spans="2:18" ht="12.75" customHeight="1" x14ac:dyDescent="0.2">
      <c r="B24" s="1" t="s">
        <v>176</v>
      </c>
      <c r="C24" s="1" t="s">
        <v>177</v>
      </c>
      <c r="D24" s="1"/>
      <c r="E24" s="1"/>
      <c r="F24" s="1">
        <f t="shared" si="0"/>
        <v>0</v>
      </c>
      <c r="G24" s="1"/>
      <c r="H24" s="1"/>
      <c r="I24" s="1"/>
      <c r="J24" s="1"/>
      <c r="K24" s="1"/>
      <c r="L24" s="1"/>
      <c r="Q24">
        <f t="shared" si="1"/>
        <v>0</v>
      </c>
      <c r="R24">
        <f t="shared" si="2"/>
        <v>0</v>
      </c>
    </row>
    <row r="25" spans="2:18" ht="12.75" customHeight="1" x14ac:dyDescent="0.2">
      <c r="B25" s="1" t="s">
        <v>135</v>
      </c>
      <c r="C25" s="1" t="s">
        <v>178</v>
      </c>
      <c r="D25" s="1">
        <v>5</v>
      </c>
      <c r="E25" s="1">
        <v>10</v>
      </c>
      <c r="F25" s="1">
        <f t="shared" si="0"/>
        <v>15</v>
      </c>
      <c r="G25" s="1">
        <v>0</v>
      </c>
      <c r="H25" s="1"/>
      <c r="I25" s="1" t="s">
        <v>37</v>
      </c>
      <c r="J25" s="1" t="s">
        <v>33</v>
      </c>
      <c r="K25" s="1" t="s">
        <v>33</v>
      </c>
      <c r="L25" s="1" t="s">
        <v>33</v>
      </c>
      <c r="M25" s="2" t="s">
        <v>37</v>
      </c>
      <c r="Q25">
        <f t="shared" si="1"/>
        <v>0</v>
      </c>
      <c r="R25">
        <f t="shared" si="2"/>
        <v>0</v>
      </c>
    </row>
    <row r="26" spans="2:18" ht="12.75" customHeight="1" x14ac:dyDescent="0.2">
      <c r="B26" s="1" t="s">
        <v>179</v>
      </c>
      <c r="C26" s="1" t="s">
        <v>180</v>
      </c>
      <c r="D26" s="1"/>
      <c r="E26" s="1"/>
      <c r="F26" s="1">
        <f t="shared" si="0"/>
        <v>0</v>
      </c>
      <c r="G26" s="1"/>
      <c r="H26" s="1"/>
      <c r="I26" s="1"/>
      <c r="J26" s="1"/>
      <c r="K26" s="1"/>
      <c r="L26" s="1"/>
      <c r="Q26">
        <f t="shared" si="1"/>
        <v>0</v>
      </c>
      <c r="R26">
        <f t="shared" si="2"/>
        <v>0</v>
      </c>
    </row>
    <row r="27" spans="2:18" ht="12.75" customHeight="1" x14ac:dyDescent="0.2">
      <c r="B27" s="1" t="s">
        <v>25</v>
      </c>
      <c r="C27" s="1" t="s">
        <v>181</v>
      </c>
      <c r="D27" s="1">
        <v>5</v>
      </c>
      <c r="E27" s="1">
        <v>13</v>
      </c>
      <c r="F27" s="1">
        <f t="shared" si="0"/>
        <v>18</v>
      </c>
      <c r="G27" s="1">
        <v>5</v>
      </c>
      <c r="H27" s="1"/>
      <c r="I27" s="1" t="s">
        <v>33</v>
      </c>
      <c r="J27" s="1" t="s">
        <v>37</v>
      </c>
      <c r="K27" s="1" t="s">
        <v>33</v>
      </c>
      <c r="L27" s="1" t="s">
        <v>33</v>
      </c>
      <c r="M27" s="2" t="s">
        <v>33</v>
      </c>
      <c r="N27" s="2" t="s">
        <v>37</v>
      </c>
      <c r="Q27">
        <f t="shared" si="1"/>
        <v>111</v>
      </c>
      <c r="R27">
        <f t="shared" si="2"/>
        <v>0</v>
      </c>
    </row>
    <row r="28" spans="2:18" ht="12.75" customHeight="1" x14ac:dyDescent="0.2">
      <c r="B28" s="1" t="s">
        <v>57</v>
      </c>
      <c r="C28" s="1" t="s">
        <v>182</v>
      </c>
      <c r="D28" s="1"/>
      <c r="E28" s="1"/>
      <c r="F28" s="1">
        <f t="shared" si="0"/>
        <v>0</v>
      </c>
      <c r="G28" s="1"/>
      <c r="H28" s="1"/>
      <c r="I28" s="1"/>
      <c r="J28" s="1"/>
      <c r="K28" s="1"/>
      <c r="L28" s="1"/>
      <c r="Q28">
        <f t="shared" si="1"/>
        <v>0</v>
      </c>
      <c r="R28">
        <f t="shared" si="2"/>
        <v>0</v>
      </c>
    </row>
    <row r="29" spans="2:18" ht="12.75" customHeight="1" x14ac:dyDescent="0.2">
      <c r="B29" s="1" t="s">
        <v>127</v>
      </c>
      <c r="C29" s="1" t="s">
        <v>183</v>
      </c>
      <c r="D29" s="1"/>
      <c r="E29" s="1"/>
      <c r="F29" s="1">
        <f t="shared" si="0"/>
        <v>0</v>
      </c>
      <c r="G29" s="1"/>
      <c r="H29" s="1"/>
      <c r="I29" s="1"/>
      <c r="J29" s="1"/>
      <c r="K29" s="1"/>
      <c r="L29" s="1"/>
      <c r="Q29">
        <f t="shared" si="1"/>
        <v>0</v>
      </c>
      <c r="R29">
        <f t="shared" si="2"/>
        <v>0</v>
      </c>
    </row>
    <row r="30" spans="2:18" ht="12.75" customHeight="1" x14ac:dyDescent="0.2">
      <c r="B30" s="1" t="s">
        <v>103</v>
      </c>
      <c r="C30" s="1" t="s">
        <v>184</v>
      </c>
      <c r="D30" s="1">
        <v>5</v>
      </c>
      <c r="E30" s="1">
        <v>7</v>
      </c>
      <c r="F30" s="1">
        <f t="shared" si="0"/>
        <v>12</v>
      </c>
      <c r="G30" s="1">
        <v>2</v>
      </c>
      <c r="H30" s="1"/>
      <c r="I30" s="1"/>
      <c r="J30" s="1"/>
      <c r="K30" s="1"/>
      <c r="L30" s="1"/>
      <c r="Q30">
        <f t="shared" si="1"/>
        <v>0</v>
      </c>
      <c r="R30">
        <f t="shared" si="2"/>
        <v>0</v>
      </c>
    </row>
    <row r="31" spans="2:18" ht="12.75" customHeight="1" x14ac:dyDescent="0.2">
      <c r="B31" s="1" t="s">
        <v>129</v>
      </c>
      <c r="C31" s="1" t="s">
        <v>185</v>
      </c>
      <c r="D31" s="1">
        <v>5</v>
      </c>
      <c r="E31" s="1">
        <v>10</v>
      </c>
      <c r="F31" s="1">
        <f t="shared" si="0"/>
        <v>15</v>
      </c>
      <c r="G31" s="1">
        <v>4</v>
      </c>
      <c r="H31" s="1"/>
      <c r="I31" s="3" t="s">
        <v>37</v>
      </c>
      <c r="J31" s="3" t="s">
        <v>33</v>
      </c>
      <c r="K31" s="3" t="s">
        <v>33</v>
      </c>
      <c r="L31" s="3" t="s">
        <v>33</v>
      </c>
      <c r="M31" s="4" t="s">
        <v>33</v>
      </c>
      <c r="N31" s="4" t="s">
        <v>28</v>
      </c>
      <c r="Q31">
        <f t="shared" si="1"/>
        <v>0</v>
      </c>
      <c r="R31">
        <f t="shared" si="2"/>
        <v>0</v>
      </c>
    </row>
    <row r="32" spans="2:18" ht="12.75" customHeight="1" x14ac:dyDescent="0.2">
      <c r="B32" s="1" t="s">
        <v>99</v>
      </c>
      <c r="C32" s="1" t="s">
        <v>186</v>
      </c>
      <c r="D32" s="1">
        <v>4</v>
      </c>
      <c r="E32" s="1">
        <v>6</v>
      </c>
      <c r="F32" s="1">
        <f t="shared" si="0"/>
        <v>10</v>
      </c>
      <c r="G32" s="1">
        <v>0</v>
      </c>
      <c r="H32" s="1"/>
      <c r="I32" s="1"/>
      <c r="J32" s="1"/>
      <c r="K32" s="1"/>
      <c r="L32" s="1"/>
      <c r="Q32">
        <f t="shared" si="1"/>
        <v>0</v>
      </c>
      <c r="R32">
        <f t="shared" si="2"/>
        <v>0</v>
      </c>
    </row>
    <row r="33" spans="2:18" ht="12.75" customHeight="1" x14ac:dyDescent="0.2">
      <c r="B33" s="1" t="s">
        <v>187</v>
      </c>
      <c r="C33" s="1" t="s">
        <v>188</v>
      </c>
      <c r="D33" s="1">
        <v>4</v>
      </c>
      <c r="E33" s="1">
        <v>12</v>
      </c>
      <c r="F33" s="1">
        <f t="shared" si="0"/>
        <v>16</v>
      </c>
      <c r="G33" s="1">
        <v>4</v>
      </c>
      <c r="H33" s="1"/>
      <c r="I33" s="1" t="s">
        <v>37</v>
      </c>
      <c r="J33" s="1" t="s">
        <v>37</v>
      </c>
      <c r="K33" s="1" t="s">
        <v>33</v>
      </c>
      <c r="L33" s="1" t="s">
        <v>33</v>
      </c>
      <c r="M33" s="2" t="s">
        <v>37</v>
      </c>
      <c r="Q33">
        <f t="shared" si="1"/>
        <v>0</v>
      </c>
      <c r="R33">
        <f t="shared" si="2"/>
        <v>0</v>
      </c>
    </row>
    <row r="34" spans="2:18" ht="12.75" customHeight="1" x14ac:dyDescent="0.2">
      <c r="B34" s="1" t="s">
        <v>189</v>
      </c>
      <c r="C34" s="1" t="s">
        <v>190</v>
      </c>
      <c r="D34" s="1"/>
      <c r="E34" s="1"/>
      <c r="F34" s="1">
        <f t="shared" si="0"/>
        <v>0</v>
      </c>
      <c r="G34" s="1"/>
      <c r="H34" s="1"/>
      <c r="I34" s="1"/>
      <c r="J34" s="1"/>
      <c r="K34" s="1"/>
      <c r="L34" s="1"/>
      <c r="Q34">
        <f t="shared" si="1"/>
        <v>0</v>
      </c>
      <c r="R34">
        <f t="shared" si="2"/>
        <v>0</v>
      </c>
    </row>
    <row r="35" spans="2:18" ht="12.75" customHeight="1" x14ac:dyDescent="0.2">
      <c r="B35" s="1" t="s">
        <v>191</v>
      </c>
      <c r="C35" s="1" t="s">
        <v>192</v>
      </c>
      <c r="D35" s="1">
        <v>4</v>
      </c>
      <c r="E35" s="1">
        <v>9</v>
      </c>
      <c r="F35" s="1">
        <f t="shared" si="0"/>
        <v>13</v>
      </c>
      <c r="G35" s="1">
        <v>1</v>
      </c>
      <c r="H35" s="1"/>
      <c r="I35" s="1" t="s">
        <v>33</v>
      </c>
      <c r="J35" s="1" t="s">
        <v>33</v>
      </c>
      <c r="K35" s="1" t="s">
        <v>33</v>
      </c>
      <c r="L35" s="3" t="s">
        <v>33</v>
      </c>
      <c r="M35" s="8" t="s">
        <v>37</v>
      </c>
      <c r="N35" s="2"/>
      <c r="Q35">
        <f t="shared" si="1"/>
        <v>0</v>
      </c>
      <c r="R35">
        <f t="shared" si="2"/>
        <v>0</v>
      </c>
    </row>
    <row r="36" spans="2:18" ht="12.75" customHeight="1" x14ac:dyDescent="0.2">
      <c r="B36" s="1" t="s">
        <v>193</v>
      </c>
      <c r="C36" s="1" t="s">
        <v>194</v>
      </c>
      <c r="D36" s="1">
        <v>5</v>
      </c>
      <c r="E36" s="1">
        <v>13</v>
      </c>
      <c r="F36" s="1">
        <f t="shared" si="0"/>
        <v>18</v>
      </c>
      <c r="G36" s="1">
        <v>0</v>
      </c>
      <c r="H36" s="1"/>
      <c r="I36" s="1" t="s">
        <v>75</v>
      </c>
      <c r="J36" s="1" t="s">
        <v>18</v>
      </c>
      <c r="K36" s="1" t="s">
        <v>18</v>
      </c>
      <c r="L36" s="1" t="s">
        <v>18</v>
      </c>
      <c r="M36" s="2" t="s">
        <v>18</v>
      </c>
      <c r="Q36">
        <f t="shared" si="1"/>
        <v>0</v>
      </c>
      <c r="R36">
        <f t="shared" si="2"/>
        <v>0</v>
      </c>
    </row>
    <row r="37" spans="2:18" ht="12.75" customHeight="1" x14ac:dyDescent="0.2">
      <c r="B37" s="1" t="s">
        <v>195</v>
      </c>
      <c r="C37" s="1" t="s">
        <v>196</v>
      </c>
      <c r="D37" s="1">
        <v>5</v>
      </c>
      <c r="E37" s="1">
        <v>14</v>
      </c>
      <c r="F37" s="1">
        <v>19</v>
      </c>
      <c r="G37" s="1">
        <v>3</v>
      </c>
      <c r="H37" s="1"/>
      <c r="I37" s="1" t="s">
        <v>27</v>
      </c>
      <c r="J37" s="1" t="s">
        <v>19</v>
      </c>
      <c r="K37" s="1" t="s">
        <v>19</v>
      </c>
      <c r="L37" s="3" t="s">
        <v>27</v>
      </c>
      <c r="M37" s="2" t="s">
        <v>19</v>
      </c>
      <c r="N37" s="8" t="s">
        <v>197</v>
      </c>
      <c r="Q37">
        <f t="shared" si="1"/>
        <v>0</v>
      </c>
      <c r="R37">
        <f t="shared" si="2"/>
        <v>0</v>
      </c>
    </row>
    <row r="38" spans="2:18" ht="12.75" customHeight="1" x14ac:dyDescent="0.2">
      <c r="B38" s="1" t="s">
        <v>198</v>
      </c>
      <c r="C38" s="1" t="s">
        <v>199</v>
      </c>
      <c r="D38" s="1"/>
      <c r="E38" s="1">
        <v>15</v>
      </c>
      <c r="F38" s="1">
        <f t="shared" ref="F38:F57" si="3">SUM(D38:E38)</f>
        <v>15</v>
      </c>
      <c r="G38" s="1">
        <v>0</v>
      </c>
      <c r="H38" s="1"/>
      <c r="I38" s="1"/>
      <c r="J38" s="1"/>
      <c r="K38" s="1"/>
      <c r="L38" s="1"/>
      <c r="Q38">
        <f t="shared" si="1"/>
        <v>0</v>
      </c>
      <c r="R38">
        <f t="shared" si="2"/>
        <v>0</v>
      </c>
    </row>
    <row r="39" spans="2:18" ht="12.75" customHeight="1" x14ac:dyDescent="0.2">
      <c r="B39" s="1" t="s">
        <v>105</v>
      </c>
      <c r="C39" s="1" t="s">
        <v>200</v>
      </c>
      <c r="D39" s="1">
        <v>5</v>
      </c>
      <c r="E39" s="1">
        <v>12</v>
      </c>
      <c r="F39" s="1">
        <f t="shared" si="3"/>
        <v>17</v>
      </c>
      <c r="G39" s="1">
        <v>4</v>
      </c>
      <c r="H39" s="1"/>
      <c r="I39" s="1" t="s">
        <v>33</v>
      </c>
      <c r="J39" s="3" t="s">
        <v>27</v>
      </c>
      <c r="K39" s="1" t="s">
        <v>33</v>
      </c>
      <c r="L39" s="1" t="s">
        <v>33</v>
      </c>
      <c r="M39" s="2" t="s">
        <v>33</v>
      </c>
      <c r="N39" s="2" t="s">
        <v>28</v>
      </c>
      <c r="Q39">
        <f t="shared" si="1"/>
        <v>111</v>
      </c>
      <c r="R39">
        <f t="shared" si="2"/>
        <v>0</v>
      </c>
    </row>
    <row r="40" spans="2:18" ht="12.75" customHeight="1" x14ac:dyDescent="0.2">
      <c r="B40" s="1" t="s">
        <v>54</v>
      </c>
      <c r="C40" s="1" t="s">
        <v>201</v>
      </c>
      <c r="D40" s="1">
        <v>5</v>
      </c>
      <c r="E40" s="1">
        <v>22</v>
      </c>
      <c r="F40" s="1">
        <f t="shared" si="3"/>
        <v>27</v>
      </c>
      <c r="G40" s="1">
        <v>5</v>
      </c>
      <c r="H40" s="1"/>
      <c r="I40" s="1" t="s">
        <v>27</v>
      </c>
      <c r="J40" s="1" t="s">
        <v>27</v>
      </c>
      <c r="K40" s="1" t="s">
        <v>19</v>
      </c>
      <c r="L40" s="1" t="s">
        <v>19</v>
      </c>
      <c r="M40" s="4" t="s">
        <v>19</v>
      </c>
      <c r="N40" s="8" t="s">
        <v>202</v>
      </c>
      <c r="Q40">
        <f t="shared" si="1"/>
        <v>0</v>
      </c>
      <c r="R40">
        <f t="shared" si="2"/>
        <v>0</v>
      </c>
    </row>
    <row r="41" spans="2:18" ht="12.75" customHeight="1" x14ac:dyDescent="0.2">
      <c r="B41" s="1" t="s">
        <v>203</v>
      </c>
      <c r="C41" s="1" t="s">
        <v>204</v>
      </c>
      <c r="D41" s="1"/>
      <c r="E41" s="1"/>
      <c r="F41" s="1">
        <f t="shared" si="3"/>
        <v>0</v>
      </c>
      <c r="G41" s="1"/>
      <c r="H41" s="1"/>
      <c r="I41" s="1"/>
      <c r="J41" s="1"/>
      <c r="K41" s="1"/>
      <c r="L41" s="1"/>
      <c r="Q41">
        <f t="shared" si="1"/>
        <v>0</v>
      </c>
      <c r="R41">
        <f t="shared" si="2"/>
        <v>0</v>
      </c>
    </row>
    <row r="42" spans="2:18" ht="12.75" customHeight="1" x14ac:dyDescent="0.2">
      <c r="B42" s="1" t="s">
        <v>82</v>
      </c>
      <c r="C42" s="1" t="s">
        <v>205</v>
      </c>
      <c r="D42" s="1">
        <v>5</v>
      </c>
      <c r="E42" s="1">
        <v>8</v>
      </c>
      <c r="F42" s="1">
        <f t="shared" si="3"/>
        <v>13</v>
      </c>
      <c r="G42" s="1">
        <v>0</v>
      </c>
      <c r="H42" s="1"/>
      <c r="I42" s="1" t="s">
        <v>33</v>
      </c>
      <c r="J42" s="1" t="s">
        <v>33</v>
      </c>
      <c r="K42" s="3" t="s">
        <v>37</v>
      </c>
      <c r="L42" s="1" t="s">
        <v>37</v>
      </c>
      <c r="M42" s="2" t="s">
        <v>33</v>
      </c>
      <c r="N42" s="2" t="s">
        <v>28</v>
      </c>
      <c r="Q42">
        <f t="shared" si="1"/>
        <v>0</v>
      </c>
      <c r="R42">
        <f t="shared" si="2"/>
        <v>0</v>
      </c>
    </row>
    <row r="43" spans="2:18" ht="12.75" customHeight="1" x14ac:dyDescent="0.2">
      <c r="B43" s="1" t="s">
        <v>78</v>
      </c>
      <c r="C43" s="1" t="s">
        <v>206</v>
      </c>
      <c r="D43" s="1">
        <v>5</v>
      </c>
      <c r="E43" s="1">
        <v>20</v>
      </c>
      <c r="F43" s="1">
        <f t="shared" si="3"/>
        <v>25</v>
      </c>
      <c r="G43" s="1">
        <v>14</v>
      </c>
      <c r="H43" s="1"/>
      <c r="I43" s="1" t="s">
        <v>27</v>
      </c>
      <c r="J43" s="1" t="s">
        <v>27</v>
      </c>
      <c r="K43" s="1" t="s">
        <v>19</v>
      </c>
      <c r="L43" s="1" t="s">
        <v>19</v>
      </c>
      <c r="M43" s="2" t="s">
        <v>27</v>
      </c>
      <c r="Q43">
        <f t="shared" si="1"/>
        <v>0</v>
      </c>
      <c r="R43">
        <f t="shared" si="2"/>
        <v>0</v>
      </c>
    </row>
    <row r="44" spans="2:18" ht="12.75" customHeight="1" x14ac:dyDescent="0.2">
      <c r="B44" s="1" t="s">
        <v>207</v>
      </c>
      <c r="C44" s="1" t="s">
        <v>208</v>
      </c>
      <c r="D44" s="1">
        <v>5</v>
      </c>
      <c r="E44" s="1">
        <v>9</v>
      </c>
      <c r="F44" s="1">
        <f t="shared" si="3"/>
        <v>14</v>
      </c>
      <c r="G44" s="1">
        <v>14</v>
      </c>
      <c r="H44" s="1"/>
      <c r="I44" s="1"/>
      <c r="J44" s="1"/>
      <c r="K44" s="1"/>
      <c r="L44" s="1"/>
      <c r="Q44">
        <f t="shared" si="1"/>
        <v>0</v>
      </c>
      <c r="R44">
        <f t="shared" si="2"/>
        <v>0</v>
      </c>
    </row>
    <row r="45" spans="2:18" ht="12.75" customHeight="1" x14ac:dyDescent="0.2">
      <c r="B45" s="1" t="s">
        <v>209</v>
      </c>
      <c r="C45" s="1" t="s">
        <v>210</v>
      </c>
      <c r="D45" s="1"/>
      <c r="E45" s="1"/>
      <c r="F45" s="1">
        <f t="shared" si="3"/>
        <v>0</v>
      </c>
      <c r="G45" s="1">
        <v>0</v>
      </c>
      <c r="H45" s="1"/>
      <c r="I45" s="1"/>
      <c r="J45" s="1"/>
      <c r="K45" s="1"/>
      <c r="L45" s="1"/>
      <c r="Q45">
        <f t="shared" si="1"/>
        <v>0</v>
      </c>
      <c r="R45">
        <f t="shared" si="2"/>
        <v>0</v>
      </c>
    </row>
    <row r="46" spans="2:18" ht="12.75" customHeight="1" x14ac:dyDescent="0.2">
      <c r="B46" s="1" t="s">
        <v>42</v>
      </c>
      <c r="C46" s="1" t="s">
        <v>211</v>
      </c>
      <c r="D46" s="1">
        <v>5</v>
      </c>
      <c r="E46" s="1">
        <v>13</v>
      </c>
      <c r="F46" s="1">
        <f t="shared" si="3"/>
        <v>18</v>
      </c>
      <c r="G46" s="1">
        <v>0</v>
      </c>
      <c r="H46" s="1"/>
      <c r="I46" s="1"/>
      <c r="J46" s="1"/>
      <c r="K46" s="1"/>
      <c r="L46" s="1"/>
      <c r="Q46">
        <f t="shared" si="1"/>
        <v>0</v>
      </c>
      <c r="R46">
        <f t="shared" si="2"/>
        <v>0</v>
      </c>
    </row>
    <row r="47" spans="2:18" ht="12.75" customHeight="1" x14ac:dyDescent="0.2">
      <c r="B47" s="1" t="s">
        <v>212</v>
      </c>
      <c r="C47" s="1" t="s">
        <v>213</v>
      </c>
      <c r="D47" s="1">
        <v>5</v>
      </c>
      <c r="E47" s="1">
        <v>14</v>
      </c>
      <c r="F47" s="1">
        <f t="shared" si="3"/>
        <v>19</v>
      </c>
      <c r="G47" s="1">
        <v>5</v>
      </c>
      <c r="H47" s="1"/>
      <c r="I47" s="1" t="s">
        <v>37</v>
      </c>
      <c r="J47" s="1" t="s">
        <v>27</v>
      </c>
      <c r="K47" s="1" t="s">
        <v>19</v>
      </c>
      <c r="L47" s="1" t="s">
        <v>33</v>
      </c>
      <c r="M47" s="2" t="s">
        <v>33</v>
      </c>
      <c r="Q47">
        <f t="shared" si="1"/>
        <v>0</v>
      </c>
      <c r="R47">
        <f t="shared" si="2"/>
        <v>0</v>
      </c>
    </row>
    <row r="48" spans="2:18" ht="12.75" customHeight="1" x14ac:dyDescent="0.2">
      <c r="B48" s="1" t="s">
        <v>49</v>
      </c>
      <c r="C48" s="1" t="s">
        <v>214</v>
      </c>
      <c r="D48" s="1">
        <v>5</v>
      </c>
      <c r="E48" s="1">
        <v>16</v>
      </c>
      <c r="F48" s="1">
        <f t="shared" si="3"/>
        <v>21</v>
      </c>
      <c r="G48" s="1">
        <v>5</v>
      </c>
      <c r="H48" s="1"/>
      <c r="I48" s="3" t="s">
        <v>27</v>
      </c>
      <c r="J48" s="3" t="s">
        <v>19</v>
      </c>
      <c r="K48" s="3" t="s">
        <v>19</v>
      </c>
      <c r="L48" s="3" t="s">
        <v>19</v>
      </c>
      <c r="Q48">
        <f t="shared" si="1"/>
        <v>0</v>
      </c>
      <c r="R48">
        <f t="shared" si="2"/>
        <v>0</v>
      </c>
    </row>
    <row r="49" spans="2:18" ht="12.75" customHeight="1" x14ac:dyDescent="0.2">
      <c r="B49" s="1" t="s">
        <v>86</v>
      </c>
      <c r="C49" s="1" t="s">
        <v>215</v>
      </c>
      <c r="D49" s="1">
        <v>5</v>
      </c>
      <c r="E49" s="1">
        <v>18</v>
      </c>
      <c r="F49" s="1">
        <f t="shared" si="3"/>
        <v>23</v>
      </c>
      <c r="G49" s="1">
        <v>8.5</v>
      </c>
      <c r="H49" s="1"/>
      <c r="I49" s="3" t="s">
        <v>27</v>
      </c>
      <c r="J49" s="3" t="s">
        <v>27</v>
      </c>
      <c r="K49" s="3" t="s">
        <v>19</v>
      </c>
      <c r="L49" s="3" t="s">
        <v>19</v>
      </c>
      <c r="M49" s="8" t="s">
        <v>19</v>
      </c>
      <c r="N49" s="2" t="s">
        <v>28</v>
      </c>
      <c r="Q49">
        <f t="shared" si="1"/>
        <v>0</v>
      </c>
      <c r="R49">
        <f t="shared" si="2"/>
        <v>0</v>
      </c>
    </row>
    <row r="50" spans="2:18" ht="12.75" customHeight="1" x14ac:dyDescent="0.2">
      <c r="B50" s="1" t="s">
        <v>93</v>
      </c>
      <c r="C50" s="1" t="s">
        <v>216</v>
      </c>
      <c r="D50" s="1"/>
      <c r="E50" s="1"/>
      <c r="F50" s="1">
        <f t="shared" si="3"/>
        <v>0</v>
      </c>
      <c r="G50" s="1"/>
      <c r="H50" s="1"/>
      <c r="I50" s="1"/>
      <c r="J50" s="1"/>
      <c r="K50" s="1"/>
      <c r="L50" s="1"/>
      <c r="Q50">
        <f t="shared" si="1"/>
        <v>0</v>
      </c>
      <c r="R50">
        <f t="shared" si="2"/>
        <v>0</v>
      </c>
    </row>
    <row r="51" spans="2:18" ht="12.75" customHeight="1" x14ac:dyDescent="0.2">
      <c r="B51" s="1" t="s">
        <v>217</v>
      </c>
      <c r="C51" s="1" t="s">
        <v>136</v>
      </c>
      <c r="D51" s="1">
        <v>4</v>
      </c>
      <c r="E51" s="1">
        <v>4</v>
      </c>
      <c r="F51" s="1">
        <f t="shared" si="3"/>
        <v>8</v>
      </c>
      <c r="G51" s="1">
        <v>3.5</v>
      </c>
      <c r="H51" s="1"/>
      <c r="I51" s="1" t="s">
        <v>19</v>
      </c>
      <c r="J51" s="1" t="s">
        <v>19</v>
      </c>
      <c r="K51" s="1" t="s">
        <v>19</v>
      </c>
      <c r="L51" s="1" t="s">
        <v>19</v>
      </c>
      <c r="M51" s="2" t="s">
        <v>19</v>
      </c>
      <c r="N51" s="2" t="s">
        <v>48</v>
      </c>
      <c r="Q51">
        <f t="shared" si="1"/>
        <v>0</v>
      </c>
      <c r="R51">
        <f t="shared" si="2"/>
        <v>0</v>
      </c>
    </row>
    <row r="52" spans="2:18" ht="12.75" customHeight="1" x14ac:dyDescent="0.2">
      <c r="B52" s="1" t="s">
        <v>73</v>
      </c>
      <c r="C52" s="1" t="s">
        <v>218</v>
      </c>
      <c r="D52" s="1">
        <v>5</v>
      </c>
      <c r="E52" s="1">
        <v>6</v>
      </c>
      <c r="F52" s="1">
        <f t="shared" si="3"/>
        <v>11</v>
      </c>
      <c r="G52" s="1">
        <v>1</v>
      </c>
      <c r="H52" s="1"/>
      <c r="I52" s="1"/>
      <c r="J52" s="1"/>
      <c r="K52" s="1"/>
      <c r="L52" s="1"/>
      <c r="Q52">
        <f t="shared" si="1"/>
        <v>0</v>
      </c>
      <c r="R52">
        <f t="shared" si="2"/>
        <v>0</v>
      </c>
    </row>
    <row r="53" spans="2:18" ht="12.75" customHeight="1" x14ac:dyDescent="0.2">
      <c r="B53" s="1" t="s">
        <v>219</v>
      </c>
      <c r="C53" s="1" t="s">
        <v>220</v>
      </c>
      <c r="D53" s="1"/>
      <c r="E53" s="1"/>
      <c r="F53" s="1">
        <f t="shared" si="3"/>
        <v>0</v>
      </c>
      <c r="G53" s="1"/>
      <c r="H53" s="1"/>
      <c r="I53" s="1"/>
      <c r="J53" s="1"/>
      <c r="K53" s="1"/>
      <c r="L53" s="1"/>
      <c r="Q53">
        <f t="shared" si="1"/>
        <v>0</v>
      </c>
      <c r="R53">
        <f t="shared" si="2"/>
        <v>0</v>
      </c>
    </row>
    <row r="54" spans="2:18" ht="12.75" customHeight="1" x14ac:dyDescent="0.2">
      <c r="B54" s="1" t="s">
        <v>221</v>
      </c>
      <c r="C54" s="1" t="s">
        <v>222</v>
      </c>
      <c r="D54" s="1"/>
      <c r="E54" s="1">
        <v>0</v>
      </c>
      <c r="F54" s="1">
        <f t="shared" si="3"/>
        <v>0</v>
      </c>
      <c r="G54" s="1">
        <v>4</v>
      </c>
      <c r="H54" s="1"/>
      <c r="I54" s="3" t="s">
        <v>19</v>
      </c>
      <c r="J54" s="3" t="s">
        <v>19</v>
      </c>
      <c r="K54" s="3" t="s">
        <v>19</v>
      </c>
      <c r="L54" s="3" t="s">
        <v>19</v>
      </c>
      <c r="M54" s="4" t="s">
        <v>19</v>
      </c>
      <c r="N54" s="4" t="s">
        <v>223</v>
      </c>
      <c r="Q54">
        <f t="shared" si="1"/>
        <v>0</v>
      </c>
      <c r="R54">
        <f t="shared" si="2"/>
        <v>0</v>
      </c>
    </row>
    <row r="55" spans="2:18" ht="12.75" customHeight="1" x14ac:dyDescent="0.2">
      <c r="B55" s="1" t="s">
        <v>95</v>
      </c>
      <c r="C55" s="1" t="s">
        <v>224</v>
      </c>
      <c r="D55" s="1">
        <v>5</v>
      </c>
      <c r="E55" s="1">
        <v>13</v>
      </c>
      <c r="F55" s="1">
        <f t="shared" si="3"/>
        <v>18</v>
      </c>
      <c r="G55" s="1">
        <v>0.5</v>
      </c>
      <c r="H55" s="1"/>
      <c r="I55" s="1" t="s">
        <v>27</v>
      </c>
      <c r="J55" s="1" t="s">
        <v>27</v>
      </c>
      <c r="K55" s="1" t="s">
        <v>19</v>
      </c>
      <c r="L55" s="1" t="s">
        <v>19</v>
      </c>
      <c r="M55" s="2" t="s">
        <v>19</v>
      </c>
      <c r="N55" s="2" t="s">
        <v>149</v>
      </c>
      <c r="Q55">
        <f t="shared" si="1"/>
        <v>0</v>
      </c>
      <c r="R55">
        <f t="shared" si="2"/>
        <v>0</v>
      </c>
    </row>
    <row r="56" spans="2:18" ht="12.75" customHeight="1" x14ac:dyDescent="0.2">
      <c r="B56" s="1" t="s">
        <v>38</v>
      </c>
      <c r="C56" s="1" t="s">
        <v>225</v>
      </c>
      <c r="D56" s="1">
        <v>5</v>
      </c>
      <c r="E56" s="1">
        <v>8</v>
      </c>
      <c r="F56" s="1">
        <f t="shared" si="3"/>
        <v>13</v>
      </c>
      <c r="G56" s="1">
        <v>0</v>
      </c>
      <c r="H56" s="1"/>
      <c r="I56" s="1" t="s">
        <v>33</v>
      </c>
      <c r="J56" s="1" t="s">
        <v>33</v>
      </c>
      <c r="K56" s="1" t="s">
        <v>33</v>
      </c>
      <c r="L56" s="3" t="s">
        <v>37</v>
      </c>
      <c r="M56" s="2" t="s">
        <v>33</v>
      </c>
      <c r="Q56">
        <f t="shared" si="1"/>
        <v>0</v>
      </c>
      <c r="R56">
        <f t="shared" si="2"/>
        <v>0</v>
      </c>
    </row>
    <row r="57" spans="2:18" ht="12.75" customHeight="1" x14ac:dyDescent="0.2">
      <c r="B57" s="1" t="s">
        <v>59</v>
      </c>
      <c r="C57" s="1" t="s">
        <v>226</v>
      </c>
      <c r="D57" s="1"/>
      <c r="E57" s="1"/>
      <c r="F57" s="1">
        <f t="shared" si="3"/>
        <v>0</v>
      </c>
      <c r="G57" s="1"/>
      <c r="H57" s="1"/>
      <c r="I57" s="1"/>
      <c r="J57" s="1"/>
      <c r="K57" s="1"/>
      <c r="L57" s="1"/>
      <c r="Q57">
        <f t="shared" si="1"/>
        <v>0</v>
      </c>
      <c r="R57">
        <f t="shared" si="2"/>
        <v>0</v>
      </c>
    </row>
    <row r="58" spans="2:18" ht="12.75" customHeight="1" x14ac:dyDescent="0.2"/>
    <row r="59" spans="2:18" ht="12.75" customHeight="1" x14ac:dyDescent="0.2"/>
    <row r="60" spans="2:18" ht="12.75" customHeight="1" x14ac:dyDescent="0.2"/>
    <row r="61" spans="2:18" ht="12.75" customHeight="1" x14ac:dyDescent="0.2"/>
    <row r="62" spans="2:18" ht="12.75" customHeight="1" x14ac:dyDescent="0.2"/>
    <row r="63" spans="2:18" ht="12.75" customHeight="1" x14ac:dyDescent="0.2"/>
    <row r="64" spans="2:18" ht="12.75" customHeight="1" x14ac:dyDescent="0.2">
      <c r="H64" s="2" t="s">
        <v>19</v>
      </c>
      <c r="I64" s="6">
        <f t="shared" ref="I64:M64" si="4">COUNTIF(I4:I58,"=DA")</f>
        <v>14</v>
      </c>
      <c r="J64" s="6">
        <f t="shared" si="4"/>
        <v>18</v>
      </c>
      <c r="K64" s="6">
        <f t="shared" si="4"/>
        <v>30</v>
      </c>
      <c r="L64" s="6">
        <f t="shared" si="4"/>
        <v>28</v>
      </c>
      <c r="M64" s="6">
        <f t="shared" si="4"/>
        <v>24</v>
      </c>
    </row>
    <row r="65" spans="5:13" ht="12.75" customHeight="1" x14ac:dyDescent="0.2">
      <c r="H65" s="2" t="s">
        <v>27</v>
      </c>
      <c r="I65" s="6">
        <f t="shared" ref="I65:M65" si="5">COUNTIF(I4:I58,"=NE")</f>
        <v>18</v>
      </c>
      <c r="J65" s="6">
        <f t="shared" si="5"/>
        <v>14</v>
      </c>
      <c r="K65" s="6">
        <f t="shared" si="5"/>
        <v>2</v>
      </c>
      <c r="L65" s="6">
        <f t="shared" si="5"/>
        <v>4</v>
      </c>
      <c r="M65" s="6">
        <f t="shared" si="5"/>
        <v>5</v>
      </c>
    </row>
    <row r="66" spans="5:13" ht="12.75" customHeight="1" x14ac:dyDescent="0.2">
      <c r="H66" s="2" t="s">
        <v>141</v>
      </c>
      <c r="I66" s="2">
        <f t="shared" ref="I66:M66" si="6">I64+I65</f>
        <v>32</v>
      </c>
      <c r="J66" s="2">
        <f t="shared" si="6"/>
        <v>32</v>
      </c>
      <c r="K66" s="2">
        <f t="shared" si="6"/>
        <v>32</v>
      </c>
      <c r="L66" s="2">
        <f t="shared" si="6"/>
        <v>32</v>
      </c>
      <c r="M66" s="2">
        <f t="shared" si="6"/>
        <v>29</v>
      </c>
    </row>
    <row r="67" spans="5:13" ht="12.75" customHeight="1" x14ac:dyDescent="0.2">
      <c r="E67" s="7"/>
    </row>
    <row r="68" spans="5:13" ht="12.75" customHeight="1" x14ac:dyDescent="0.2"/>
    <row r="69" spans="5:13" ht="12.75" customHeight="1" x14ac:dyDescent="0.2"/>
    <row r="70" spans="5:13" ht="12.75" customHeight="1" x14ac:dyDescent="0.2"/>
    <row r="71" spans="5:13" ht="12.75" customHeight="1" x14ac:dyDescent="0.2"/>
    <row r="72" spans="5:13" ht="12.75" customHeight="1" x14ac:dyDescent="0.2"/>
    <row r="73" spans="5:13" ht="12.75" customHeight="1" x14ac:dyDescent="0.2"/>
    <row r="74" spans="5:13" ht="12.75" customHeight="1" x14ac:dyDescent="0.2"/>
    <row r="75" spans="5:13" ht="12.75" customHeight="1" x14ac:dyDescent="0.2"/>
    <row r="76" spans="5:13" ht="12.75" customHeight="1" x14ac:dyDescent="0.2"/>
    <row r="77" spans="5:13" ht="12.75" customHeight="1" x14ac:dyDescent="0.2"/>
    <row r="78" spans="5:13" ht="12.75" customHeight="1" x14ac:dyDescent="0.2"/>
    <row r="79" spans="5:13" ht="12.75" customHeight="1" x14ac:dyDescent="0.2"/>
    <row r="80" spans="5:1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F2:G2"/>
    <mergeCell ref="I2:J2"/>
    <mergeCell ref="K2:L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4.42578125" defaultRowHeight="15" customHeight="1" x14ac:dyDescent="0.2"/>
  <cols>
    <col min="1" max="6" width="14.425781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Csmjer</vt:lpstr>
      <vt:lpstr>Dsmjer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dcterms:created xsi:type="dcterms:W3CDTF">2007-10-09T19:03:50Z</dcterms:created>
  <dcterms:modified xsi:type="dcterms:W3CDTF">2020-06-13T13:50:38Z</dcterms:modified>
</cp:coreProperties>
</file>