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\Downloads\"/>
    </mc:Choice>
  </mc:AlternateContent>
  <bookViews>
    <workbookView xWindow="0" yWindow="0" windowWidth="19200" windowHeight="7050" activeTab="4"/>
  </bookViews>
  <sheets>
    <sheet name="A" sheetId="3" r:id="rId1"/>
    <sheet name="B" sheetId="5" r:id="rId2"/>
    <sheet name="Evidencija A" sheetId="6" r:id="rId3"/>
    <sheet name="Zakljucne Ocjene A" sheetId="11" r:id="rId4"/>
    <sheet name="Evidencija B" sheetId="10" r:id="rId5"/>
    <sheet name="Zakljucne Ocjene B" sheetId="9" r:id="rId6"/>
  </sheets>
  <externalReferences>
    <externalReference r:id="rId7"/>
  </externalReferences>
  <definedNames>
    <definedName name="Excel_BuiltIn__FilterDatabase" localSheetId="4">[1]ele!#REF!</definedName>
    <definedName name="Excel_BuiltIn__FilterDatabase" localSheetId="3">[1]ele!#REF!</definedName>
    <definedName name="Excel_BuiltIn__FilterDatabase">[1]ele!#REF!</definedName>
    <definedName name="_xlnm.Print_Titles" localSheetId="0">A!$1:$6</definedName>
    <definedName name="_xlnm.Print_Titles" localSheetId="1">B!$1:$6</definedName>
    <definedName name="_xlnm.Print_Titles" localSheetId="2">'Evidencija A'!$5:$7</definedName>
    <definedName name="_xlnm.Print_Titles" localSheetId="4">'Evidencija B'!$5:$7</definedName>
    <definedName name="_xlnm.Print_Titles" localSheetId="3">'Zakljucne Ocjene A'!$6:$7</definedName>
    <definedName name="_xlnm.Print_Titles" localSheetId="5">'Zakljucne Ocjene B'!$6:$7</definedName>
  </definedNames>
  <calcPr calcId="162913"/>
</workbook>
</file>

<file path=xl/calcChain.xml><?xml version="1.0" encoding="utf-8"?>
<calcChain xmlns="http://schemas.openxmlformats.org/spreadsheetml/2006/main">
  <c r="D8" i="9" l="1"/>
  <c r="D9" i="9"/>
  <c r="D10" i="9"/>
  <c r="D11" i="9"/>
  <c r="D12" i="9"/>
  <c r="D13" i="9"/>
  <c r="D14" i="9"/>
  <c r="D15" i="9"/>
  <c r="D16" i="9"/>
  <c r="D17" i="9"/>
  <c r="D19" i="9"/>
  <c r="D20" i="9"/>
  <c r="D21" i="9"/>
  <c r="D18" i="9"/>
  <c r="D9" i="11" l="1"/>
  <c r="U21" i="10"/>
  <c r="U17" i="10"/>
  <c r="D8" i="11"/>
  <c r="U8" i="10" l="1"/>
  <c r="U9" i="6"/>
  <c r="V9" i="6" s="1"/>
  <c r="U9" i="10"/>
  <c r="V9" i="10" s="1"/>
  <c r="U13" i="10"/>
  <c r="U19" i="10"/>
  <c r="V19" i="10" s="1"/>
  <c r="U12" i="10"/>
  <c r="U16" i="10"/>
  <c r="U15" i="10"/>
  <c r="V15" i="10" s="1"/>
  <c r="U18" i="10"/>
  <c r="V18" i="10" s="1"/>
  <c r="U10" i="10"/>
  <c r="U11" i="10"/>
  <c r="U14" i="10"/>
  <c r="U20" i="10"/>
  <c r="U8" i="6"/>
  <c r="V8" i="6" s="1"/>
  <c r="E9" i="11"/>
  <c r="E8" i="1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8" i="9"/>
  <c r="V16" i="10" l="1"/>
  <c r="F16" i="9" s="1"/>
  <c r="V14" i="10"/>
  <c r="F14" i="9" s="1"/>
  <c r="V20" i="10"/>
  <c r="F20" i="9" s="1"/>
  <c r="V12" i="10"/>
  <c r="F12" i="9" s="1"/>
  <c r="V10" i="10"/>
  <c r="F10" i="9" s="1"/>
  <c r="F18" i="9"/>
  <c r="F15" i="9"/>
  <c r="F9" i="11"/>
  <c r="V11" i="10" l="1"/>
  <c r="F11" i="9" s="1"/>
  <c r="V8" i="10"/>
  <c r="F8" i="9" s="1"/>
  <c r="V17" i="10"/>
  <c r="F17" i="9" s="1"/>
  <c r="V13" i="10"/>
  <c r="F13" i="9" s="1"/>
  <c r="V21" i="10"/>
  <c r="F21" i="9" s="1"/>
  <c r="F9" i="9"/>
  <c r="F19" i="9"/>
  <c r="F8" i="11" l="1"/>
</calcChain>
</file>

<file path=xl/sharedStrings.xml><?xml version="1.0" encoding="utf-8"?>
<sst xmlns="http://schemas.openxmlformats.org/spreadsheetml/2006/main" count="191" uniqueCount="89">
  <si>
    <t>PRIRODNO-MATEMATIČKI FAKULTET</t>
  </si>
  <si>
    <t>STUDIJSKI PROGRAM: MATEMATIKA I RAČUNARSKE NAUKE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</si>
  <si>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</si>
  <si>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</si>
  <si>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</si>
  <si>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</si>
  <si>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</si>
  <si>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</si>
  <si>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</si>
  <si>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</si>
  <si>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</si>
  <si>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</si>
  <si>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</si>
  <si>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</si>
  <si>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</si>
  <si>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</si>
  <si>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</si>
  <si>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</si>
  <si>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</si>
  <si>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</si>
  <si>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</si>
  <si>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</si>
  <si>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</si>
  <si>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</si>
  <si>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</si>
  <si>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</si>
  <si>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</si>
  <si>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</si>
  <si>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</si>
  <si>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</si>
  <si>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Redni broj</t>
  </si>
  <si>
    <t>Broj indeksa</t>
  </si>
  <si>
    <t>Prezime I ime</t>
  </si>
  <si>
    <t>Prezime i ime</t>
  </si>
  <si>
    <t>Dodatna pitanja</t>
  </si>
  <si>
    <r>
      <t>SARADNIK:</t>
    </r>
    <r>
      <rPr>
        <sz val="11"/>
        <rFont val="Arial"/>
        <family val="2"/>
        <charset val="238"/>
      </rPr>
      <t xml:space="preserve"> mr Nikola Konatar</t>
    </r>
  </si>
  <si>
    <t>STUDIJSKI PROGRAM: Matematika i Računarske nauke</t>
  </si>
  <si>
    <t>TESTOVI</t>
  </si>
  <si>
    <t>PI</t>
  </si>
  <si>
    <t>PII</t>
  </si>
  <si>
    <t>MATEMATIKA, studijska godina 2019/2020.</t>
  </si>
  <si>
    <t>1/19</t>
  </si>
  <si>
    <t>2/19</t>
  </si>
  <si>
    <t>3/19</t>
  </si>
  <si>
    <t>4/19</t>
  </si>
  <si>
    <t>6/19</t>
  </si>
  <si>
    <t>7/19</t>
  </si>
  <si>
    <t>8/19</t>
  </si>
  <si>
    <t>9/19</t>
  </si>
  <si>
    <t>10/19</t>
  </si>
  <si>
    <t>13/19</t>
  </si>
  <si>
    <t>14/19</t>
  </si>
  <si>
    <t>MATEMATIKA I RAČUNARSKE NAUKE, studijska godina 2019/2020.</t>
  </si>
  <si>
    <t>17/19</t>
  </si>
  <si>
    <t>18/19</t>
  </si>
  <si>
    <t>Šaranović Filip</t>
  </si>
  <si>
    <t>Radović Snežana</t>
  </si>
  <si>
    <t>Jovović Milena</t>
  </si>
  <si>
    <t>Vujičić Sandra</t>
  </si>
  <si>
    <t>Jovanović Jelena</t>
  </si>
  <si>
    <t>Vujović Aleksandar</t>
  </si>
  <si>
    <t>Šćekić Lazar</t>
  </si>
  <si>
    <t>Lončar Sanja</t>
  </si>
  <si>
    <t>Piper Ivanka</t>
  </si>
  <si>
    <t>Zlajić Kristina</t>
  </si>
  <si>
    <t>Kolić Lejla</t>
  </si>
  <si>
    <t>Kovačević Marko</t>
  </si>
  <si>
    <t>Bošković Andrija</t>
  </si>
  <si>
    <t>Radević Šćepan</t>
  </si>
  <si>
    <t>Isaković Mujo</t>
  </si>
  <si>
    <t>Đorojević Irena</t>
  </si>
  <si>
    <t>16/19</t>
  </si>
  <si>
    <t>Ocjena</t>
  </si>
  <si>
    <t>Jednačine matematičke fizike</t>
  </si>
  <si>
    <t>K</t>
  </si>
  <si>
    <t>K(%)</t>
  </si>
  <si>
    <t>PREDMET: Jednačine matematičke fizike</t>
  </si>
  <si>
    <t>NASTAVNIK: prof. dr Darko Mitrović</t>
  </si>
  <si>
    <r>
      <t xml:space="preserve">NASTAVNIK: </t>
    </r>
    <r>
      <rPr>
        <sz val="11"/>
        <rFont val="Arial"/>
        <family val="2"/>
        <charset val="238"/>
      </rPr>
      <t>prof. dr Darko Mitrović</t>
    </r>
  </si>
  <si>
    <t>STUDIJE: AKADEMSKE SPECIJALISTIČKE</t>
  </si>
  <si>
    <t>BROJ ECTS KREDITA: 5</t>
  </si>
  <si>
    <t>Broj ECTS kredita
5</t>
  </si>
  <si>
    <t>Gordana Čampar</t>
  </si>
  <si>
    <t>Ivana Konatar</t>
  </si>
  <si>
    <t>Tamara Delibašić</t>
  </si>
  <si>
    <t>Itana Janković</t>
  </si>
  <si>
    <t>Jelena Merdović</t>
  </si>
  <si>
    <t>Anđela Zvizdić</t>
  </si>
  <si>
    <t>Aleksandra Dedović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</si>
</sst>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72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8" fillId="0" borderId="0" xfId="42"/>
    <xf numFmtId="0" fontId="18" fillId="0" borderId="11" xfId="42" applyNumberFormat="1" applyFont="1" applyBorder="1" applyAlignment="1">
      <alignment horizontal="center"/>
    </xf>
    <xf numFmtId="0" fontId="19" fillId="0" borderId="16" xfId="42" applyFont="1" applyBorder="1"/>
    <xf numFmtId="49" fontId="19" fillId="0" borderId="16" xfId="42" applyNumberFormat="1" applyFont="1" applyBorder="1" applyAlignment="1">
      <alignment horizontal="center"/>
    </xf>
    <xf numFmtId="0" fontId="21" fillId="0" borderId="17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 wrapText="1"/>
    </xf>
    <xf numFmtId="0" fontId="18" fillId="0" borderId="16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1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1" xfId="43" applyFont="1" applyBorder="1" applyAlignment="1">
      <alignment horizontal="center" vertical="center" wrapText="1"/>
    </xf>
    <xf numFmtId="0" fontId="31" fillId="0" borderId="22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6" xfId="43" applyFont="1" applyFill="1" applyBorder="1" applyAlignment="1">
      <alignment horizontal="center" vertical="center" wrapText="1"/>
    </xf>
    <xf numFmtId="0" fontId="30" fillId="0" borderId="11" xfId="43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8" fillId="0" borderId="15" xfId="42" applyNumberFormat="1" applyBorder="1"/>
    <xf numFmtId="0" fontId="18" fillId="0" borderId="14" xfId="42" applyNumberFormat="1" applyBorder="1"/>
    <xf numFmtId="0" fontId="18" fillId="0" borderId="13" xfId="42" applyNumberFormat="1" applyBorder="1"/>
    <xf numFmtId="0" fontId="18" fillId="0" borderId="11" xfId="42" applyNumberFormat="1" applyFont="1" applyFill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18" fillId="0" borderId="14" xfId="42" applyNumberFormat="1" applyBorder="1" applyAlignment="1"/>
    <xf numFmtId="0" fontId="29" fillId="0" borderId="16" xfId="42" applyFont="1" applyBorder="1" applyAlignment="1">
      <alignment horizontal="left" vertical="center"/>
    </xf>
    <xf numFmtId="0" fontId="28" fillId="33" borderId="20" xfId="42" applyFont="1" applyFill="1" applyBorder="1" applyAlignment="1">
      <alignment horizontal="center" vertical="top" wrapText="1"/>
    </xf>
    <xf numFmtId="0" fontId="18" fillId="33" borderId="19" xfId="42" applyFont="1" applyFill="1" applyBorder="1" applyAlignment="1">
      <alignment horizontal="center" vertical="top"/>
    </xf>
    <xf numFmtId="0" fontId="18" fillId="33" borderId="18" xfId="42" applyFont="1" applyFill="1" applyBorder="1" applyAlignment="1">
      <alignment horizontal="center" vertical="top"/>
    </xf>
    <xf numFmtId="0" fontId="21" fillId="0" borderId="16" xfId="42" applyFont="1" applyBorder="1" applyAlignment="1" applyProtection="1">
      <alignment horizontal="left" vertical="center"/>
      <protection locked="0"/>
    </xf>
    <xf numFmtId="0" fontId="25" fillId="0" borderId="16" xfId="42" applyFont="1" applyBorder="1" applyAlignment="1" applyProtection="1">
      <alignment horizontal="left" vertical="center"/>
      <protection locked="0"/>
    </xf>
    <xf numFmtId="0" fontId="24" fillId="0" borderId="16" xfId="42" applyFont="1" applyBorder="1" applyAlignment="1">
      <alignment horizontal="left" wrapText="1"/>
    </xf>
    <xf numFmtId="0" fontId="27" fillId="0" borderId="16" xfId="42" applyFont="1" applyBorder="1" applyAlignment="1"/>
    <xf numFmtId="0" fontId="24" fillId="0" borderId="16" xfId="42" applyFont="1" applyBorder="1" applyAlignment="1">
      <alignment horizontal="center" vertical="top" wrapText="1"/>
    </xf>
    <xf numFmtId="0" fontId="18" fillId="0" borderId="20" xfId="42" applyFont="1" applyBorder="1" applyAlignment="1">
      <alignment horizontal="center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20" fillId="0" borderId="17" xfId="42" applyFont="1" applyBorder="1" applyAlignment="1">
      <alignment horizontal="center" vertical="center" textRotation="90" wrapText="1"/>
    </xf>
    <xf numFmtId="0" fontId="25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 wrapText="1"/>
    </xf>
    <xf numFmtId="0" fontId="25" fillId="0" borderId="20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0" fillId="0" borderId="17" xfId="42" applyFont="1" applyBorder="1" applyAlignment="1">
      <alignment vertical="center" textRotation="90" wrapText="1"/>
    </xf>
    <xf numFmtId="0" fontId="36" fillId="0" borderId="20" xfId="43" applyFont="1" applyBorder="1" applyAlignment="1">
      <alignment horizontal="left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4" fillId="0" borderId="20" xfId="43" applyFont="1" applyBorder="1" applyAlignment="1">
      <alignment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1" fillId="0" borderId="20" xfId="43" applyFont="1" applyBorder="1" applyAlignment="1">
      <alignment wrapText="1"/>
    </xf>
    <xf numFmtId="0" fontId="31" fillId="0" borderId="18" xfId="43" applyFont="1" applyBorder="1" applyAlignment="1">
      <alignment wrapText="1"/>
    </xf>
    <xf numFmtId="0" fontId="33" fillId="0" borderId="20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19" fillId="0" borderId="24" xfId="42" applyFont="1" applyBorder="1" applyAlignment="1"/>
    <xf numFmtId="0" fontId="19" fillId="0" borderId="25" xfId="42" applyFont="1" applyBorder="1" applyAlignment="1"/>
    <xf numFmtId="0" fontId="19" fillId="0" borderId="20" xfId="42" applyFont="1" applyBorder="1" applyAlignment="1"/>
    <xf numFmtId="0" fontId="19" fillId="0" borderId="26" xfId="42" applyFont="1" applyBorder="1" applyAlignment="1"/>
    <xf numFmtId="0" fontId="19" fillId="0" borderId="23" xfId="43" applyFont="1" applyBorder="1" applyAlignment="1">
      <alignment wrapText="1"/>
    </xf>
    <xf numFmtId="0" fontId="32" fillId="0" borderId="17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1" name="Table1" displayName="Table1" ref="A6:E8" totalsRowShown="0" headerRowDxfId="7">
  <autoFilter ref="A6:E8"/>
  <tableColumns count="5">
    <tableColumn id="1" name="Redni broj"/>
    <tableColumn id="2" name="Broj indeksa" dataDxfId="6"/>
    <tableColumn id="3" name="Prezime i ime"/>
    <tableColumn id="4" name="K" dataDxfId="5"/>
    <tableColumn id="7" name="Ocjena" dataDxfId="4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:E20" headerRowDxfId="3">
  <autoFilter ref="A6:E20"/>
  <tableColumns count="5">
    <tableColumn id="1" name="Redni broj" totalsRowLabel="Total"/>
    <tableColumn id="2" name="Broj indeksa" dataDxfId="2"/>
    <tableColumn id="3" name="Prezime I ime"/>
    <tableColumn id="4" name="K(%)" dataDxfId="1"/>
    <tableColumn id="6" name="Ocjena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7" sqref="B7:C8"/>
    </sheetView>
  </sheetViews>
  <sheetFormatPr defaultRowHeight="14.5" x14ac:dyDescent="0.35"/>
  <cols>
    <col min="1" max="1" width="11" customWidth="1"/>
    <col min="2" max="2" width="11.26953125" style="1" customWidth="1"/>
    <col min="3" max="3" width="21" bestFit="1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3" spans="1:5" x14ac:dyDescent="0.35">
      <c r="A3" t="s">
        <v>40</v>
      </c>
    </row>
    <row r="5" spans="1:5" x14ac:dyDescent="0.35">
      <c r="A5" t="s">
        <v>73</v>
      </c>
    </row>
    <row r="6" spans="1:5" s="21" customFormat="1" x14ac:dyDescent="0.35">
      <c r="A6" s="19" t="s">
        <v>30</v>
      </c>
      <c r="B6" s="20" t="s">
        <v>31</v>
      </c>
      <c r="C6" s="19" t="s">
        <v>33</v>
      </c>
      <c r="D6" s="23" t="s">
        <v>74</v>
      </c>
      <c r="E6" s="23" t="s">
        <v>72</v>
      </c>
    </row>
    <row r="7" spans="1:5" x14ac:dyDescent="0.35">
      <c r="A7">
        <v>1</v>
      </c>
      <c r="B7" s="22" t="s">
        <v>41</v>
      </c>
      <c r="C7" t="s">
        <v>55</v>
      </c>
      <c r="D7" s="21"/>
      <c r="E7" s="21"/>
    </row>
    <row r="8" spans="1:5" x14ac:dyDescent="0.35">
      <c r="A8">
        <v>2</v>
      </c>
      <c r="B8" s="22" t="s">
        <v>43</v>
      </c>
      <c r="C8" t="s">
        <v>56</v>
      </c>
      <c r="D8" s="21"/>
      <c r="E8" s="21"/>
    </row>
  </sheetData>
  <pageMargins left="1" right="1" top="1" bottom="1" header="0.5" footer="0.5"/>
  <pageSetup paperSize="9" scale="90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4" workbookViewId="0">
      <selection activeCell="B7" sqref="B7:C20"/>
    </sheetView>
  </sheetViews>
  <sheetFormatPr defaultRowHeight="14.5" x14ac:dyDescent="0.35"/>
  <cols>
    <col min="1" max="1" width="11" customWidth="1"/>
    <col min="2" max="2" width="11.26953125" style="1" customWidth="1"/>
    <col min="3" max="3" width="21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3" spans="1:5" x14ac:dyDescent="0.35">
      <c r="A3" t="s">
        <v>52</v>
      </c>
    </row>
    <row r="5" spans="1:5" x14ac:dyDescent="0.35">
      <c r="A5" t="s">
        <v>73</v>
      </c>
    </row>
    <row r="6" spans="1:5" s="2" customFormat="1" x14ac:dyDescent="0.35">
      <c r="A6" s="19" t="s">
        <v>30</v>
      </c>
      <c r="B6" s="20" t="s">
        <v>31</v>
      </c>
      <c r="C6" s="19" t="s">
        <v>32</v>
      </c>
      <c r="D6" s="23" t="s">
        <v>75</v>
      </c>
      <c r="E6" s="23" t="s">
        <v>72</v>
      </c>
    </row>
    <row r="7" spans="1:5" x14ac:dyDescent="0.35">
      <c r="A7">
        <v>1</v>
      </c>
      <c r="B7" s="22" t="s">
        <v>41</v>
      </c>
      <c r="C7" t="s">
        <v>57</v>
      </c>
      <c r="D7" s="21"/>
      <c r="E7" s="21"/>
    </row>
    <row r="8" spans="1:5" x14ac:dyDescent="0.35">
      <c r="A8">
        <v>2</v>
      </c>
      <c r="B8" s="22" t="s">
        <v>42</v>
      </c>
      <c r="C8" t="s">
        <v>58</v>
      </c>
      <c r="D8" s="21">
        <v>60</v>
      </c>
      <c r="E8" s="21"/>
    </row>
    <row r="9" spans="1:5" x14ac:dyDescent="0.35">
      <c r="A9">
        <v>3</v>
      </c>
      <c r="B9" s="22" t="s">
        <v>43</v>
      </c>
      <c r="C9" t="s">
        <v>59</v>
      </c>
      <c r="D9" s="21"/>
      <c r="E9" s="21"/>
    </row>
    <row r="10" spans="1:5" x14ac:dyDescent="0.35">
      <c r="A10">
        <v>4</v>
      </c>
      <c r="B10" s="22" t="s">
        <v>44</v>
      </c>
      <c r="C10" t="s">
        <v>60</v>
      </c>
      <c r="D10" s="21">
        <v>40</v>
      </c>
      <c r="E10" s="21"/>
    </row>
    <row r="11" spans="1:5" x14ac:dyDescent="0.35">
      <c r="A11">
        <v>5</v>
      </c>
      <c r="B11" s="22" t="s">
        <v>45</v>
      </c>
      <c r="C11" t="s">
        <v>61</v>
      </c>
      <c r="D11" s="21"/>
      <c r="E11" s="21"/>
    </row>
    <row r="12" spans="1:5" x14ac:dyDescent="0.35">
      <c r="A12">
        <v>6</v>
      </c>
      <c r="B12" s="22" t="s">
        <v>46</v>
      </c>
      <c r="C12" t="s">
        <v>62</v>
      </c>
      <c r="D12" s="21">
        <v>0</v>
      </c>
      <c r="E12" s="21"/>
    </row>
    <row r="13" spans="1:5" x14ac:dyDescent="0.35">
      <c r="A13">
        <v>7</v>
      </c>
      <c r="B13" s="22" t="s">
        <v>47</v>
      </c>
      <c r="C13" t="s">
        <v>63</v>
      </c>
      <c r="D13" s="21">
        <v>50</v>
      </c>
      <c r="E13" s="21"/>
    </row>
    <row r="14" spans="1:5" x14ac:dyDescent="0.35">
      <c r="A14">
        <v>8</v>
      </c>
      <c r="B14" s="22" t="s">
        <v>48</v>
      </c>
      <c r="C14" t="s">
        <v>64</v>
      </c>
      <c r="D14" s="21"/>
      <c r="E14" s="21"/>
    </row>
    <row r="15" spans="1:5" x14ac:dyDescent="0.35">
      <c r="A15">
        <v>9</v>
      </c>
      <c r="B15" s="22" t="s">
        <v>49</v>
      </c>
      <c r="C15" t="s">
        <v>65</v>
      </c>
      <c r="D15" s="21"/>
      <c r="E15" s="21"/>
    </row>
    <row r="16" spans="1:5" x14ac:dyDescent="0.35">
      <c r="A16">
        <v>10</v>
      </c>
      <c r="B16" s="22" t="s">
        <v>50</v>
      </c>
      <c r="C16" t="s">
        <v>66</v>
      </c>
      <c r="D16" s="21"/>
      <c r="E16" s="21"/>
    </row>
    <row r="17" spans="1:5" x14ac:dyDescent="0.35">
      <c r="A17">
        <v>11</v>
      </c>
      <c r="B17" s="22" t="s">
        <v>51</v>
      </c>
      <c r="C17" t="s">
        <v>67</v>
      </c>
      <c r="D17" s="21">
        <v>10</v>
      </c>
      <c r="E17" s="21"/>
    </row>
    <row r="18" spans="1:5" x14ac:dyDescent="0.35">
      <c r="A18">
        <v>12</v>
      </c>
      <c r="B18" s="22" t="s">
        <v>71</v>
      </c>
      <c r="C18" t="s">
        <v>68</v>
      </c>
      <c r="D18" s="21"/>
      <c r="E18" s="21"/>
    </row>
    <row r="19" spans="1:5" x14ac:dyDescent="0.35">
      <c r="A19">
        <v>13</v>
      </c>
      <c r="B19" s="22" t="s">
        <v>53</v>
      </c>
      <c r="C19" t="s">
        <v>69</v>
      </c>
      <c r="D19" s="21"/>
      <c r="E19" s="21"/>
    </row>
    <row r="20" spans="1:5" x14ac:dyDescent="0.35">
      <c r="A20">
        <v>14</v>
      </c>
      <c r="B20" s="22" t="s">
        <v>54</v>
      </c>
      <c r="C20" t="s">
        <v>70</v>
      </c>
      <c r="D20" s="21"/>
      <c r="E20" s="21"/>
    </row>
  </sheetData>
  <pageMargins left="1" right="1" top="1" bottom="1" header="0.5" footer="0.5"/>
  <pageSetup paperSize="9" scale="8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zoomScaleNormal="100" workbookViewId="0">
      <selection activeCell="T8" sqref="T8"/>
    </sheetView>
  </sheetViews>
  <sheetFormatPr defaultColWidth="9.1796875" defaultRowHeight="12.5" x14ac:dyDescent="0.25"/>
  <cols>
    <col min="1" max="1" width="8.54296875" style="3" customWidth="1"/>
    <col min="2" max="2" width="27.7265625" style="3" customWidth="1"/>
    <col min="3" max="3" width="8.1796875" style="3" customWidth="1"/>
    <col min="4" max="14" width="3.81640625" style="3" customWidth="1"/>
    <col min="15" max="18" width="5.453125" style="3" customWidth="1"/>
    <col min="19" max="19" width="8.453125" style="3" customWidth="1"/>
    <col min="20" max="20" width="9.1796875" style="3"/>
    <col min="21" max="21" width="7.453125" style="3" customWidth="1"/>
    <col min="22" max="22" width="5.81640625" style="3" customWidth="1"/>
    <col min="23" max="16384" width="9.1796875" style="3"/>
  </cols>
  <sheetData>
    <row r="1" spans="1:22" ht="23.2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 t="s">
        <v>20</v>
      </c>
      <c r="U1" s="32"/>
      <c r="V1" s="33"/>
    </row>
    <row r="2" spans="1:22" ht="13" x14ac:dyDescent="0.2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79</v>
      </c>
      <c r="P2" s="35"/>
      <c r="Q2" s="35"/>
      <c r="R2" s="35"/>
      <c r="S2" s="35"/>
      <c r="T2" s="35"/>
      <c r="U2" s="35"/>
      <c r="V2" s="35"/>
    </row>
    <row r="3" spans="1:22" ht="21" customHeight="1" x14ac:dyDescent="0.35">
      <c r="A3" s="37" t="s">
        <v>76</v>
      </c>
      <c r="B3" s="37"/>
      <c r="C3" s="37"/>
      <c r="D3" s="38" t="s">
        <v>81</v>
      </c>
      <c r="E3" s="38"/>
      <c r="F3" s="38"/>
      <c r="G3" s="38"/>
      <c r="H3" s="36" t="s">
        <v>78</v>
      </c>
      <c r="I3" s="36"/>
      <c r="J3" s="36"/>
      <c r="K3" s="36"/>
      <c r="L3" s="36"/>
      <c r="M3" s="36"/>
      <c r="N3" s="36"/>
      <c r="O3" s="36"/>
      <c r="P3" s="36"/>
      <c r="Q3" s="39" t="s">
        <v>35</v>
      </c>
      <c r="R3" s="40"/>
      <c r="S3" s="40"/>
      <c r="T3" s="40"/>
      <c r="U3" s="40"/>
      <c r="V3" s="41"/>
    </row>
    <row r="4" spans="1:22" ht="6.75" customHeight="1" x14ac:dyDescent="0.25">
      <c r="D4" s="10"/>
      <c r="E4" s="10"/>
      <c r="F4" s="10"/>
      <c r="G4" s="10"/>
      <c r="H4" s="10"/>
    </row>
    <row r="5" spans="1:22" ht="21" customHeight="1" thickBot="1" x14ac:dyDescent="0.3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1" t="s">
        <v>15</v>
      </c>
      <c r="V5" s="42" t="s">
        <v>14</v>
      </c>
    </row>
    <row r="6" spans="1:22" ht="21" customHeight="1" thickTop="1" thickBot="1" x14ac:dyDescent="0.3">
      <c r="A6" s="44"/>
      <c r="B6" s="45"/>
      <c r="C6" s="9"/>
      <c r="D6" s="43" t="s">
        <v>37</v>
      </c>
      <c r="E6" s="43"/>
      <c r="F6" s="43"/>
      <c r="G6" s="43"/>
      <c r="H6" s="43"/>
      <c r="I6" s="47" t="s">
        <v>12</v>
      </c>
      <c r="J6" s="43"/>
      <c r="K6" s="43"/>
      <c r="L6" s="48" t="s">
        <v>34</v>
      </c>
      <c r="M6" s="49"/>
      <c r="N6" s="50"/>
      <c r="O6" s="43" t="s">
        <v>11</v>
      </c>
      <c r="P6" s="43"/>
      <c r="Q6" s="43"/>
      <c r="R6" s="43"/>
      <c r="S6" s="43" t="s">
        <v>10</v>
      </c>
      <c r="T6" s="43"/>
      <c r="U6" s="51"/>
      <c r="V6" s="42"/>
    </row>
    <row r="7" spans="1:22" ht="21" customHeight="1" thickTop="1" thickBot="1" x14ac:dyDescent="0.3">
      <c r="A7" s="44"/>
      <c r="B7" s="45"/>
      <c r="C7" s="8" t="s">
        <v>9</v>
      </c>
      <c r="D7" s="7" t="s">
        <v>6</v>
      </c>
      <c r="E7" s="7" t="s">
        <v>5</v>
      </c>
      <c r="F7" s="7" t="s">
        <v>4</v>
      </c>
      <c r="G7" s="7" t="s">
        <v>8</v>
      </c>
      <c r="H7" s="7" t="s">
        <v>7</v>
      </c>
      <c r="I7" s="7" t="s">
        <v>6</v>
      </c>
      <c r="J7" s="7" t="s">
        <v>5</v>
      </c>
      <c r="K7" s="7" t="s">
        <v>4</v>
      </c>
      <c r="L7" s="7" t="s">
        <v>6</v>
      </c>
      <c r="M7" s="7" t="s">
        <v>5</v>
      </c>
      <c r="N7" s="7" t="s">
        <v>4</v>
      </c>
      <c r="O7" s="7" t="s">
        <v>6</v>
      </c>
      <c r="P7" s="7" t="s">
        <v>38</v>
      </c>
      <c r="Q7" s="7" t="s">
        <v>5</v>
      </c>
      <c r="R7" s="7" t="s">
        <v>39</v>
      </c>
      <c r="S7" s="7" t="s">
        <v>3</v>
      </c>
      <c r="T7" s="7" t="s">
        <v>2</v>
      </c>
      <c r="U7" s="51"/>
      <c r="V7" s="42"/>
    </row>
    <row r="8" spans="1:22" ht="16.5" thickTop="1" thickBot="1" x14ac:dyDescent="0.4">
      <c r="A8" s="6" t="s">
        <v>41</v>
      </c>
      <c r="B8" s="5" t="s">
        <v>55</v>
      </c>
      <c r="C8" s="24"/>
      <c r="D8" s="25"/>
      <c r="E8" s="25"/>
      <c r="F8" s="25"/>
      <c r="G8" s="25"/>
      <c r="H8" s="25"/>
      <c r="I8" s="29"/>
      <c r="J8" s="29"/>
      <c r="K8" s="25"/>
      <c r="L8" s="25"/>
      <c r="M8" s="25"/>
      <c r="N8" s="26"/>
      <c r="O8" s="27"/>
      <c r="P8" s="27"/>
      <c r="Q8" s="27"/>
      <c r="R8" s="27"/>
      <c r="S8" s="27">
        <v>50</v>
      </c>
      <c r="T8" s="27"/>
      <c r="U8" s="28">
        <f>IF(AND(O8="",P8="",S8=""),"",SUM(C8,D8,E8,MAX(O8,P8), MAX(Q8,R8),I8,J8,L8,MAX(S8,T8)))</f>
        <v>50</v>
      </c>
      <c r="V8" s="4" t="str">
        <f>IF(U8="","",IF(U8&gt;89,"A",IF(U8&gt;79,"B",IF(U8&gt;69,"C",IF(U8&gt;59,"D",IF(U8&gt;44,"E","F"))))))</f>
        <v>E</v>
      </c>
    </row>
    <row r="9" spans="1:22" ht="16" thickTop="1" x14ac:dyDescent="0.35">
      <c r="A9" s="6" t="s">
        <v>43</v>
      </c>
      <c r="B9" s="5" t="s">
        <v>56</v>
      </c>
      <c r="C9" s="24"/>
      <c r="D9" s="25"/>
      <c r="E9" s="25"/>
      <c r="F9" s="25"/>
      <c r="G9" s="25"/>
      <c r="H9" s="25"/>
      <c r="I9" s="29"/>
      <c r="J9" s="29"/>
      <c r="K9" s="25"/>
      <c r="L9" s="25"/>
      <c r="M9" s="25"/>
      <c r="N9" s="26"/>
      <c r="O9" s="27"/>
      <c r="P9" s="27"/>
      <c r="Q9" s="27"/>
      <c r="R9" s="27"/>
      <c r="S9" s="27"/>
      <c r="T9" s="27"/>
      <c r="U9" s="28" t="str">
        <f t="shared" ref="U9" si="0">IF(AND(O9="",P9="",S9=""),"",SUM(C9,D9,E9,MAX(O9,P9), MAX(Q9,R9),I9,J9,L9,MAX(S9,T9)))</f>
        <v/>
      </c>
      <c r="V9" s="4" t="str">
        <f t="shared" ref="V9" si="1">IF(U9="","",IF(U9&gt;89,"A",IF(U9&gt;79,"B",IF(U9&gt;69,"C",IF(U9&gt;59,"D",IF(U9&gt;44,"E","F"))))))</f>
        <v/>
      </c>
    </row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P3"/>
    <mergeCell ref="A3:C3"/>
    <mergeCell ref="D3:G3"/>
    <mergeCell ref="Q3:V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opLeftCell="A2" zoomScale="110" zoomScaleNormal="110" workbookViewId="0">
      <selection activeCell="B8" sqref="B8:C9"/>
    </sheetView>
  </sheetViews>
  <sheetFormatPr defaultColWidth="9.1796875" defaultRowHeight="12.75" customHeight="1" x14ac:dyDescent="0.25"/>
  <cols>
    <col min="1" max="1" width="11.1796875" style="11" customWidth="1"/>
    <col min="2" max="2" width="25.26953125" style="11" customWidth="1"/>
    <col min="3" max="3" width="13.26953125" style="11" customWidth="1"/>
    <col min="4" max="4" width="11.81640625" style="11" customWidth="1"/>
    <col min="5" max="5" width="12.7265625" style="11" customWidth="1"/>
    <col min="6" max="6" width="13.54296875" style="11" customWidth="1"/>
    <col min="7" max="16384" width="9.1796875" style="11"/>
  </cols>
  <sheetData>
    <row r="1" spans="1:6" s="16" customFormat="1" ht="36" customHeight="1" x14ac:dyDescent="0.35">
      <c r="A1" s="52" t="s">
        <v>28</v>
      </c>
      <c r="B1" s="53"/>
      <c r="C1" s="53"/>
      <c r="D1" s="53"/>
      <c r="E1" s="54"/>
      <c r="F1" s="17" t="s">
        <v>27</v>
      </c>
    </row>
    <row r="2" spans="1:6" ht="17.25" customHeight="1" x14ac:dyDescent="0.3">
      <c r="A2" s="55" t="s">
        <v>19</v>
      </c>
      <c r="B2" s="56"/>
      <c r="C2" s="56"/>
      <c r="D2" s="56"/>
      <c r="E2" s="56"/>
      <c r="F2" s="57"/>
    </row>
    <row r="3" spans="1:6" ht="27" customHeight="1" x14ac:dyDescent="0.3">
      <c r="A3" s="58" t="s">
        <v>79</v>
      </c>
      <c r="B3" s="59"/>
      <c r="C3" s="60" t="s">
        <v>77</v>
      </c>
      <c r="D3" s="61"/>
      <c r="E3" s="61"/>
      <c r="F3" s="62"/>
    </row>
    <row r="4" spans="1:6" ht="17.25" customHeight="1" x14ac:dyDescent="0.25">
      <c r="A4" s="63" t="s">
        <v>76</v>
      </c>
      <c r="B4" s="63"/>
      <c r="C4" s="63"/>
      <c r="D4" s="63" t="s">
        <v>80</v>
      </c>
      <c r="E4" s="63"/>
      <c r="F4" s="63"/>
    </row>
    <row r="5" spans="1:6" ht="4.5" customHeight="1" x14ac:dyDescent="0.35">
      <c r="A5" s="68"/>
      <c r="B5" s="68"/>
      <c r="C5" s="68"/>
      <c r="D5" s="68"/>
      <c r="E5" s="68"/>
      <c r="F5" s="68"/>
    </row>
    <row r="6" spans="1:6" s="13" customFormat="1" ht="25.5" customHeight="1" thickBot="1" x14ac:dyDescent="0.4">
      <c r="A6" s="69" t="s">
        <v>18</v>
      </c>
      <c r="B6" s="70" t="s">
        <v>26</v>
      </c>
      <c r="C6" s="70"/>
      <c r="D6" s="71" t="s">
        <v>25</v>
      </c>
      <c r="E6" s="71"/>
      <c r="F6" s="70" t="s">
        <v>24</v>
      </c>
    </row>
    <row r="7" spans="1:6" s="13" customFormat="1" ht="42" customHeight="1" thickTop="1" thickBot="1" x14ac:dyDescent="0.4">
      <c r="A7" s="69"/>
      <c r="B7" s="70"/>
      <c r="C7" s="70"/>
      <c r="D7" s="15" t="s">
        <v>23</v>
      </c>
      <c r="E7" s="14" t="s">
        <v>22</v>
      </c>
      <c r="F7" s="70"/>
    </row>
    <row r="8" spans="1:6" ht="12.75" customHeight="1" thickTop="1" x14ac:dyDescent="0.35">
      <c r="A8" s="6" t="s">
        <v>41</v>
      </c>
      <c r="B8" s="64" t="s">
        <v>55</v>
      </c>
      <c r="C8" s="65"/>
      <c r="D8" s="12" t="str">
        <f>IF('Evidencija A'!C8="","",SUM('Evidencija A'!C8,'Evidencija A'!D8,'Evidencija A'!E8,'Evidencija A'!I8,'Evidencija A'!J8,MAX('Evidencija A'!O8,'Evidencija A'!P8), MAX('Evidencija A'!Q8,'Evidencija A'!R8),'Evidencija A'!F8))</f>
        <v/>
      </c>
      <c r="E8" s="12">
        <f>IF(AND('Evidencija A'!S8="",'Evidencija A'!T8=""),"",MAX('Evidencija A'!S8,'Evidencija A'!T8)+'Evidencija A'!L8)</f>
        <v>50</v>
      </c>
      <c r="F8" s="18" t="str">
        <f>IF('Evidencija A'!V8="","",'Evidencija A'!V8)</f>
        <v>E</v>
      </c>
    </row>
    <row r="9" spans="1:6" ht="12.75" customHeight="1" x14ac:dyDescent="0.35">
      <c r="A9" s="6" t="s">
        <v>43</v>
      </c>
      <c r="B9" s="66" t="s">
        <v>56</v>
      </c>
      <c r="C9" s="67"/>
      <c r="D9" s="12" t="str">
        <f>IF('Evidencija A'!C9="","",SUM('Evidencija A'!C9,'Evidencija A'!D9,'Evidencija A'!E9,'Evidencija A'!I9,'Evidencija A'!J9,MAX('Evidencija A'!O9,'Evidencija A'!P9), MAX('Evidencija A'!Q9,'Evidencija A'!R9),'Evidencija A'!F9))</f>
        <v/>
      </c>
      <c r="E9" s="12" t="str">
        <f>IF(AND('Evidencija A'!S9="",'Evidencija A'!T9=""),"",MAX('Evidencija A'!S9,'Evidencija A'!T9)+'Evidencija A'!L9)</f>
        <v/>
      </c>
      <c r="F9" s="18" t="str">
        <f>IF('Evidencija A'!V9="","",'Evidencija A'!V9)</f>
        <v/>
      </c>
    </row>
  </sheetData>
  <sheetProtection selectLockedCells="1" selectUnlockedCells="1"/>
  <mergeCells count="14">
    <mergeCell ref="B8:C8"/>
    <mergeCell ref="B9:C9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A2" zoomScaleNormal="100" workbookViewId="0">
      <selection activeCell="T15" sqref="T15"/>
    </sheetView>
  </sheetViews>
  <sheetFormatPr defaultColWidth="9.1796875" defaultRowHeight="12.5" x14ac:dyDescent="0.25"/>
  <cols>
    <col min="1" max="1" width="8.54296875" style="3" customWidth="1"/>
    <col min="2" max="2" width="27.7265625" style="3" customWidth="1"/>
    <col min="3" max="3" width="8.1796875" style="3" customWidth="1"/>
    <col min="4" max="14" width="3.81640625" style="3" customWidth="1"/>
    <col min="15" max="18" width="5.453125" style="3" customWidth="1"/>
    <col min="19" max="19" width="8.453125" style="3" customWidth="1"/>
    <col min="20" max="20" width="9.1796875" style="3"/>
    <col min="21" max="21" width="7.453125" style="3" customWidth="1"/>
    <col min="22" max="22" width="5.81640625" style="3" customWidth="1"/>
    <col min="23" max="16384" width="9.1796875" style="3"/>
  </cols>
  <sheetData>
    <row r="1" spans="1:22" ht="23.2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 t="s">
        <v>20</v>
      </c>
      <c r="U1" s="32"/>
      <c r="V1" s="33"/>
    </row>
    <row r="2" spans="1:22" ht="13" x14ac:dyDescent="0.25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79</v>
      </c>
      <c r="P2" s="35"/>
      <c r="Q2" s="35"/>
      <c r="R2" s="35"/>
      <c r="S2" s="35"/>
      <c r="T2" s="35"/>
      <c r="U2" s="35"/>
      <c r="V2" s="35"/>
    </row>
    <row r="3" spans="1:22" ht="21" customHeight="1" x14ac:dyDescent="0.35">
      <c r="A3" s="37" t="s">
        <v>76</v>
      </c>
      <c r="B3" s="37"/>
      <c r="C3" s="37"/>
      <c r="D3" s="38" t="s">
        <v>81</v>
      </c>
      <c r="E3" s="38"/>
      <c r="F3" s="38"/>
      <c r="G3" s="38"/>
      <c r="H3" s="36" t="s">
        <v>78</v>
      </c>
      <c r="I3" s="36"/>
      <c r="J3" s="36"/>
      <c r="K3" s="36"/>
      <c r="L3" s="36"/>
      <c r="M3" s="36"/>
      <c r="N3" s="36"/>
      <c r="O3" s="36"/>
      <c r="P3" s="36"/>
      <c r="Q3" s="39" t="s">
        <v>35</v>
      </c>
      <c r="R3" s="40"/>
      <c r="S3" s="40"/>
      <c r="T3" s="40"/>
      <c r="U3" s="40"/>
      <c r="V3" s="41"/>
    </row>
    <row r="4" spans="1:22" ht="6.75" customHeight="1" x14ac:dyDescent="0.25">
      <c r="D4" s="10"/>
      <c r="E4" s="10"/>
      <c r="F4" s="10"/>
      <c r="G4" s="10"/>
      <c r="H4" s="10"/>
    </row>
    <row r="5" spans="1:22" ht="21" customHeight="1" thickBot="1" x14ac:dyDescent="0.3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1" t="s">
        <v>15</v>
      </c>
      <c r="V5" s="42" t="s">
        <v>14</v>
      </c>
    </row>
    <row r="6" spans="1:22" ht="21" customHeight="1" thickTop="1" thickBot="1" x14ac:dyDescent="0.3">
      <c r="A6" s="44"/>
      <c r="B6" s="45"/>
      <c r="C6" s="9"/>
      <c r="D6" s="43" t="s">
        <v>13</v>
      </c>
      <c r="E6" s="43"/>
      <c r="F6" s="43"/>
      <c r="G6" s="43"/>
      <c r="H6" s="43"/>
      <c r="I6" s="47" t="s">
        <v>12</v>
      </c>
      <c r="J6" s="43"/>
      <c r="K6" s="43"/>
      <c r="L6" s="48" t="s">
        <v>34</v>
      </c>
      <c r="M6" s="49"/>
      <c r="N6" s="50"/>
      <c r="O6" s="43" t="s">
        <v>11</v>
      </c>
      <c r="P6" s="43"/>
      <c r="Q6" s="43"/>
      <c r="R6" s="43"/>
      <c r="S6" s="43" t="s">
        <v>10</v>
      </c>
      <c r="T6" s="43"/>
      <c r="U6" s="51"/>
      <c r="V6" s="42"/>
    </row>
    <row r="7" spans="1:22" ht="21" customHeight="1" thickTop="1" thickBot="1" x14ac:dyDescent="0.3">
      <c r="A7" s="44"/>
      <c r="B7" s="45"/>
      <c r="C7" s="8" t="s">
        <v>9</v>
      </c>
      <c r="D7" s="7" t="s">
        <v>6</v>
      </c>
      <c r="E7" s="7" t="s">
        <v>5</v>
      </c>
      <c r="F7" s="7" t="s">
        <v>4</v>
      </c>
      <c r="G7" s="7" t="s">
        <v>8</v>
      </c>
      <c r="H7" s="7" t="s">
        <v>7</v>
      </c>
      <c r="I7" s="7" t="s">
        <v>6</v>
      </c>
      <c r="J7" s="7" t="s">
        <v>5</v>
      </c>
      <c r="K7" s="7" t="s">
        <v>4</v>
      </c>
      <c r="L7" s="7" t="s">
        <v>6</v>
      </c>
      <c r="M7" s="7" t="s">
        <v>5</v>
      </c>
      <c r="N7" s="7" t="s">
        <v>4</v>
      </c>
      <c r="O7" s="7" t="s">
        <v>6</v>
      </c>
      <c r="P7" s="7" t="s">
        <v>38</v>
      </c>
      <c r="Q7" s="7" t="s">
        <v>5</v>
      </c>
      <c r="R7" s="7" t="s">
        <v>39</v>
      </c>
      <c r="S7" s="7" t="s">
        <v>3</v>
      </c>
      <c r="T7" s="7" t="s">
        <v>2</v>
      </c>
      <c r="U7" s="51"/>
      <c r="V7" s="42"/>
    </row>
    <row r="8" spans="1:22" ht="16.5" thickTop="1" thickBot="1" x14ac:dyDescent="0.4">
      <c r="A8" s="6"/>
      <c r="B8" s="5" t="s">
        <v>82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7"/>
      <c r="P8" s="27"/>
      <c r="Q8" s="27"/>
      <c r="R8" s="27"/>
      <c r="S8" s="27">
        <v>50</v>
      </c>
      <c r="T8" s="27"/>
      <c r="U8" s="28">
        <f>IF(AND(O8="",P8="",S8=""),"",SUM(C8,D8,E8,MAX(O8,P8), MAX(Q8,R8),I8,J8,L8,MAX(S8,T8)))</f>
        <v>50</v>
      </c>
      <c r="V8" s="4" t="str">
        <f>IF(U8="","",IF(U8&gt;89,"A",IF(U8&gt;79,"B",IF(U8&gt;69,"C",IF(U8&gt;59,"D",IF(U8&gt;44,"E","F"))))))</f>
        <v>E</v>
      </c>
    </row>
    <row r="9" spans="1:22" ht="16.5" thickTop="1" thickBot="1" x14ac:dyDescent="0.4">
      <c r="A9" s="6"/>
      <c r="B9" s="5" t="s">
        <v>83</v>
      </c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7"/>
      <c r="P9" s="27"/>
      <c r="Q9" s="27"/>
      <c r="R9" s="27"/>
      <c r="S9" s="27">
        <v>50</v>
      </c>
      <c r="T9" s="27"/>
      <c r="U9" s="28">
        <f t="shared" ref="U9:U21" si="0">IF(AND(O9="",P9="",S9=""),"",SUM(C9,D9,E9,MAX(O9,P9), MAX(Q9,R9),I9,J9,L9,MAX(S9,T9)))</f>
        <v>50</v>
      </c>
      <c r="V9" s="4" t="str">
        <f t="shared" ref="V9:V21" si="1">IF(U9="","",IF(U9&gt;89,"A",IF(U9&gt;79,"B",IF(U9&gt;69,"C",IF(U9&gt;59,"D",IF(U9&gt;44,"E","F"))))))</f>
        <v>E</v>
      </c>
    </row>
    <row r="10" spans="1:22" ht="16.5" thickTop="1" thickBot="1" x14ac:dyDescent="0.4">
      <c r="A10" s="6"/>
      <c r="B10" s="5" t="s">
        <v>84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7"/>
      <c r="Q10" s="27"/>
      <c r="R10" s="27"/>
      <c r="S10" s="27">
        <v>50</v>
      </c>
      <c r="T10" s="27"/>
      <c r="U10" s="28">
        <f t="shared" si="0"/>
        <v>50</v>
      </c>
      <c r="V10" s="4" t="str">
        <f t="shared" si="1"/>
        <v>E</v>
      </c>
    </row>
    <row r="11" spans="1:22" ht="16.5" thickTop="1" thickBot="1" x14ac:dyDescent="0.4">
      <c r="A11" s="6"/>
      <c r="B11" s="5" t="s">
        <v>85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7"/>
      <c r="P11" s="27"/>
      <c r="Q11" s="27"/>
      <c r="R11" s="27"/>
      <c r="S11" s="27">
        <v>50</v>
      </c>
      <c r="T11" s="27"/>
      <c r="U11" s="28">
        <f t="shared" si="0"/>
        <v>50</v>
      </c>
      <c r="V11" s="4" t="str">
        <f t="shared" si="1"/>
        <v>E</v>
      </c>
    </row>
    <row r="12" spans="1:22" ht="16.5" thickTop="1" thickBot="1" x14ac:dyDescent="0.4">
      <c r="A12" s="6"/>
      <c r="B12" s="5" t="s">
        <v>86</v>
      </c>
      <c r="C12" s="24"/>
      <c r="D12" s="25"/>
      <c r="E12" s="25"/>
      <c r="F12" s="25"/>
      <c r="G12" s="25"/>
      <c r="H12" s="25"/>
      <c r="I12" s="25">
        <v>10</v>
      </c>
      <c r="J12" s="25"/>
      <c r="K12" s="25"/>
      <c r="L12" s="25"/>
      <c r="M12" s="25"/>
      <c r="N12" s="26"/>
      <c r="O12" s="27">
        <v>30</v>
      </c>
      <c r="P12" s="27"/>
      <c r="Q12" s="27"/>
      <c r="R12" s="27"/>
      <c r="S12" s="27">
        <v>35</v>
      </c>
      <c r="T12" s="27">
        <v>50</v>
      </c>
      <c r="U12" s="28">
        <f t="shared" si="0"/>
        <v>90</v>
      </c>
      <c r="V12" s="4" t="str">
        <f t="shared" si="1"/>
        <v>A</v>
      </c>
    </row>
    <row r="13" spans="1:22" ht="16.5" thickTop="1" thickBot="1" x14ac:dyDescent="0.4">
      <c r="A13" s="6"/>
      <c r="B13" s="5" t="s">
        <v>87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7">
        <v>0</v>
      </c>
      <c r="P13" s="27"/>
      <c r="Q13" s="27"/>
      <c r="R13" s="27"/>
      <c r="S13" s="27">
        <v>0</v>
      </c>
      <c r="T13" s="27">
        <v>50</v>
      </c>
      <c r="U13" s="28">
        <f t="shared" si="0"/>
        <v>50</v>
      </c>
      <c r="V13" s="4" t="str">
        <f t="shared" si="1"/>
        <v>E</v>
      </c>
    </row>
    <row r="14" spans="1:22" ht="16.5" thickTop="1" thickBot="1" x14ac:dyDescent="0.4">
      <c r="A14" s="6"/>
      <c r="B14" s="5" t="s">
        <v>88</v>
      </c>
      <c r="C14" s="24"/>
      <c r="D14" s="25"/>
      <c r="E14" s="25"/>
      <c r="F14" s="25"/>
      <c r="G14" s="25"/>
      <c r="H14" s="25"/>
      <c r="I14" s="25">
        <v>10</v>
      </c>
      <c r="J14" s="25"/>
      <c r="K14" s="25"/>
      <c r="L14" s="25"/>
      <c r="M14" s="25"/>
      <c r="N14" s="26"/>
      <c r="O14" s="27">
        <v>30</v>
      </c>
      <c r="P14" s="27"/>
      <c r="Q14" s="27"/>
      <c r="R14" s="27"/>
      <c r="S14" s="27">
        <v>35</v>
      </c>
      <c r="T14" s="27">
        <v>50</v>
      </c>
      <c r="U14" s="28">
        <f t="shared" si="0"/>
        <v>90</v>
      </c>
      <c r="V14" s="4" t="str">
        <f t="shared" si="1"/>
        <v>A</v>
      </c>
    </row>
    <row r="15" spans="1:22" ht="16.5" thickTop="1" thickBot="1" x14ac:dyDescent="0.4">
      <c r="A15" s="6"/>
      <c r="B15" s="5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7"/>
      <c r="Q15" s="27"/>
      <c r="R15" s="27"/>
      <c r="S15" s="27"/>
      <c r="T15" s="27"/>
      <c r="U15" s="28" t="str">
        <f t="shared" si="0"/>
        <v/>
      </c>
      <c r="V15" s="4" t="str">
        <f t="shared" si="1"/>
        <v/>
      </c>
    </row>
    <row r="16" spans="1:22" ht="16.5" thickTop="1" thickBot="1" x14ac:dyDescent="0.4">
      <c r="A16" s="6"/>
      <c r="B16" s="5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7"/>
      <c r="P16" s="27"/>
      <c r="Q16" s="27"/>
      <c r="R16" s="27"/>
      <c r="S16" s="27"/>
      <c r="T16" s="27"/>
      <c r="U16" s="28" t="str">
        <f t="shared" si="0"/>
        <v/>
      </c>
      <c r="V16" s="4" t="str">
        <f t="shared" si="1"/>
        <v/>
      </c>
    </row>
    <row r="17" spans="1:22" ht="16.5" thickTop="1" thickBot="1" x14ac:dyDescent="0.4">
      <c r="A17" s="6"/>
      <c r="B17" s="5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7"/>
      <c r="Q17" s="27"/>
      <c r="R17" s="27"/>
      <c r="S17" s="27"/>
      <c r="T17" s="27"/>
      <c r="U17" s="28" t="str">
        <f t="shared" si="0"/>
        <v/>
      </c>
      <c r="V17" s="4" t="str">
        <f t="shared" si="1"/>
        <v/>
      </c>
    </row>
    <row r="18" spans="1:22" ht="16.5" thickTop="1" thickBot="1" x14ac:dyDescent="0.4">
      <c r="A18" s="6"/>
      <c r="B18" s="5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7"/>
      <c r="P18" s="27"/>
      <c r="Q18" s="27"/>
      <c r="R18" s="27"/>
      <c r="S18" s="27"/>
      <c r="T18" s="27"/>
      <c r="U18" s="28" t="str">
        <f t="shared" si="0"/>
        <v/>
      </c>
      <c r="V18" s="4" t="str">
        <f t="shared" si="1"/>
        <v/>
      </c>
    </row>
    <row r="19" spans="1:22" ht="16.5" thickTop="1" thickBot="1" x14ac:dyDescent="0.4">
      <c r="A19" s="6"/>
      <c r="B19" s="5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27"/>
      <c r="P19" s="27"/>
      <c r="Q19" s="27"/>
      <c r="R19" s="27"/>
      <c r="S19" s="27"/>
      <c r="T19" s="27"/>
      <c r="U19" s="28" t="str">
        <f t="shared" si="0"/>
        <v/>
      </c>
      <c r="V19" s="4" t="str">
        <f t="shared" si="1"/>
        <v/>
      </c>
    </row>
    <row r="20" spans="1:22" ht="16.5" thickTop="1" thickBot="1" x14ac:dyDescent="0.4">
      <c r="A20" s="6"/>
      <c r="B20" s="5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7"/>
      <c r="Q20" s="27"/>
      <c r="R20" s="27"/>
      <c r="S20" s="27"/>
      <c r="T20" s="27"/>
      <c r="U20" s="28" t="str">
        <f t="shared" si="0"/>
        <v/>
      </c>
      <c r="V20" s="4" t="str">
        <f t="shared" si="1"/>
        <v/>
      </c>
    </row>
    <row r="21" spans="1:22" ht="16" thickTop="1" x14ac:dyDescent="0.35">
      <c r="A21" s="6"/>
      <c r="B21" s="5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7"/>
      <c r="P21" s="27"/>
      <c r="Q21" s="27"/>
      <c r="R21" s="27"/>
      <c r="S21" s="27"/>
      <c r="T21" s="27"/>
      <c r="U21" s="28" t="str">
        <f t="shared" si="0"/>
        <v/>
      </c>
      <c r="V21" s="4" t="str">
        <f t="shared" si="1"/>
        <v/>
      </c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P3"/>
    <mergeCell ref="Q3:V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2" zoomScale="110" zoomScaleNormal="110" workbookViewId="0">
      <selection activeCell="D13" sqref="D13"/>
    </sheetView>
  </sheetViews>
  <sheetFormatPr defaultColWidth="9.1796875" defaultRowHeight="12.75" customHeight="1" x14ac:dyDescent="0.25"/>
  <cols>
    <col min="1" max="1" width="11.1796875" style="11" customWidth="1"/>
    <col min="2" max="2" width="25.26953125" style="11" customWidth="1"/>
    <col min="3" max="3" width="13.26953125" style="11" customWidth="1"/>
    <col min="4" max="4" width="11.81640625" style="11" customWidth="1"/>
    <col min="5" max="5" width="12.7265625" style="11" customWidth="1"/>
    <col min="6" max="6" width="13.54296875" style="11" customWidth="1"/>
    <col min="7" max="16384" width="9.1796875" style="11"/>
  </cols>
  <sheetData>
    <row r="1" spans="1:6" s="16" customFormat="1" ht="36" customHeight="1" x14ac:dyDescent="0.35">
      <c r="A1" s="52" t="s">
        <v>28</v>
      </c>
      <c r="B1" s="53"/>
      <c r="C1" s="53"/>
      <c r="D1" s="53"/>
      <c r="E1" s="54"/>
      <c r="F1" s="17" t="s">
        <v>27</v>
      </c>
    </row>
    <row r="2" spans="1:6" ht="17.25" customHeight="1" x14ac:dyDescent="0.3">
      <c r="A2" s="55" t="s">
        <v>29</v>
      </c>
      <c r="B2" s="56"/>
      <c r="C2" s="56"/>
      <c r="D2" s="56"/>
      <c r="E2" s="56"/>
      <c r="F2" s="57"/>
    </row>
    <row r="3" spans="1:6" ht="27" customHeight="1" x14ac:dyDescent="0.3">
      <c r="A3" s="58" t="s">
        <v>79</v>
      </c>
      <c r="B3" s="59"/>
      <c r="C3" s="60" t="s">
        <v>77</v>
      </c>
      <c r="D3" s="61"/>
      <c r="E3" s="61"/>
      <c r="F3" s="62"/>
    </row>
    <row r="4" spans="1:6" ht="17.25" customHeight="1" x14ac:dyDescent="0.25">
      <c r="A4" s="63" t="s">
        <v>76</v>
      </c>
      <c r="B4" s="63"/>
      <c r="C4" s="63"/>
      <c r="D4" s="63" t="s">
        <v>80</v>
      </c>
      <c r="E4" s="63"/>
      <c r="F4" s="63"/>
    </row>
    <row r="5" spans="1:6" ht="4.5" customHeight="1" x14ac:dyDescent="0.35">
      <c r="A5" s="68"/>
      <c r="B5" s="68"/>
      <c r="C5" s="68"/>
      <c r="D5" s="68"/>
      <c r="E5" s="68"/>
      <c r="F5" s="68"/>
    </row>
    <row r="6" spans="1:6" s="13" customFormat="1" ht="25.5" customHeight="1" thickBot="1" x14ac:dyDescent="0.4">
      <c r="A6" s="69" t="s">
        <v>18</v>
      </c>
      <c r="B6" s="70" t="s">
        <v>26</v>
      </c>
      <c r="C6" s="70"/>
      <c r="D6" s="71" t="s">
        <v>25</v>
      </c>
      <c r="E6" s="71"/>
      <c r="F6" s="70" t="s">
        <v>24</v>
      </c>
    </row>
    <row r="7" spans="1:6" s="13" customFormat="1" ht="42" customHeight="1" thickTop="1" thickBot="1" x14ac:dyDescent="0.4">
      <c r="A7" s="69"/>
      <c r="B7" s="70"/>
      <c r="C7" s="70"/>
      <c r="D7" s="15" t="s">
        <v>23</v>
      </c>
      <c r="E7" s="14" t="s">
        <v>22</v>
      </c>
      <c r="F7" s="70"/>
    </row>
    <row r="8" spans="1:6" ht="12.75" customHeight="1" thickTop="1" x14ac:dyDescent="0.35">
      <c r="A8" s="6" t="s">
        <v>41</v>
      </c>
      <c r="B8" s="64" t="s">
        <v>57</v>
      </c>
      <c r="C8" s="65"/>
      <c r="D8" s="12" t="str">
        <f>IF('Evidencija B'!O8="","",SUM('Evidencija B'!C8,'Evidencija B'!D8,'Evidencija B'!E8,'Evidencija B'!I8,'Evidencija B'!J8,MAX('Evidencija B'!O8,'Evidencija B'!P8), MAX('Evidencija B'!Q8,'Evidencija B'!R8),'Evidencija B'!F8))</f>
        <v/>
      </c>
      <c r="E8" s="12">
        <f>IF(AND('Evidencija B'!S8="",'Evidencija B'!T8=""),"",MAX('Evidencija B'!S8,'Evidencija B'!T8)+'Evidencija B'!L8)</f>
        <v>50</v>
      </c>
      <c r="F8" s="18" t="str">
        <f>IF('Evidencija B'!V8="","",'Evidencija B'!V8)</f>
        <v>E</v>
      </c>
    </row>
    <row r="9" spans="1:6" ht="12.75" customHeight="1" x14ac:dyDescent="0.35">
      <c r="A9" s="6" t="s">
        <v>42</v>
      </c>
      <c r="B9" s="66" t="s">
        <v>58</v>
      </c>
      <c r="C9" s="67"/>
      <c r="D9" s="12" t="str">
        <f>IF('Evidencija B'!O9="","",SUM('Evidencija B'!C9,'Evidencija B'!D9,'Evidencija B'!E9,'Evidencija B'!I9,'Evidencija B'!J9,MAX('Evidencija B'!O9,'Evidencija B'!P9), MAX('Evidencija B'!Q9,'Evidencija B'!R9),'Evidencija B'!F9))</f>
        <v/>
      </c>
      <c r="E9" s="12">
        <f>IF(AND('Evidencija B'!S9="",'Evidencija B'!T9=""),"",MAX('Evidencija B'!S9,'Evidencija B'!T9)+'Evidencija B'!L9)</f>
        <v>50</v>
      </c>
      <c r="F9" s="18" t="str">
        <f>IF('Evidencija B'!V9="","",'Evidencija B'!V9)</f>
        <v>E</v>
      </c>
    </row>
    <row r="10" spans="1:6" ht="12.75" customHeight="1" x14ac:dyDescent="0.35">
      <c r="A10" s="6" t="s">
        <v>43</v>
      </c>
      <c r="B10" s="66" t="s">
        <v>59</v>
      </c>
      <c r="C10" s="67"/>
      <c r="D10" s="12" t="str">
        <f>IF('Evidencija B'!O10="","",SUM('Evidencija B'!C10,'Evidencija B'!D10,'Evidencija B'!E10,'Evidencija B'!I10,'Evidencija B'!J10,MAX('Evidencija B'!O10,'Evidencija B'!P10), MAX('Evidencija B'!Q10,'Evidencija B'!R10),'Evidencija B'!F10))</f>
        <v/>
      </c>
      <c r="E10" s="12">
        <f>IF(AND('Evidencija B'!S10="",'Evidencija B'!T10=""),"",MAX('Evidencija B'!S10,'Evidencija B'!T10)+'Evidencija B'!L10)</f>
        <v>50</v>
      </c>
      <c r="F10" s="18" t="str">
        <f>IF('Evidencija B'!V10="","",'Evidencija B'!V10)</f>
        <v>E</v>
      </c>
    </row>
    <row r="11" spans="1:6" ht="12.75" customHeight="1" x14ac:dyDescent="0.35">
      <c r="A11" s="6" t="s">
        <v>44</v>
      </c>
      <c r="B11" s="66" t="s">
        <v>60</v>
      </c>
      <c r="C11" s="67"/>
      <c r="D11" s="12" t="str">
        <f>IF('Evidencija B'!O11="","",SUM('Evidencija B'!C11,'Evidencija B'!D11,'Evidencija B'!E11,'Evidencija B'!I11,'Evidencija B'!J11,MAX('Evidencija B'!O11,'Evidencija B'!P11), MAX('Evidencija B'!Q11,'Evidencija B'!R11),'Evidencija B'!F11))</f>
        <v/>
      </c>
      <c r="E11" s="12">
        <f>IF(AND('Evidencija B'!S11="",'Evidencija B'!T11=""),"",MAX('Evidencija B'!S11,'Evidencija B'!T11)+'Evidencija B'!L11)</f>
        <v>50</v>
      </c>
      <c r="F11" s="18" t="str">
        <f>IF('Evidencija B'!V11="","",'Evidencija B'!V11)</f>
        <v>E</v>
      </c>
    </row>
    <row r="12" spans="1:6" ht="12.75" customHeight="1" x14ac:dyDescent="0.35">
      <c r="A12" s="6" t="s">
        <v>45</v>
      </c>
      <c r="B12" s="66" t="s">
        <v>61</v>
      </c>
      <c r="C12" s="67"/>
      <c r="D12" s="12">
        <f>IF('Evidencija B'!O12="","",SUM('Evidencija B'!C12,'Evidencija B'!D12,'Evidencija B'!E12,'Evidencija B'!I12,'Evidencija B'!J12,MAX('Evidencija B'!O12,'Evidencija B'!P12), MAX('Evidencija B'!Q12,'Evidencija B'!R12),'Evidencija B'!F12))</f>
        <v>40</v>
      </c>
      <c r="E12" s="12">
        <f>IF(AND('Evidencija B'!S12="",'Evidencija B'!T12=""),"",MAX('Evidencija B'!S12,'Evidencija B'!T12)+'Evidencija B'!L12)</f>
        <v>50</v>
      </c>
      <c r="F12" s="18" t="str">
        <f>IF('Evidencija B'!V12="","",'Evidencija B'!V12)</f>
        <v>A</v>
      </c>
    </row>
    <row r="13" spans="1:6" ht="12.75" customHeight="1" x14ac:dyDescent="0.35">
      <c r="A13" s="6" t="s">
        <v>46</v>
      </c>
      <c r="B13" s="66" t="s">
        <v>62</v>
      </c>
      <c r="C13" s="67"/>
      <c r="D13" s="12">
        <f>IF('Evidencija B'!O13="","",SUM('Evidencija B'!C13,'Evidencija B'!D13,'Evidencija B'!E13,'Evidencija B'!I13,'Evidencija B'!J13,MAX('Evidencija B'!O13,'Evidencija B'!P13), MAX('Evidencija B'!Q13,'Evidencija B'!R13),'Evidencija B'!F13))</f>
        <v>0</v>
      </c>
      <c r="E13" s="12">
        <f>IF(AND('Evidencija B'!S13="",'Evidencija B'!T13=""),"",MAX('Evidencija B'!S13,'Evidencija B'!T13)+'Evidencija B'!L13)</f>
        <v>50</v>
      </c>
      <c r="F13" s="18" t="str">
        <f>IF('Evidencija B'!V13="","",'Evidencija B'!V13)</f>
        <v>E</v>
      </c>
    </row>
    <row r="14" spans="1:6" ht="12.75" customHeight="1" x14ac:dyDescent="0.35">
      <c r="A14" s="6" t="s">
        <v>47</v>
      </c>
      <c r="B14" s="66" t="s">
        <v>63</v>
      </c>
      <c r="C14" s="67"/>
      <c r="D14" s="12">
        <f>IF('Evidencija B'!O14="","",SUM('Evidencija B'!C14,'Evidencija B'!D14,'Evidencija B'!E14,'Evidencija B'!I14,'Evidencija B'!J14,MAX('Evidencija B'!O14,'Evidencija B'!P14), MAX('Evidencija B'!Q14,'Evidencija B'!R14),'Evidencija B'!F14))</f>
        <v>40</v>
      </c>
      <c r="E14" s="12">
        <f>IF(AND('Evidencija B'!S14="",'Evidencija B'!T14=""),"",MAX('Evidencija B'!S14,'Evidencija B'!T14)+'Evidencija B'!L14)</f>
        <v>50</v>
      </c>
      <c r="F14" s="18" t="str">
        <f>IF('Evidencija B'!V14="","",'Evidencija B'!V14)</f>
        <v>A</v>
      </c>
    </row>
    <row r="15" spans="1:6" ht="12.75" customHeight="1" x14ac:dyDescent="0.35">
      <c r="A15" s="6" t="s">
        <v>48</v>
      </c>
      <c r="B15" s="66" t="s">
        <v>64</v>
      </c>
      <c r="C15" s="67"/>
      <c r="D15" s="12" t="str">
        <f>IF('Evidencija B'!O15="","",SUM('Evidencija B'!C15,'Evidencija B'!D15,'Evidencija B'!E15,'Evidencija B'!I15,'Evidencija B'!J15,MAX('Evidencija B'!O15,'Evidencija B'!P15), MAX('Evidencija B'!Q15,'Evidencija B'!R15),'Evidencija B'!F15))</f>
        <v/>
      </c>
      <c r="E15" s="12" t="str">
        <f>IF(AND('Evidencija B'!S15="",'Evidencija B'!T15=""),"",MAX('Evidencija B'!S15,'Evidencija B'!T15)+'Evidencija B'!L15)</f>
        <v/>
      </c>
      <c r="F15" s="18" t="str">
        <f>IF('Evidencija B'!V15="","",'Evidencija B'!V15)</f>
        <v/>
      </c>
    </row>
    <row r="16" spans="1:6" ht="12.75" customHeight="1" x14ac:dyDescent="0.35">
      <c r="A16" s="6" t="s">
        <v>49</v>
      </c>
      <c r="B16" s="66" t="s">
        <v>65</v>
      </c>
      <c r="C16" s="67"/>
      <c r="D16" s="12" t="str">
        <f>IF('Evidencija B'!O16="","",SUM('Evidencija B'!C16,'Evidencija B'!D16,'Evidencija B'!E16,'Evidencija B'!I16,'Evidencija B'!J16,MAX('Evidencija B'!O16,'Evidencija B'!P16), MAX('Evidencija B'!Q16,'Evidencija B'!R16),'Evidencija B'!F16))</f>
        <v/>
      </c>
      <c r="E16" s="12" t="str">
        <f>IF(AND('Evidencija B'!S16="",'Evidencija B'!T16=""),"",MAX('Evidencija B'!S16,'Evidencija B'!T16)+'Evidencija B'!L16)</f>
        <v/>
      </c>
      <c r="F16" s="18" t="str">
        <f>IF('Evidencija B'!V16="","",'Evidencija B'!V16)</f>
        <v/>
      </c>
    </row>
    <row r="17" spans="1:6" ht="12.75" customHeight="1" x14ac:dyDescent="0.35">
      <c r="A17" s="6" t="s">
        <v>50</v>
      </c>
      <c r="B17" s="66" t="s">
        <v>66</v>
      </c>
      <c r="C17" s="67"/>
      <c r="D17" s="12" t="str">
        <f>IF('Evidencija B'!O17="","",SUM('Evidencija B'!C17,'Evidencija B'!D17,'Evidencija B'!E17,'Evidencija B'!I17,'Evidencija B'!J17,MAX('Evidencija B'!O17,'Evidencija B'!P17), MAX('Evidencija B'!Q17,'Evidencija B'!R17),'Evidencija B'!F17))</f>
        <v/>
      </c>
      <c r="E17" s="12" t="str">
        <f>IF(AND('Evidencija B'!S17="",'Evidencija B'!T17=""),"",MAX('Evidencija B'!S17,'Evidencija B'!T17)+'Evidencija B'!L17)</f>
        <v/>
      </c>
      <c r="F17" s="18" t="str">
        <f>IF('Evidencija B'!V17="","",'Evidencija B'!V17)</f>
        <v/>
      </c>
    </row>
    <row r="18" spans="1:6" ht="12.75" customHeight="1" x14ac:dyDescent="0.35">
      <c r="A18" s="6" t="s">
        <v>51</v>
      </c>
      <c r="B18" s="66" t="s">
        <v>67</v>
      </c>
      <c r="C18" s="67"/>
      <c r="D18" s="12" t="str">
        <f>IF('Evidencija B'!O18="","",SUM('Evidencija B'!C18,'Evidencija B'!D18,'Evidencija B'!E18,'Evidencija B'!I18,'Evidencija B'!J18,MAX('Evidencija B'!O18,'Evidencija B'!P18), MAX('Evidencija B'!Q18,'Evidencija B'!R18),'Evidencija B'!F18))</f>
        <v/>
      </c>
      <c r="E18" s="12" t="str">
        <f>IF(AND('Evidencija B'!S18="",'Evidencija B'!T18=""),"",MAX('Evidencija B'!S18,'Evidencija B'!T18)+'Evidencija B'!L18)</f>
        <v/>
      </c>
      <c r="F18" s="18" t="str">
        <f>IF('Evidencija B'!V18="","",'Evidencija B'!V18)</f>
        <v/>
      </c>
    </row>
    <row r="19" spans="1:6" ht="12.75" customHeight="1" x14ac:dyDescent="0.35">
      <c r="A19" s="6" t="s">
        <v>71</v>
      </c>
      <c r="B19" s="66" t="s">
        <v>68</v>
      </c>
      <c r="C19" s="67"/>
      <c r="D19" s="12" t="str">
        <f>IF('Evidencija B'!O19="","",SUM('Evidencija B'!C19,'Evidencija B'!D19,'Evidencija B'!E19,'Evidencija B'!I19,'Evidencija B'!J19,MAX('Evidencija B'!O19,'Evidencija B'!P19), MAX('Evidencija B'!Q19,'Evidencija B'!R19),'Evidencija B'!F19))</f>
        <v/>
      </c>
      <c r="E19" s="12" t="str">
        <f>IF(AND('Evidencija B'!S19="",'Evidencija B'!T19=""),"",MAX('Evidencija B'!S19,'Evidencija B'!T19)+'Evidencija B'!L19)</f>
        <v/>
      </c>
      <c r="F19" s="18" t="str">
        <f>IF('Evidencija B'!V19="","",'Evidencija B'!V19)</f>
        <v/>
      </c>
    </row>
    <row r="20" spans="1:6" ht="12.75" customHeight="1" x14ac:dyDescent="0.35">
      <c r="A20" s="6" t="s">
        <v>53</v>
      </c>
      <c r="B20" s="66" t="s">
        <v>69</v>
      </c>
      <c r="C20" s="67"/>
      <c r="D20" s="12" t="str">
        <f>IF('Evidencija B'!O20="","",SUM('Evidencija B'!C20,'Evidencija B'!D20,'Evidencija B'!E20,'Evidencija B'!I20,'Evidencija B'!J20,MAX('Evidencija B'!O20,'Evidencija B'!P20), MAX('Evidencija B'!Q20,'Evidencija B'!R20),'Evidencija B'!F20))</f>
        <v/>
      </c>
      <c r="E20" s="12" t="str">
        <f>IF(AND('Evidencija B'!S20="",'Evidencija B'!T20=""),"",MAX('Evidencija B'!S20,'Evidencija B'!T20)+'Evidencija B'!L20)</f>
        <v/>
      </c>
      <c r="F20" s="18" t="str">
        <f>IF('Evidencija B'!V20="","",'Evidencija B'!V20)</f>
        <v/>
      </c>
    </row>
    <row r="21" spans="1:6" ht="12.75" customHeight="1" x14ac:dyDescent="0.35">
      <c r="A21" s="6" t="s">
        <v>54</v>
      </c>
      <c r="B21" s="66" t="s">
        <v>70</v>
      </c>
      <c r="C21" s="67"/>
      <c r="D21" s="12" t="str">
        <f>IF('Evidencija B'!O21="","",SUM('Evidencija B'!C21,'Evidencija B'!D21,'Evidencija B'!E21,'Evidencija B'!I21,'Evidencija B'!J21,MAX('Evidencija B'!O21,'Evidencija B'!P21), MAX('Evidencija B'!Q21,'Evidencija B'!R21),'Evidencija B'!F21))</f>
        <v/>
      </c>
      <c r="E21" s="12" t="str">
        <f>IF(AND('Evidencija B'!S21="",'Evidencija B'!T21=""),"",MAX('Evidencija B'!S21,'Evidencija B'!T21)+'Evidencija B'!L21)</f>
        <v/>
      </c>
      <c r="F21" s="18" t="str">
        <f>IF('Evidencija B'!V21="","",'Evidencija B'!V21)</f>
        <v/>
      </c>
    </row>
  </sheetData>
  <sheetProtection selectLockedCells="1" selectUnlockedCells="1"/>
  <mergeCells count="26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</vt:lpstr>
      <vt:lpstr>B</vt:lpstr>
      <vt:lpstr>Evidencija A</vt:lpstr>
      <vt:lpstr>Zakljucne Ocjene A</vt:lpstr>
      <vt:lpstr>Evidencija B</vt:lpstr>
      <vt:lpstr>Zakljucne Ocjene B</vt:lpstr>
      <vt:lpstr>A!Print_Titles</vt:lpstr>
      <vt:lpstr>B!Print_Titles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darko</cp:lastModifiedBy>
  <cp:lastPrinted>2018-01-23T11:31:03Z</cp:lastPrinted>
  <dcterms:created xsi:type="dcterms:W3CDTF">2013-11-01T07:44:24Z</dcterms:created>
  <dcterms:modified xsi:type="dcterms:W3CDTF">2020-02-05T11:16:27Z</dcterms:modified>
</cp:coreProperties>
</file>