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D4A3701B-8B2E-A946-AB96-2BB2EFD62516}" xr6:coauthVersionLast="47" xr6:coauthVersionMax="47" xr10:uidLastSave="{00000000-0000-0000-0000-000000000000}"/>
  <bookViews>
    <workbookView xWindow="180" yWindow="500" windowWidth="25200" windowHeight="15660" xr2:uid="{00000000-000D-0000-FFFF-FFFF00000000}"/>
  </bookViews>
  <sheets>
    <sheet name="Sheet1" sheetId="1" r:id="rId1"/>
  </sheets>
  <definedNames>
    <definedName name="_xlnm.Print_Area" localSheetId="0">Sheet1!$A$1:$R$28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  <c r="M27" i="1" s="1"/>
  <c r="N27" i="1" s="1"/>
  <c r="J26" i="1"/>
  <c r="G26" i="1"/>
  <c r="M26" i="1" s="1"/>
  <c r="N26" i="1" s="1"/>
  <c r="J25" i="1"/>
  <c r="G25" i="1"/>
  <c r="J29" i="1"/>
  <c r="G29" i="1"/>
  <c r="G28" i="1"/>
  <c r="J28" i="1"/>
  <c r="G24" i="1"/>
  <c r="J24" i="1"/>
  <c r="G23" i="1"/>
  <c r="J23" i="1"/>
  <c r="G22" i="1"/>
  <c r="J22" i="1"/>
  <c r="G21" i="1"/>
  <c r="J21" i="1"/>
  <c r="G20" i="1"/>
  <c r="J20" i="1"/>
  <c r="G19" i="1"/>
  <c r="J19" i="1"/>
  <c r="G18" i="1"/>
  <c r="J18" i="1"/>
  <c r="M18" i="1" s="1"/>
  <c r="N18" i="1" s="1"/>
  <c r="G17" i="1"/>
  <c r="J17" i="1"/>
  <c r="G16" i="1"/>
  <c r="J16" i="1"/>
  <c r="G15" i="1"/>
  <c r="J15" i="1"/>
  <c r="G14" i="1"/>
  <c r="J14" i="1"/>
  <c r="G13" i="1"/>
  <c r="J13" i="1"/>
  <c r="G12" i="1"/>
  <c r="J12" i="1"/>
  <c r="G11" i="1"/>
  <c r="J11" i="1"/>
  <c r="G10" i="1"/>
  <c r="J10" i="1"/>
  <c r="M12" i="1" l="1"/>
  <c r="N12" i="1" s="1"/>
  <c r="M17" i="1"/>
  <c r="N17" i="1" s="1"/>
  <c r="M14" i="1"/>
  <c r="N14" i="1" s="1"/>
  <c r="M15" i="1"/>
  <c r="N15" i="1" s="1"/>
  <c r="M21" i="1"/>
  <c r="N21" i="1" s="1"/>
  <c r="M23" i="1"/>
  <c r="N23" i="1" s="1"/>
  <c r="M22" i="1"/>
  <c r="N22" i="1" s="1"/>
  <c r="M25" i="1"/>
  <c r="N25" i="1" s="1"/>
  <c r="M16" i="1"/>
  <c r="N16" i="1" s="1"/>
  <c r="M19" i="1"/>
  <c r="N19" i="1" s="1"/>
  <c r="M29" i="1"/>
  <c r="N29" i="1" s="1"/>
  <c r="M10" i="1"/>
  <c r="N10" i="1" s="1"/>
  <c r="M13" i="1"/>
  <c r="N13" i="1" s="1"/>
  <c r="M20" i="1"/>
  <c r="N20" i="1" s="1"/>
  <c r="M11" i="1"/>
  <c r="N11" i="1" s="1"/>
  <c r="M24" i="1"/>
  <c r="N24" i="1" s="1"/>
  <c r="M28" i="1"/>
  <c r="N28" i="1" s="1"/>
  <c r="R8" i="1"/>
  <c r="Q5" i="1" l="1"/>
  <c r="R5" i="1" s="1"/>
  <c r="Q4" i="1"/>
  <c r="R4" i="1" s="1"/>
  <c r="Q6" i="1"/>
  <c r="R6" i="1" s="1"/>
  <c r="Q2" i="1"/>
  <c r="Q3" i="1"/>
  <c r="R3" i="1" s="1"/>
  <c r="R9" i="1" l="1"/>
  <c r="S9" i="1" s="1"/>
  <c r="R2" i="1"/>
  <c r="Q1" i="1"/>
  <c r="R1" i="1" s="1"/>
</calcChain>
</file>

<file path=xl/sharedStrings.xml><?xml version="1.0" encoding="utf-8"?>
<sst xmlns="http://schemas.openxmlformats.org/spreadsheetml/2006/main" count="63" uniqueCount="49">
  <si>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</si>
  <si>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</si>
  <si>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</si>
  <si>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</si>
  <si>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</si>
  <si>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</si>
  <si>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</si>
  <si>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</si>
  <si>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</si>
  <si>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</si>
  <si>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</si>
  <si>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</si>
  <si>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</si>
  <si>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</si>
  <si>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</si>
  <si>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</si>
  <si>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</si>
  <si>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</si>
  <si>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</si>
  <si>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</si>
  <si>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</si>
  <si>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</si>
  <si>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</si>
  <si>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</si>
  <si>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</si>
  <si>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PREDMET: Metodologija političkih nauka</t>
  </si>
  <si>
    <t>POL</t>
  </si>
  <si>
    <t>MEĐ</t>
  </si>
  <si>
    <t>NOV</t>
  </si>
  <si>
    <t>2/2023</t>
  </si>
  <si>
    <t>6/2022</t>
  </si>
  <si>
    <t>5/2023</t>
  </si>
  <si>
    <t>22/2021</t>
  </si>
  <si>
    <t>149/2017</t>
  </si>
  <si>
    <t>1/2024</t>
  </si>
  <si>
    <t>11/2024</t>
  </si>
  <si>
    <t>4/2021</t>
  </si>
  <si>
    <t>22/2018</t>
  </si>
  <si>
    <t>2/2024</t>
  </si>
  <si>
    <t>10/2024</t>
  </si>
  <si>
    <t>3/2024</t>
  </si>
  <si>
    <t>4/2024</t>
  </si>
  <si>
    <t>6/2024</t>
  </si>
  <si>
    <t>7/2024</t>
  </si>
  <si>
    <t>8/2024</t>
  </si>
  <si>
    <t>9/2024</t>
  </si>
  <si>
    <t>5/2024</t>
  </si>
  <si>
    <t>46/2020</t>
  </si>
  <si>
    <t>OBRAZAC za evidenciju osvojenih poena na predmetu i prijedlog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</si>
</sst>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sz val="15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8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49" fontId="8" fillId="0" borderId="0" xfId="0" applyNumberFormat="1" applyFont="1"/>
    <xf numFmtId="49" fontId="9" fillId="0" borderId="5" xfId="0" applyNumberFormat="1" applyFont="1" applyBorder="1"/>
    <xf numFmtId="0" fontId="9" fillId="0" borderId="6" xfId="0" applyFont="1" applyBorder="1"/>
    <xf numFmtId="0" fontId="0" fillId="0" borderId="6" xfId="0" applyBorder="1"/>
    <xf numFmtId="0" fontId="8" fillId="0" borderId="6" xfId="0" applyFont="1" applyBorder="1"/>
    <xf numFmtId="0" fontId="8" fillId="0" borderId="7" xfId="0" applyFont="1" applyBorder="1"/>
    <xf numFmtId="0" fontId="7" fillId="3" borderId="8" xfId="0" applyFont="1" applyFill="1" applyBorder="1"/>
    <xf numFmtId="0" fontId="3" fillId="4" borderId="8" xfId="0" applyFont="1" applyFill="1" applyBorder="1" applyAlignment="1">
      <alignment horizontal="right"/>
    </xf>
    <xf numFmtId="0" fontId="3" fillId="4" borderId="8" xfId="0" applyFont="1" applyFill="1" applyBorder="1"/>
    <xf numFmtId="164" fontId="3" fillId="4" borderId="8" xfId="0" applyNumberFormat="1" applyFont="1" applyFill="1" applyBorder="1"/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130" zoomScaleNormal="130" workbookViewId="0">
      <pane ySplit="9" topLeftCell="A10" activePane="bottomLeft" state="frozen"/>
      <selection pane="bottomLeft" activeCell="F14" sqref="F14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5.5" style="2" customWidth="1"/>
    <col min="13" max="13" width="7.33203125" style="2" customWidth="1"/>
    <col min="14" max="14" width="5.6640625" style="1" customWidth="1"/>
    <col min="15" max="15" width="11.5" style="2"/>
    <col min="16" max="16" width="3" style="2" customWidth="1"/>
    <col min="17" max="17" width="7.5" style="2" customWidth="1"/>
    <col min="18" max="18" width="5.1640625" style="2" customWidth="1"/>
    <col min="19" max="19" width="5.83203125" style="2" customWidth="1"/>
    <col min="20" max="16384" width="11.5" style="2"/>
  </cols>
  <sheetData>
    <row r="1" spans="1:19" ht="18" customHeight="1" x14ac:dyDescent="0.2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2">
        <v>50</v>
      </c>
      <c r="P1" s="2" t="s">
        <v>6</v>
      </c>
      <c r="Q1" s="2">
        <f>R8-(Q2+Q3+Q4+Q5+Q6)</f>
        <v>0</v>
      </c>
      <c r="R1" s="15">
        <f>Q1/R8*100</f>
        <v>0</v>
      </c>
    </row>
    <row r="2" spans="1:19" ht="18" customHeight="1" x14ac:dyDescent="0.2">
      <c r="A2" s="1"/>
      <c r="C2" s="4"/>
      <c r="O2" s="2">
        <v>60</v>
      </c>
      <c r="P2" s="2" t="s">
        <v>7</v>
      </c>
      <c r="Q2" s="2">
        <f>COUNTIF(N10:N28, "E")</f>
        <v>7</v>
      </c>
      <c r="R2" s="15">
        <f>Q2/R8*100</f>
        <v>50</v>
      </c>
    </row>
    <row r="3" spans="1:19" ht="18" customHeight="1" x14ac:dyDescent="0.2">
      <c r="A3" s="41" t="s">
        <v>4</v>
      </c>
      <c r="B3" s="41"/>
      <c r="C3" s="41"/>
      <c r="D3" s="7"/>
      <c r="O3" s="2">
        <v>70</v>
      </c>
      <c r="P3" s="2" t="s">
        <v>8</v>
      </c>
      <c r="Q3" s="2">
        <f>COUNTIF(N10:N28, "D")</f>
        <v>3</v>
      </c>
      <c r="R3" s="15">
        <f>Q3/R$8*100</f>
        <v>21.428571428571427</v>
      </c>
    </row>
    <row r="4" spans="1:19" ht="18" customHeight="1" x14ac:dyDescent="0.2">
      <c r="A4" s="1"/>
      <c r="C4" s="4"/>
      <c r="O4" s="2">
        <v>80</v>
      </c>
      <c r="P4" s="2" t="s">
        <v>9</v>
      </c>
      <c r="Q4" s="2">
        <f>COUNTIF(N10:N28, "C")</f>
        <v>0</v>
      </c>
      <c r="R4" s="15">
        <f>Q4/R$8*100</f>
        <v>0</v>
      </c>
    </row>
    <row r="5" spans="1:19" ht="18" customHeight="1" x14ac:dyDescent="0.2">
      <c r="A5" s="3" t="s">
        <v>25</v>
      </c>
      <c r="C5" s="4"/>
      <c r="O5" s="2">
        <v>90</v>
      </c>
      <c r="P5" s="2" t="s">
        <v>10</v>
      </c>
      <c r="Q5" s="2">
        <f>COUNTIF(N10:N28, "B")</f>
        <v>3</v>
      </c>
      <c r="R5" s="15">
        <f>Q5/R$8*100</f>
        <v>21.428571428571427</v>
      </c>
    </row>
    <row r="6" spans="1:19" ht="17.25" customHeight="1" x14ac:dyDescent="0.2">
      <c r="A6" s="1"/>
      <c r="C6" s="4"/>
      <c r="P6" s="2" t="s">
        <v>11</v>
      </c>
      <c r="Q6" s="2">
        <f>COUNTIF(N10:N28,"A")</f>
        <v>1</v>
      </c>
      <c r="R6" s="15">
        <f>Q6/R$8*100</f>
        <v>7.1428571428571423</v>
      </c>
    </row>
    <row r="7" spans="1:19" s="11" customFormat="1" ht="1.5" customHeight="1" x14ac:dyDescent="0.15">
      <c r="A7" s="39" t="s">
        <v>0</v>
      </c>
      <c r="B7" s="8"/>
      <c r="C7" s="47" t="s">
        <v>1</v>
      </c>
      <c r="D7" s="42" t="s">
        <v>14</v>
      </c>
      <c r="E7" s="9"/>
      <c r="F7" s="10"/>
      <c r="G7" s="10"/>
      <c r="H7" s="10"/>
      <c r="I7" s="10"/>
      <c r="J7" s="10"/>
      <c r="K7" s="10"/>
      <c r="L7" s="10"/>
      <c r="M7" s="45" t="s">
        <v>2</v>
      </c>
      <c r="N7" s="38" t="s">
        <v>3</v>
      </c>
    </row>
    <row r="8" spans="1:19" s="11" customFormat="1" ht="25.5" customHeight="1" x14ac:dyDescent="0.15">
      <c r="A8" s="39"/>
      <c r="B8" s="39" t="s">
        <v>13</v>
      </c>
      <c r="C8" s="47"/>
      <c r="D8" s="43"/>
      <c r="E8" s="39" t="s">
        <v>5</v>
      </c>
      <c r="F8" s="39"/>
      <c r="G8" s="46" t="s">
        <v>15</v>
      </c>
      <c r="H8" s="39"/>
      <c r="I8" s="39"/>
      <c r="J8" s="26"/>
      <c r="K8" s="39" t="s">
        <v>21</v>
      </c>
      <c r="L8" s="39" t="s">
        <v>22</v>
      </c>
      <c r="M8" s="45"/>
      <c r="N8" s="38"/>
      <c r="Q8" s="11" t="s">
        <v>23</v>
      </c>
      <c r="R8" s="11">
        <f>COUNTIF(M10:M28, "&gt;0")</f>
        <v>14</v>
      </c>
    </row>
    <row r="9" spans="1:19" s="11" customFormat="1" ht="53.25" customHeight="1" x14ac:dyDescent="0.15">
      <c r="A9" s="39"/>
      <c r="B9" s="39"/>
      <c r="C9" s="47"/>
      <c r="D9" s="44"/>
      <c r="E9" s="9" t="s">
        <v>20</v>
      </c>
      <c r="F9" s="25" t="s">
        <v>18</v>
      </c>
      <c r="G9" s="46"/>
      <c r="H9" s="10" t="s">
        <v>16</v>
      </c>
      <c r="I9" s="10" t="s">
        <v>17</v>
      </c>
      <c r="J9" s="12" t="s">
        <v>12</v>
      </c>
      <c r="K9" s="39"/>
      <c r="L9" s="39"/>
      <c r="M9" s="45"/>
      <c r="N9" s="38"/>
      <c r="Q9" s="11" t="s">
        <v>24</v>
      </c>
      <c r="R9" s="11">
        <f>SUM(Q2:Q6)</f>
        <v>14</v>
      </c>
      <c r="S9" s="17">
        <f>R9/R8*100</f>
        <v>100</v>
      </c>
    </row>
    <row r="10" spans="1:19" ht="16" x14ac:dyDescent="0.2">
      <c r="A10" s="19"/>
      <c r="B10" s="27" t="s">
        <v>34</v>
      </c>
      <c r="C10" s="20"/>
      <c r="D10" s="18" t="s">
        <v>26</v>
      </c>
      <c r="E10" s="20">
        <v>37</v>
      </c>
      <c r="F10" s="20"/>
      <c r="G10" s="13">
        <f>IF(F10&gt;0, F10,E10)</f>
        <v>37</v>
      </c>
      <c r="H10" s="19">
        <v>26</v>
      </c>
      <c r="I10" s="19"/>
      <c r="J10" s="23">
        <f>IF(I10&gt;0,I10,H10)</f>
        <v>26</v>
      </c>
      <c r="K10" s="19"/>
      <c r="L10" s="19"/>
      <c r="M10" s="24">
        <f>G10+J10</f>
        <v>63</v>
      </c>
      <c r="N10" s="14" t="str">
        <f>IF(M10&lt;O$1,P$1,(IF(M10&lt;O$2,P$2,(IF(M10&lt;O$3,P$3,(IF(M10&lt;O$4,P$4,(IF(M10&lt;O$5,P$5,P$6)))))))))</f>
        <v>D</v>
      </c>
      <c r="O10" s="15"/>
    </row>
    <row r="11" spans="1:19" ht="16" x14ac:dyDescent="0.2">
      <c r="A11" s="19"/>
      <c r="B11" s="27" t="s">
        <v>35</v>
      </c>
      <c r="C11" s="20"/>
      <c r="D11" s="18" t="s">
        <v>26</v>
      </c>
      <c r="E11" s="20">
        <v>26</v>
      </c>
      <c r="F11" s="20">
        <v>31</v>
      </c>
      <c r="G11" s="13">
        <f t="shared" ref="G11:G28" si="0">IF(F11&gt;0, F11,E11)</f>
        <v>31</v>
      </c>
      <c r="H11" s="19">
        <v>29</v>
      </c>
      <c r="I11" s="19"/>
      <c r="J11" s="23">
        <f t="shared" ref="J11:J28" si="1">IF(I11&gt;0,I11,H11)</f>
        <v>29</v>
      </c>
      <c r="K11" s="19"/>
      <c r="L11" s="19"/>
      <c r="M11" s="24">
        <f t="shared" ref="M11:M28" si="2">G11+J11</f>
        <v>60</v>
      </c>
      <c r="N11" s="14" t="str">
        <f>IF(M11&lt;O$1,P$1,(IF(M11&lt;O$2,P$2,(IF(M11&lt;O$3,P$3,(IF(M11&lt;O$4,P$4,(IF(M11&lt;O$5,P$5,P$6)))))))))</f>
        <v>D</v>
      </c>
      <c r="O11" s="15"/>
    </row>
    <row r="12" spans="1:19" ht="16" x14ac:dyDescent="0.2">
      <c r="A12" s="19"/>
      <c r="B12" s="27" t="s">
        <v>29</v>
      </c>
      <c r="C12" s="20"/>
      <c r="D12" s="18" t="s">
        <v>26</v>
      </c>
      <c r="E12" s="20"/>
      <c r="F12" s="20">
        <v>22</v>
      </c>
      <c r="G12" s="13">
        <f t="shared" si="0"/>
        <v>22</v>
      </c>
      <c r="H12" s="19">
        <v>28</v>
      </c>
      <c r="I12" s="19"/>
      <c r="J12" s="23">
        <f t="shared" si="1"/>
        <v>28</v>
      </c>
      <c r="K12" s="19"/>
      <c r="L12" s="19"/>
      <c r="M12" s="24">
        <f t="shared" si="2"/>
        <v>50</v>
      </c>
      <c r="N12" s="14" t="str">
        <f>IF(M12&lt;O$1,P$1,(IF(M12&lt;O$2,P$2,(IF(M12&lt;O$3,P$3,(IF(M12&lt;O$4,P$4,(IF(M12&lt;O$5,P$5,P$6)))))))))</f>
        <v>E</v>
      </c>
      <c r="O12" s="15"/>
    </row>
    <row r="13" spans="1:19" ht="16" x14ac:dyDescent="0.2">
      <c r="A13" s="19"/>
      <c r="B13" s="27" t="s">
        <v>36</v>
      </c>
      <c r="C13" s="20"/>
      <c r="D13" s="18" t="s">
        <v>26</v>
      </c>
      <c r="E13" s="20"/>
      <c r="F13" s="20"/>
      <c r="G13" s="13">
        <f t="shared" si="0"/>
        <v>0</v>
      </c>
      <c r="H13" s="19"/>
      <c r="I13" s="19"/>
      <c r="J13" s="23">
        <f t="shared" si="1"/>
        <v>0</v>
      </c>
      <c r="K13" s="19"/>
      <c r="L13" s="19"/>
      <c r="M13" s="24">
        <f t="shared" si="2"/>
        <v>0</v>
      </c>
      <c r="N13" s="14" t="str">
        <f>IF(M13&lt;O$1,P$1,(IF(M13&lt;O$2,P$2,(IF(M13&lt;O$3,P$3,(IF(M13&lt;O$4,P$4,(IF(M13&lt;O$5,P$5,P$6)))))))))</f>
        <v>F</v>
      </c>
      <c r="O13" s="15"/>
      <c r="R13" s="15"/>
    </row>
    <row r="14" spans="1:19" ht="16" x14ac:dyDescent="0.2">
      <c r="A14" s="19"/>
      <c r="B14" s="27" t="s">
        <v>37</v>
      </c>
      <c r="C14" s="20"/>
      <c r="D14" s="18" t="s">
        <v>26</v>
      </c>
      <c r="E14" s="20"/>
      <c r="F14" s="20"/>
      <c r="G14" s="13">
        <f t="shared" si="0"/>
        <v>0</v>
      </c>
      <c r="H14" s="19"/>
      <c r="I14" s="19"/>
      <c r="J14" s="23">
        <f t="shared" si="1"/>
        <v>0</v>
      </c>
      <c r="K14" s="19"/>
      <c r="L14" s="19"/>
      <c r="M14" s="24">
        <f t="shared" si="2"/>
        <v>0</v>
      </c>
      <c r="N14" s="14" t="str">
        <f>IF(M14&lt;O$1,P$1,(IF(M14&lt;O$2,P$2,(IF(M14&lt;O$3,P$3,(IF(M14&lt;O$4,P$4,(IF(M14&lt;O$5,P$5,P$6)))))))))</f>
        <v>F</v>
      </c>
      <c r="O14" s="15"/>
    </row>
    <row r="15" spans="1:19" ht="16" x14ac:dyDescent="0.2">
      <c r="A15" s="19"/>
      <c r="B15" s="27" t="s">
        <v>38</v>
      </c>
      <c r="C15" s="20"/>
      <c r="D15" s="20" t="s">
        <v>27</v>
      </c>
      <c r="E15" s="20">
        <v>29</v>
      </c>
      <c r="F15" s="21"/>
      <c r="G15" s="13">
        <f t="shared" si="0"/>
        <v>29</v>
      </c>
      <c r="H15" s="22">
        <v>25</v>
      </c>
      <c r="I15" s="22"/>
      <c r="J15" s="23">
        <f t="shared" si="1"/>
        <v>25</v>
      </c>
      <c r="K15" s="22"/>
      <c r="L15" s="22"/>
      <c r="M15" s="24">
        <f t="shared" si="2"/>
        <v>54</v>
      </c>
      <c r="N15" s="16" t="str">
        <f>IF(M15&lt;O$1,P$1,(IF(M15&lt;O$2,P$2,(IF(M15&lt;O$3,P$3,(IF(M15&lt;O$4,P$4,(IF(M15&lt;O$5,P$5,P$6)))))))))</f>
        <v>E</v>
      </c>
      <c r="O15" s="15"/>
    </row>
    <row r="16" spans="1:19" ht="16" x14ac:dyDescent="0.2">
      <c r="A16" s="19"/>
      <c r="B16" s="27" t="s">
        <v>39</v>
      </c>
      <c r="C16" s="20"/>
      <c r="D16" s="20" t="s">
        <v>27</v>
      </c>
      <c r="E16" s="20">
        <v>25</v>
      </c>
      <c r="F16" s="20"/>
      <c r="G16" s="13">
        <f t="shared" si="0"/>
        <v>25</v>
      </c>
      <c r="H16" s="19">
        <v>32</v>
      </c>
      <c r="I16" s="19"/>
      <c r="J16" s="23">
        <f t="shared" si="1"/>
        <v>32</v>
      </c>
      <c r="K16" s="19"/>
      <c r="L16" s="19"/>
      <c r="M16" s="24">
        <f t="shared" si="2"/>
        <v>57</v>
      </c>
      <c r="N16" s="14" t="str">
        <f>IF(M16&lt;O$1,P$1,(IF(M16&lt;O$2,P$2,(IF(M16&lt;O$3,P$3,(IF(M16&lt;O$4,P$4,(IF(M16&lt;O$5,P$5,P$6)))))))))</f>
        <v>E</v>
      </c>
      <c r="O16" s="15"/>
    </row>
    <row r="17" spans="1:15" ht="16" x14ac:dyDescent="0.2">
      <c r="A17" s="19"/>
      <c r="B17" s="27" t="s">
        <v>30</v>
      </c>
      <c r="C17" s="20"/>
      <c r="D17" s="20" t="s">
        <v>27</v>
      </c>
      <c r="E17" s="20"/>
      <c r="F17" s="20"/>
      <c r="G17" s="13">
        <f t="shared" si="0"/>
        <v>0</v>
      </c>
      <c r="H17" s="19"/>
      <c r="I17" s="19"/>
      <c r="J17" s="23">
        <f t="shared" si="1"/>
        <v>0</v>
      </c>
      <c r="K17" s="19"/>
      <c r="L17" s="19"/>
      <c r="M17" s="24">
        <f t="shared" si="2"/>
        <v>0</v>
      </c>
      <c r="N17" s="14" t="str">
        <f>IF(M17&lt;O$1,P$1,(IF(M17&lt;O$2,P$2,(IF(M17&lt;O$3,P$3,(IF(M17&lt;O$4,P$4,(IF(M17&lt;O$5,P$5,P$6)))))))))</f>
        <v>F</v>
      </c>
      <c r="O17" s="15"/>
    </row>
    <row r="18" spans="1:15" ht="16" x14ac:dyDescent="0.2">
      <c r="A18" s="19"/>
      <c r="B18" s="27" t="s">
        <v>40</v>
      </c>
      <c r="C18" s="20"/>
      <c r="D18" s="20" t="s">
        <v>19</v>
      </c>
      <c r="E18" s="20">
        <v>47</v>
      </c>
      <c r="F18" s="20"/>
      <c r="G18" s="13">
        <f t="shared" si="0"/>
        <v>47</v>
      </c>
      <c r="H18" s="19">
        <v>48</v>
      </c>
      <c r="I18" s="19"/>
      <c r="J18" s="23">
        <f t="shared" si="1"/>
        <v>48</v>
      </c>
      <c r="K18" s="19"/>
      <c r="L18" s="19"/>
      <c r="M18" s="24">
        <f t="shared" si="2"/>
        <v>95</v>
      </c>
      <c r="N18" s="14" t="str">
        <f>IF(M18&lt;O$1,P$1,(IF(M18&lt;O$2,P$2,(IF(M18&lt;O$3,P$3,(IF(M18&lt;O$4,P$4,(IF(M18&lt;O$5,P$5,P$6)))))))))</f>
        <v>A</v>
      </c>
      <c r="O18" s="15"/>
    </row>
    <row r="19" spans="1:15" ht="16" x14ac:dyDescent="0.2">
      <c r="A19" s="19"/>
      <c r="B19" s="27" t="s">
        <v>41</v>
      </c>
      <c r="C19" s="20"/>
      <c r="D19" s="20" t="s">
        <v>19</v>
      </c>
      <c r="E19" s="20"/>
      <c r="F19" s="20"/>
      <c r="G19" s="13">
        <f t="shared" si="0"/>
        <v>0</v>
      </c>
      <c r="H19" s="19"/>
      <c r="I19" s="19"/>
      <c r="J19" s="23">
        <f t="shared" si="1"/>
        <v>0</v>
      </c>
      <c r="K19" s="19"/>
      <c r="L19" s="19"/>
      <c r="M19" s="24">
        <f t="shared" si="2"/>
        <v>0</v>
      </c>
      <c r="N19" s="14" t="str">
        <f>IF(M19&lt;O$1,P$1,(IF(M19&lt;O$2,P$2,(IF(M19&lt;O$3,P$3,(IF(M19&lt;O$4,P$4,(IF(M19&lt;O$5,P$5,P$6)))))))))</f>
        <v>F</v>
      </c>
      <c r="O19" s="15"/>
    </row>
    <row r="20" spans="1:15" ht="16" x14ac:dyDescent="0.2">
      <c r="A20" s="19"/>
      <c r="B20" s="27" t="s">
        <v>42</v>
      </c>
      <c r="C20" s="20"/>
      <c r="D20" s="20" t="s">
        <v>19</v>
      </c>
      <c r="E20" s="20">
        <v>10</v>
      </c>
      <c r="F20" s="20">
        <v>30</v>
      </c>
      <c r="G20" s="13">
        <f t="shared" si="0"/>
        <v>30</v>
      </c>
      <c r="H20" s="19">
        <v>22</v>
      </c>
      <c r="I20" s="19"/>
      <c r="J20" s="23">
        <f t="shared" si="1"/>
        <v>22</v>
      </c>
      <c r="K20" s="19"/>
      <c r="L20" s="19"/>
      <c r="M20" s="24">
        <f t="shared" si="2"/>
        <v>52</v>
      </c>
      <c r="N20" s="14" t="str">
        <f>IF(M20&lt;O$1,P$1,(IF(M20&lt;O$2,P$2,(IF(M20&lt;O$3,P$3,(IF(M20&lt;O$4,P$4,(IF(M20&lt;O$5,P$5,P$6)))))))))</f>
        <v>E</v>
      </c>
      <c r="O20" s="15"/>
    </row>
    <row r="21" spans="1:15" ht="16" x14ac:dyDescent="0.2">
      <c r="A21" s="19"/>
      <c r="B21" s="27" t="s">
        <v>43</v>
      </c>
      <c r="C21" s="20"/>
      <c r="D21" s="20" t="s">
        <v>19</v>
      </c>
      <c r="E21" s="20">
        <v>27</v>
      </c>
      <c r="F21" s="20"/>
      <c r="G21" s="13">
        <f t="shared" si="0"/>
        <v>27</v>
      </c>
      <c r="H21" s="19">
        <v>18</v>
      </c>
      <c r="I21" s="19">
        <v>31</v>
      </c>
      <c r="J21" s="23">
        <f t="shared" si="1"/>
        <v>31</v>
      </c>
      <c r="K21" s="19"/>
      <c r="L21" s="19"/>
      <c r="M21" s="24">
        <f t="shared" si="2"/>
        <v>58</v>
      </c>
      <c r="N21" s="14" t="str">
        <f>IF(M21&lt;O$1,P$1,(IF(M21&lt;O$2,P$2,(IF(M21&lt;O$3,P$3,(IF(M21&lt;O$4,P$4,(IF(M21&lt;O$5,P$5,P$6)))))))))</f>
        <v>E</v>
      </c>
      <c r="O21" s="15"/>
    </row>
    <row r="22" spans="1:15" ht="16" x14ac:dyDescent="0.2">
      <c r="A22" s="19"/>
      <c r="B22" s="27" t="s">
        <v>44</v>
      </c>
      <c r="C22" s="20"/>
      <c r="D22" s="20" t="s">
        <v>19</v>
      </c>
      <c r="E22" s="20">
        <v>17</v>
      </c>
      <c r="F22" s="20">
        <v>25</v>
      </c>
      <c r="G22" s="13">
        <f t="shared" si="0"/>
        <v>25</v>
      </c>
      <c r="H22" s="19">
        <v>19</v>
      </c>
      <c r="I22" s="19">
        <v>33</v>
      </c>
      <c r="J22" s="23">
        <f t="shared" si="1"/>
        <v>33</v>
      </c>
      <c r="K22" s="19"/>
      <c r="L22" s="19"/>
      <c r="M22" s="24">
        <f t="shared" si="2"/>
        <v>58</v>
      </c>
      <c r="N22" s="14" t="str">
        <f>IF(M22&lt;O$1,P$1,(IF(M22&lt;O$2,P$2,(IF(M22&lt;O$3,P$3,(IF(M22&lt;O$4,P$4,(IF(M22&lt;O$5,P$5,P$6)))))))))</f>
        <v>E</v>
      </c>
      <c r="O22" s="15"/>
    </row>
    <row r="23" spans="1:15" ht="16" x14ac:dyDescent="0.2">
      <c r="A23" s="19"/>
      <c r="B23" s="27" t="s">
        <v>45</v>
      </c>
      <c r="C23" s="20"/>
      <c r="D23" s="20" t="s">
        <v>19</v>
      </c>
      <c r="E23" s="20">
        <v>40</v>
      </c>
      <c r="F23" s="20"/>
      <c r="G23" s="13">
        <f t="shared" si="0"/>
        <v>40</v>
      </c>
      <c r="H23" s="19">
        <v>42</v>
      </c>
      <c r="I23" s="19"/>
      <c r="J23" s="23">
        <f t="shared" si="1"/>
        <v>42</v>
      </c>
      <c r="K23" s="19"/>
      <c r="L23" s="19"/>
      <c r="M23" s="24">
        <f t="shared" si="2"/>
        <v>82</v>
      </c>
      <c r="N23" s="14" t="str">
        <f>IF(M23&lt;O$1,P$1,(IF(M23&lt;O$2,P$2,(IF(M23&lt;O$3,P$3,(IF(M23&lt;O$4,P$4,(IF(M23&lt;O$5,P$5,P$6)))))))))</f>
        <v>B</v>
      </c>
      <c r="O23" s="15"/>
    </row>
    <row r="24" spans="1:15" ht="16" x14ac:dyDescent="0.2">
      <c r="A24" s="19"/>
      <c r="B24" s="27" t="s">
        <v>31</v>
      </c>
      <c r="C24" s="20"/>
      <c r="D24" s="20" t="s">
        <v>19</v>
      </c>
      <c r="E24" s="20">
        <v>31</v>
      </c>
      <c r="F24" s="20"/>
      <c r="G24" s="13">
        <f t="shared" si="0"/>
        <v>31</v>
      </c>
      <c r="H24" s="19">
        <v>33</v>
      </c>
      <c r="I24" s="19"/>
      <c r="J24" s="23">
        <f t="shared" si="1"/>
        <v>33</v>
      </c>
      <c r="K24" s="19"/>
      <c r="L24" s="19"/>
      <c r="M24" s="24">
        <f t="shared" si="2"/>
        <v>64</v>
      </c>
      <c r="N24" s="14" t="str">
        <f>IF(M24&lt;O$1,P$1,(IF(M24&lt;O$2,P$2,(IF(M24&lt;O$3,P$3,(IF(M24&lt;O$4,P$4,(IF(M24&lt;O$5,P$5,P$6)))))))))</f>
        <v>D</v>
      </c>
      <c r="O24" s="15"/>
    </row>
    <row r="25" spans="1:15" ht="16" x14ac:dyDescent="0.2">
      <c r="A25" s="19"/>
      <c r="B25" s="27" t="s">
        <v>32</v>
      </c>
      <c r="C25" s="20"/>
      <c r="D25" s="20" t="s">
        <v>19</v>
      </c>
      <c r="E25" s="20">
        <v>44</v>
      </c>
      <c r="F25" s="20"/>
      <c r="G25" s="13">
        <f t="shared" ref="G25:G27" si="3">IF(F25&gt;0, F25,E25)</f>
        <v>44</v>
      </c>
      <c r="H25" s="19">
        <v>39</v>
      </c>
      <c r="I25" s="19"/>
      <c r="J25" s="23">
        <f t="shared" ref="J25:J27" si="4">IF(I25&gt;0,I25,H25)</f>
        <v>39</v>
      </c>
      <c r="K25" s="19"/>
      <c r="L25" s="19"/>
      <c r="M25" s="24">
        <f t="shared" ref="M25:M27" si="5">G25+J25</f>
        <v>83</v>
      </c>
      <c r="N25" s="14" t="str">
        <f>IF(M25&lt;O$1,P$1,(IF(M25&lt;O$2,P$2,(IF(M25&lt;O$3,P$3,(IF(M25&lt;O$4,P$4,(IF(M25&lt;O$5,P$5,P$6)))))))))</f>
        <v>B</v>
      </c>
      <c r="O25" s="15"/>
    </row>
    <row r="26" spans="1:15" ht="16" x14ac:dyDescent="0.2">
      <c r="A26" s="19"/>
      <c r="B26" s="27" t="s">
        <v>46</v>
      </c>
      <c r="C26" s="20"/>
      <c r="D26" s="20" t="s">
        <v>28</v>
      </c>
      <c r="E26" s="20"/>
      <c r="F26" s="20"/>
      <c r="G26" s="13">
        <f t="shared" si="3"/>
        <v>0</v>
      </c>
      <c r="H26" s="19"/>
      <c r="I26" s="19"/>
      <c r="J26" s="23">
        <f t="shared" si="4"/>
        <v>0</v>
      </c>
      <c r="K26" s="19"/>
      <c r="L26" s="19"/>
      <c r="M26" s="24">
        <f t="shared" si="5"/>
        <v>0</v>
      </c>
      <c r="N26" s="14" t="str">
        <f>IF(M26&lt;O$1,P$1,(IF(M26&lt;O$2,P$2,(IF(M26&lt;O$3,P$3,(IF(M26&lt;O$4,P$4,(IF(M26&lt;O$5,P$5,P$6)))))))))</f>
        <v>F</v>
      </c>
      <c r="O26" s="15"/>
    </row>
    <row r="27" spans="1:15" ht="16" x14ac:dyDescent="0.2">
      <c r="A27" s="19"/>
      <c r="B27" s="27" t="s">
        <v>47</v>
      </c>
      <c r="C27" s="20"/>
      <c r="D27" s="20" t="s">
        <v>28</v>
      </c>
      <c r="E27" s="20">
        <v>43</v>
      </c>
      <c r="F27" s="20"/>
      <c r="G27" s="13">
        <f t="shared" si="3"/>
        <v>43</v>
      </c>
      <c r="H27" s="19">
        <v>37</v>
      </c>
      <c r="I27" s="19"/>
      <c r="J27" s="23">
        <f t="shared" si="4"/>
        <v>37</v>
      </c>
      <c r="K27" s="19"/>
      <c r="L27" s="19"/>
      <c r="M27" s="24">
        <f t="shared" si="5"/>
        <v>80</v>
      </c>
      <c r="N27" s="14" t="str">
        <f>IF(M27&lt;O$1,P$1,(IF(M27&lt;O$2,P$2,(IF(M27&lt;O$3,P$3,(IF(M27&lt;O$4,P$4,(IF(M27&lt;O$5,P$5,P$6)))))))))</f>
        <v>B</v>
      </c>
      <c r="O27" s="15"/>
    </row>
    <row r="28" spans="1:15" ht="16" x14ac:dyDescent="0.2">
      <c r="A28" s="19"/>
      <c r="B28" s="27" t="s">
        <v>33</v>
      </c>
      <c r="C28" s="20"/>
      <c r="D28" s="20"/>
      <c r="E28" s="20">
        <v>20</v>
      </c>
      <c r="F28" s="20">
        <v>28</v>
      </c>
      <c r="G28" s="13">
        <f t="shared" si="0"/>
        <v>28</v>
      </c>
      <c r="H28" s="19">
        <v>26</v>
      </c>
      <c r="I28" s="19"/>
      <c r="J28" s="23">
        <f t="shared" si="1"/>
        <v>26</v>
      </c>
      <c r="K28" s="19"/>
      <c r="L28" s="19"/>
      <c r="M28" s="24">
        <f t="shared" si="2"/>
        <v>54</v>
      </c>
      <c r="N28" s="14" t="str">
        <f>IF(M28&lt;O$1,P$1,(IF(M28&lt;O$2,P$2,(IF(M28&lt;O$3,P$3,(IF(M28&lt;O$4,P$4,(IF(M28&lt;O$5,P$5,P$6)))))))))</f>
        <v>E</v>
      </c>
      <c r="O28" s="15"/>
    </row>
    <row r="29" spans="1:15" ht="19" x14ac:dyDescent="0.2">
      <c r="A29" s="33"/>
      <c r="B29" s="28"/>
      <c r="C29" s="29"/>
      <c r="D29" s="30"/>
      <c r="E29" s="31"/>
      <c r="F29" s="32"/>
      <c r="G29" s="34">
        <f t="shared" ref="G29" si="6">IF(F29&gt;0, F29,E29)</f>
        <v>0</v>
      </c>
      <c r="H29" s="33"/>
      <c r="I29" s="33"/>
      <c r="J29" s="35">
        <f t="shared" ref="J29" si="7">IF(I29&gt;0,I29,H29)</f>
        <v>0</v>
      </c>
      <c r="K29" s="33"/>
      <c r="L29" s="33"/>
      <c r="M29" s="36">
        <f t="shared" ref="M29" si="8">G29+J29</f>
        <v>0</v>
      </c>
      <c r="N29" s="37" t="str">
        <f>IF(M29&lt;O$1,P$1,(IF(M29&lt;O$2,P$2,(IF(M29&lt;O$3,P$3,(IF(M29&lt;O$4,P$4,(IF(M29&lt;O$5,P$5,P$6)))))))))</f>
        <v>F</v>
      </c>
      <c r="O29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2025-01-29T08:39:50Z</dcterms:modified>
</cp:coreProperties>
</file>