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460" windowWidth="12460" windowHeight="14140" activeTab="0"/>
  </bookViews>
  <sheets>
    <sheet name="Sheet1" sheetId="1" r:id="rId1"/>
    <sheet name="Sheet3" sheetId="2" r:id="rId2"/>
  </sheets>
  <definedNames>
    <definedName name="_xlnm.Print_Area" localSheetId="0">'Sheet1'!$A$1:$Z$119</definedName>
  </definedNames>
  <calcPr fullCalcOnLoad="1"/>
</workbook>
</file>

<file path=xl/sharedStrings.xml><?xml version="1.0" encoding="utf-8"?>
<sst xmlns="http://schemas.openxmlformats.org/spreadsheetml/2006/main" count="1067" uniqueCount="273">
  <si>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</si>
  <si>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</si>
  <si>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</si>
  <si>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</si>
  <si>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</si>
  <si>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</si>
  <si>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</si>
  <si>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</si>
  <si>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</si>
  <si>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</si>
  <si>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</si>
  <si>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</si>
  <si>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Domaći (max. 20)</t>
  </si>
  <si>
    <t>SOC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</si>
  <si>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</si>
  <si>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</si>
  <si>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</si>
  <si>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</si>
  <si>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</si>
  <si>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</si>
  <si>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</si>
  <si>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</si>
  <si>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</si>
  <si>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</si>
  <si>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Kvant (10)</t>
  </si>
  <si>
    <t>Kval (10)</t>
  </si>
  <si>
    <t>TEST (30)</t>
  </si>
  <si>
    <t>Kristina</t>
  </si>
  <si>
    <t>Knežević</t>
  </si>
  <si>
    <t>Ana</t>
  </si>
  <si>
    <t>Đerić</t>
  </si>
  <si>
    <t>Lucija</t>
  </si>
  <si>
    <t>Rakočević</t>
  </si>
  <si>
    <t>Dijana</t>
  </si>
  <si>
    <t>Vuković</t>
  </si>
  <si>
    <t>Danka</t>
  </si>
  <si>
    <t>Nedović</t>
  </si>
  <si>
    <t>Ajla</t>
  </si>
  <si>
    <t>Hajrović</t>
  </si>
  <si>
    <t>Sandra</t>
  </si>
  <si>
    <t>Radović</t>
  </si>
  <si>
    <t>Aleksandar</t>
  </si>
  <si>
    <t>Baltić</t>
  </si>
  <si>
    <t>Lana</t>
  </si>
  <si>
    <t>Komatina</t>
  </si>
  <si>
    <t>Prelević</t>
  </si>
  <si>
    <t>Zejnelović</t>
  </si>
  <si>
    <t>Zerina</t>
  </si>
  <si>
    <t>Ivona</t>
  </si>
  <si>
    <t>Đukić</t>
  </si>
  <si>
    <t>Tea</t>
  </si>
  <si>
    <t>Raičković</t>
  </si>
  <si>
    <t>Lazar</t>
  </si>
  <si>
    <t>Đuričić</t>
  </si>
  <si>
    <t>Nišavić</t>
  </si>
  <si>
    <t>Ksenija</t>
  </si>
  <si>
    <t>Milić</t>
  </si>
  <si>
    <t>Rašović</t>
  </si>
  <si>
    <t>Nikolina</t>
  </si>
  <si>
    <t>Anđušić</t>
  </si>
  <si>
    <t>Manja</t>
  </si>
  <si>
    <t>Begović</t>
  </si>
  <si>
    <t>Predrag</t>
  </si>
  <si>
    <t>Višnjić</t>
  </si>
  <si>
    <t>Jelena</t>
  </si>
  <si>
    <t>Bijelić</t>
  </si>
  <si>
    <t>S</t>
  </si>
  <si>
    <t>Marko</t>
  </si>
  <si>
    <t>Đurović</t>
  </si>
  <si>
    <t>Dražen</t>
  </si>
  <si>
    <t>Raković</t>
  </si>
  <si>
    <t>Sabina</t>
  </si>
  <si>
    <t>Kolenović</t>
  </si>
  <si>
    <t>Mirela</t>
  </si>
  <si>
    <t>Kalač</t>
  </si>
  <si>
    <t>Đorđije</t>
  </si>
  <si>
    <t>Zuković</t>
  </si>
  <si>
    <t>Perović</t>
  </si>
  <si>
    <t>Jovana</t>
  </si>
  <si>
    <t>Lutovac</t>
  </si>
  <si>
    <t>Slobodan</t>
  </si>
  <si>
    <t>Šćekić</t>
  </si>
  <si>
    <t>Nikola</t>
  </si>
  <si>
    <t>Mitrović</t>
  </si>
  <si>
    <t>Dajana</t>
  </si>
  <si>
    <t>Agović</t>
  </si>
  <si>
    <t>Semija</t>
  </si>
  <si>
    <t>Alić</t>
  </si>
  <si>
    <t>Danijela</t>
  </si>
  <si>
    <t>Vrećo</t>
  </si>
  <si>
    <t>Vilson</t>
  </si>
  <si>
    <t>Junčaj</t>
  </si>
  <si>
    <t>Darinka</t>
  </si>
  <si>
    <t>Vlahović</t>
  </si>
  <si>
    <t>Isidora</t>
  </si>
  <si>
    <t>Valentina</t>
  </si>
  <si>
    <t>Ostojić</t>
  </si>
  <si>
    <t>Sanja</t>
  </si>
  <si>
    <t>Pejović</t>
  </si>
  <si>
    <t>Edita</t>
  </si>
  <si>
    <t>Suljević</t>
  </si>
  <si>
    <t>Aleksandra</t>
  </si>
  <si>
    <t>Gogić</t>
  </si>
  <si>
    <t>Maja</t>
  </si>
  <si>
    <t>Đurković</t>
  </si>
  <si>
    <t>Persida</t>
  </si>
  <si>
    <t>Jovanović</t>
  </si>
  <si>
    <t>Milena</t>
  </si>
  <si>
    <t>Gardašević</t>
  </si>
  <si>
    <t>Simoni</t>
  </si>
  <si>
    <t>Samir</t>
  </si>
  <si>
    <t>Škrijelj</t>
  </si>
  <si>
    <t>Anđela</t>
  </si>
  <si>
    <t>Medojević</t>
  </si>
  <si>
    <t>Filip</t>
  </si>
  <si>
    <t>Đelević</t>
  </si>
  <si>
    <t>Željko</t>
  </si>
  <si>
    <t>Stamatović</t>
  </si>
  <si>
    <t>Lakić</t>
  </si>
  <si>
    <t>Marijana</t>
  </si>
  <si>
    <t>Spahić</t>
  </si>
  <si>
    <t>Milica</t>
  </si>
  <si>
    <t>Savić</t>
  </si>
  <si>
    <t>Dragana</t>
  </si>
  <si>
    <t>Krstajić</t>
  </si>
  <si>
    <t>Marija</t>
  </si>
  <si>
    <t>Ćalasan</t>
  </si>
  <si>
    <t>Popović</t>
  </si>
  <si>
    <t>Zorka</t>
  </si>
  <si>
    <t>MO</t>
  </si>
  <si>
    <t>Saška</t>
  </si>
  <si>
    <t>Krstović</t>
  </si>
  <si>
    <t>Lalić</t>
  </si>
  <si>
    <t>Dženita</t>
  </si>
  <si>
    <t>Ličina</t>
  </si>
  <si>
    <t>Mumović</t>
  </si>
  <si>
    <t>Tijana</t>
  </si>
  <si>
    <t>Drašković</t>
  </si>
  <si>
    <t>Rakonjac</t>
  </si>
  <si>
    <t>Milatović</t>
  </si>
  <si>
    <t>Gošović</t>
  </si>
  <si>
    <t>Ivana</t>
  </si>
  <si>
    <t>Kulašević</t>
  </si>
  <si>
    <t>Teodora</t>
  </si>
  <si>
    <t>Radojević</t>
  </si>
  <si>
    <t>Ružica</t>
  </si>
  <si>
    <t>Lekić</t>
  </si>
  <si>
    <t>Lidija</t>
  </si>
  <si>
    <t>Zlajić</t>
  </si>
  <si>
    <t>Bjelanović</t>
  </si>
  <si>
    <t>Mirnela</t>
  </si>
  <si>
    <t>Ajdarpašić</t>
  </si>
  <si>
    <t>Irena</t>
  </si>
  <si>
    <t>Đorem</t>
  </si>
  <si>
    <t>Koprivica</t>
  </si>
  <si>
    <t>Šćepanović</t>
  </si>
  <si>
    <t>Danica</t>
  </si>
  <si>
    <t>Stefanović</t>
  </si>
  <si>
    <t>Rabrenović</t>
  </si>
  <si>
    <t>Krstina</t>
  </si>
  <si>
    <t>Madžgalj</t>
  </si>
  <si>
    <t>Garić</t>
  </si>
  <si>
    <t>Petar</t>
  </si>
  <si>
    <t>Stanišić</t>
  </si>
  <si>
    <t>Vujisić</t>
  </si>
  <si>
    <t>Nataša</t>
  </si>
  <si>
    <t>Jovović</t>
  </si>
  <si>
    <t>Gabrijela</t>
  </si>
  <si>
    <t>Račić</t>
  </si>
  <si>
    <t>Aleksić</t>
  </si>
  <si>
    <t>Belma</t>
  </si>
  <si>
    <t>Kanalić</t>
  </si>
  <si>
    <t>Bugarin</t>
  </si>
  <si>
    <t>Deletić</t>
  </si>
  <si>
    <t>Tomović</t>
  </si>
  <si>
    <t>Edisa</t>
  </si>
  <si>
    <t>Pepić</t>
  </si>
  <si>
    <t>Katarina</t>
  </si>
  <si>
    <t>Bubanja</t>
  </si>
  <si>
    <t>Čolović</t>
  </si>
  <si>
    <t>Adela</t>
  </si>
  <si>
    <t>Tamara</t>
  </si>
  <si>
    <t>Raonić</t>
  </si>
  <si>
    <t>Joksimović</t>
  </si>
  <si>
    <t>Elma</t>
  </si>
  <si>
    <t>Kršić</t>
  </si>
  <si>
    <t>Ivanka</t>
  </si>
  <si>
    <t>Marković</t>
  </si>
  <si>
    <t>Obradović</t>
  </si>
  <si>
    <t>Stanković</t>
  </si>
  <si>
    <t>Senka</t>
  </si>
  <si>
    <t>Jeknić</t>
  </si>
  <si>
    <t>Marina</t>
  </si>
  <si>
    <t>Dušević</t>
  </si>
  <si>
    <t>Gazmend</t>
  </si>
  <si>
    <t>Adović</t>
  </si>
  <si>
    <t>Mirjana</t>
  </si>
  <si>
    <t>Zečević</t>
  </si>
  <si>
    <t>Arma</t>
  </si>
  <si>
    <t>Omeragić</t>
  </si>
  <si>
    <t>Šutović</t>
  </si>
  <si>
    <t>Andrea</t>
  </si>
  <si>
    <t>Jelić</t>
  </si>
  <si>
    <t>Damjanović</t>
  </si>
  <si>
    <t>Ljiljanić</t>
  </si>
  <si>
    <t>Suzana</t>
  </si>
  <si>
    <t>Ćetković</t>
  </si>
  <si>
    <t>Bojana</t>
  </si>
  <si>
    <t>Moškov</t>
  </si>
  <si>
    <t>Đurnić</t>
  </si>
  <si>
    <t>Kustudić</t>
  </si>
  <si>
    <t>Bogdanović</t>
  </si>
  <si>
    <t>Sara</t>
  </si>
  <si>
    <t>Kurgaš</t>
  </si>
  <si>
    <t>Čvorović</t>
  </si>
  <si>
    <t>Vesna</t>
  </si>
  <si>
    <t>Zeković</t>
  </si>
  <si>
    <t>Novica</t>
  </si>
  <si>
    <t>Medenica</t>
  </si>
  <si>
    <t>Petričević</t>
  </si>
  <si>
    <t>Ćuković</t>
  </si>
  <si>
    <t>Nikolić</t>
  </si>
  <si>
    <t>Dragojević</t>
  </si>
  <si>
    <t>Radunović</t>
  </si>
  <si>
    <t>Kešeljević</t>
  </si>
  <si>
    <t>Perić</t>
  </si>
  <si>
    <t>Dajković</t>
  </si>
  <si>
    <t>Čović</t>
  </si>
  <si>
    <t>Veliša</t>
  </si>
  <si>
    <t>NOV</t>
  </si>
  <si>
    <t>Matija</t>
  </si>
  <si>
    <t>Brajović</t>
  </si>
  <si>
    <t>Roćenović</t>
  </si>
  <si>
    <t>Maida</t>
  </si>
  <si>
    <t>Mahmutović</t>
  </si>
  <si>
    <t>Đorđija</t>
  </si>
  <si>
    <t>Bajrović</t>
  </si>
  <si>
    <t>Novak</t>
  </si>
  <si>
    <t>Kaluđerović</t>
  </si>
  <si>
    <t>Simićević</t>
  </si>
  <si>
    <t>Amra</t>
  </si>
  <si>
    <t>Bećović</t>
  </si>
  <si>
    <t>Iva</t>
  </si>
  <si>
    <t>Mirotić</t>
  </si>
  <si>
    <t>Milan</t>
  </si>
  <si>
    <t>Babović</t>
  </si>
  <si>
    <t>Džajegzona</t>
  </si>
  <si>
    <t>Jelići</t>
  </si>
  <si>
    <t>Igor</t>
  </si>
  <si>
    <t>Vukićević</t>
  </si>
  <si>
    <t>Dea</t>
  </si>
  <si>
    <t>Vukčević</t>
  </si>
  <si>
    <t>Branka</t>
  </si>
  <si>
    <t>Bešović</t>
  </si>
  <si>
    <t>Petrović</t>
  </si>
  <si>
    <t>Radulović</t>
  </si>
  <si>
    <t>Vujačić</t>
  </si>
  <si>
    <t>Radević</t>
  </si>
  <si>
    <t>Ana Maria</t>
  </si>
  <si>
    <t>Đinović</t>
  </si>
  <si>
    <t>Olga</t>
  </si>
  <si>
    <t>Bajčeta</t>
  </si>
  <si>
    <t>Enisa</t>
  </si>
  <si>
    <t>Idrizović</t>
  </si>
  <si>
    <t>Andrijana</t>
  </si>
  <si>
    <t>Matejić</t>
  </si>
  <si>
    <t>Šipčić</t>
  </si>
  <si>
    <t>Kovačević</t>
  </si>
  <si>
    <t>Starovlah-Đogo</t>
  </si>
  <si>
    <t>ES</t>
  </si>
  <si>
    <t>PREDMET: Metodologija političkih nauka, br. kredita 8.00</t>
  </si>
  <si>
    <t>Predavanje (5)</t>
  </si>
  <si>
    <t>Ime i prezime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</si>
</sst>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hair"/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>
        <color indexed="63"/>
      </top>
      <bottom style="dotted">
        <color theme="0" tint="-0.3499799966812134"/>
      </bottom>
    </border>
    <border>
      <left style="thin">
        <color theme="0" tint="-0.3499799966812134"/>
      </left>
      <right style="hair"/>
      <top style="hair"/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>
        <color theme="0" tint="-0.3499799966812134"/>
      </bottom>
    </border>
    <border>
      <left style="hair"/>
      <right style="double">
        <color theme="0" tint="-0.3499799966812134"/>
      </right>
      <top style="hair"/>
      <bottom style="double">
        <color theme="0" tint="-0.3499799966812134"/>
      </bottom>
    </border>
    <border>
      <left style="dotted">
        <color theme="0" tint="-0.3499799966812134"/>
      </left>
      <right style="double">
        <color theme="0" tint="-0.3499799966812134"/>
      </right>
      <top style="hair"/>
      <bottom style="dotted">
        <color theme="0" tint="-0.3499799966812134"/>
      </bottom>
    </border>
    <border>
      <left style="dotted">
        <color theme="0" tint="-0.3499799966812134"/>
      </left>
      <right style="double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double">
        <color theme="0" tint="-0.3499799966812134"/>
      </right>
      <top style="dotted">
        <color theme="0" tint="-0.3499799966812134"/>
      </top>
      <bottom>
        <color indexed="63"/>
      </bottom>
    </border>
    <border>
      <left style="dotted">
        <color theme="0" tint="-0.3499799966812134"/>
      </left>
      <right style="double">
        <color theme="0" tint="-0.3499799966812134"/>
      </right>
      <top style="dotted">
        <color theme="0" tint="-0.3499799966812134"/>
      </top>
      <bottom style="double">
        <color theme="0" tint="-0.3499799966812134"/>
      </bottom>
    </border>
    <border>
      <left style="dotted">
        <color theme="0" tint="-0.3499799966812134"/>
      </left>
      <right style="double">
        <color theme="0" tint="-0.3499799966812134"/>
      </right>
      <top>
        <color indexed="63"/>
      </top>
      <bottom style="dotted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194" fontId="46" fillId="34" borderId="15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5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7" xfId="0" applyFont="1" applyFill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20" xfId="0" applyFont="1" applyBorder="1" applyAlignment="1">
      <alignment/>
    </xf>
    <xf numFmtId="0" fontId="46" fillId="33" borderId="17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0" borderId="21" xfId="0" applyFont="1" applyBorder="1" applyAlignment="1">
      <alignment/>
    </xf>
    <xf numFmtId="0" fontId="46" fillId="0" borderId="2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6" fillId="33" borderId="2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 vertical="center" wrapText="1"/>
    </xf>
    <xf numFmtId="0" fontId="46" fillId="33" borderId="26" xfId="0" applyNumberFormat="1" applyFont="1" applyFill="1" applyBorder="1" applyAlignment="1">
      <alignment/>
    </xf>
    <xf numFmtId="0" fontId="46" fillId="33" borderId="26" xfId="0" applyFont="1" applyFill="1" applyBorder="1" applyAlignment="1">
      <alignment vertical="center" wrapText="1"/>
    </xf>
    <xf numFmtId="0" fontId="46" fillId="0" borderId="27" xfId="0" applyFont="1" applyBorder="1" applyAlignment="1">
      <alignment/>
    </xf>
    <xf numFmtId="0" fontId="47" fillId="0" borderId="28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6" fillId="34" borderId="29" xfId="0" applyFont="1" applyFill="1" applyBorder="1" applyAlignment="1">
      <alignment horizontal="right"/>
    </xf>
    <xf numFmtId="0" fontId="46" fillId="33" borderId="2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194" fontId="46" fillId="34" borderId="24" xfId="0" applyNumberFormat="1" applyFont="1" applyFill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30" xfId="0" applyFont="1" applyFill="1" applyBorder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49" fillId="27" borderId="33" xfId="0" applyFont="1" applyFill="1" applyBorder="1" applyAlignment="1">
      <alignment vertical="center" wrapText="1"/>
    </xf>
    <xf numFmtId="0" fontId="49" fillId="27" borderId="34" xfId="0" applyFont="1" applyFill="1" applyBorder="1" applyAlignment="1">
      <alignment vertical="center" wrapText="1"/>
    </xf>
    <xf numFmtId="0" fontId="49" fillId="35" borderId="33" xfId="0" applyFont="1" applyFill="1" applyBorder="1" applyAlignment="1">
      <alignment vertical="center" wrapText="1"/>
    </xf>
    <xf numFmtId="0" fontId="49" fillId="35" borderId="34" xfId="0" applyFont="1" applyFill="1" applyBorder="1" applyAlignment="1">
      <alignment vertical="center" wrapText="1"/>
    </xf>
    <xf numFmtId="0" fontId="49" fillId="35" borderId="35" xfId="0" applyFont="1" applyFill="1" applyBorder="1" applyAlignment="1">
      <alignment vertical="center" wrapText="1"/>
    </xf>
    <xf numFmtId="0" fontId="49" fillId="35" borderId="36" xfId="0" applyFont="1" applyFill="1" applyBorder="1" applyAlignment="1">
      <alignment vertical="center" wrapText="1"/>
    </xf>
    <xf numFmtId="0" fontId="49" fillId="35" borderId="37" xfId="0" applyFont="1" applyFill="1" applyBorder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27" borderId="35" xfId="0" applyFont="1" applyFill="1" applyBorder="1" applyAlignment="1">
      <alignment vertical="center" wrapText="1"/>
    </xf>
    <xf numFmtId="0" fontId="49" fillId="27" borderId="36" xfId="0" applyFont="1" applyFill="1" applyBorder="1" applyAlignment="1">
      <alignment vertical="center" wrapText="1"/>
    </xf>
    <xf numFmtId="0" fontId="49" fillId="27" borderId="37" xfId="0" applyFont="1" applyFill="1" applyBorder="1" applyAlignment="1">
      <alignment vertical="center" wrapText="1"/>
    </xf>
    <xf numFmtId="0" fontId="46" fillId="33" borderId="38" xfId="0" applyFont="1" applyFill="1" applyBorder="1" applyAlignment="1">
      <alignment/>
    </xf>
    <xf numFmtId="0" fontId="46" fillId="33" borderId="39" xfId="0" applyNumberFormat="1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6" fillId="33" borderId="40" xfId="0" applyFont="1" applyFill="1" applyBorder="1" applyAlignment="1">
      <alignment horizontal="left"/>
    </xf>
    <xf numFmtId="0" fontId="46" fillId="33" borderId="41" xfId="0" applyFont="1" applyFill="1" applyBorder="1" applyAlignment="1">
      <alignment/>
    </xf>
    <xf numFmtId="0" fontId="46" fillId="33" borderId="41" xfId="0" applyFont="1" applyFill="1" applyBorder="1" applyAlignment="1">
      <alignment horizontal="left"/>
    </xf>
    <xf numFmtId="0" fontId="46" fillId="33" borderId="42" xfId="0" applyFont="1" applyFill="1" applyBorder="1" applyAlignment="1">
      <alignment horizontal="left"/>
    </xf>
    <xf numFmtId="0" fontId="46" fillId="33" borderId="43" xfId="0" applyFont="1" applyFill="1" applyBorder="1" applyAlignment="1">
      <alignment/>
    </xf>
    <xf numFmtId="0" fontId="46" fillId="33" borderId="43" xfId="0" applyFont="1" applyFill="1" applyBorder="1" applyAlignment="1">
      <alignment horizontal="left"/>
    </xf>
    <xf numFmtId="0" fontId="46" fillId="33" borderId="23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6" fillId="33" borderId="44" xfId="0" applyFont="1" applyFill="1" applyBorder="1" applyAlignment="1">
      <alignment horizontal="left"/>
    </xf>
    <xf numFmtId="0" fontId="46" fillId="33" borderId="45" xfId="0" applyFont="1" applyFill="1" applyBorder="1" applyAlignment="1">
      <alignment/>
    </xf>
    <xf numFmtId="0" fontId="46" fillId="33" borderId="45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6" fillId="33" borderId="46" xfId="0" applyFont="1" applyFill="1" applyBorder="1" applyAlignment="1">
      <alignment vertical="center" wrapText="1"/>
    </xf>
    <xf numFmtId="0" fontId="46" fillId="33" borderId="28" xfId="0" applyFont="1" applyFill="1" applyBorder="1" applyAlignment="1">
      <alignment/>
    </xf>
    <xf numFmtId="0" fontId="45" fillId="33" borderId="28" xfId="0" applyFont="1" applyFill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7" fillId="34" borderId="4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6" fillId="33" borderId="48" xfId="0" applyFont="1" applyFill="1" applyBorder="1" applyAlignment="1">
      <alignment/>
    </xf>
    <xf numFmtId="0" fontId="46" fillId="33" borderId="49" xfId="0" applyFont="1" applyFill="1" applyBorder="1" applyAlignment="1">
      <alignment horizontal="left"/>
    </xf>
    <xf numFmtId="0" fontId="46" fillId="33" borderId="50" xfId="0" applyFont="1" applyFill="1" applyBorder="1" applyAlignment="1">
      <alignment/>
    </xf>
    <xf numFmtId="0" fontId="46" fillId="33" borderId="50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33" borderId="48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194" fontId="46" fillId="34" borderId="48" xfId="0" applyNumberFormat="1" applyFont="1" applyFill="1" applyBorder="1" applyAlignment="1">
      <alignment/>
    </xf>
    <xf numFmtId="49" fontId="46" fillId="0" borderId="0" xfId="0" applyNumberFormat="1" applyFont="1" applyFill="1" applyAlignment="1">
      <alignment horizontal="center"/>
    </xf>
    <xf numFmtId="0" fontId="46" fillId="0" borderId="51" xfId="0" applyFont="1" applyFill="1" applyBorder="1" applyAlignment="1">
      <alignment/>
    </xf>
    <xf numFmtId="0" fontId="46" fillId="0" borderId="52" xfId="0" applyFont="1" applyFill="1" applyBorder="1" applyAlignment="1">
      <alignment/>
    </xf>
    <xf numFmtId="0" fontId="46" fillId="0" borderId="53" xfId="0" applyFont="1" applyFill="1" applyBorder="1" applyAlignment="1">
      <alignment/>
    </xf>
    <xf numFmtId="0" fontId="46" fillId="0" borderId="54" xfId="0" applyFont="1" applyFill="1" applyBorder="1" applyAlignment="1">
      <alignment/>
    </xf>
    <xf numFmtId="0" fontId="46" fillId="0" borderId="55" xfId="0" applyFont="1" applyFill="1" applyBorder="1" applyAlignment="1">
      <alignment/>
    </xf>
    <xf numFmtId="0" fontId="46" fillId="0" borderId="56" xfId="0" applyFont="1" applyFill="1" applyBorder="1" applyAlignment="1">
      <alignment/>
    </xf>
    <xf numFmtId="0" fontId="46" fillId="0" borderId="57" xfId="0" applyFont="1" applyFill="1" applyBorder="1" applyAlignment="1">
      <alignment/>
    </xf>
    <xf numFmtId="0" fontId="46" fillId="0" borderId="58" xfId="0" applyFont="1" applyFill="1" applyBorder="1" applyAlignment="1">
      <alignment/>
    </xf>
    <xf numFmtId="0" fontId="46" fillId="0" borderId="59" xfId="0" applyFont="1" applyFill="1" applyBorder="1" applyAlignment="1">
      <alignment/>
    </xf>
    <xf numFmtId="0" fontId="46" fillId="0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34" borderId="20" xfId="0" applyFont="1" applyFill="1" applyBorder="1" applyAlignment="1">
      <alignment horizontal="center" vertical="center" wrapText="1" shrinkToFit="1"/>
    </xf>
    <xf numFmtId="0" fontId="45" fillId="34" borderId="27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6"/>
  <sheetViews>
    <sheetView tabSelected="1" zoomScale="80" zoomScaleNormal="80" zoomScalePageLayoutView="0" workbookViewId="0" topLeftCell="A1">
      <pane ySplit="4" topLeftCell="A144" activePane="bottomLeft" state="frozen"/>
      <selection pane="topLeft" activeCell="A1" sqref="A1"/>
      <selection pane="bottomLeft" activeCell="E5" sqref="E5:E166"/>
    </sheetView>
  </sheetViews>
  <sheetFormatPr defaultColWidth="11.57421875" defaultRowHeight="12.75"/>
  <cols>
    <col min="1" max="1" width="4.8515625" style="9" customWidth="1"/>
    <col min="2" max="2" width="5.00390625" style="5" customWidth="1"/>
    <col min="3" max="3" width="1.421875" style="9" customWidth="1"/>
    <col min="4" max="4" width="5.8515625" style="5" customWidth="1"/>
    <col min="5" max="5" width="23.00390625" style="127" customWidth="1"/>
    <col min="6" max="9" width="7.00390625" style="7" customWidth="1"/>
    <col min="10" max="10" width="5.421875" style="7" customWidth="1"/>
    <col min="11" max="11" width="8.140625" style="8" customWidth="1"/>
    <col min="12" max="12" width="8.140625" style="9" customWidth="1"/>
    <col min="13" max="13" width="6.28125" style="9" customWidth="1"/>
    <col min="14" max="14" width="8.00390625" style="9" customWidth="1"/>
    <col min="15" max="15" width="9.421875" style="9" customWidth="1"/>
    <col min="16" max="16" width="5.8515625" style="9" customWidth="1"/>
    <col min="17" max="17" width="11.8515625" style="9" customWidth="1"/>
    <col min="18" max="18" width="12.00390625" style="9" customWidth="1"/>
    <col min="19" max="19" width="7.140625" style="9" customWidth="1"/>
    <col min="20" max="20" width="5.7109375" style="9" customWidth="1"/>
    <col min="21" max="21" width="11.140625" style="11" customWidth="1"/>
    <col min="22" max="16384" width="11.421875" style="9" customWidth="1"/>
  </cols>
  <sheetData>
    <row r="1" spans="1:21" ht="18" customHeight="1">
      <c r="A1" s="5" t="s">
        <v>270</v>
      </c>
      <c r="C1" s="5"/>
      <c r="D1" s="6"/>
      <c r="E1" s="117"/>
      <c r="U1" s="10"/>
    </row>
    <row r="2" spans="1:21" ht="33.75" customHeight="1" thickBot="1">
      <c r="A2" s="11"/>
      <c r="C2" s="11"/>
      <c r="D2" s="6"/>
      <c r="E2" s="117"/>
      <c r="U2" s="12"/>
    </row>
    <row r="3" spans="1:21" s="13" customFormat="1" ht="18" customHeight="1" thickBot="1" thickTop="1">
      <c r="A3" s="129" t="s">
        <v>18</v>
      </c>
      <c r="B3" s="129" t="s">
        <v>6</v>
      </c>
      <c r="C3" s="129"/>
      <c r="D3" s="129"/>
      <c r="E3" s="132" t="s">
        <v>272</v>
      </c>
      <c r="F3" s="128" t="s">
        <v>19</v>
      </c>
      <c r="G3" s="94"/>
      <c r="H3" s="47"/>
      <c r="I3" s="47"/>
      <c r="J3" s="95"/>
      <c r="K3" s="129" t="s">
        <v>26</v>
      </c>
      <c r="L3" s="129"/>
      <c r="M3" s="131" t="s">
        <v>7</v>
      </c>
      <c r="N3" s="129"/>
      <c r="O3" s="129"/>
      <c r="P3" s="2">
        <v>50</v>
      </c>
      <c r="Q3" s="129" t="s">
        <v>16</v>
      </c>
      <c r="R3" s="129" t="s">
        <v>17</v>
      </c>
      <c r="S3" s="133" t="s">
        <v>22</v>
      </c>
      <c r="T3" s="130" t="s">
        <v>21</v>
      </c>
      <c r="U3" s="128" t="s">
        <v>20</v>
      </c>
    </row>
    <row r="4" spans="1:21" s="4" customFormat="1" ht="53.25" customHeight="1" thickBot="1" thickTop="1">
      <c r="A4" s="129"/>
      <c r="B4" s="129"/>
      <c r="C4" s="129"/>
      <c r="D4" s="129"/>
      <c r="E4" s="132"/>
      <c r="F4" s="128"/>
      <c r="G4" s="94" t="s">
        <v>271</v>
      </c>
      <c r="H4" s="47" t="s">
        <v>25</v>
      </c>
      <c r="I4" s="47" t="s">
        <v>24</v>
      </c>
      <c r="J4" s="96" t="s">
        <v>12</v>
      </c>
      <c r="K4" s="1" t="s">
        <v>14</v>
      </c>
      <c r="L4" s="3" t="s">
        <v>10</v>
      </c>
      <c r="M4" s="131"/>
      <c r="N4" s="3" t="s">
        <v>8</v>
      </c>
      <c r="O4" s="3" t="s">
        <v>9</v>
      </c>
      <c r="P4" s="2" t="s">
        <v>23</v>
      </c>
      <c r="Q4" s="129"/>
      <c r="R4" s="129"/>
      <c r="S4" s="134"/>
      <c r="T4" s="130"/>
      <c r="U4" s="128"/>
    </row>
    <row r="5" spans="1:32" ht="18" thickBot="1" thickTop="1">
      <c r="A5" s="14">
        <v>1</v>
      </c>
      <c r="B5" s="38">
        <v>1</v>
      </c>
      <c r="C5" s="15" t="s">
        <v>11</v>
      </c>
      <c r="D5" s="39">
        <v>2019</v>
      </c>
      <c r="E5" s="118"/>
      <c r="F5" s="40" t="s">
        <v>15</v>
      </c>
      <c r="G5" s="100">
        <v>5</v>
      </c>
      <c r="H5" s="40">
        <v>8</v>
      </c>
      <c r="I5" s="40">
        <v>8</v>
      </c>
      <c r="J5" s="105">
        <f>SUM(G5:I5)</f>
        <v>21</v>
      </c>
      <c r="K5" s="16">
        <v>21.5</v>
      </c>
      <c r="L5" s="17">
        <v>26</v>
      </c>
      <c r="M5" s="18">
        <f>IF(L5&gt;0,L5,K5)</f>
        <v>26</v>
      </c>
      <c r="N5" s="19"/>
      <c r="O5" s="19"/>
      <c r="P5" s="20">
        <f>IF(O5&gt;0,O5,N5)</f>
        <v>0</v>
      </c>
      <c r="Q5" s="19"/>
      <c r="R5" s="19"/>
      <c r="S5" s="20">
        <f>IF(R5&gt;0,R5,Q5)</f>
        <v>0</v>
      </c>
      <c r="T5" s="21">
        <f>IF(S5&gt;0,SUM(S5,M5,J5),SUM(P5,M5,J5))</f>
        <v>47</v>
      </c>
      <c r="U5" s="22" t="str">
        <f>IF(T5=0,"Neaktivno",IF(T5&gt;89.9,"A",IF(T5&gt;79.9,"B",IF(T5&gt;69.9,"C",IF(T5&gt;59.9,"D",IF(T5&gt;49.9,"E","F"))))))</f>
        <v>F</v>
      </c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8" thickBot="1" thickTop="1">
      <c r="A6" s="24">
        <v>2</v>
      </c>
      <c r="B6" s="41">
        <v>2</v>
      </c>
      <c r="C6" s="25" t="s">
        <v>11</v>
      </c>
      <c r="D6" s="42">
        <v>2019</v>
      </c>
      <c r="E6" s="119"/>
      <c r="F6" s="43" t="s">
        <v>15</v>
      </c>
      <c r="G6" s="101">
        <v>5</v>
      </c>
      <c r="H6" s="43">
        <v>8</v>
      </c>
      <c r="I6" s="43">
        <v>10</v>
      </c>
      <c r="J6" s="105">
        <f aca="true" t="shared" si="0" ref="J6:J71">SUM(G6:I6)</f>
        <v>23</v>
      </c>
      <c r="K6" s="16">
        <v>28.5</v>
      </c>
      <c r="L6" s="17"/>
      <c r="M6" s="18">
        <f aca="true" t="shared" si="1" ref="M6:M73">IF(L6&gt;0,L6,K6)</f>
        <v>28.5</v>
      </c>
      <c r="N6" s="26"/>
      <c r="O6" s="26"/>
      <c r="P6" s="27"/>
      <c r="Q6" s="26"/>
      <c r="R6" s="26"/>
      <c r="S6" s="27"/>
      <c r="T6" s="28">
        <f aca="true" t="shared" si="2" ref="T6:T72">M6+P6+J6</f>
        <v>51.5</v>
      </c>
      <c r="U6" s="22" t="str">
        <f aca="true" t="shared" si="3" ref="U6:U73">IF(T6=0,"Neaktivno",IF(T6&gt;89.9,"A",IF(T6&gt;79.9,"B",IF(T6&gt;69.9,"C",IF(T6&gt;59.9,"D",IF(T6&gt;49.9,"E","F"))))))</f>
        <v>E</v>
      </c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8" thickBot="1" thickTop="1">
      <c r="A7" s="24">
        <v>3</v>
      </c>
      <c r="B7" s="41">
        <v>3</v>
      </c>
      <c r="C7" s="25" t="s">
        <v>11</v>
      </c>
      <c r="D7" s="42">
        <v>2019</v>
      </c>
      <c r="E7" s="119"/>
      <c r="F7" s="43" t="s">
        <v>15</v>
      </c>
      <c r="G7" s="101">
        <v>5</v>
      </c>
      <c r="H7" s="43">
        <v>8</v>
      </c>
      <c r="I7" s="43">
        <v>10</v>
      </c>
      <c r="J7" s="105">
        <f t="shared" si="0"/>
        <v>23</v>
      </c>
      <c r="K7" s="16">
        <v>27</v>
      </c>
      <c r="L7" s="17"/>
      <c r="M7" s="18">
        <f t="shared" si="1"/>
        <v>27</v>
      </c>
      <c r="N7" s="26"/>
      <c r="O7" s="26"/>
      <c r="P7" s="27"/>
      <c r="Q7" s="26"/>
      <c r="R7" s="26"/>
      <c r="S7" s="27"/>
      <c r="T7" s="28">
        <f t="shared" si="2"/>
        <v>50</v>
      </c>
      <c r="U7" s="22" t="str">
        <f t="shared" si="3"/>
        <v>E</v>
      </c>
      <c r="V7" s="29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8" thickBot="1" thickTop="1">
      <c r="A8" s="24">
        <v>4</v>
      </c>
      <c r="B8" s="41">
        <v>4</v>
      </c>
      <c r="C8" s="25" t="s">
        <v>11</v>
      </c>
      <c r="D8" s="42">
        <v>2019</v>
      </c>
      <c r="E8" s="119"/>
      <c r="F8" s="43" t="s">
        <v>15</v>
      </c>
      <c r="G8" s="101">
        <v>5</v>
      </c>
      <c r="H8" s="43">
        <v>8</v>
      </c>
      <c r="I8" s="43">
        <v>8</v>
      </c>
      <c r="J8" s="105">
        <f t="shared" si="0"/>
        <v>21</v>
      </c>
      <c r="K8" s="16">
        <v>24</v>
      </c>
      <c r="L8" s="17"/>
      <c r="M8" s="18">
        <f t="shared" si="1"/>
        <v>24</v>
      </c>
      <c r="N8" s="26"/>
      <c r="O8" s="26"/>
      <c r="P8" s="27"/>
      <c r="Q8" s="26"/>
      <c r="R8" s="26"/>
      <c r="S8" s="27"/>
      <c r="T8" s="28">
        <f t="shared" si="2"/>
        <v>45</v>
      </c>
      <c r="U8" s="22" t="str">
        <f t="shared" si="3"/>
        <v>F</v>
      </c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18" thickBot="1" thickTop="1">
      <c r="A9" s="24">
        <v>5</v>
      </c>
      <c r="B9" s="41">
        <v>5</v>
      </c>
      <c r="C9" s="25" t="s">
        <v>11</v>
      </c>
      <c r="D9" s="42">
        <v>2019</v>
      </c>
      <c r="E9" s="119"/>
      <c r="F9" s="43" t="s">
        <v>15</v>
      </c>
      <c r="G9" s="101">
        <v>5</v>
      </c>
      <c r="H9" s="43">
        <v>9</v>
      </c>
      <c r="I9" s="43">
        <v>6.5</v>
      </c>
      <c r="J9" s="105">
        <f t="shared" si="0"/>
        <v>20.5</v>
      </c>
      <c r="K9" s="16">
        <v>25</v>
      </c>
      <c r="L9" s="17"/>
      <c r="M9" s="18">
        <f t="shared" si="1"/>
        <v>25</v>
      </c>
      <c r="N9" s="26"/>
      <c r="O9" s="26"/>
      <c r="P9" s="27"/>
      <c r="Q9" s="26"/>
      <c r="R9" s="26"/>
      <c r="S9" s="27"/>
      <c r="T9" s="28">
        <f t="shared" si="2"/>
        <v>45.5</v>
      </c>
      <c r="U9" s="22" t="str">
        <f t="shared" si="3"/>
        <v>F</v>
      </c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8" thickBot="1" thickTop="1">
      <c r="A10" s="24">
        <v>6</v>
      </c>
      <c r="B10" s="41">
        <v>6</v>
      </c>
      <c r="C10" s="25" t="s">
        <v>11</v>
      </c>
      <c r="D10" s="42">
        <v>2019</v>
      </c>
      <c r="E10" s="119"/>
      <c r="F10" s="44" t="s">
        <v>15</v>
      </c>
      <c r="G10" s="102">
        <v>5</v>
      </c>
      <c r="H10" s="44">
        <v>8</v>
      </c>
      <c r="I10" s="44">
        <v>8</v>
      </c>
      <c r="J10" s="105">
        <f t="shared" si="0"/>
        <v>21</v>
      </c>
      <c r="K10" s="30">
        <v>21.5</v>
      </c>
      <c r="L10" s="31"/>
      <c r="M10" s="18">
        <f t="shared" si="1"/>
        <v>21.5</v>
      </c>
      <c r="N10" s="32"/>
      <c r="O10" s="32"/>
      <c r="P10" s="27"/>
      <c r="Q10" s="32"/>
      <c r="R10" s="32"/>
      <c r="S10" s="27"/>
      <c r="T10" s="28">
        <f t="shared" si="2"/>
        <v>42.5</v>
      </c>
      <c r="U10" s="22" t="str">
        <f t="shared" si="3"/>
        <v>F</v>
      </c>
      <c r="V10" s="3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18" thickBot="1" thickTop="1">
      <c r="A11" s="24">
        <v>7</v>
      </c>
      <c r="B11" s="41">
        <v>7</v>
      </c>
      <c r="C11" s="25" t="s">
        <v>11</v>
      </c>
      <c r="D11" s="42">
        <v>2019</v>
      </c>
      <c r="E11" s="119"/>
      <c r="F11" s="43" t="s">
        <v>15</v>
      </c>
      <c r="G11" s="101">
        <v>5</v>
      </c>
      <c r="H11" s="43">
        <v>8</v>
      </c>
      <c r="I11" s="43">
        <v>8</v>
      </c>
      <c r="J11" s="105">
        <f t="shared" si="0"/>
        <v>21</v>
      </c>
      <c r="K11" s="16">
        <v>16</v>
      </c>
      <c r="L11" s="17"/>
      <c r="M11" s="18">
        <f t="shared" si="1"/>
        <v>16</v>
      </c>
      <c r="N11" s="26"/>
      <c r="O11" s="26"/>
      <c r="P11" s="27"/>
      <c r="Q11" s="26"/>
      <c r="R11" s="26"/>
      <c r="S11" s="27"/>
      <c r="T11" s="28">
        <f t="shared" si="2"/>
        <v>37</v>
      </c>
      <c r="U11" s="22" t="str">
        <f t="shared" si="3"/>
        <v>F</v>
      </c>
      <c r="V11" s="29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8" thickBot="1" thickTop="1">
      <c r="A12" s="24">
        <v>8</v>
      </c>
      <c r="B12" s="41">
        <v>8</v>
      </c>
      <c r="C12" s="25" t="s">
        <v>11</v>
      </c>
      <c r="D12" s="42">
        <v>2019</v>
      </c>
      <c r="E12" s="119"/>
      <c r="F12" s="43" t="s">
        <v>15</v>
      </c>
      <c r="G12" s="101"/>
      <c r="H12" s="43"/>
      <c r="I12" s="43"/>
      <c r="J12" s="105">
        <f t="shared" si="0"/>
        <v>0</v>
      </c>
      <c r="K12" s="16">
        <v>18</v>
      </c>
      <c r="L12" s="17"/>
      <c r="M12" s="18">
        <f t="shared" si="1"/>
        <v>18</v>
      </c>
      <c r="N12" s="26"/>
      <c r="O12" s="26"/>
      <c r="P12" s="27"/>
      <c r="Q12" s="26"/>
      <c r="R12" s="26"/>
      <c r="S12" s="27"/>
      <c r="T12" s="28">
        <f t="shared" si="2"/>
        <v>18</v>
      </c>
      <c r="U12" s="22" t="str">
        <f t="shared" si="3"/>
        <v>F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ht="18" thickBot="1" thickTop="1">
      <c r="A13" s="24">
        <v>9</v>
      </c>
      <c r="B13" s="41">
        <v>9</v>
      </c>
      <c r="C13" s="25" t="s">
        <v>11</v>
      </c>
      <c r="D13" s="42">
        <v>2019</v>
      </c>
      <c r="E13" s="119"/>
      <c r="F13" s="43" t="s">
        <v>15</v>
      </c>
      <c r="G13" s="101"/>
      <c r="H13" s="43"/>
      <c r="I13" s="43"/>
      <c r="J13" s="105">
        <f t="shared" si="0"/>
        <v>0</v>
      </c>
      <c r="K13" s="16"/>
      <c r="L13" s="17"/>
      <c r="M13" s="18">
        <f t="shared" si="1"/>
        <v>0</v>
      </c>
      <c r="N13" s="26"/>
      <c r="O13" s="26"/>
      <c r="P13" s="27"/>
      <c r="Q13" s="26"/>
      <c r="R13" s="26"/>
      <c r="S13" s="27"/>
      <c r="T13" s="28">
        <f t="shared" si="2"/>
        <v>0</v>
      </c>
      <c r="U13" s="22" t="str">
        <f t="shared" si="3"/>
        <v>Neaktivno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8" thickBot="1" thickTop="1">
      <c r="A14" s="24">
        <v>10</v>
      </c>
      <c r="B14" s="41">
        <v>10</v>
      </c>
      <c r="C14" s="25" t="s">
        <v>11</v>
      </c>
      <c r="D14" s="42">
        <v>2019</v>
      </c>
      <c r="E14" s="119"/>
      <c r="F14" s="43" t="s">
        <v>15</v>
      </c>
      <c r="G14" s="101"/>
      <c r="H14" s="43"/>
      <c r="I14" s="43"/>
      <c r="J14" s="105">
        <f t="shared" si="0"/>
        <v>0</v>
      </c>
      <c r="K14" s="16">
        <v>20</v>
      </c>
      <c r="L14" s="17"/>
      <c r="M14" s="18">
        <f t="shared" si="1"/>
        <v>20</v>
      </c>
      <c r="N14" s="26"/>
      <c r="O14" s="26"/>
      <c r="P14" s="27"/>
      <c r="Q14" s="26"/>
      <c r="R14" s="26"/>
      <c r="S14" s="27"/>
      <c r="T14" s="28">
        <f>M14+P14+J14</f>
        <v>20</v>
      </c>
      <c r="U14" s="22" t="str">
        <f t="shared" si="3"/>
        <v>F</v>
      </c>
      <c r="V14" s="29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18" thickBot="1" thickTop="1">
      <c r="A15" s="24">
        <v>11</v>
      </c>
      <c r="B15" s="41">
        <v>11</v>
      </c>
      <c r="C15" s="25" t="s">
        <v>11</v>
      </c>
      <c r="D15" s="42">
        <v>2019</v>
      </c>
      <c r="E15" s="119"/>
      <c r="F15" s="43" t="s">
        <v>15</v>
      </c>
      <c r="G15" s="101">
        <v>5</v>
      </c>
      <c r="H15" s="43">
        <v>9</v>
      </c>
      <c r="I15" s="43">
        <v>6.5</v>
      </c>
      <c r="J15" s="105">
        <f t="shared" si="0"/>
        <v>20.5</v>
      </c>
      <c r="K15" s="16">
        <v>24.5</v>
      </c>
      <c r="L15" s="17"/>
      <c r="M15" s="18">
        <f t="shared" si="1"/>
        <v>24.5</v>
      </c>
      <c r="N15" s="26"/>
      <c r="O15" s="26"/>
      <c r="P15" s="27"/>
      <c r="Q15" s="26"/>
      <c r="R15" s="26"/>
      <c r="S15" s="27"/>
      <c r="T15" s="28">
        <f t="shared" si="2"/>
        <v>45</v>
      </c>
      <c r="U15" s="22" t="str">
        <f t="shared" si="3"/>
        <v>F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8" thickBot="1" thickTop="1">
      <c r="A16" s="24">
        <v>12</v>
      </c>
      <c r="B16" s="41">
        <v>12</v>
      </c>
      <c r="C16" s="25" t="s">
        <v>11</v>
      </c>
      <c r="D16" s="42">
        <v>2019</v>
      </c>
      <c r="E16" s="119"/>
      <c r="F16" s="43" t="s">
        <v>15</v>
      </c>
      <c r="G16" s="101">
        <v>5</v>
      </c>
      <c r="H16" s="43">
        <v>12</v>
      </c>
      <c r="I16" s="43">
        <v>10</v>
      </c>
      <c r="J16" s="105">
        <f t="shared" si="0"/>
        <v>27</v>
      </c>
      <c r="K16" s="16">
        <v>20.5</v>
      </c>
      <c r="L16" s="17"/>
      <c r="M16" s="18">
        <f t="shared" si="1"/>
        <v>20.5</v>
      </c>
      <c r="N16" s="26"/>
      <c r="O16" s="26"/>
      <c r="P16" s="27"/>
      <c r="Q16" s="26"/>
      <c r="R16" s="26"/>
      <c r="S16" s="27"/>
      <c r="T16" s="28">
        <f t="shared" si="2"/>
        <v>47.5</v>
      </c>
      <c r="U16" s="22" t="str">
        <f t="shared" si="3"/>
        <v>F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ht="18" thickBot="1" thickTop="1">
      <c r="A17" s="24">
        <v>13</v>
      </c>
      <c r="B17" s="41">
        <v>13</v>
      </c>
      <c r="C17" s="25" t="s">
        <v>11</v>
      </c>
      <c r="D17" s="42">
        <v>2019</v>
      </c>
      <c r="E17" s="119"/>
      <c r="F17" s="43" t="s">
        <v>15</v>
      </c>
      <c r="G17" s="101">
        <v>5</v>
      </c>
      <c r="H17" s="43">
        <v>9</v>
      </c>
      <c r="I17" s="43">
        <v>6.5</v>
      </c>
      <c r="J17" s="105">
        <f t="shared" si="0"/>
        <v>20.5</v>
      </c>
      <c r="K17" s="16">
        <v>21</v>
      </c>
      <c r="L17" s="17"/>
      <c r="M17" s="18">
        <f t="shared" si="1"/>
        <v>21</v>
      </c>
      <c r="N17" s="26"/>
      <c r="O17" s="26"/>
      <c r="P17" s="27"/>
      <c r="Q17" s="26"/>
      <c r="R17" s="26"/>
      <c r="S17" s="27"/>
      <c r="T17" s="28">
        <f t="shared" si="2"/>
        <v>41.5</v>
      </c>
      <c r="U17" s="22" t="str">
        <f t="shared" si="3"/>
        <v>F</v>
      </c>
      <c r="V17" s="29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8" thickBot="1" thickTop="1">
      <c r="A18" s="24">
        <v>14</v>
      </c>
      <c r="B18" s="41">
        <v>14</v>
      </c>
      <c r="C18" s="25" t="s">
        <v>11</v>
      </c>
      <c r="D18" s="42">
        <v>2019</v>
      </c>
      <c r="E18" s="119"/>
      <c r="F18" s="43" t="s">
        <v>15</v>
      </c>
      <c r="G18" s="101">
        <v>5</v>
      </c>
      <c r="H18" s="43">
        <v>8</v>
      </c>
      <c r="I18" s="43">
        <v>8.5</v>
      </c>
      <c r="J18" s="105">
        <f t="shared" si="0"/>
        <v>21.5</v>
      </c>
      <c r="K18" s="16">
        <v>15</v>
      </c>
      <c r="L18" s="17">
        <v>28</v>
      </c>
      <c r="M18" s="18">
        <f t="shared" si="1"/>
        <v>28</v>
      </c>
      <c r="N18" s="26"/>
      <c r="O18" s="26"/>
      <c r="P18" s="27"/>
      <c r="Q18" s="26"/>
      <c r="R18" s="26"/>
      <c r="S18" s="27"/>
      <c r="T18" s="28">
        <f t="shared" si="2"/>
        <v>49.5</v>
      </c>
      <c r="U18" s="22" t="str">
        <f t="shared" si="3"/>
        <v>F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8" thickBot="1" thickTop="1">
      <c r="A19" s="24">
        <v>15</v>
      </c>
      <c r="B19" s="41">
        <v>15</v>
      </c>
      <c r="C19" s="25" t="s">
        <v>11</v>
      </c>
      <c r="D19" s="42">
        <v>2019</v>
      </c>
      <c r="E19" s="119"/>
      <c r="F19" s="43" t="s">
        <v>15</v>
      </c>
      <c r="G19" s="101">
        <v>5</v>
      </c>
      <c r="H19" s="43">
        <v>9</v>
      </c>
      <c r="I19" s="43">
        <v>6.5</v>
      </c>
      <c r="J19" s="105">
        <f t="shared" si="0"/>
        <v>20.5</v>
      </c>
      <c r="K19" s="16">
        <v>19.5</v>
      </c>
      <c r="L19" s="17"/>
      <c r="M19" s="18">
        <f t="shared" si="1"/>
        <v>19.5</v>
      </c>
      <c r="N19" s="26"/>
      <c r="O19" s="26"/>
      <c r="P19" s="27"/>
      <c r="Q19" s="26"/>
      <c r="R19" s="26"/>
      <c r="S19" s="27"/>
      <c r="T19" s="28">
        <f t="shared" si="2"/>
        <v>40</v>
      </c>
      <c r="U19" s="22" t="str">
        <f t="shared" si="3"/>
        <v>F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8" thickBot="1" thickTop="1">
      <c r="A20" s="24">
        <v>16</v>
      </c>
      <c r="B20" s="41">
        <v>16</v>
      </c>
      <c r="C20" s="25" t="s">
        <v>11</v>
      </c>
      <c r="D20" s="42">
        <v>2019</v>
      </c>
      <c r="E20" s="119"/>
      <c r="F20" s="43" t="s">
        <v>15</v>
      </c>
      <c r="G20" s="101">
        <v>5</v>
      </c>
      <c r="H20" s="43">
        <v>5</v>
      </c>
      <c r="I20" s="43">
        <v>6</v>
      </c>
      <c r="J20" s="105">
        <f t="shared" si="0"/>
        <v>16</v>
      </c>
      <c r="K20" s="16"/>
      <c r="L20" s="17">
        <v>19</v>
      </c>
      <c r="M20" s="18">
        <f t="shared" si="1"/>
        <v>19</v>
      </c>
      <c r="N20" s="26"/>
      <c r="O20" s="26"/>
      <c r="P20" s="27"/>
      <c r="Q20" s="26"/>
      <c r="R20" s="26"/>
      <c r="S20" s="27"/>
      <c r="T20" s="28">
        <f t="shared" si="2"/>
        <v>35</v>
      </c>
      <c r="U20" s="22" t="str">
        <f t="shared" si="3"/>
        <v>F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18" thickBot="1" thickTop="1">
      <c r="A21" s="14">
        <v>17</v>
      </c>
      <c r="B21" s="41">
        <v>17</v>
      </c>
      <c r="C21" s="25" t="s">
        <v>11</v>
      </c>
      <c r="D21" s="42">
        <v>2019</v>
      </c>
      <c r="E21" s="119"/>
      <c r="F21" s="43" t="s">
        <v>15</v>
      </c>
      <c r="G21" s="101"/>
      <c r="H21" s="43"/>
      <c r="I21" s="43"/>
      <c r="J21" s="105">
        <f t="shared" si="0"/>
        <v>0</v>
      </c>
      <c r="K21" s="16"/>
      <c r="L21" s="17"/>
      <c r="M21" s="18">
        <f t="shared" si="1"/>
        <v>0</v>
      </c>
      <c r="N21" s="26"/>
      <c r="O21" s="26"/>
      <c r="P21" s="27"/>
      <c r="Q21" s="26"/>
      <c r="R21" s="26"/>
      <c r="S21" s="27"/>
      <c r="T21" s="28">
        <f t="shared" si="2"/>
        <v>0</v>
      </c>
      <c r="U21" s="22" t="str">
        <f t="shared" si="3"/>
        <v>Neaktivno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8" thickBot="1" thickTop="1">
      <c r="A22" s="24">
        <v>18</v>
      </c>
      <c r="B22" s="41">
        <v>18</v>
      </c>
      <c r="C22" s="25" t="s">
        <v>11</v>
      </c>
      <c r="D22" s="42">
        <v>2019</v>
      </c>
      <c r="E22" s="119"/>
      <c r="F22" s="43" t="s">
        <v>15</v>
      </c>
      <c r="G22" s="101"/>
      <c r="H22" s="43">
        <v>5</v>
      </c>
      <c r="I22" s="43">
        <v>6</v>
      </c>
      <c r="J22" s="105">
        <f t="shared" si="0"/>
        <v>11</v>
      </c>
      <c r="K22" s="16"/>
      <c r="L22" s="17">
        <v>22</v>
      </c>
      <c r="M22" s="18">
        <f t="shared" si="1"/>
        <v>22</v>
      </c>
      <c r="N22" s="26"/>
      <c r="O22" s="26"/>
      <c r="P22" s="27"/>
      <c r="Q22" s="26"/>
      <c r="R22" s="26"/>
      <c r="S22" s="27"/>
      <c r="T22" s="28">
        <f t="shared" si="2"/>
        <v>33</v>
      </c>
      <c r="U22" s="22" t="str">
        <f t="shared" si="3"/>
        <v>F</v>
      </c>
      <c r="V22" s="29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8" thickBot="1" thickTop="1">
      <c r="A23" s="24">
        <v>19</v>
      </c>
      <c r="B23" s="41">
        <v>19</v>
      </c>
      <c r="C23" s="25" t="s">
        <v>11</v>
      </c>
      <c r="D23" s="42">
        <v>2019</v>
      </c>
      <c r="E23" s="119"/>
      <c r="F23" s="43" t="s">
        <v>15</v>
      </c>
      <c r="G23" s="101"/>
      <c r="H23" s="43"/>
      <c r="I23" s="43"/>
      <c r="J23" s="105">
        <f t="shared" si="0"/>
        <v>0</v>
      </c>
      <c r="K23" s="16"/>
      <c r="L23" s="17"/>
      <c r="M23" s="18">
        <f t="shared" si="1"/>
        <v>0</v>
      </c>
      <c r="N23" s="26"/>
      <c r="O23" s="26"/>
      <c r="P23" s="27"/>
      <c r="Q23" s="26"/>
      <c r="R23" s="26"/>
      <c r="S23" s="27"/>
      <c r="T23" s="28">
        <f t="shared" si="2"/>
        <v>0</v>
      </c>
      <c r="U23" s="22" t="str">
        <f t="shared" si="3"/>
        <v>Neaktivno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8" thickBot="1" thickTop="1">
      <c r="A24" s="24">
        <v>20</v>
      </c>
      <c r="B24" s="41">
        <v>20</v>
      </c>
      <c r="C24" s="25" t="s">
        <v>11</v>
      </c>
      <c r="D24" s="42">
        <v>2019</v>
      </c>
      <c r="E24" s="119"/>
      <c r="F24" s="43" t="s">
        <v>15</v>
      </c>
      <c r="G24" s="101"/>
      <c r="H24" s="43">
        <v>5</v>
      </c>
      <c r="I24" s="43">
        <v>6</v>
      </c>
      <c r="J24" s="105">
        <f t="shared" si="0"/>
        <v>11</v>
      </c>
      <c r="K24" s="16"/>
      <c r="L24" s="17">
        <v>21.5</v>
      </c>
      <c r="M24" s="18">
        <f t="shared" si="1"/>
        <v>21.5</v>
      </c>
      <c r="N24" s="26"/>
      <c r="O24" s="26"/>
      <c r="P24" s="27"/>
      <c r="Q24" s="26"/>
      <c r="R24" s="26"/>
      <c r="S24" s="27"/>
      <c r="T24" s="28">
        <f t="shared" si="2"/>
        <v>32.5</v>
      </c>
      <c r="U24" s="22" t="str">
        <f t="shared" si="3"/>
        <v>F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8" thickBot="1" thickTop="1">
      <c r="A25" s="24">
        <v>21</v>
      </c>
      <c r="B25" s="41">
        <v>21</v>
      </c>
      <c r="C25" s="25" t="s">
        <v>11</v>
      </c>
      <c r="D25" s="42">
        <v>2019</v>
      </c>
      <c r="E25" s="119"/>
      <c r="F25" s="43" t="s">
        <v>15</v>
      </c>
      <c r="G25" s="101">
        <v>5</v>
      </c>
      <c r="H25" s="43">
        <v>5</v>
      </c>
      <c r="I25" s="43"/>
      <c r="J25" s="105">
        <f t="shared" si="0"/>
        <v>10</v>
      </c>
      <c r="K25" s="16"/>
      <c r="L25" s="17">
        <v>16.5</v>
      </c>
      <c r="M25" s="18">
        <f t="shared" si="1"/>
        <v>16.5</v>
      </c>
      <c r="N25" s="26"/>
      <c r="O25" s="26"/>
      <c r="P25" s="27"/>
      <c r="Q25" s="26"/>
      <c r="R25" s="26"/>
      <c r="S25" s="27"/>
      <c r="T25" s="28">
        <f t="shared" si="2"/>
        <v>26.5</v>
      </c>
      <c r="U25" s="22" t="str">
        <f t="shared" si="3"/>
        <v>F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8" thickBot="1" thickTop="1">
      <c r="A26" s="24">
        <v>22</v>
      </c>
      <c r="B26" s="41">
        <v>23</v>
      </c>
      <c r="C26" s="25" t="s">
        <v>11</v>
      </c>
      <c r="D26" s="42">
        <v>2019</v>
      </c>
      <c r="E26" s="119"/>
      <c r="F26" s="43" t="s">
        <v>15</v>
      </c>
      <c r="G26" s="101"/>
      <c r="H26" s="43">
        <v>7.5</v>
      </c>
      <c r="I26" s="43"/>
      <c r="J26" s="105">
        <f t="shared" si="0"/>
        <v>7.5</v>
      </c>
      <c r="K26" s="16"/>
      <c r="L26" s="17">
        <v>18.5</v>
      </c>
      <c r="M26" s="18">
        <f t="shared" si="1"/>
        <v>18.5</v>
      </c>
      <c r="N26" s="26"/>
      <c r="O26" s="26"/>
      <c r="P26" s="27"/>
      <c r="Q26" s="26"/>
      <c r="R26" s="26"/>
      <c r="S26" s="27"/>
      <c r="T26" s="28">
        <f t="shared" si="2"/>
        <v>26</v>
      </c>
      <c r="U26" s="22" t="str">
        <f t="shared" si="3"/>
        <v>F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8" thickBot="1" thickTop="1">
      <c r="A27" s="24">
        <v>23</v>
      </c>
      <c r="B27" s="41">
        <v>24</v>
      </c>
      <c r="C27" s="25" t="s">
        <v>11</v>
      </c>
      <c r="D27" s="42">
        <v>2019</v>
      </c>
      <c r="E27" s="119"/>
      <c r="F27" s="43" t="s">
        <v>15</v>
      </c>
      <c r="G27" s="101"/>
      <c r="H27" s="43"/>
      <c r="I27" s="43"/>
      <c r="J27" s="105">
        <f t="shared" si="0"/>
        <v>0</v>
      </c>
      <c r="K27" s="16"/>
      <c r="L27" s="17">
        <v>4</v>
      </c>
      <c r="M27" s="18">
        <f t="shared" si="1"/>
        <v>4</v>
      </c>
      <c r="N27" s="26"/>
      <c r="O27" s="26"/>
      <c r="P27" s="27"/>
      <c r="Q27" s="26"/>
      <c r="R27" s="26"/>
      <c r="S27" s="27"/>
      <c r="T27" s="28">
        <f t="shared" si="2"/>
        <v>4</v>
      </c>
      <c r="U27" s="22" t="str">
        <f t="shared" si="3"/>
        <v>F</v>
      </c>
      <c r="V27" s="34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8" thickBot="1" thickTop="1">
      <c r="A28" s="24">
        <v>24</v>
      </c>
      <c r="B28" s="41">
        <v>25</v>
      </c>
      <c r="C28" s="25" t="s">
        <v>11</v>
      </c>
      <c r="D28" s="42">
        <v>2019</v>
      </c>
      <c r="E28" s="119"/>
      <c r="F28" s="43" t="s">
        <v>15</v>
      </c>
      <c r="G28" s="101"/>
      <c r="H28" s="43"/>
      <c r="I28" s="43"/>
      <c r="J28" s="105">
        <f t="shared" si="0"/>
        <v>0</v>
      </c>
      <c r="K28" s="16"/>
      <c r="L28" s="17"/>
      <c r="M28" s="18">
        <f t="shared" si="1"/>
        <v>0</v>
      </c>
      <c r="N28" s="26"/>
      <c r="O28" s="26"/>
      <c r="P28" s="27"/>
      <c r="Q28" s="26"/>
      <c r="R28" s="26"/>
      <c r="S28" s="27"/>
      <c r="T28" s="28">
        <f t="shared" si="2"/>
        <v>0</v>
      </c>
      <c r="U28" s="22" t="str">
        <f t="shared" si="3"/>
        <v>Neaktivno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ht="18" thickBot="1" thickTop="1">
      <c r="A29" s="24">
        <v>25</v>
      </c>
      <c r="B29" s="41">
        <v>26</v>
      </c>
      <c r="C29" s="25" t="s">
        <v>11</v>
      </c>
      <c r="D29" s="42">
        <v>2019</v>
      </c>
      <c r="E29" s="119"/>
      <c r="F29" s="43" t="s">
        <v>15</v>
      </c>
      <c r="G29" s="101"/>
      <c r="H29" s="43"/>
      <c r="I29" s="43"/>
      <c r="J29" s="105">
        <f t="shared" si="0"/>
        <v>0</v>
      </c>
      <c r="K29" s="16"/>
      <c r="L29" s="17"/>
      <c r="M29" s="18">
        <f t="shared" si="1"/>
        <v>0</v>
      </c>
      <c r="N29" s="26"/>
      <c r="O29" s="26"/>
      <c r="P29" s="27"/>
      <c r="Q29" s="26"/>
      <c r="R29" s="26"/>
      <c r="S29" s="27"/>
      <c r="T29" s="28">
        <f t="shared" si="2"/>
        <v>0</v>
      </c>
      <c r="U29" s="22" t="str">
        <f t="shared" si="3"/>
        <v>Neaktivno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8" thickBot="1" thickTop="1">
      <c r="A30" s="24">
        <v>26</v>
      </c>
      <c r="B30" s="41">
        <v>140</v>
      </c>
      <c r="C30" s="25" t="s">
        <v>11</v>
      </c>
      <c r="D30" s="42">
        <v>2019</v>
      </c>
      <c r="E30" s="119"/>
      <c r="F30" s="43" t="s">
        <v>15</v>
      </c>
      <c r="G30" s="101"/>
      <c r="H30" s="43">
        <v>9</v>
      </c>
      <c r="I30" s="43">
        <v>6.5</v>
      </c>
      <c r="J30" s="105">
        <f t="shared" si="0"/>
        <v>15.5</v>
      </c>
      <c r="K30" s="16">
        <v>22</v>
      </c>
      <c r="L30" s="17"/>
      <c r="M30" s="18">
        <f t="shared" si="1"/>
        <v>22</v>
      </c>
      <c r="N30" s="26"/>
      <c r="O30" s="26"/>
      <c r="P30" s="27"/>
      <c r="Q30" s="26"/>
      <c r="R30" s="26"/>
      <c r="S30" s="27"/>
      <c r="T30" s="28">
        <f t="shared" si="2"/>
        <v>37.5</v>
      </c>
      <c r="U30" s="22" t="str">
        <f t="shared" si="3"/>
        <v>F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8" thickBot="1" thickTop="1">
      <c r="A31" s="24">
        <v>27</v>
      </c>
      <c r="B31" s="41">
        <v>141</v>
      </c>
      <c r="C31" s="25" t="s">
        <v>11</v>
      </c>
      <c r="D31" s="42">
        <v>2019</v>
      </c>
      <c r="E31" s="119"/>
      <c r="F31" s="43" t="s">
        <v>15</v>
      </c>
      <c r="G31" s="101"/>
      <c r="H31" s="43"/>
      <c r="I31" s="43"/>
      <c r="J31" s="105">
        <f t="shared" si="0"/>
        <v>0</v>
      </c>
      <c r="K31" s="16"/>
      <c r="L31" s="17"/>
      <c r="M31" s="18">
        <f t="shared" si="1"/>
        <v>0</v>
      </c>
      <c r="N31" s="26"/>
      <c r="O31" s="26"/>
      <c r="P31" s="27"/>
      <c r="Q31" s="26"/>
      <c r="R31" s="26"/>
      <c r="S31" s="27"/>
      <c r="T31" s="28">
        <f t="shared" si="2"/>
        <v>0</v>
      </c>
      <c r="U31" s="22" t="str">
        <f t="shared" si="3"/>
        <v>Neaktivno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8" thickBot="1" thickTop="1">
      <c r="A32" s="24">
        <v>28</v>
      </c>
      <c r="B32" s="41">
        <v>13</v>
      </c>
      <c r="C32" s="25" t="s">
        <v>11</v>
      </c>
      <c r="D32" s="42">
        <v>2018</v>
      </c>
      <c r="E32" s="119"/>
      <c r="F32" s="43" t="s">
        <v>15</v>
      </c>
      <c r="G32" s="101"/>
      <c r="H32" s="43"/>
      <c r="I32" s="43"/>
      <c r="J32" s="105">
        <f t="shared" si="0"/>
        <v>0</v>
      </c>
      <c r="K32" s="16"/>
      <c r="L32" s="17"/>
      <c r="M32" s="18">
        <f t="shared" si="1"/>
        <v>0</v>
      </c>
      <c r="N32" s="26"/>
      <c r="O32" s="26"/>
      <c r="P32" s="27"/>
      <c r="Q32" s="26"/>
      <c r="R32" s="26"/>
      <c r="S32" s="27"/>
      <c r="T32" s="28">
        <f t="shared" si="2"/>
        <v>0</v>
      </c>
      <c r="U32" s="22" t="str">
        <f t="shared" si="3"/>
        <v>Neaktivno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</row>
    <row r="33" spans="1:32" ht="18" thickBot="1" thickTop="1">
      <c r="A33" s="24"/>
      <c r="B33" s="41">
        <v>15</v>
      </c>
      <c r="C33" s="25" t="s">
        <v>11</v>
      </c>
      <c r="D33" s="42">
        <v>2018</v>
      </c>
      <c r="E33" s="119"/>
      <c r="F33" s="43" t="s">
        <v>15</v>
      </c>
      <c r="G33" s="101"/>
      <c r="H33" s="43">
        <v>9</v>
      </c>
      <c r="I33" s="43">
        <v>6.5</v>
      </c>
      <c r="J33" s="105">
        <f t="shared" si="0"/>
        <v>15.5</v>
      </c>
      <c r="K33" s="16"/>
      <c r="L33" s="17">
        <v>1.5</v>
      </c>
      <c r="M33" s="18">
        <f t="shared" si="1"/>
        <v>1.5</v>
      </c>
      <c r="N33" s="26"/>
      <c r="O33" s="26"/>
      <c r="P33" s="27"/>
      <c r="Q33" s="26"/>
      <c r="R33" s="26"/>
      <c r="S33" s="27"/>
      <c r="T33" s="28">
        <f t="shared" si="2"/>
        <v>17</v>
      </c>
      <c r="U33" s="22" t="str">
        <f t="shared" si="3"/>
        <v>F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8" thickBot="1" thickTop="1">
      <c r="A34" s="24">
        <v>29</v>
      </c>
      <c r="B34" s="41">
        <v>18</v>
      </c>
      <c r="C34" s="25" t="s">
        <v>11</v>
      </c>
      <c r="D34" s="42">
        <v>2018</v>
      </c>
      <c r="E34" s="119"/>
      <c r="F34" s="43" t="s">
        <v>15</v>
      </c>
      <c r="G34" s="101"/>
      <c r="H34" s="43">
        <v>9</v>
      </c>
      <c r="I34" s="43">
        <v>6.5</v>
      </c>
      <c r="J34" s="105">
        <f t="shared" si="0"/>
        <v>15.5</v>
      </c>
      <c r="K34" s="16"/>
      <c r="L34" s="17"/>
      <c r="M34" s="18">
        <f t="shared" si="1"/>
        <v>0</v>
      </c>
      <c r="N34" s="26"/>
      <c r="O34" s="26"/>
      <c r="P34" s="27"/>
      <c r="Q34" s="26"/>
      <c r="R34" s="26"/>
      <c r="S34" s="27"/>
      <c r="T34" s="28">
        <f t="shared" si="2"/>
        <v>15.5</v>
      </c>
      <c r="U34" s="22" t="str">
        <f t="shared" si="3"/>
        <v>F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</row>
    <row r="35" spans="1:32" ht="18" thickBot="1" thickTop="1">
      <c r="A35" s="24">
        <v>30</v>
      </c>
      <c r="B35" s="41">
        <v>20</v>
      </c>
      <c r="C35" s="25" t="s">
        <v>11</v>
      </c>
      <c r="D35" s="42">
        <v>2018</v>
      </c>
      <c r="E35" s="119"/>
      <c r="F35" s="43" t="s">
        <v>15</v>
      </c>
      <c r="G35" s="101"/>
      <c r="H35" s="43">
        <v>9</v>
      </c>
      <c r="I35" s="43">
        <v>6.5</v>
      </c>
      <c r="J35" s="105">
        <f t="shared" si="0"/>
        <v>15.5</v>
      </c>
      <c r="K35" s="16">
        <v>22.5</v>
      </c>
      <c r="L35" s="17"/>
      <c r="M35" s="18">
        <f t="shared" si="1"/>
        <v>22.5</v>
      </c>
      <c r="N35" s="26"/>
      <c r="O35" s="26"/>
      <c r="P35" s="27"/>
      <c r="Q35" s="26"/>
      <c r="R35" s="26"/>
      <c r="S35" s="27"/>
      <c r="T35" s="28">
        <f t="shared" si="2"/>
        <v>38</v>
      </c>
      <c r="U35" s="22" t="str">
        <f t="shared" si="3"/>
        <v>F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8" thickBot="1" thickTop="1">
      <c r="A36" s="24">
        <v>31</v>
      </c>
      <c r="B36" s="41">
        <v>21</v>
      </c>
      <c r="C36" s="25" t="s">
        <v>11</v>
      </c>
      <c r="D36" s="42">
        <v>2018</v>
      </c>
      <c r="E36" s="119"/>
      <c r="F36" s="43" t="s">
        <v>15</v>
      </c>
      <c r="G36" s="101">
        <v>5</v>
      </c>
      <c r="H36" s="43"/>
      <c r="I36" s="43"/>
      <c r="J36" s="105">
        <f t="shared" si="0"/>
        <v>5</v>
      </c>
      <c r="K36" s="16">
        <v>23</v>
      </c>
      <c r="L36" s="17"/>
      <c r="M36" s="18">
        <f t="shared" si="1"/>
        <v>23</v>
      </c>
      <c r="N36" s="26"/>
      <c r="O36" s="26"/>
      <c r="P36" s="27"/>
      <c r="Q36" s="26"/>
      <c r="R36" s="26"/>
      <c r="S36" s="27"/>
      <c r="T36" s="28">
        <f t="shared" si="2"/>
        <v>28</v>
      </c>
      <c r="U36" s="22" t="str">
        <f t="shared" si="3"/>
        <v>F</v>
      </c>
      <c r="V36" s="29"/>
      <c r="W36" s="23"/>
      <c r="X36" s="23"/>
      <c r="Y36" s="23"/>
      <c r="Z36" s="23"/>
      <c r="AA36" s="23"/>
      <c r="AB36" s="23"/>
      <c r="AC36" s="23"/>
      <c r="AD36" s="23"/>
      <c r="AE36" s="23"/>
      <c r="AF36" s="23"/>
    </row>
    <row r="37" spans="1:32" ht="18" thickBot="1" thickTop="1">
      <c r="A37" s="24">
        <v>32</v>
      </c>
      <c r="B37" s="41">
        <v>133</v>
      </c>
      <c r="C37" s="25" t="s">
        <v>11</v>
      </c>
      <c r="D37" s="42">
        <v>2018</v>
      </c>
      <c r="E37" s="119"/>
      <c r="F37" s="43" t="s">
        <v>15</v>
      </c>
      <c r="G37" s="101">
        <v>5</v>
      </c>
      <c r="H37" s="43">
        <v>8</v>
      </c>
      <c r="I37" s="43">
        <v>7</v>
      </c>
      <c r="J37" s="105">
        <f>SUM(G37:I37)</f>
        <v>20</v>
      </c>
      <c r="K37" s="16">
        <v>14.5</v>
      </c>
      <c r="L37" s="17"/>
      <c r="M37" s="18">
        <f>IF(L37&gt;0,L37,K37)</f>
        <v>14.5</v>
      </c>
      <c r="N37" s="26"/>
      <c r="O37" s="26"/>
      <c r="P37" s="27"/>
      <c r="Q37" s="26"/>
      <c r="R37" s="26"/>
      <c r="S37" s="27"/>
      <c r="T37" s="28">
        <f>M37+P37+J37</f>
        <v>34.5</v>
      </c>
      <c r="U37" s="22" t="str">
        <f>IF(T37=0,"Neaktivno",IF(T37&gt;89.9,"A",IF(T37&gt;79.9,"B",IF(T37&gt;69.9,"C",IF(T37&gt;59.9,"D",IF(T37&gt;49.9,"E","F"))))))</f>
        <v>F</v>
      </c>
      <c r="V37" s="29"/>
      <c r="W37" s="23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8" thickBot="1" thickTop="1">
      <c r="A38" s="24">
        <v>33</v>
      </c>
      <c r="B38" s="41">
        <v>27</v>
      </c>
      <c r="C38" s="25" t="s">
        <v>11</v>
      </c>
      <c r="D38" s="42">
        <v>2015</v>
      </c>
      <c r="E38" s="119"/>
      <c r="F38" s="43" t="s">
        <v>15</v>
      </c>
      <c r="G38" s="101"/>
      <c r="H38" s="43"/>
      <c r="I38" s="43">
        <v>6</v>
      </c>
      <c r="J38" s="105">
        <f>SUM(G38:I38)</f>
        <v>6</v>
      </c>
      <c r="K38" s="16">
        <v>8.5</v>
      </c>
      <c r="L38" s="17"/>
      <c r="M38" s="18">
        <f>IF(L38&gt;0,L38,K38)</f>
        <v>8.5</v>
      </c>
      <c r="N38" s="26"/>
      <c r="O38" s="26"/>
      <c r="P38" s="27"/>
      <c r="Q38" s="26"/>
      <c r="R38" s="26"/>
      <c r="S38" s="27"/>
      <c r="T38" s="28">
        <f>M38+P38+J38</f>
        <v>14.5</v>
      </c>
      <c r="U38" s="22" t="str">
        <f>IF(T38=0,"Neaktivno",IF(T38&gt;89.9,"A",IF(T38&gt;79.9,"B",IF(T38&gt;69.9,"C",IF(T38&gt;59.9,"D",IF(T38&gt;49.9,"E","F"))))))</f>
        <v>F</v>
      </c>
      <c r="V38" s="29"/>
      <c r="W38" s="23"/>
      <c r="X38" s="23"/>
      <c r="Y38" s="23"/>
      <c r="Z38" s="23"/>
      <c r="AA38" s="23"/>
      <c r="AB38" s="23"/>
      <c r="AC38" s="23"/>
      <c r="AD38" s="23"/>
      <c r="AE38" s="23"/>
      <c r="AF38" s="23"/>
    </row>
    <row r="39" spans="1:32" ht="18" thickBot="1" thickTop="1">
      <c r="A39" s="88">
        <v>33</v>
      </c>
      <c r="B39" s="51">
        <v>166</v>
      </c>
      <c r="C39" s="52" t="s">
        <v>11</v>
      </c>
      <c r="D39" s="53">
        <v>2012</v>
      </c>
      <c r="E39" s="120"/>
      <c r="F39" s="54" t="s">
        <v>15</v>
      </c>
      <c r="G39" s="103"/>
      <c r="H39" s="54">
        <v>5</v>
      </c>
      <c r="I39" s="54">
        <v>6</v>
      </c>
      <c r="J39" s="105">
        <f t="shared" si="0"/>
        <v>11</v>
      </c>
      <c r="K39" s="55"/>
      <c r="L39" s="56">
        <v>9.5</v>
      </c>
      <c r="M39" s="57">
        <f t="shared" si="1"/>
        <v>9.5</v>
      </c>
      <c r="N39" s="58"/>
      <c r="O39" s="58"/>
      <c r="P39" s="59"/>
      <c r="Q39" s="58"/>
      <c r="R39" s="58"/>
      <c r="S39" s="59"/>
      <c r="T39" s="60">
        <f t="shared" si="2"/>
        <v>20.5</v>
      </c>
      <c r="U39" s="61" t="str">
        <f t="shared" si="3"/>
        <v>F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8" thickBot="1" thickTop="1">
      <c r="A40" s="14">
        <v>34</v>
      </c>
      <c r="B40" s="87">
        <v>27</v>
      </c>
      <c r="C40" s="15" t="s">
        <v>11</v>
      </c>
      <c r="D40" s="39">
        <v>2019</v>
      </c>
      <c r="E40" s="118"/>
      <c r="F40" s="43" t="s">
        <v>129</v>
      </c>
      <c r="G40" s="101">
        <v>5</v>
      </c>
      <c r="H40" s="43">
        <v>8</v>
      </c>
      <c r="I40" s="43">
        <v>8.5</v>
      </c>
      <c r="J40" s="105">
        <f t="shared" si="0"/>
        <v>21.5</v>
      </c>
      <c r="K40" s="16">
        <v>21.5</v>
      </c>
      <c r="L40" s="17">
        <v>26</v>
      </c>
      <c r="M40" s="18">
        <f t="shared" si="1"/>
        <v>26</v>
      </c>
      <c r="N40" s="19"/>
      <c r="O40" s="19"/>
      <c r="P40" s="20"/>
      <c r="Q40" s="19"/>
      <c r="R40" s="19"/>
      <c r="S40" s="20"/>
      <c r="T40" s="21">
        <f t="shared" si="2"/>
        <v>47.5</v>
      </c>
      <c r="U40" s="22" t="str">
        <f t="shared" si="3"/>
        <v>F</v>
      </c>
      <c r="V40" s="29"/>
      <c r="W40" s="23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2" ht="18" thickBot="1" thickTop="1">
      <c r="A41" s="24">
        <v>35</v>
      </c>
      <c r="B41" s="41">
        <v>28</v>
      </c>
      <c r="C41" s="25" t="s">
        <v>11</v>
      </c>
      <c r="D41" s="42">
        <v>2019</v>
      </c>
      <c r="E41" s="119"/>
      <c r="F41" s="43" t="s">
        <v>129</v>
      </c>
      <c r="G41" s="101">
        <v>5</v>
      </c>
      <c r="H41" s="43">
        <v>7</v>
      </c>
      <c r="I41" s="43">
        <v>8</v>
      </c>
      <c r="J41" s="105">
        <f t="shared" si="0"/>
        <v>20</v>
      </c>
      <c r="K41" s="16">
        <v>28</v>
      </c>
      <c r="L41" s="17"/>
      <c r="M41" s="18">
        <f t="shared" si="1"/>
        <v>28</v>
      </c>
      <c r="N41" s="26"/>
      <c r="O41" s="26"/>
      <c r="P41" s="27"/>
      <c r="Q41" s="26"/>
      <c r="R41" s="26"/>
      <c r="S41" s="27"/>
      <c r="T41" s="28">
        <f t="shared" si="2"/>
        <v>48</v>
      </c>
      <c r="U41" s="22" t="str">
        <f t="shared" si="3"/>
        <v>F</v>
      </c>
      <c r="V41" s="29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ht="18" thickBot="1" thickTop="1">
      <c r="A42" s="24">
        <v>36</v>
      </c>
      <c r="B42" s="41">
        <v>29</v>
      </c>
      <c r="C42" s="25" t="s">
        <v>11</v>
      </c>
      <c r="D42" s="42">
        <v>2019</v>
      </c>
      <c r="E42" s="119"/>
      <c r="F42" s="43" t="s">
        <v>129</v>
      </c>
      <c r="G42" s="101">
        <v>5</v>
      </c>
      <c r="H42" s="43">
        <v>7</v>
      </c>
      <c r="I42" s="43">
        <v>8</v>
      </c>
      <c r="J42" s="105">
        <f t="shared" si="0"/>
        <v>20</v>
      </c>
      <c r="K42" s="16">
        <v>22</v>
      </c>
      <c r="L42" s="17">
        <v>25.5</v>
      </c>
      <c r="M42" s="18">
        <f t="shared" si="1"/>
        <v>25.5</v>
      </c>
      <c r="N42" s="26"/>
      <c r="O42" s="26"/>
      <c r="P42" s="27"/>
      <c r="Q42" s="26"/>
      <c r="R42" s="26"/>
      <c r="S42" s="27"/>
      <c r="T42" s="28">
        <f t="shared" si="2"/>
        <v>45.5</v>
      </c>
      <c r="U42" s="22" t="str">
        <f t="shared" si="3"/>
        <v>F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ht="18" thickBot="1" thickTop="1">
      <c r="A43" s="24">
        <v>37</v>
      </c>
      <c r="B43" s="41">
        <v>30</v>
      </c>
      <c r="C43" s="25" t="s">
        <v>11</v>
      </c>
      <c r="D43" s="42">
        <v>2019</v>
      </c>
      <c r="E43" s="119"/>
      <c r="F43" s="43" t="s">
        <v>129</v>
      </c>
      <c r="G43" s="101">
        <v>5</v>
      </c>
      <c r="H43" s="43">
        <v>10</v>
      </c>
      <c r="I43" s="43">
        <v>7</v>
      </c>
      <c r="J43" s="105">
        <f t="shared" si="0"/>
        <v>22</v>
      </c>
      <c r="K43" s="16">
        <v>27</v>
      </c>
      <c r="L43" s="17"/>
      <c r="M43" s="18">
        <f t="shared" si="1"/>
        <v>27</v>
      </c>
      <c r="N43" s="26"/>
      <c r="O43" s="26"/>
      <c r="P43" s="27"/>
      <c r="Q43" s="26"/>
      <c r="R43" s="26"/>
      <c r="S43" s="27"/>
      <c r="T43" s="28">
        <f t="shared" si="2"/>
        <v>49</v>
      </c>
      <c r="U43" s="22" t="str">
        <f t="shared" si="3"/>
        <v>F</v>
      </c>
      <c r="V43" s="29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ht="18" thickBot="1" thickTop="1">
      <c r="A44" s="24">
        <v>38</v>
      </c>
      <c r="B44" s="41">
        <v>31</v>
      </c>
      <c r="C44" s="25" t="s">
        <v>11</v>
      </c>
      <c r="D44" s="42">
        <v>2019</v>
      </c>
      <c r="E44" s="119"/>
      <c r="F44" s="43" t="s">
        <v>129</v>
      </c>
      <c r="G44" s="101"/>
      <c r="H44" s="43">
        <v>8</v>
      </c>
      <c r="I44" s="43">
        <v>8.5</v>
      </c>
      <c r="J44" s="105">
        <f t="shared" si="0"/>
        <v>16.5</v>
      </c>
      <c r="K44" s="16"/>
      <c r="L44" s="17">
        <v>21.5</v>
      </c>
      <c r="M44" s="18">
        <f t="shared" si="1"/>
        <v>21.5</v>
      </c>
      <c r="N44" s="26"/>
      <c r="O44" s="26"/>
      <c r="P44" s="27"/>
      <c r="Q44" s="26"/>
      <c r="R44" s="26"/>
      <c r="S44" s="27"/>
      <c r="T44" s="28">
        <f t="shared" si="2"/>
        <v>38</v>
      </c>
      <c r="U44" s="22" t="str">
        <f t="shared" si="3"/>
        <v>F</v>
      </c>
      <c r="V44" s="29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1:32" ht="18" thickBot="1" thickTop="1">
      <c r="A45" s="24">
        <v>39</v>
      </c>
      <c r="B45" s="41">
        <v>32</v>
      </c>
      <c r="C45" s="25" t="s">
        <v>11</v>
      </c>
      <c r="D45" s="42">
        <v>2019</v>
      </c>
      <c r="E45" s="119"/>
      <c r="F45" s="43" t="s">
        <v>129</v>
      </c>
      <c r="G45" s="101">
        <v>5</v>
      </c>
      <c r="H45" s="43">
        <v>8</v>
      </c>
      <c r="I45" s="43">
        <v>8.5</v>
      </c>
      <c r="J45" s="105">
        <f t="shared" si="0"/>
        <v>21.5</v>
      </c>
      <c r="K45" s="16">
        <v>27</v>
      </c>
      <c r="L45" s="17"/>
      <c r="M45" s="18">
        <f t="shared" si="1"/>
        <v>27</v>
      </c>
      <c r="N45" s="26"/>
      <c r="O45" s="26"/>
      <c r="P45" s="27"/>
      <c r="Q45" s="26"/>
      <c r="R45" s="26"/>
      <c r="S45" s="27"/>
      <c r="T45" s="28">
        <f t="shared" si="2"/>
        <v>48.5</v>
      </c>
      <c r="U45" s="22" t="str">
        <f t="shared" si="3"/>
        <v>F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ht="18" thickBot="1" thickTop="1">
      <c r="A46" s="24">
        <v>40</v>
      </c>
      <c r="B46" s="41">
        <v>33</v>
      </c>
      <c r="C46" s="25" t="s">
        <v>11</v>
      </c>
      <c r="D46" s="42">
        <v>2019</v>
      </c>
      <c r="E46" s="119"/>
      <c r="F46" s="43" t="s">
        <v>129</v>
      </c>
      <c r="G46" s="101">
        <v>5</v>
      </c>
      <c r="H46" s="43">
        <v>7</v>
      </c>
      <c r="I46" s="43">
        <v>8</v>
      </c>
      <c r="J46" s="105">
        <f t="shared" si="0"/>
        <v>20</v>
      </c>
      <c r="K46" s="16">
        <v>25</v>
      </c>
      <c r="L46" s="17"/>
      <c r="M46" s="18">
        <f t="shared" si="1"/>
        <v>25</v>
      </c>
      <c r="N46" s="26"/>
      <c r="O46" s="26"/>
      <c r="P46" s="27"/>
      <c r="Q46" s="26"/>
      <c r="R46" s="26"/>
      <c r="S46" s="27"/>
      <c r="T46" s="28">
        <f t="shared" si="2"/>
        <v>45</v>
      </c>
      <c r="U46" s="22" t="str">
        <f t="shared" si="3"/>
        <v>F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1:32" ht="18" thickBot="1" thickTop="1">
      <c r="A47" s="24">
        <v>41</v>
      </c>
      <c r="B47" s="41">
        <v>34</v>
      </c>
      <c r="C47" s="25" t="s">
        <v>11</v>
      </c>
      <c r="D47" s="42">
        <v>2019</v>
      </c>
      <c r="E47" s="119"/>
      <c r="F47" s="43" t="s">
        <v>129</v>
      </c>
      <c r="G47" s="101">
        <v>5</v>
      </c>
      <c r="H47" s="43">
        <v>10</v>
      </c>
      <c r="I47" s="43">
        <v>7</v>
      </c>
      <c r="J47" s="105">
        <f t="shared" si="0"/>
        <v>22</v>
      </c>
      <c r="K47" s="16">
        <v>27</v>
      </c>
      <c r="L47" s="17"/>
      <c r="M47" s="18">
        <f t="shared" si="1"/>
        <v>27</v>
      </c>
      <c r="N47" s="26"/>
      <c r="O47" s="26"/>
      <c r="P47" s="27"/>
      <c r="Q47" s="26"/>
      <c r="R47" s="26"/>
      <c r="S47" s="27"/>
      <c r="T47" s="28">
        <f t="shared" si="2"/>
        <v>49</v>
      </c>
      <c r="U47" s="22" t="str">
        <f t="shared" si="3"/>
        <v>F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2" ht="18" thickBot="1" thickTop="1">
      <c r="A48" s="24">
        <v>42</v>
      </c>
      <c r="B48" s="41">
        <v>35</v>
      </c>
      <c r="C48" s="25" t="s">
        <v>11</v>
      </c>
      <c r="D48" s="42">
        <v>2019</v>
      </c>
      <c r="E48" s="119"/>
      <c r="F48" s="43" t="s">
        <v>129</v>
      </c>
      <c r="G48" s="101">
        <v>5</v>
      </c>
      <c r="H48" s="43">
        <v>10</v>
      </c>
      <c r="I48" s="43">
        <v>7</v>
      </c>
      <c r="J48" s="105">
        <f t="shared" si="0"/>
        <v>22</v>
      </c>
      <c r="K48" s="16">
        <v>27</v>
      </c>
      <c r="L48" s="17"/>
      <c r="M48" s="18">
        <f t="shared" si="1"/>
        <v>27</v>
      </c>
      <c r="N48" s="26"/>
      <c r="O48" s="26"/>
      <c r="P48" s="27"/>
      <c r="Q48" s="26"/>
      <c r="R48" s="26"/>
      <c r="S48" s="27"/>
      <c r="T48" s="28">
        <f t="shared" si="2"/>
        <v>49</v>
      </c>
      <c r="U48" s="22" t="str">
        <f t="shared" si="3"/>
        <v>F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8" thickBot="1" thickTop="1">
      <c r="A49" s="24">
        <v>43</v>
      </c>
      <c r="B49" s="41">
        <v>36</v>
      </c>
      <c r="C49" s="25" t="s">
        <v>11</v>
      </c>
      <c r="D49" s="42">
        <v>2019</v>
      </c>
      <c r="E49" s="119"/>
      <c r="F49" s="43" t="s">
        <v>129</v>
      </c>
      <c r="G49" s="101">
        <v>5</v>
      </c>
      <c r="H49" s="43">
        <v>10</v>
      </c>
      <c r="I49" s="43">
        <v>7</v>
      </c>
      <c r="J49" s="105">
        <f t="shared" si="0"/>
        <v>22</v>
      </c>
      <c r="K49" s="16">
        <v>22.5</v>
      </c>
      <c r="L49" s="17">
        <v>28</v>
      </c>
      <c r="M49" s="18">
        <f t="shared" si="1"/>
        <v>28</v>
      </c>
      <c r="N49" s="26"/>
      <c r="O49" s="26"/>
      <c r="P49" s="27"/>
      <c r="Q49" s="26"/>
      <c r="R49" s="26"/>
      <c r="S49" s="27"/>
      <c r="T49" s="28">
        <f t="shared" si="2"/>
        <v>50</v>
      </c>
      <c r="U49" s="22" t="str">
        <f t="shared" si="3"/>
        <v>E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1:32" ht="18" thickBot="1" thickTop="1">
      <c r="A50" s="24">
        <v>44</v>
      </c>
      <c r="B50" s="41">
        <v>37</v>
      </c>
      <c r="C50" s="25" t="s">
        <v>11</v>
      </c>
      <c r="D50" s="42">
        <v>2019</v>
      </c>
      <c r="E50" s="119"/>
      <c r="F50" s="43" t="s">
        <v>129</v>
      </c>
      <c r="G50" s="101">
        <v>5</v>
      </c>
      <c r="H50" s="43">
        <v>10</v>
      </c>
      <c r="I50" s="43">
        <v>7</v>
      </c>
      <c r="J50" s="105">
        <f t="shared" si="0"/>
        <v>22</v>
      </c>
      <c r="K50" s="16">
        <v>26</v>
      </c>
      <c r="L50" s="17"/>
      <c r="M50" s="18">
        <f t="shared" si="1"/>
        <v>26</v>
      </c>
      <c r="N50" s="26"/>
      <c r="O50" s="26"/>
      <c r="P50" s="27"/>
      <c r="Q50" s="26"/>
      <c r="R50" s="26"/>
      <c r="S50" s="27"/>
      <c r="T50" s="28">
        <f t="shared" si="2"/>
        <v>48</v>
      </c>
      <c r="U50" s="22" t="str">
        <f t="shared" si="3"/>
        <v>F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ht="18" thickBot="1" thickTop="1">
      <c r="A51" s="24">
        <v>45</v>
      </c>
      <c r="B51" s="41">
        <v>38</v>
      </c>
      <c r="C51" s="25" t="s">
        <v>11</v>
      </c>
      <c r="D51" s="42">
        <v>2019</v>
      </c>
      <c r="E51" s="119"/>
      <c r="F51" s="43" t="s">
        <v>129</v>
      </c>
      <c r="G51" s="101">
        <v>5</v>
      </c>
      <c r="H51" s="43">
        <v>10</v>
      </c>
      <c r="I51" s="43">
        <v>7</v>
      </c>
      <c r="J51" s="105">
        <f t="shared" si="0"/>
        <v>22</v>
      </c>
      <c r="K51" s="16"/>
      <c r="L51" s="17">
        <v>26</v>
      </c>
      <c r="M51" s="18">
        <f t="shared" si="1"/>
        <v>26</v>
      </c>
      <c r="N51" s="26"/>
      <c r="O51" s="26"/>
      <c r="P51" s="27"/>
      <c r="Q51" s="26"/>
      <c r="R51" s="26"/>
      <c r="S51" s="27"/>
      <c r="T51" s="28">
        <f t="shared" si="2"/>
        <v>48</v>
      </c>
      <c r="U51" s="22" t="str">
        <f t="shared" si="3"/>
        <v>F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ht="18" thickBot="1" thickTop="1">
      <c r="A52" s="24">
        <v>46</v>
      </c>
      <c r="B52" s="41">
        <v>39</v>
      </c>
      <c r="C52" s="25" t="s">
        <v>11</v>
      </c>
      <c r="D52" s="42">
        <v>2019</v>
      </c>
      <c r="E52" s="119"/>
      <c r="F52" s="43" t="s">
        <v>129</v>
      </c>
      <c r="G52" s="101"/>
      <c r="H52" s="43">
        <v>10</v>
      </c>
      <c r="I52" s="43">
        <v>7</v>
      </c>
      <c r="J52" s="105">
        <f t="shared" si="0"/>
        <v>17</v>
      </c>
      <c r="K52" s="16">
        <v>22</v>
      </c>
      <c r="L52" s="17"/>
      <c r="M52" s="18">
        <f t="shared" si="1"/>
        <v>22</v>
      </c>
      <c r="N52" s="26"/>
      <c r="O52" s="26"/>
      <c r="P52" s="27"/>
      <c r="Q52" s="26"/>
      <c r="R52" s="26"/>
      <c r="S52" s="27"/>
      <c r="T52" s="28">
        <f t="shared" si="2"/>
        <v>39</v>
      </c>
      <c r="U52" s="22" t="str">
        <f t="shared" si="3"/>
        <v>F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ht="18" thickBot="1" thickTop="1">
      <c r="A53" s="24">
        <v>47</v>
      </c>
      <c r="B53" s="41">
        <v>40</v>
      </c>
      <c r="C53" s="25" t="s">
        <v>11</v>
      </c>
      <c r="D53" s="42">
        <v>2019</v>
      </c>
      <c r="E53" s="119"/>
      <c r="F53" s="43" t="s">
        <v>129</v>
      </c>
      <c r="G53" s="101">
        <v>5</v>
      </c>
      <c r="H53" s="43">
        <v>8</v>
      </c>
      <c r="I53" s="43">
        <v>8.5</v>
      </c>
      <c r="J53" s="105">
        <f t="shared" si="0"/>
        <v>21.5</v>
      </c>
      <c r="K53" s="16">
        <v>6</v>
      </c>
      <c r="L53" s="17">
        <v>25.5</v>
      </c>
      <c r="M53" s="18">
        <f t="shared" si="1"/>
        <v>25.5</v>
      </c>
      <c r="N53" s="26"/>
      <c r="O53" s="26"/>
      <c r="P53" s="27"/>
      <c r="Q53" s="26"/>
      <c r="R53" s="26"/>
      <c r="S53" s="27"/>
      <c r="T53" s="28">
        <f t="shared" si="2"/>
        <v>47</v>
      </c>
      <c r="U53" s="22" t="str">
        <f t="shared" si="3"/>
        <v>F</v>
      </c>
      <c r="V53" s="29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ht="18" thickBot="1" thickTop="1">
      <c r="A54" s="24">
        <v>48</v>
      </c>
      <c r="B54" s="41">
        <v>41</v>
      </c>
      <c r="C54" s="25" t="s">
        <v>11</v>
      </c>
      <c r="D54" s="42">
        <v>2019</v>
      </c>
      <c r="E54" s="119"/>
      <c r="F54" s="43" t="s">
        <v>129</v>
      </c>
      <c r="G54" s="101">
        <v>5</v>
      </c>
      <c r="H54" s="43">
        <v>7</v>
      </c>
      <c r="I54" s="43">
        <v>8</v>
      </c>
      <c r="J54" s="105">
        <f t="shared" si="0"/>
        <v>20</v>
      </c>
      <c r="K54" s="16">
        <v>20.5</v>
      </c>
      <c r="L54" s="17"/>
      <c r="M54" s="18">
        <f t="shared" si="1"/>
        <v>20.5</v>
      </c>
      <c r="N54" s="26"/>
      <c r="O54" s="26"/>
      <c r="P54" s="27"/>
      <c r="Q54" s="26"/>
      <c r="R54" s="26"/>
      <c r="S54" s="27"/>
      <c r="T54" s="28">
        <f t="shared" si="2"/>
        <v>40.5</v>
      </c>
      <c r="U54" s="22" t="str">
        <f t="shared" si="3"/>
        <v>F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ht="18" thickBot="1" thickTop="1">
      <c r="A55" s="14">
        <v>49</v>
      </c>
      <c r="B55" s="41">
        <v>42</v>
      </c>
      <c r="C55" s="25" t="s">
        <v>11</v>
      </c>
      <c r="D55" s="42">
        <v>2019</v>
      </c>
      <c r="E55" s="119"/>
      <c r="F55" s="43" t="s">
        <v>129</v>
      </c>
      <c r="G55" s="101"/>
      <c r="H55" s="43"/>
      <c r="I55" s="54">
        <v>8.5</v>
      </c>
      <c r="J55" s="105">
        <f t="shared" si="0"/>
        <v>8.5</v>
      </c>
      <c r="K55" s="16"/>
      <c r="L55" s="17">
        <v>20</v>
      </c>
      <c r="M55" s="18">
        <f t="shared" si="1"/>
        <v>20</v>
      </c>
      <c r="N55" s="26"/>
      <c r="O55" s="26"/>
      <c r="P55" s="27"/>
      <c r="Q55" s="26"/>
      <c r="R55" s="26"/>
      <c r="S55" s="27"/>
      <c r="T55" s="28">
        <f t="shared" si="2"/>
        <v>28.5</v>
      </c>
      <c r="U55" s="22" t="str">
        <f t="shared" si="3"/>
        <v>F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</row>
    <row r="56" spans="1:32" ht="18" thickBot="1" thickTop="1">
      <c r="A56" s="24">
        <v>50</v>
      </c>
      <c r="B56" s="41">
        <v>43</v>
      </c>
      <c r="C56" s="25" t="s">
        <v>11</v>
      </c>
      <c r="D56" s="42">
        <v>2019</v>
      </c>
      <c r="E56" s="119"/>
      <c r="F56" s="43" t="s">
        <v>129</v>
      </c>
      <c r="G56" s="101">
        <v>5</v>
      </c>
      <c r="H56" s="43">
        <v>8</v>
      </c>
      <c r="I56" s="43">
        <v>8.5</v>
      </c>
      <c r="J56" s="105">
        <f t="shared" si="0"/>
        <v>21.5</v>
      </c>
      <c r="K56" s="16">
        <v>22.5</v>
      </c>
      <c r="L56" s="17"/>
      <c r="M56" s="18">
        <f t="shared" si="1"/>
        <v>22.5</v>
      </c>
      <c r="N56" s="26"/>
      <c r="O56" s="26"/>
      <c r="P56" s="27"/>
      <c r="Q56" s="26"/>
      <c r="R56" s="26"/>
      <c r="S56" s="27"/>
      <c r="T56" s="28">
        <f t="shared" si="2"/>
        <v>44</v>
      </c>
      <c r="U56" s="22" t="str">
        <f t="shared" si="3"/>
        <v>F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</row>
    <row r="57" spans="1:32" ht="18" thickBot="1" thickTop="1">
      <c r="A57" s="24">
        <v>51</v>
      </c>
      <c r="B57" s="41">
        <v>44</v>
      </c>
      <c r="C57" s="25" t="s">
        <v>11</v>
      </c>
      <c r="D57" s="42">
        <v>2019</v>
      </c>
      <c r="E57" s="119"/>
      <c r="F57" s="43" t="s">
        <v>129</v>
      </c>
      <c r="G57" s="101"/>
      <c r="H57" s="43"/>
      <c r="I57" s="43"/>
      <c r="J57" s="105">
        <f t="shared" si="0"/>
        <v>0</v>
      </c>
      <c r="K57" s="16"/>
      <c r="L57" s="17">
        <v>21</v>
      </c>
      <c r="M57" s="18">
        <f t="shared" si="1"/>
        <v>21</v>
      </c>
      <c r="N57" s="26"/>
      <c r="O57" s="26"/>
      <c r="P57" s="27"/>
      <c r="Q57" s="26"/>
      <c r="R57" s="26"/>
      <c r="S57" s="27"/>
      <c r="T57" s="28">
        <f t="shared" si="2"/>
        <v>21</v>
      </c>
      <c r="U57" s="22" t="str">
        <f t="shared" si="3"/>
        <v>F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32" ht="18" thickBot="1" thickTop="1">
      <c r="A58" s="24">
        <v>52</v>
      </c>
      <c r="B58" s="41">
        <v>45</v>
      </c>
      <c r="C58" s="25" t="s">
        <v>11</v>
      </c>
      <c r="D58" s="42">
        <v>2019</v>
      </c>
      <c r="E58" s="119"/>
      <c r="F58" s="43" t="s">
        <v>129</v>
      </c>
      <c r="G58" s="101">
        <v>5</v>
      </c>
      <c r="H58" s="43"/>
      <c r="I58" s="54">
        <v>8.5</v>
      </c>
      <c r="J58" s="105">
        <f t="shared" si="0"/>
        <v>13.5</v>
      </c>
      <c r="K58" s="16">
        <v>22</v>
      </c>
      <c r="L58" s="17"/>
      <c r="M58" s="18">
        <f t="shared" si="1"/>
        <v>22</v>
      </c>
      <c r="N58" s="32"/>
      <c r="O58" s="32"/>
      <c r="P58" s="27"/>
      <c r="Q58" s="32"/>
      <c r="R58" s="32"/>
      <c r="S58" s="27"/>
      <c r="T58" s="28">
        <f t="shared" si="2"/>
        <v>35.5</v>
      </c>
      <c r="U58" s="22" t="str">
        <f t="shared" si="3"/>
        <v>F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8" thickBot="1" thickTop="1">
      <c r="A59" s="24">
        <v>53</v>
      </c>
      <c r="B59" s="41">
        <v>46</v>
      </c>
      <c r="C59" s="25" t="s">
        <v>11</v>
      </c>
      <c r="D59" s="42">
        <v>2019</v>
      </c>
      <c r="E59" s="119"/>
      <c r="F59" s="43" t="s">
        <v>129</v>
      </c>
      <c r="G59" s="101">
        <v>5</v>
      </c>
      <c r="H59" s="43"/>
      <c r="I59" s="54">
        <v>8.5</v>
      </c>
      <c r="J59" s="105">
        <f t="shared" si="0"/>
        <v>13.5</v>
      </c>
      <c r="K59" s="16">
        <v>24.5</v>
      </c>
      <c r="L59" s="17"/>
      <c r="M59" s="18">
        <f t="shared" si="1"/>
        <v>24.5</v>
      </c>
      <c r="N59" s="26"/>
      <c r="O59" s="26"/>
      <c r="P59" s="27"/>
      <c r="Q59" s="26"/>
      <c r="R59" s="26"/>
      <c r="S59" s="27"/>
      <c r="T59" s="28">
        <f t="shared" si="2"/>
        <v>38</v>
      </c>
      <c r="U59" s="22" t="str">
        <f t="shared" si="3"/>
        <v>F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8" thickBot="1" thickTop="1">
      <c r="A60" s="24">
        <v>54</v>
      </c>
      <c r="B60" s="41">
        <v>47</v>
      </c>
      <c r="C60" s="25" t="s">
        <v>11</v>
      </c>
      <c r="D60" s="42">
        <v>2019</v>
      </c>
      <c r="E60" s="119"/>
      <c r="F60" s="43" t="s">
        <v>129</v>
      </c>
      <c r="G60" s="101"/>
      <c r="H60" s="43"/>
      <c r="I60" s="43"/>
      <c r="J60" s="105">
        <f t="shared" si="0"/>
        <v>0</v>
      </c>
      <c r="K60" s="16"/>
      <c r="L60" s="17">
        <v>0</v>
      </c>
      <c r="M60" s="18">
        <f t="shared" si="1"/>
        <v>0</v>
      </c>
      <c r="N60" s="26"/>
      <c r="O60" s="26"/>
      <c r="P60" s="27"/>
      <c r="Q60" s="26"/>
      <c r="R60" s="26"/>
      <c r="S60" s="27"/>
      <c r="T60" s="28">
        <f t="shared" si="2"/>
        <v>0</v>
      </c>
      <c r="U60" s="22" t="str">
        <f t="shared" si="3"/>
        <v>Neaktivno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8" thickBot="1" thickTop="1">
      <c r="A61" s="24">
        <v>55</v>
      </c>
      <c r="B61" s="41">
        <v>48</v>
      </c>
      <c r="C61" s="25" t="s">
        <v>11</v>
      </c>
      <c r="D61" s="42">
        <v>2019</v>
      </c>
      <c r="E61" s="119"/>
      <c r="F61" s="43" t="s">
        <v>129</v>
      </c>
      <c r="G61" s="101">
        <v>5</v>
      </c>
      <c r="H61" s="43">
        <v>8</v>
      </c>
      <c r="I61" s="43">
        <v>8.5</v>
      </c>
      <c r="J61" s="105">
        <f t="shared" si="0"/>
        <v>21.5</v>
      </c>
      <c r="K61" s="16">
        <v>15.5</v>
      </c>
      <c r="L61" s="17"/>
      <c r="M61" s="18">
        <f t="shared" si="1"/>
        <v>15.5</v>
      </c>
      <c r="N61" s="26"/>
      <c r="O61" s="26"/>
      <c r="P61" s="27"/>
      <c r="Q61" s="26"/>
      <c r="R61" s="26"/>
      <c r="S61" s="27"/>
      <c r="T61" s="28">
        <f t="shared" si="2"/>
        <v>37</v>
      </c>
      <c r="U61" s="22" t="str">
        <f t="shared" si="3"/>
        <v>F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8" thickBot="1" thickTop="1">
      <c r="A62" s="24">
        <v>56</v>
      </c>
      <c r="B62" s="41">
        <v>49</v>
      </c>
      <c r="C62" s="25" t="s">
        <v>11</v>
      </c>
      <c r="D62" s="42">
        <v>2019</v>
      </c>
      <c r="E62" s="119"/>
      <c r="F62" s="43" t="s">
        <v>129</v>
      </c>
      <c r="G62" s="101">
        <v>5</v>
      </c>
      <c r="H62" s="43">
        <v>9</v>
      </c>
      <c r="I62" s="43">
        <v>6.5</v>
      </c>
      <c r="J62" s="105">
        <f t="shared" si="0"/>
        <v>20.5</v>
      </c>
      <c r="K62" s="16">
        <v>21</v>
      </c>
      <c r="L62" s="17"/>
      <c r="M62" s="18">
        <f t="shared" si="1"/>
        <v>21</v>
      </c>
      <c r="N62" s="26"/>
      <c r="O62" s="26"/>
      <c r="P62" s="27"/>
      <c r="Q62" s="26"/>
      <c r="R62" s="26"/>
      <c r="S62" s="27"/>
      <c r="T62" s="28">
        <f t="shared" si="2"/>
        <v>41.5</v>
      </c>
      <c r="U62" s="22" t="str">
        <f t="shared" si="3"/>
        <v>F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8" thickBot="1" thickTop="1">
      <c r="A63" s="24">
        <v>57</v>
      </c>
      <c r="B63" s="41">
        <v>50</v>
      </c>
      <c r="C63" s="25" t="s">
        <v>11</v>
      </c>
      <c r="D63" s="42">
        <v>2019</v>
      </c>
      <c r="E63" s="119"/>
      <c r="F63" s="43" t="s">
        <v>129</v>
      </c>
      <c r="G63" s="101"/>
      <c r="H63" s="43">
        <v>9</v>
      </c>
      <c r="I63" s="43">
        <v>6.5</v>
      </c>
      <c r="J63" s="105">
        <f t="shared" si="0"/>
        <v>15.5</v>
      </c>
      <c r="K63" s="16">
        <v>9.5</v>
      </c>
      <c r="L63" s="17"/>
      <c r="M63" s="18">
        <f t="shared" si="1"/>
        <v>9.5</v>
      </c>
      <c r="N63" s="26"/>
      <c r="O63" s="26"/>
      <c r="P63" s="27"/>
      <c r="Q63" s="26"/>
      <c r="R63" s="26"/>
      <c r="S63" s="27"/>
      <c r="T63" s="28">
        <f t="shared" si="2"/>
        <v>25</v>
      </c>
      <c r="U63" s="22" t="str">
        <f t="shared" si="3"/>
        <v>F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s="98" customFormat="1" ht="18" thickBot="1" thickTop="1">
      <c r="A64" s="50">
        <v>58</v>
      </c>
      <c r="B64" s="97">
        <v>142</v>
      </c>
      <c r="C64" s="52" t="s">
        <v>11</v>
      </c>
      <c r="D64" s="53">
        <v>2019</v>
      </c>
      <c r="E64" s="121"/>
      <c r="F64" s="54" t="s">
        <v>129</v>
      </c>
      <c r="G64" s="103"/>
      <c r="H64" s="54"/>
      <c r="I64" s="54">
        <v>8.5</v>
      </c>
      <c r="J64" s="106">
        <f t="shared" si="0"/>
        <v>8.5</v>
      </c>
      <c r="K64" s="55">
        <v>16</v>
      </c>
      <c r="L64" s="56">
        <v>19</v>
      </c>
      <c r="M64" s="57">
        <f t="shared" si="1"/>
        <v>19</v>
      </c>
      <c r="N64" s="58"/>
      <c r="O64" s="58"/>
      <c r="P64" s="59"/>
      <c r="Q64" s="58"/>
      <c r="R64" s="58"/>
      <c r="S64" s="59"/>
      <c r="T64" s="60">
        <f t="shared" si="2"/>
        <v>27.5</v>
      </c>
      <c r="U64" s="61" t="str">
        <f t="shared" si="3"/>
        <v>F</v>
      </c>
      <c r="W64" s="99"/>
      <c r="X64" s="99"/>
      <c r="Y64" s="99"/>
      <c r="Z64" s="99"/>
      <c r="AA64" s="99"/>
      <c r="AB64" s="99"/>
      <c r="AC64" s="99"/>
      <c r="AD64" s="99"/>
      <c r="AE64" s="99"/>
      <c r="AF64" s="99"/>
    </row>
    <row r="65" spans="1:32" ht="18" thickBot="1" thickTop="1">
      <c r="A65" s="14">
        <v>59</v>
      </c>
      <c r="B65" s="87">
        <v>51</v>
      </c>
      <c r="C65" s="15" t="s">
        <v>11</v>
      </c>
      <c r="D65" s="39">
        <v>2019</v>
      </c>
      <c r="E65" s="118"/>
      <c r="F65" s="43" t="s">
        <v>13</v>
      </c>
      <c r="G65" s="101">
        <v>5</v>
      </c>
      <c r="H65" s="43">
        <v>9.5</v>
      </c>
      <c r="I65" s="43">
        <v>9</v>
      </c>
      <c r="J65" s="107">
        <f t="shared" si="0"/>
        <v>23.5</v>
      </c>
      <c r="K65" s="16">
        <v>20.5</v>
      </c>
      <c r="L65" s="17"/>
      <c r="M65" s="18">
        <f t="shared" si="1"/>
        <v>20.5</v>
      </c>
      <c r="N65" s="19"/>
      <c r="O65" s="19"/>
      <c r="P65" s="20"/>
      <c r="Q65" s="19"/>
      <c r="R65" s="19"/>
      <c r="S65" s="20"/>
      <c r="T65" s="21">
        <f t="shared" si="2"/>
        <v>44</v>
      </c>
      <c r="U65" s="22" t="str">
        <f t="shared" si="3"/>
        <v>F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8" thickBot="1" thickTop="1">
      <c r="A66" s="24">
        <v>60</v>
      </c>
      <c r="B66" s="41">
        <v>52</v>
      </c>
      <c r="C66" s="25" t="s">
        <v>11</v>
      </c>
      <c r="D66" s="42">
        <v>2019</v>
      </c>
      <c r="E66" s="119"/>
      <c r="F66" s="43" t="s">
        <v>13</v>
      </c>
      <c r="G66" s="101">
        <v>5</v>
      </c>
      <c r="H66" s="43">
        <v>7.5</v>
      </c>
      <c r="I66" s="43">
        <v>7.5</v>
      </c>
      <c r="J66" s="105">
        <f t="shared" si="0"/>
        <v>20</v>
      </c>
      <c r="K66" s="16">
        <v>29</v>
      </c>
      <c r="L66" s="17"/>
      <c r="M66" s="18">
        <f t="shared" si="1"/>
        <v>29</v>
      </c>
      <c r="N66" s="26"/>
      <c r="O66" s="26"/>
      <c r="P66" s="27"/>
      <c r="Q66" s="26"/>
      <c r="R66" s="26"/>
      <c r="S66" s="27"/>
      <c r="T66" s="28">
        <f t="shared" si="2"/>
        <v>49</v>
      </c>
      <c r="U66" s="22" t="str">
        <f t="shared" si="3"/>
        <v>F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8" thickBot="1" thickTop="1">
      <c r="A67" s="24">
        <v>61</v>
      </c>
      <c r="B67" s="41">
        <v>53</v>
      </c>
      <c r="C67" s="25" t="s">
        <v>11</v>
      </c>
      <c r="D67" s="42">
        <v>2019</v>
      </c>
      <c r="E67" s="119"/>
      <c r="F67" s="43" t="s">
        <v>13</v>
      </c>
      <c r="G67" s="101"/>
      <c r="H67" s="43"/>
      <c r="I67" s="43">
        <v>7.5</v>
      </c>
      <c r="J67" s="105">
        <f t="shared" si="0"/>
        <v>7.5</v>
      </c>
      <c r="K67" s="16"/>
      <c r="L67" s="17"/>
      <c r="M67" s="18">
        <f t="shared" si="1"/>
        <v>0</v>
      </c>
      <c r="N67" s="26"/>
      <c r="O67" s="26"/>
      <c r="P67" s="27"/>
      <c r="Q67" s="26"/>
      <c r="R67" s="26"/>
      <c r="S67" s="27"/>
      <c r="T67" s="28">
        <f>M67+P67+J67</f>
        <v>7.5</v>
      </c>
      <c r="U67" s="22" t="str">
        <f>IF(T67=0,"Neaktivno",IF(T67&gt;89.9,"A",IF(T67&gt;79.9,"B",IF(T67&gt;69.9,"C",IF(T67&gt;59.9,"D",IF(T67&gt;49.9,"E","F"))))))</f>
        <v>F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8" thickBot="1" thickTop="1">
      <c r="A68" s="24">
        <v>62</v>
      </c>
      <c r="B68" s="41">
        <v>54</v>
      </c>
      <c r="C68" s="25" t="s">
        <v>11</v>
      </c>
      <c r="D68" s="42">
        <v>2019</v>
      </c>
      <c r="E68" s="119"/>
      <c r="F68" s="43" t="s">
        <v>13</v>
      </c>
      <c r="G68" s="101">
        <v>5</v>
      </c>
      <c r="H68" s="43">
        <v>9.5</v>
      </c>
      <c r="I68" s="43">
        <v>9</v>
      </c>
      <c r="J68" s="105">
        <f t="shared" si="0"/>
        <v>23.5</v>
      </c>
      <c r="K68" s="16">
        <v>25</v>
      </c>
      <c r="L68" s="17"/>
      <c r="M68" s="18">
        <f t="shared" si="1"/>
        <v>25</v>
      </c>
      <c r="N68" s="26"/>
      <c r="O68" s="26"/>
      <c r="P68" s="27"/>
      <c r="Q68" s="26"/>
      <c r="R68" s="26"/>
      <c r="S68" s="27"/>
      <c r="T68" s="28">
        <f t="shared" si="2"/>
        <v>48.5</v>
      </c>
      <c r="U68" s="22" t="str">
        <f t="shared" si="3"/>
        <v>F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8" thickBot="1" thickTop="1">
      <c r="A69" s="24">
        <v>63</v>
      </c>
      <c r="B69" s="41">
        <v>55</v>
      </c>
      <c r="C69" s="25" t="s">
        <v>11</v>
      </c>
      <c r="D69" s="42">
        <v>2019</v>
      </c>
      <c r="E69" s="119"/>
      <c r="F69" s="43" t="s">
        <v>13</v>
      </c>
      <c r="G69" s="101">
        <v>5</v>
      </c>
      <c r="H69" s="43">
        <v>9.5</v>
      </c>
      <c r="I69" s="43">
        <v>9</v>
      </c>
      <c r="J69" s="105">
        <f t="shared" si="0"/>
        <v>23.5</v>
      </c>
      <c r="K69" s="16">
        <v>26.5</v>
      </c>
      <c r="L69" s="17"/>
      <c r="M69" s="18">
        <f t="shared" si="1"/>
        <v>26.5</v>
      </c>
      <c r="N69" s="26"/>
      <c r="O69" s="26"/>
      <c r="P69" s="27"/>
      <c r="Q69" s="26"/>
      <c r="R69" s="26"/>
      <c r="S69" s="27"/>
      <c r="T69" s="28">
        <f>M69+P69+J69</f>
        <v>50</v>
      </c>
      <c r="U69" s="22" t="str">
        <f>IF(T69=0,"Neaktivno",IF(T69&gt;89.9,"A",IF(T69&gt;79.9,"B",IF(T69&gt;69.9,"C",IF(T69&gt;59.9,"D",IF(T69&gt;49.9,"E","F"))))))</f>
        <v>E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8" thickBot="1" thickTop="1">
      <c r="A70" s="50">
        <v>64</v>
      </c>
      <c r="B70" s="51">
        <v>56</v>
      </c>
      <c r="C70" s="52" t="s">
        <v>11</v>
      </c>
      <c r="D70" s="53">
        <v>2019</v>
      </c>
      <c r="E70" s="120"/>
      <c r="F70" s="54" t="s">
        <v>13</v>
      </c>
      <c r="G70" s="103">
        <v>5</v>
      </c>
      <c r="H70" s="54"/>
      <c r="I70" s="54">
        <v>8</v>
      </c>
      <c r="J70" s="105">
        <f t="shared" si="0"/>
        <v>13</v>
      </c>
      <c r="K70" s="55">
        <v>22</v>
      </c>
      <c r="L70" s="56">
        <v>23</v>
      </c>
      <c r="M70" s="57">
        <f t="shared" si="1"/>
        <v>23</v>
      </c>
      <c r="N70" s="58"/>
      <c r="O70" s="58"/>
      <c r="P70" s="59"/>
      <c r="Q70" s="58"/>
      <c r="R70" s="58"/>
      <c r="S70" s="59"/>
      <c r="T70" s="60">
        <f t="shared" si="2"/>
        <v>36</v>
      </c>
      <c r="U70" s="61" t="str">
        <f t="shared" si="3"/>
        <v>F</v>
      </c>
      <c r="V70" s="34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8" thickBot="1" thickTop="1">
      <c r="A71" s="14">
        <v>65</v>
      </c>
      <c r="B71" s="48">
        <v>57</v>
      </c>
      <c r="C71" s="15" t="s">
        <v>11</v>
      </c>
      <c r="D71" s="49">
        <v>2019</v>
      </c>
      <c r="E71" s="118"/>
      <c r="F71" s="43" t="s">
        <v>13</v>
      </c>
      <c r="G71" s="101">
        <v>5</v>
      </c>
      <c r="H71" s="43">
        <v>7.5</v>
      </c>
      <c r="I71" s="43">
        <v>7.5</v>
      </c>
      <c r="J71" s="105">
        <f t="shared" si="0"/>
        <v>20</v>
      </c>
      <c r="K71" s="16">
        <v>25</v>
      </c>
      <c r="L71" s="17"/>
      <c r="M71" s="18">
        <f t="shared" si="1"/>
        <v>25</v>
      </c>
      <c r="N71" s="19"/>
      <c r="O71" s="19"/>
      <c r="P71" s="20"/>
      <c r="Q71" s="19"/>
      <c r="R71" s="19"/>
      <c r="S71" s="20"/>
      <c r="T71" s="21">
        <f t="shared" si="2"/>
        <v>45</v>
      </c>
      <c r="U71" s="22" t="str">
        <f t="shared" si="3"/>
        <v>F</v>
      </c>
      <c r="V71" s="34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8" thickBot="1" thickTop="1">
      <c r="A72" s="24">
        <v>66</v>
      </c>
      <c r="B72" s="35">
        <v>58</v>
      </c>
      <c r="C72" s="25" t="s">
        <v>11</v>
      </c>
      <c r="D72" s="45">
        <v>2019</v>
      </c>
      <c r="E72" s="119"/>
      <c r="F72" s="43" t="s">
        <v>13</v>
      </c>
      <c r="G72" s="101">
        <v>5</v>
      </c>
      <c r="H72" s="43">
        <v>9.5</v>
      </c>
      <c r="I72" s="43">
        <v>9</v>
      </c>
      <c r="J72" s="105">
        <f aca="true" t="shared" si="4" ref="J72:J136">SUM(G72:I72)</f>
        <v>23.5</v>
      </c>
      <c r="K72" s="16">
        <v>20.5</v>
      </c>
      <c r="L72" s="17"/>
      <c r="M72" s="18">
        <f t="shared" si="1"/>
        <v>20.5</v>
      </c>
      <c r="N72" s="26"/>
      <c r="O72" s="26"/>
      <c r="P72" s="27"/>
      <c r="Q72" s="26"/>
      <c r="R72" s="26"/>
      <c r="S72" s="27"/>
      <c r="T72" s="28">
        <f t="shared" si="2"/>
        <v>44</v>
      </c>
      <c r="U72" s="22" t="str">
        <f t="shared" si="3"/>
        <v>F</v>
      </c>
      <c r="V72" s="34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8" thickBot="1" thickTop="1">
      <c r="A73" s="24">
        <v>67</v>
      </c>
      <c r="B73" s="35">
        <v>59</v>
      </c>
      <c r="C73" s="25" t="s">
        <v>11</v>
      </c>
      <c r="D73" s="45">
        <v>2019</v>
      </c>
      <c r="E73" s="119"/>
      <c r="F73" s="43" t="s">
        <v>13</v>
      </c>
      <c r="G73" s="101">
        <v>5</v>
      </c>
      <c r="H73" s="43">
        <v>7.5</v>
      </c>
      <c r="I73" s="43">
        <v>9.5</v>
      </c>
      <c r="J73" s="105">
        <f t="shared" si="4"/>
        <v>22</v>
      </c>
      <c r="K73" s="16">
        <v>26</v>
      </c>
      <c r="L73" s="17"/>
      <c r="M73" s="18">
        <f t="shared" si="1"/>
        <v>26</v>
      </c>
      <c r="N73" s="26"/>
      <c r="O73" s="26"/>
      <c r="P73" s="27"/>
      <c r="Q73" s="26"/>
      <c r="R73" s="26"/>
      <c r="S73" s="27"/>
      <c r="T73" s="28">
        <f aca="true" t="shared" si="5" ref="T73:T119">M73+P73+J73</f>
        <v>48</v>
      </c>
      <c r="U73" s="22" t="str">
        <f t="shared" si="3"/>
        <v>F</v>
      </c>
      <c r="V73" s="34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8" thickBot="1" thickTop="1">
      <c r="A74" s="24">
        <v>68</v>
      </c>
      <c r="B74" s="35">
        <v>60</v>
      </c>
      <c r="C74" s="25" t="s">
        <v>11</v>
      </c>
      <c r="D74" s="45">
        <v>2019</v>
      </c>
      <c r="E74" s="119"/>
      <c r="F74" s="43" t="s">
        <v>13</v>
      </c>
      <c r="G74" s="101">
        <v>5</v>
      </c>
      <c r="H74" s="43">
        <v>9.5</v>
      </c>
      <c r="I74" s="43">
        <v>9</v>
      </c>
      <c r="J74" s="105">
        <f t="shared" si="4"/>
        <v>23.5</v>
      </c>
      <c r="K74" s="16">
        <v>24</v>
      </c>
      <c r="L74" s="17"/>
      <c r="M74" s="18">
        <f aca="true" t="shared" si="6" ref="M74:M119">IF(L74&gt;0,L74,K74)</f>
        <v>24</v>
      </c>
      <c r="N74" s="26"/>
      <c r="O74" s="26"/>
      <c r="P74" s="27"/>
      <c r="Q74" s="26"/>
      <c r="R74" s="26"/>
      <c r="S74" s="27"/>
      <c r="T74" s="28">
        <f t="shared" si="5"/>
        <v>47.5</v>
      </c>
      <c r="U74" s="22" t="str">
        <f aca="true" t="shared" si="7" ref="U74:U119">IF(T74=0,"Neaktivno",IF(T74&gt;89.9,"A",IF(T74&gt;79.9,"B",IF(T74&gt;69.9,"C",IF(T74&gt;59.9,"D",IF(T74&gt;49.9,"E","F"))))))</f>
        <v>F</v>
      </c>
      <c r="V74" s="34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8" thickBot="1" thickTop="1">
      <c r="A75" s="24">
        <v>69</v>
      </c>
      <c r="B75" s="35">
        <v>61</v>
      </c>
      <c r="C75" s="25" t="s">
        <v>11</v>
      </c>
      <c r="D75" s="45">
        <v>2019</v>
      </c>
      <c r="E75" s="119"/>
      <c r="F75" s="43" t="s">
        <v>13</v>
      </c>
      <c r="G75" s="101">
        <v>5</v>
      </c>
      <c r="H75" s="43">
        <v>7.5</v>
      </c>
      <c r="I75" s="43">
        <v>9.5</v>
      </c>
      <c r="J75" s="105">
        <f t="shared" si="4"/>
        <v>22</v>
      </c>
      <c r="K75" s="16">
        <v>24</v>
      </c>
      <c r="L75" s="17"/>
      <c r="M75" s="18">
        <f t="shared" si="6"/>
        <v>24</v>
      </c>
      <c r="N75" s="26"/>
      <c r="O75" s="26"/>
      <c r="P75" s="27"/>
      <c r="Q75" s="26"/>
      <c r="R75" s="26"/>
      <c r="S75" s="27"/>
      <c r="T75" s="28">
        <f t="shared" si="5"/>
        <v>46</v>
      </c>
      <c r="U75" s="22" t="str">
        <f t="shared" si="7"/>
        <v>F</v>
      </c>
      <c r="V75" s="34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8" thickBot="1" thickTop="1">
      <c r="A76" s="24">
        <v>70</v>
      </c>
      <c r="B76" s="35">
        <v>62</v>
      </c>
      <c r="C76" s="25" t="s">
        <v>11</v>
      </c>
      <c r="D76" s="45">
        <v>2019</v>
      </c>
      <c r="E76" s="119"/>
      <c r="F76" s="43" t="s">
        <v>13</v>
      </c>
      <c r="G76" s="101"/>
      <c r="H76" s="43">
        <v>7.5</v>
      </c>
      <c r="I76" s="43">
        <v>9.5</v>
      </c>
      <c r="J76" s="105">
        <f t="shared" si="4"/>
        <v>17</v>
      </c>
      <c r="K76" s="16"/>
      <c r="L76" s="17">
        <v>19.5</v>
      </c>
      <c r="M76" s="18">
        <f t="shared" si="6"/>
        <v>19.5</v>
      </c>
      <c r="N76" s="26"/>
      <c r="O76" s="26"/>
      <c r="P76" s="27"/>
      <c r="Q76" s="26"/>
      <c r="R76" s="26"/>
      <c r="S76" s="27"/>
      <c r="T76" s="28">
        <f t="shared" si="5"/>
        <v>36.5</v>
      </c>
      <c r="U76" s="22" t="str">
        <f t="shared" si="7"/>
        <v>F</v>
      </c>
      <c r="V76" s="34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8" thickBot="1" thickTop="1">
      <c r="A77" s="24">
        <v>71</v>
      </c>
      <c r="B77" s="35">
        <v>63</v>
      </c>
      <c r="C77" s="25" t="s">
        <v>11</v>
      </c>
      <c r="D77" s="45">
        <v>2019</v>
      </c>
      <c r="E77" s="119"/>
      <c r="F77" s="43" t="s">
        <v>13</v>
      </c>
      <c r="G77" s="101">
        <v>5</v>
      </c>
      <c r="H77" s="43">
        <v>7.5</v>
      </c>
      <c r="I77" s="43">
        <v>7.5</v>
      </c>
      <c r="J77" s="105">
        <f t="shared" si="4"/>
        <v>20</v>
      </c>
      <c r="K77" s="16">
        <v>21</v>
      </c>
      <c r="L77" s="17"/>
      <c r="M77" s="18">
        <f t="shared" si="6"/>
        <v>21</v>
      </c>
      <c r="N77" s="26"/>
      <c r="O77" s="26"/>
      <c r="P77" s="27"/>
      <c r="Q77" s="26"/>
      <c r="R77" s="26"/>
      <c r="S77" s="27"/>
      <c r="T77" s="28">
        <f t="shared" si="5"/>
        <v>41</v>
      </c>
      <c r="U77" s="22" t="str">
        <f t="shared" si="7"/>
        <v>F</v>
      </c>
      <c r="V77" s="34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8" thickBot="1" thickTop="1">
      <c r="A78" s="24">
        <v>72</v>
      </c>
      <c r="B78" s="35">
        <v>64</v>
      </c>
      <c r="C78" s="25" t="s">
        <v>11</v>
      </c>
      <c r="D78" s="45">
        <v>2019</v>
      </c>
      <c r="E78" s="119"/>
      <c r="F78" s="43" t="s">
        <v>13</v>
      </c>
      <c r="G78" s="101">
        <v>5</v>
      </c>
      <c r="H78" s="43">
        <v>7.5</v>
      </c>
      <c r="I78" s="43">
        <v>9.5</v>
      </c>
      <c r="J78" s="105">
        <f t="shared" si="4"/>
        <v>22</v>
      </c>
      <c r="K78" s="16"/>
      <c r="L78" s="17">
        <v>23</v>
      </c>
      <c r="M78" s="18">
        <f t="shared" si="6"/>
        <v>23</v>
      </c>
      <c r="N78" s="26"/>
      <c r="O78" s="26"/>
      <c r="P78" s="27"/>
      <c r="Q78" s="26"/>
      <c r="R78" s="26"/>
      <c r="S78" s="27"/>
      <c r="T78" s="28">
        <f t="shared" si="5"/>
        <v>45</v>
      </c>
      <c r="U78" s="22" t="str">
        <f t="shared" si="7"/>
        <v>F</v>
      </c>
      <c r="V78" s="34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8" thickBot="1" thickTop="1">
      <c r="A79" s="24">
        <v>73</v>
      </c>
      <c r="B79" s="35">
        <v>65</v>
      </c>
      <c r="C79" s="25" t="s">
        <v>11</v>
      </c>
      <c r="D79" s="45">
        <v>2019</v>
      </c>
      <c r="E79" s="119"/>
      <c r="F79" s="43" t="s">
        <v>13</v>
      </c>
      <c r="G79" s="101"/>
      <c r="H79" s="43">
        <v>7.5</v>
      </c>
      <c r="I79" s="43">
        <v>9.5</v>
      </c>
      <c r="J79" s="105">
        <f t="shared" si="4"/>
        <v>17</v>
      </c>
      <c r="K79" s="16">
        <v>22.5</v>
      </c>
      <c r="L79" s="17"/>
      <c r="M79" s="18">
        <f t="shared" si="6"/>
        <v>22.5</v>
      </c>
      <c r="N79" s="26"/>
      <c r="O79" s="26"/>
      <c r="P79" s="27"/>
      <c r="Q79" s="26"/>
      <c r="R79" s="26"/>
      <c r="S79" s="27"/>
      <c r="T79" s="28">
        <f t="shared" si="5"/>
        <v>39.5</v>
      </c>
      <c r="U79" s="22" t="str">
        <f t="shared" si="7"/>
        <v>F</v>
      </c>
      <c r="V79" s="34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8" thickBot="1" thickTop="1">
      <c r="A80" s="24">
        <v>74</v>
      </c>
      <c r="B80" s="35">
        <v>66</v>
      </c>
      <c r="C80" s="25" t="s">
        <v>11</v>
      </c>
      <c r="D80" s="45">
        <v>2019</v>
      </c>
      <c r="E80" s="119"/>
      <c r="F80" s="43" t="s">
        <v>13</v>
      </c>
      <c r="G80" s="101">
        <v>5</v>
      </c>
      <c r="H80" s="43">
        <v>7.5</v>
      </c>
      <c r="I80" s="43">
        <v>7.5</v>
      </c>
      <c r="J80" s="105">
        <f t="shared" si="4"/>
        <v>20</v>
      </c>
      <c r="K80" s="16">
        <v>23.5</v>
      </c>
      <c r="L80" s="17"/>
      <c r="M80" s="18">
        <f t="shared" si="6"/>
        <v>23.5</v>
      </c>
      <c r="N80" s="26"/>
      <c r="O80" s="26"/>
      <c r="P80" s="27"/>
      <c r="Q80" s="26"/>
      <c r="R80" s="26"/>
      <c r="S80" s="27"/>
      <c r="T80" s="28">
        <f t="shared" si="5"/>
        <v>43.5</v>
      </c>
      <c r="U80" s="22" t="str">
        <f t="shared" si="7"/>
        <v>F</v>
      </c>
      <c r="V80" s="34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8" thickBot="1" thickTop="1">
      <c r="A81" s="24">
        <v>75</v>
      </c>
      <c r="B81" s="35">
        <v>67</v>
      </c>
      <c r="C81" s="25" t="s">
        <v>11</v>
      </c>
      <c r="D81" s="45">
        <v>2019</v>
      </c>
      <c r="E81" s="119"/>
      <c r="F81" s="43" t="s">
        <v>13</v>
      </c>
      <c r="G81" s="101"/>
      <c r="H81" s="43">
        <v>7.5</v>
      </c>
      <c r="I81" s="43">
        <v>7.5</v>
      </c>
      <c r="J81" s="105">
        <f t="shared" si="4"/>
        <v>15</v>
      </c>
      <c r="K81" s="16"/>
      <c r="L81" s="17">
        <v>21</v>
      </c>
      <c r="M81" s="18">
        <f t="shared" si="6"/>
        <v>21</v>
      </c>
      <c r="N81" s="26"/>
      <c r="O81" s="26"/>
      <c r="P81" s="27"/>
      <c r="Q81" s="26"/>
      <c r="R81" s="26"/>
      <c r="S81" s="27"/>
      <c r="T81" s="28">
        <f t="shared" si="5"/>
        <v>36</v>
      </c>
      <c r="U81" s="22" t="str">
        <f t="shared" si="7"/>
        <v>F</v>
      </c>
      <c r="V81" s="34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8" thickBot="1" thickTop="1">
      <c r="A82" s="24">
        <v>76</v>
      </c>
      <c r="B82" s="35">
        <v>68</v>
      </c>
      <c r="C82" s="25" t="s">
        <v>11</v>
      </c>
      <c r="D82" s="45">
        <v>2019</v>
      </c>
      <c r="E82" s="119"/>
      <c r="F82" s="43" t="s">
        <v>13</v>
      </c>
      <c r="G82" s="101">
        <v>5</v>
      </c>
      <c r="H82" s="43">
        <v>9.5</v>
      </c>
      <c r="I82" s="43">
        <v>9</v>
      </c>
      <c r="J82" s="105">
        <f t="shared" si="4"/>
        <v>23.5</v>
      </c>
      <c r="K82" s="16">
        <v>22</v>
      </c>
      <c r="L82" s="17"/>
      <c r="M82" s="18">
        <f t="shared" si="6"/>
        <v>22</v>
      </c>
      <c r="N82" s="26"/>
      <c r="O82" s="26"/>
      <c r="P82" s="27"/>
      <c r="Q82" s="26"/>
      <c r="R82" s="26"/>
      <c r="S82" s="27"/>
      <c r="T82" s="28">
        <f t="shared" si="5"/>
        <v>45.5</v>
      </c>
      <c r="U82" s="22" t="str">
        <f t="shared" si="7"/>
        <v>F</v>
      </c>
      <c r="V82" s="34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8" thickBot="1" thickTop="1">
      <c r="A83" s="24">
        <v>77</v>
      </c>
      <c r="B83" s="35">
        <v>69</v>
      </c>
      <c r="C83" s="25" t="s">
        <v>11</v>
      </c>
      <c r="D83" s="45">
        <v>2019</v>
      </c>
      <c r="E83" s="119"/>
      <c r="F83" s="43" t="s">
        <v>13</v>
      </c>
      <c r="G83" s="101">
        <v>5</v>
      </c>
      <c r="H83" s="43">
        <v>7.5</v>
      </c>
      <c r="I83" s="43">
        <v>9.5</v>
      </c>
      <c r="J83" s="105">
        <f t="shared" si="4"/>
        <v>22</v>
      </c>
      <c r="K83" s="16">
        <v>25.5</v>
      </c>
      <c r="L83" s="17"/>
      <c r="M83" s="18">
        <f t="shared" si="6"/>
        <v>25.5</v>
      </c>
      <c r="N83" s="26"/>
      <c r="O83" s="26"/>
      <c r="P83" s="27"/>
      <c r="Q83" s="26"/>
      <c r="R83" s="26"/>
      <c r="S83" s="27"/>
      <c r="T83" s="28">
        <f t="shared" si="5"/>
        <v>47.5</v>
      </c>
      <c r="U83" s="22" t="str">
        <f t="shared" si="7"/>
        <v>F</v>
      </c>
      <c r="V83" s="34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8" thickBot="1" thickTop="1">
      <c r="A84" s="24">
        <v>78</v>
      </c>
      <c r="B84" s="35">
        <v>70</v>
      </c>
      <c r="C84" s="25" t="s">
        <v>11</v>
      </c>
      <c r="D84" s="45">
        <v>2019</v>
      </c>
      <c r="E84" s="119"/>
      <c r="F84" s="43" t="s">
        <v>13</v>
      </c>
      <c r="G84" s="101"/>
      <c r="H84" s="43"/>
      <c r="I84" s="43">
        <v>8</v>
      </c>
      <c r="J84" s="105">
        <f t="shared" si="4"/>
        <v>8</v>
      </c>
      <c r="K84" s="16">
        <v>19</v>
      </c>
      <c r="L84" s="17"/>
      <c r="M84" s="18">
        <f t="shared" si="6"/>
        <v>19</v>
      </c>
      <c r="N84" s="26"/>
      <c r="O84" s="26"/>
      <c r="P84" s="27"/>
      <c r="Q84" s="26"/>
      <c r="R84" s="26"/>
      <c r="S84" s="27"/>
      <c r="T84" s="28">
        <f t="shared" si="5"/>
        <v>27</v>
      </c>
      <c r="U84" s="22" t="str">
        <f t="shared" si="7"/>
        <v>F</v>
      </c>
      <c r="V84" s="34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8" thickBot="1" thickTop="1">
      <c r="A85" s="24">
        <v>79</v>
      </c>
      <c r="B85" s="35">
        <v>71</v>
      </c>
      <c r="C85" s="25" t="s">
        <v>11</v>
      </c>
      <c r="D85" s="45">
        <v>2019</v>
      </c>
      <c r="E85" s="119"/>
      <c r="F85" s="43" t="s">
        <v>13</v>
      </c>
      <c r="G85" s="101"/>
      <c r="H85" s="43">
        <v>7.5</v>
      </c>
      <c r="I85" s="43">
        <v>9.5</v>
      </c>
      <c r="J85" s="105">
        <f t="shared" si="4"/>
        <v>17</v>
      </c>
      <c r="K85" s="16">
        <v>21.5</v>
      </c>
      <c r="L85" s="17"/>
      <c r="M85" s="18">
        <f t="shared" si="6"/>
        <v>21.5</v>
      </c>
      <c r="N85" s="26"/>
      <c r="O85" s="26"/>
      <c r="P85" s="27"/>
      <c r="Q85" s="26"/>
      <c r="R85" s="26"/>
      <c r="S85" s="27"/>
      <c r="T85" s="28">
        <f t="shared" si="5"/>
        <v>38.5</v>
      </c>
      <c r="U85" s="22" t="str">
        <f t="shared" si="7"/>
        <v>F</v>
      </c>
      <c r="V85" s="34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8" thickBot="1" thickTop="1">
      <c r="A86" s="24">
        <v>80</v>
      </c>
      <c r="B86" s="35">
        <v>72</v>
      </c>
      <c r="C86" s="25" t="s">
        <v>11</v>
      </c>
      <c r="D86" s="45">
        <v>2019</v>
      </c>
      <c r="E86" s="119"/>
      <c r="F86" s="43" t="s">
        <v>13</v>
      </c>
      <c r="G86" s="101">
        <v>5</v>
      </c>
      <c r="H86" s="43">
        <v>7.5</v>
      </c>
      <c r="I86" s="43">
        <v>7.5</v>
      </c>
      <c r="J86" s="105">
        <f t="shared" si="4"/>
        <v>20</v>
      </c>
      <c r="K86" s="16">
        <v>17.5</v>
      </c>
      <c r="L86" s="17"/>
      <c r="M86" s="18">
        <f t="shared" si="6"/>
        <v>17.5</v>
      </c>
      <c r="N86" s="26"/>
      <c r="O86" s="26"/>
      <c r="P86" s="27"/>
      <c r="Q86" s="26"/>
      <c r="R86" s="26"/>
      <c r="S86" s="27"/>
      <c r="T86" s="28">
        <f t="shared" si="5"/>
        <v>37.5</v>
      </c>
      <c r="U86" s="22" t="str">
        <f t="shared" si="7"/>
        <v>F</v>
      </c>
      <c r="V86" s="34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8" thickBot="1" thickTop="1">
      <c r="A87" s="14">
        <v>81</v>
      </c>
      <c r="B87" s="35">
        <v>73</v>
      </c>
      <c r="C87" s="25" t="s">
        <v>11</v>
      </c>
      <c r="D87" s="45">
        <v>2019</v>
      </c>
      <c r="E87" s="119"/>
      <c r="F87" s="43" t="s">
        <v>13</v>
      </c>
      <c r="G87" s="101"/>
      <c r="H87" s="43">
        <v>9</v>
      </c>
      <c r="I87" s="43">
        <v>7</v>
      </c>
      <c r="J87" s="105">
        <f t="shared" si="4"/>
        <v>16</v>
      </c>
      <c r="K87" s="16">
        <v>10</v>
      </c>
      <c r="L87" s="17">
        <v>19.5</v>
      </c>
      <c r="M87" s="18">
        <f t="shared" si="6"/>
        <v>19.5</v>
      </c>
      <c r="N87" s="26"/>
      <c r="O87" s="26"/>
      <c r="P87" s="27"/>
      <c r="Q87" s="26"/>
      <c r="R87" s="26"/>
      <c r="S87" s="27"/>
      <c r="T87" s="28">
        <f t="shared" si="5"/>
        <v>35.5</v>
      </c>
      <c r="U87" s="22" t="str">
        <f t="shared" si="7"/>
        <v>F</v>
      </c>
      <c r="V87" s="34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8" thickBot="1" thickTop="1">
      <c r="A88" s="24">
        <v>82</v>
      </c>
      <c r="B88" s="35">
        <v>74</v>
      </c>
      <c r="C88" s="25" t="s">
        <v>11</v>
      </c>
      <c r="D88" s="45">
        <v>2019</v>
      </c>
      <c r="E88" s="119"/>
      <c r="F88" s="43" t="s">
        <v>13</v>
      </c>
      <c r="G88" s="101">
        <v>5</v>
      </c>
      <c r="H88" s="43">
        <v>6.5</v>
      </c>
      <c r="I88" s="43">
        <v>8</v>
      </c>
      <c r="J88" s="105">
        <f t="shared" si="4"/>
        <v>19.5</v>
      </c>
      <c r="K88" s="16">
        <v>21</v>
      </c>
      <c r="L88" s="17"/>
      <c r="M88" s="18">
        <f t="shared" si="6"/>
        <v>21</v>
      </c>
      <c r="N88" s="26"/>
      <c r="O88" s="26"/>
      <c r="P88" s="27"/>
      <c r="Q88" s="26"/>
      <c r="R88" s="26"/>
      <c r="S88" s="27"/>
      <c r="T88" s="28">
        <f t="shared" si="5"/>
        <v>40.5</v>
      </c>
      <c r="U88" s="22" t="str">
        <f t="shared" si="7"/>
        <v>F</v>
      </c>
      <c r="V88" s="34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8" thickBot="1" thickTop="1">
      <c r="A89" s="24">
        <v>83</v>
      </c>
      <c r="B89" s="35">
        <v>75</v>
      </c>
      <c r="C89" s="25" t="s">
        <v>11</v>
      </c>
      <c r="D89" s="45">
        <v>2019</v>
      </c>
      <c r="E89" s="119"/>
      <c r="F89" s="43" t="s">
        <v>13</v>
      </c>
      <c r="G89" s="101">
        <v>5</v>
      </c>
      <c r="H89" s="43">
        <v>6.5</v>
      </c>
      <c r="I89" s="43">
        <v>8</v>
      </c>
      <c r="J89" s="105">
        <f t="shared" si="4"/>
        <v>19.5</v>
      </c>
      <c r="K89" s="16">
        <v>21.5</v>
      </c>
      <c r="L89" s="17"/>
      <c r="M89" s="18">
        <f t="shared" si="6"/>
        <v>21.5</v>
      </c>
      <c r="N89" s="26"/>
      <c r="O89" s="26"/>
      <c r="P89" s="27"/>
      <c r="Q89" s="26"/>
      <c r="R89" s="26"/>
      <c r="S89" s="27"/>
      <c r="T89" s="28">
        <f t="shared" si="5"/>
        <v>41</v>
      </c>
      <c r="U89" s="22" t="str">
        <f t="shared" si="7"/>
        <v>F</v>
      </c>
      <c r="V89" s="34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8" thickBot="1" thickTop="1">
      <c r="A90" s="24">
        <v>84</v>
      </c>
      <c r="B90" s="35">
        <v>76</v>
      </c>
      <c r="C90" s="25" t="s">
        <v>11</v>
      </c>
      <c r="D90" s="45">
        <v>2019</v>
      </c>
      <c r="E90" s="119"/>
      <c r="F90" s="43" t="s">
        <v>13</v>
      </c>
      <c r="G90" s="101">
        <v>5</v>
      </c>
      <c r="H90" s="43">
        <v>6.5</v>
      </c>
      <c r="I90" s="43">
        <v>8</v>
      </c>
      <c r="J90" s="105">
        <f t="shared" si="4"/>
        <v>19.5</v>
      </c>
      <c r="K90" s="16">
        <v>23.5</v>
      </c>
      <c r="L90" s="17"/>
      <c r="M90" s="18">
        <f t="shared" si="6"/>
        <v>23.5</v>
      </c>
      <c r="N90" s="26"/>
      <c r="O90" s="26"/>
      <c r="P90" s="27"/>
      <c r="Q90" s="26"/>
      <c r="R90" s="26"/>
      <c r="S90" s="27"/>
      <c r="T90" s="28">
        <f t="shared" si="5"/>
        <v>43</v>
      </c>
      <c r="U90" s="22" t="str">
        <f t="shared" si="7"/>
        <v>F</v>
      </c>
      <c r="V90" s="34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8" thickBot="1" thickTop="1">
      <c r="A91" s="24">
        <v>85</v>
      </c>
      <c r="B91" s="35">
        <v>77</v>
      </c>
      <c r="C91" s="25" t="s">
        <v>11</v>
      </c>
      <c r="D91" s="45">
        <v>2019</v>
      </c>
      <c r="E91" s="119"/>
      <c r="F91" s="43" t="s">
        <v>13</v>
      </c>
      <c r="G91" s="101">
        <v>5</v>
      </c>
      <c r="H91" s="43">
        <v>6.5</v>
      </c>
      <c r="I91" s="43">
        <v>8</v>
      </c>
      <c r="J91" s="105">
        <f t="shared" si="4"/>
        <v>19.5</v>
      </c>
      <c r="K91" s="16">
        <v>23</v>
      </c>
      <c r="L91" s="17"/>
      <c r="M91" s="18">
        <f t="shared" si="6"/>
        <v>23</v>
      </c>
      <c r="N91" s="26"/>
      <c r="O91" s="26"/>
      <c r="P91" s="27"/>
      <c r="Q91" s="26"/>
      <c r="R91" s="26"/>
      <c r="S91" s="27"/>
      <c r="T91" s="28">
        <f t="shared" si="5"/>
        <v>42.5</v>
      </c>
      <c r="U91" s="22" t="str">
        <f t="shared" si="7"/>
        <v>F</v>
      </c>
      <c r="V91" s="34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8" thickBot="1" thickTop="1">
      <c r="A92" s="24">
        <v>86</v>
      </c>
      <c r="B92" s="35">
        <v>78</v>
      </c>
      <c r="C92" s="25" t="s">
        <v>11</v>
      </c>
      <c r="D92" s="45">
        <v>2019</v>
      </c>
      <c r="E92" s="119"/>
      <c r="F92" s="43" t="s">
        <v>13</v>
      </c>
      <c r="G92" s="101">
        <v>5</v>
      </c>
      <c r="H92" s="43">
        <v>6.5</v>
      </c>
      <c r="I92" s="43">
        <v>8</v>
      </c>
      <c r="J92" s="105">
        <f t="shared" si="4"/>
        <v>19.5</v>
      </c>
      <c r="K92" s="16">
        <v>22.5</v>
      </c>
      <c r="L92" s="17"/>
      <c r="M92" s="18">
        <f t="shared" si="6"/>
        <v>22.5</v>
      </c>
      <c r="N92" s="26"/>
      <c r="O92" s="26"/>
      <c r="P92" s="27"/>
      <c r="Q92" s="26"/>
      <c r="R92" s="26"/>
      <c r="S92" s="27"/>
      <c r="T92" s="28">
        <f t="shared" si="5"/>
        <v>42</v>
      </c>
      <c r="U92" s="22" t="str">
        <f t="shared" si="7"/>
        <v>F</v>
      </c>
      <c r="V92" s="34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8" thickBot="1" thickTop="1">
      <c r="A93" s="24">
        <v>87</v>
      </c>
      <c r="B93" s="35">
        <v>79</v>
      </c>
      <c r="C93" s="25" t="s">
        <v>11</v>
      </c>
      <c r="D93" s="45">
        <v>2019</v>
      </c>
      <c r="E93" s="119"/>
      <c r="F93" s="43" t="s">
        <v>13</v>
      </c>
      <c r="G93" s="101">
        <v>5</v>
      </c>
      <c r="H93" s="43">
        <v>10</v>
      </c>
      <c r="I93" s="43">
        <v>5</v>
      </c>
      <c r="J93" s="105">
        <f t="shared" si="4"/>
        <v>20</v>
      </c>
      <c r="K93" s="16">
        <v>16</v>
      </c>
      <c r="L93" s="17"/>
      <c r="M93" s="18">
        <f t="shared" si="6"/>
        <v>16</v>
      </c>
      <c r="N93" s="26"/>
      <c r="O93" s="26"/>
      <c r="P93" s="27"/>
      <c r="Q93" s="26"/>
      <c r="R93" s="26"/>
      <c r="S93" s="27"/>
      <c r="T93" s="28">
        <f t="shared" si="5"/>
        <v>36</v>
      </c>
      <c r="U93" s="22" t="str">
        <f t="shared" si="7"/>
        <v>F</v>
      </c>
      <c r="V93" s="34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8" thickBot="1" thickTop="1">
      <c r="A94" s="24">
        <v>88</v>
      </c>
      <c r="B94" s="35">
        <v>80</v>
      </c>
      <c r="C94" s="25" t="s">
        <v>11</v>
      </c>
      <c r="D94" s="45">
        <v>2019</v>
      </c>
      <c r="E94" s="119"/>
      <c r="F94" s="43" t="s">
        <v>13</v>
      </c>
      <c r="G94" s="101"/>
      <c r="H94" s="43">
        <v>10</v>
      </c>
      <c r="I94" s="43">
        <v>5</v>
      </c>
      <c r="J94" s="105">
        <f t="shared" si="4"/>
        <v>15</v>
      </c>
      <c r="K94" s="16"/>
      <c r="L94" s="17">
        <v>18.5</v>
      </c>
      <c r="M94" s="18">
        <f t="shared" si="6"/>
        <v>18.5</v>
      </c>
      <c r="N94" s="26"/>
      <c r="O94" s="26"/>
      <c r="P94" s="27"/>
      <c r="Q94" s="26"/>
      <c r="R94" s="26"/>
      <c r="S94" s="27"/>
      <c r="T94" s="28">
        <f t="shared" si="5"/>
        <v>33.5</v>
      </c>
      <c r="U94" s="22" t="str">
        <f t="shared" si="7"/>
        <v>F</v>
      </c>
      <c r="V94" s="34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8" thickBot="1" thickTop="1">
      <c r="A95" s="24">
        <v>89</v>
      </c>
      <c r="B95" s="35">
        <v>81</v>
      </c>
      <c r="C95" s="25" t="s">
        <v>11</v>
      </c>
      <c r="D95" s="45">
        <v>2019</v>
      </c>
      <c r="E95" s="119"/>
      <c r="F95" s="43" t="s">
        <v>13</v>
      </c>
      <c r="G95" s="101">
        <v>5</v>
      </c>
      <c r="H95" s="43">
        <v>10</v>
      </c>
      <c r="I95" s="43">
        <v>5</v>
      </c>
      <c r="J95" s="105">
        <f t="shared" si="4"/>
        <v>20</v>
      </c>
      <c r="K95" s="16">
        <v>16.5</v>
      </c>
      <c r="L95" s="17"/>
      <c r="M95" s="18">
        <f t="shared" si="6"/>
        <v>16.5</v>
      </c>
      <c r="N95" s="26"/>
      <c r="O95" s="26"/>
      <c r="P95" s="27"/>
      <c r="Q95" s="26"/>
      <c r="R95" s="26"/>
      <c r="S95" s="27"/>
      <c r="T95" s="28">
        <f t="shared" si="5"/>
        <v>36.5</v>
      </c>
      <c r="U95" s="22" t="str">
        <f t="shared" si="7"/>
        <v>F</v>
      </c>
      <c r="V95" s="34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8" thickBot="1" thickTop="1">
      <c r="A96" s="24">
        <v>90</v>
      </c>
      <c r="B96" s="35">
        <v>82</v>
      </c>
      <c r="C96" s="25" t="s">
        <v>11</v>
      </c>
      <c r="D96" s="45">
        <v>2019</v>
      </c>
      <c r="E96" s="119"/>
      <c r="F96" s="43" t="s">
        <v>13</v>
      </c>
      <c r="G96" s="101">
        <v>5</v>
      </c>
      <c r="H96" s="43">
        <v>10</v>
      </c>
      <c r="I96" s="43">
        <v>5</v>
      </c>
      <c r="J96" s="105">
        <f t="shared" si="4"/>
        <v>20</v>
      </c>
      <c r="K96" s="16">
        <v>20</v>
      </c>
      <c r="L96" s="17"/>
      <c r="M96" s="18">
        <f t="shared" si="6"/>
        <v>20</v>
      </c>
      <c r="N96" s="26"/>
      <c r="O96" s="26"/>
      <c r="P96" s="27"/>
      <c r="Q96" s="26"/>
      <c r="R96" s="26"/>
      <c r="S96" s="27"/>
      <c r="T96" s="28">
        <f t="shared" si="5"/>
        <v>40</v>
      </c>
      <c r="U96" s="22" t="str">
        <f t="shared" si="7"/>
        <v>F</v>
      </c>
      <c r="V96" s="34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8" thickBot="1" thickTop="1">
      <c r="A97" s="24">
        <v>91</v>
      </c>
      <c r="B97" s="35">
        <v>83</v>
      </c>
      <c r="C97" s="25" t="s">
        <v>11</v>
      </c>
      <c r="D97" s="45">
        <v>2019</v>
      </c>
      <c r="E97" s="119"/>
      <c r="F97" s="43" t="s">
        <v>13</v>
      </c>
      <c r="G97" s="101">
        <v>5</v>
      </c>
      <c r="H97" s="43">
        <v>6.5</v>
      </c>
      <c r="I97" s="43">
        <v>8</v>
      </c>
      <c r="J97" s="105">
        <f t="shared" si="4"/>
        <v>19.5</v>
      </c>
      <c r="K97" s="16">
        <v>24.5</v>
      </c>
      <c r="L97" s="17"/>
      <c r="M97" s="18">
        <f t="shared" si="6"/>
        <v>24.5</v>
      </c>
      <c r="N97" s="26"/>
      <c r="O97" s="26"/>
      <c r="P97" s="27"/>
      <c r="Q97" s="26"/>
      <c r="R97" s="26"/>
      <c r="S97" s="27"/>
      <c r="T97" s="28">
        <f t="shared" si="5"/>
        <v>44</v>
      </c>
      <c r="U97" s="22" t="str">
        <f t="shared" si="7"/>
        <v>F</v>
      </c>
      <c r="V97" s="34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8" thickBot="1" thickTop="1">
      <c r="A98" s="24">
        <v>92</v>
      </c>
      <c r="B98" s="35">
        <v>84</v>
      </c>
      <c r="C98" s="25" t="s">
        <v>11</v>
      </c>
      <c r="D98" s="45">
        <v>2019</v>
      </c>
      <c r="E98" s="119"/>
      <c r="F98" s="43" t="s">
        <v>13</v>
      </c>
      <c r="G98" s="101">
        <v>5</v>
      </c>
      <c r="H98" s="43">
        <v>5.5</v>
      </c>
      <c r="I98" s="43">
        <v>7.5</v>
      </c>
      <c r="J98" s="105">
        <f t="shared" si="4"/>
        <v>18</v>
      </c>
      <c r="K98" s="16"/>
      <c r="L98" s="17">
        <v>11</v>
      </c>
      <c r="M98" s="18">
        <f t="shared" si="6"/>
        <v>11</v>
      </c>
      <c r="N98" s="26"/>
      <c r="O98" s="26"/>
      <c r="P98" s="27"/>
      <c r="Q98" s="26"/>
      <c r="R98" s="26"/>
      <c r="S98" s="27"/>
      <c r="T98" s="28">
        <f t="shared" si="5"/>
        <v>29</v>
      </c>
      <c r="U98" s="22" t="str">
        <f t="shared" si="7"/>
        <v>F</v>
      </c>
      <c r="V98" s="34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8" thickBot="1" thickTop="1">
      <c r="A99" s="24">
        <v>93</v>
      </c>
      <c r="B99" s="35">
        <v>85</v>
      </c>
      <c r="C99" s="25" t="s">
        <v>11</v>
      </c>
      <c r="D99" s="45">
        <v>2019</v>
      </c>
      <c r="E99" s="119"/>
      <c r="F99" s="43" t="s">
        <v>13</v>
      </c>
      <c r="G99" s="101"/>
      <c r="H99" s="43">
        <v>10</v>
      </c>
      <c r="I99" s="43">
        <v>5</v>
      </c>
      <c r="J99" s="105">
        <f t="shared" si="4"/>
        <v>15</v>
      </c>
      <c r="K99" s="16">
        <v>17.5</v>
      </c>
      <c r="L99" s="17"/>
      <c r="M99" s="18">
        <f t="shared" si="6"/>
        <v>17.5</v>
      </c>
      <c r="N99" s="26"/>
      <c r="O99" s="26"/>
      <c r="P99" s="27"/>
      <c r="Q99" s="26"/>
      <c r="R99" s="26"/>
      <c r="S99" s="27"/>
      <c r="T99" s="28">
        <f t="shared" si="5"/>
        <v>32.5</v>
      </c>
      <c r="U99" s="22" t="str">
        <f t="shared" si="7"/>
        <v>F</v>
      </c>
      <c r="V99" s="34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8" thickBot="1" thickTop="1">
      <c r="A100" s="24">
        <v>94</v>
      </c>
      <c r="B100" s="35">
        <v>86</v>
      </c>
      <c r="C100" s="25" t="s">
        <v>11</v>
      </c>
      <c r="D100" s="45">
        <v>2019</v>
      </c>
      <c r="E100" s="119"/>
      <c r="F100" s="43" t="s">
        <v>13</v>
      </c>
      <c r="G100" s="101">
        <v>5</v>
      </c>
      <c r="H100" s="43">
        <v>6.5</v>
      </c>
      <c r="I100" s="43">
        <v>8</v>
      </c>
      <c r="J100" s="105">
        <f t="shared" si="4"/>
        <v>19.5</v>
      </c>
      <c r="K100" s="16">
        <v>7.5</v>
      </c>
      <c r="L100" s="17">
        <v>13</v>
      </c>
      <c r="M100" s="18">
        <f t="shared" si="6"/>
        <v>13</v>
      </c>
      <c r="N100" s="26"/>
      <c r="O100" s="26"/>
      <c r="P100" s="27"/>
      <c r="Q100" s="26"/>
      <c r="R100" s="26"/>
      <c r="S100" s="27"/>
      <c r="T100" s="28">
        <f t="shared" si="5"/>
        <v>32.5</v>
      </c>
      <c r="U100" s="22" t="str">
        <f t="shared" si="7"/>
        <v>F</v>
      </c>
      <c r="V100" s="34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8" thickBot="1" thickTop="1">
      <c r="A101" s="24">
        <v>95</v>
      </c>
      <c r="B101" s="35">
        <v>87</v>
      </c>
      <c r="C101" s="25" t="s">
        <v>11</v>
      </c>
      <c r="D101" s="45">
        <v>2019</v>
      </c>
      <c r="E101" s="119"/>
      <c r="F101" s="43" t="s">
        <v>13</v>
      </c>
      <c r="G101" s="101"/>
      <c r="H101" s="43">
        <v>10</v>
      </c>
      <c r="I101" s="43">
        <v>5</v>
      </c>
      <c r="J101" s="105">
        <f t="shared" si="4"/>
        <v>15</v>
      </c>
      <c r="K101" s="16">
        <v>10</v>
      </c>
      <c r="L101" s="17">
        <v>9</v>
      </c>
      <c r="M101" s="18">
        <f t="shared" si="6"/>
        <v>9</v>
      </c>
      <c r="N101" s="26"/>
      <c r="O101" s="26"/>
      <c r="P101" s="27"/>
      <c r="Q101" s="26"/>
      <c r="R101" s="26"/>
      <c r="S101" s="27"/>
      <c r="T101" s="28">
        <f t="shared" si="5"/>
        <v>24</v>
      </c>
      <c r="U101" s="22" t="str">
        <f t="shared" si="7"/>
        <v>F</v>
      </c>
      <c r="V101" s="34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8" thickBot="1" thickTop="1">
      <c r="A102" s="24">
        <v>96</v>
      </c>
      <c r="B102" s="35">
        <v>88</v>
      </c>
      <c r="C102" s="25" t="s">
        <v>11</v>
      </c>
      <c r="D102" s="45">
        <v>2019</v>
      </c>
      <c r="E102" s="119"/>
      <c r="F102" s="43" t="s">
        <v>13</v>
      </c>
      <c r="G102" s="101"/>
      <c r="H102" s="43">
        <v>6.5</v>
      </c>
      <c r="I102" s="43">
        <v>8</v>
      </c>
      <c r="J102" s="105">
        <f t="shared" si="4"/>
        <v>14.5</v>
      </c>
      <c r="K102" s="16">
        <v>17</v>
      </c>
      <c r="L102" s="17"/>
      <c r="M102" s="18">
        <f t="shared" si="6"/>
        <v>17</v>
      </c>
      <c r="N102" s="26"/>
      <c r="O102" s="26"/>
      <c r="P102" s="27"/>
      <c r="Q102" s="26"/>
      <c r="R102" s="26"/>
      <c r="S102" s="27"/>
      <c r="T102" s="28">
        <f t="shared" si="5"/>
        <v>31.5</v>
      </c>
      <c r="U102" s="22" t="str">
        <f t="shared" si="7"/>
        <v>F</v>
      </c>
      <c r="V102" s="34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8" thickBot="1" thickTop="1">
      <c r="A103" s="14">
        <v>97</v>
      </c>
      <c r="B103" s="35">
        <v>89</v>
      </c>
      <c r="C103" s="25" t="s">
        <v>11</v>
      </c>
      <c r="D103" s="45">
        <v>2019</v>
      </c>
      <c r="E103" s="119"/>
      <c r="F103" s="43" t="s">
        <v>13</v>
      </c>
      <c r="G103" s="101">
        <v>5</v>
      </c>
      <c r="H103" s="43">
        <v>9</v>
      </c>
      <c r="I103" s="43">
        <v>7</v>
      </c>
      <c r="J103" s="105">
        <f t="shared" si="4"/>
        <v>21</v>
      </c>
      <c r="K103" s="16">
        <v>27.5</v>
      </c>
      <c r="L103" s="17"/>
      <c r="M103" s="18">
        <f t="shared" si="6"/>
        <v>27.5</v>
      </c>
      <c r="N103" s="26"/>
      <c r="O103" s="26"/>
      <c r="P103" s="27"/>
      <c r="Q103" s="26"/>
      <c r="R103" s="26"/>
      <c r="S103" s="27"/>
      <c r="T103" s="28">
        <f t="shared" si="5"/>
        <v>48.5</v>
      </c>
      <c r="U103" s="22" t="str">
        <f t="shared" si="7"/>
        <v>F</v>
      </c>
      <c r="V103" s="34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8" thickBot="1" thickTop="1">
      <c r="A104" s="24">
        <v>98</v>
      </c>
      <c r="B104" s="35">
        <v>90</v>
      </c>
      <c r="C104" s="25" t="s">
        <v>11</v>
      </c>
      <c r="D104" s="45">
        <v>2019</v>
      </c>
      <c r="E104" s="119"/>
      <c r="F104" s="43" t="s">
        <v>13</v>
      </c>
      <c r="G104" s="101">
        <v>5</v>
      </c>
      <c r="H104" s="43">
        <v>9</v>
      </c>
      <c r="I104" s="43">
        <v>7</v>
      </c>
      <c r="J104" s="105">
        <f t="shared" si="4"/>
        <v>21</v>
      </c>
      <c r="K104" s="16">
        <v>21</v>
      </c>
      <c r="L104" s="17"/>
      <c r="M104" s="18">
        <f t="shared" si="6"/>
        <v>21</v>
      </c>
      <c r="N104" s="26"/>
      <c r="O104" s="26"/>
      <c r="P104" s="27"/>
      <c r="Q104" s="26"/>
      <c r="R104" s="26"/>
      <c r="S104" s="27"/>
      <c r="T104" s="28">
        <f t="shared" si="5"/>
        <v>42</v>
      </c>
      <c r="U104" s="22" t="str">
        <f t="shared" si="7"/>
        <v>F</v>
      </c>
      <c r="V104" s="34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8" thickBot="1" thickTop="1">
      <c r="A105" s="24">
        <v>99</v>
      </c>
      <c r="B105" s="35">
        <v>91</v>
      </c>
      <c r="C105" s="25" t="s">
        <v>11</v>
      </c>
      <c r="D105" s="45">
        <v>2019</v>
      </c>
      <c r="E105" s="119"/>
      <c r="F105" s="43" t="s">
        <v>13</v>
      </c>
      <c r="G105" s="101">
        <v>5</v>
      </c>
      <c r="H105" s="43">
        <v>9</v>
      </c>
      <c r="I105" s="43">
        <v>7</v>
      </c>
      <c r="J105" s="105">
        <f t="shared" si="4"/>
        <v>21</v>
      </c>
      <c r="K105" s="16">
        <v>0</v>
      </c>
      <c r="L105" s="17">
        <v>17.5</v>
      </c>
      <c r="M105" s="18">
        <f t="shared" si="6"/>
        <v>17.5</v>
      </c>
      <c r="N105" s="26"/>
      <c r="O105" s="26"/>
      <c r="P105" s="27"/>
      <c r="Q105" s="26"/>
      <c r="R105" s="26"/>
      <c r="S105" s="27"/>
      <c r="T105" s="28">
        <f t="shared" si="5"/>
        <v>38.5</v>
      </c>
      <c r="U105" s="22" t="str">
        <f t="shared" si="7"/>
        <v>F</v>
      </c>
      <c r="V105" s="34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8" thickBot="1" thickTop="1">
      <c r="A106" s="24">
        <v>100</v>
      </c>
      <c r="B106" s="35">
        <v>92</v>
      </c>
      <c r="C106" s="25" t="s">
        <v>11</v>
      </c>
      <c r="D106" s="45">
        <v>2019</v>
      </c>
      <c r="E106" s="119"/>
      <c r="F106" s="43" t="s">
        <v>13</v>
      </c>
      <c r="G106" s="101"/>
      <c r="H106" s="43">
        <v>9</v>
      </c>
      <c r="I106" s="43">
        <v>7</v>
      </c>
      <c r="J106" s="105">
        <f t="shared" si="4"/>
        <v>16</v>
      </c>
      <c r="K106" s="16">
        <v>21.5</v>
      </c>
      <c r="L106" s="17"/>
      <c r="M106" s="18">
        <f t="shared" si="6"/>
        <v>21.5</v>
      </c>
      <c r="N106" s="26"/>
      <c r="O106" s="26"/>
      <c r="P106" s="27"/>
      <c r="Q106" s="26"/>
      <c r="R106" s="26"/>
      <c r="S106" s="27"/>
      <c r="T106" s="28">
        <f t="shared" si="5"/>
        <v>37.5</v>
      </c>
      <c r="U106" s="22" t="str">
        <f t="shared" si="7"/>
        <v>F</v>
      </c>
      <c r="V106" s="34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8" thickBot="1" thickTop="1">
      <c r="A107" s="24">
        <v>101</v>
      </c>
      <c r="B107" s="35">
        <v>93</v>
      </c>
      <c r="C107" s="25" t="s">
        <v>11</v>
      </c>
      <c r="D107" s="45">
        <v>2019</v>
      </c>
      <c r="E107" s="119"/>
      <c r="F107" s="43" t="s">
        <v>13</v>
      </c>
      <c r="G107" s="101"/>
      <c r="H107" s="43">
        <v>9</v>
      </c>
      <c r="I107" s="43">
        <v>7</v>
      </c>
      <c r="J107" s="105">
        <f t="shared" si="4"/>
        <v>16</v>
      </c>
      <c r="K107" s="16">
        <v>16</v>
      </c>
      <c r="L107" s="17"/>
      <c r="M107" s="18">
        <f t="shared" si="6"/>
        <v>16</v>
      </c>
      <c r="N107" s="26"/>
      <c r="O107" s="26"/>
      <c r="P107" s="27"/>
      <c r="Q107" s="26"/>
      <c r="R107" s="26"/>
      <c r="S107" s="27"/>
      <c r="T107" s="28">
        <f t="shared" si="5"/>
        <v>32</v>
      </c>
      <c r="U107" s="22" t="str">
        <f t="shared" si="7"/>
        <v>F</v>
      </c>
      <c r="V107" s="34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8" thickBot="1" thickTop="1">
      <c r="A108" s="24">
        <v>102</v>
      </c>
      <c r="B108" s="35">
        <v>94</v>
      </c>
      <c r="C108" s="25" t="s">
        <v>11</v>
      </c>
      <c r="D108" s="45">
        <v>2019</v>
      </c>
      <c r="E108" s="119"/>
      <c r="F108" s="43" t="s">
        <v>13</v>
      </c>
      <c r="G108" s="101"/>
      <c r="H108" s="43">
        <v>10</v>
      </c>
      <c r="I108" s="43">
        <v>5</v>
      </c>
      <c r="J108" s="105">
        <f t="shared" si="4"/>
        <v>15</v>
      </c>
      <c r="K108" s="16"/>
      <c r="L108" s="17">
        <v>12</v>
      </c>
      <c r="M108" s="18">
        <f t="shared" si="6"/>
        <v>12</v>
      </c>
      <c r="N108" s="26"/>
      <c r="O108" s="26"/>
      <c r="P108" s="27"/>
      <c r="Q108" s="26"/>
      <c r="R108" s="26"/>
      <c r="S108" s="27"/>
      <c r="T108" s="28">
        <f t="shared" si="5"/>
        <v>27</v>
      </c>
      <c r="U108" s="22" t="str">
        <f t="shared" si="7"/>
        <v>F</v>
      </c>
      <c r="V108" s="34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8" thickBot="1" thickTop="1">
      <c r="A109" s="24">
        <v>103</v>
      </c>
      <c r="B109" s="35">
        <v>95</v>
      </c>
      <c r="C109" s="25" t="s">
        <v>11</v>
      </c>
      <c r="D109" s="45">
        <v>2019</v>
      </c>
      <c r="E109" s="119"/>
      <c r="F109" s="43" t="s">
        <v>13</v>
      </c>
      <c r="G109" s="101"/>
      <c r="H109" s="43">
        <v>10</v>
      </c>
      <c r="I109" s="43">
        <v>5</v>
      </c>
      <c r="J109" s="105">
        <f t="shared" si="4"/>
        <v>15</v>
      </c>
      <c r="K109" s="16">
        <v>11.5</v>
      </c>
      <c r="L109" s="17">
        <v>14</v>
      </c>
      <c r="M109" s="18">
        <f t="shared" si="6"/>
        <v>14</v>
      </c>
      <c r="N109" s="26"/>
      <c r="O109" s="26"/>
      <c r="P109" s="27"/>
      <c r="Q109" s="26"/>
      <c r="R109" s="26"/>
      <c r="S109" s="27"/>
      <c r="T109" s="28">
        <f t="shared" si="5"/>
        <v>29</v>
      </c>
      <c r="U109" s="22" t="str">
        <f t="shared" si="7"/>
        <v>F</v>
      </c>
      <c r="V109" s="34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8" thickBot="1" thickTop="1">
      <c r="A110" s="24">
        <v>104</v>
      </c>
      <c r="B110" s="35">
        <v>96</v>
      </c>
      <c r="C110" s="25" t="s">
        <v>11</v>
      </c>
      <c r="D110" s="45">
        <v>2019</v>
      </c>
      <c r="E110" s="119"/>
      <c r="F110" s="43" t="s">
        <v>13</v>
      </c>
      <c r="G110" s="101"/>
      <c r="H110" s="43"/>
      <c r="I110" s="43">
        <v>9</v>
      </c>
      <c r="J110" s="105">
        <f t="shared" si="4"/>
        <v>9</v>
      </c>
      <c r="K110" s="16">
        <v>23</v>
      </c>
      <c r="L110" s="17"/>
      <c r="M110" s="18">
        <f t="shared" si="6"/>
        <v>23</v>
      </c>
      <c r="N110" s="26"/>
      <c r="O110" s="26"/>
      <c r="P110" s="27"/>
      <c r="Q110" s="26"/>
      <c r="R110" s="26"/>
      <c r="S110" s="27"/>
      <c r="T110" s="28">
        <f t="shared" si="5"/>
        <v>32</v>
      </c>
      <c r="U110" s="22" t="str">
        <f t="shared" si="7"/>
        <v>F</v>
      </c>
      <c r="V110" s="34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8" thickBot="1" thickTop="1">
      <c r="A111" s="24">
        <v>105</v>
      </c>
      <c r="B111" s="35">
        <v>97</v>
      </c>
      <c r="C111" s="25" t="s">
        <v>11</v>
      </c>
      <c r="D111" s="45">
        <v>2019</v>
      </c>
      <c r="E111" s="119"/>
      <c r="F111" s="43" t="s">
        <v>13</v>
      </c>
      <c r="G111" s="101"/>
      <c r="H111" s="43"/>
      <c r="I111" s="43"/>
      <c r="J111" s="105">
        <f t="shared" si="4"/>
        <v>0</v>
      </c>
      <c r="K111" s="16"/>
      <c r="L111" s="17"/>
      <c r="M111" s="18">
        <f t="shared" si="6"/>
        <v>0</v>
      </c>
      <c r="N111" s="26"/>
      <c r="O111" s="26"/>
      <c r="P111" s="27"/>
      <c r="Q111" s="26"/>
      <c r="R111" s="26"/>
      <c r="S111" s="27"/>
      <c r="T111" s="28">
        <f aca="true" t="shared" si="8" ref="T111:T117">M111+P111+J111</f>
        <v>0</v>
      </c>
      <c r="U111" s="22" t="str">
        <f aca="true" t="shared" si="9" ref="U111:U117">IF(T111=0,"Neaktivno",IF(T111&gt;89.9,"A",IF(T111&gt;79.9,"B",IF(T111&gt;69.9,"C",IF(T111&gt;59.9,"D",IF(T111&gt;49.9,"E","F"))))))</f>
        <v>Neaktivno</v>
      </c>
      <c r="V111" s="34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8" thickBot="1" thickTop="1">
      <c r="A112" s="24">
        <v>106</v>
      </c>
      <c r="B112" s="35">
        <v>98</v>
      </c>
      <c r="C112" s="25" t="s">
        <v>11</v>
      </c>
      <c r="D112" s="45">
        <v>2019</v>
      </c>
      <c r="E112" s="119"/>
      <c r="F112" s="43" t="s">
        <v>13</v>
      </c>
      <c r="G112" s="101">
        <v>5</v>
      </c>
      <c r="H112" s="43">
        <v>10</v>
      </c>
      <c r="I112" s="43">
        <v>5</v>
      </c>
      <c r="J112" s="105">
        <f t="shared" si="4"/>
        <v>20</v>
      </c>
      <c r="K112" s="16">
        <v>18.5</v>
      </c>
      <c r="L112" s="17"/>
      <c r="M112" s="18">
        <f t="shared" si="6"/>
        <v>18.5</v>
      </c>
      <c r="N112" s="26"/>
      <c r="O112" s="26"/>
      <c r="P112" s="27"/>
      <c r="Q112" s="26"/>
      <c r="R112" s="26"/>
      <c r="S112" s="27"/>
      <c r="T112" s="28">
        <f t="shared" si="8"/>
        <v>38.5</v>
      </c>
      <c r="U112" s="22" t="str">
        <f t="shared" si="9"/>
        <v>F</v>
      </c>
      <c r="V112" s="34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8" thickBot="1" thickTop="1">
      <c r="A113" s="24">
        <v>107</v>
      </c>
      <c r="B113" s="35">
        <v>99</v>
      </c>
      <c r="C113" s="25" t="s">
        <v>11</v>
      </c>
      <c r="D113" s="45">
        <v>2019</v>
      </c>
      <c r="E113" s="119"/>
      <c r="F113" s="43" t="s">
        <v>13</v>
      </c>
      <c r="G113" s="101">
        <v>5</v>
      </c>
      <c r="H113" s="43">
        <v>7.5</v>
      </c>
      <c r="I113" s="43">
        <v>7.5</v>
      </c>
      <c r="J113" s="105">
        <f t="shared" si="4"/>
        <v>20</v>
      </c>
      <c r="K113" s="16">
        <v>11.5</v>
      </c>
      <c r="L113" s="17"/>
      <c r="M113" s="18">
        <f t="shared" si="6"/>
        <v>11.5</v>
      </c>
      <c r="N113" s="26"/>
      <c r="O113" s="26"/>
      <c r="P113" s="27"/>
      <c r="Q113" s="26"/>
      <c r="R113" s="26"/>
      <c r="S113" s="27"/>
      <c r="T113" s="28">
        <f t="shared" si="8"/>
        <v>31.5</v>
      </c>
      <c r="U113" s="22" t="str">
        <f t="shared" si="9"/>
        <v>F</v>
      </c>
      <c r="V113" s="34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8" thickBot="1" thickTop="1">
      <c r="A114" s="50">
        <v>108</v>
      </c>
      <c r="B114" s="89">
        <v>100</v>
      </c>
      <c r="C114" s="52" t="s">
        <v>11</v>
      </c>
      <c r="D114" s="90">
        <v>2019</v>
      </c>
      <c r="E114" s="120"/>
      <c r="F114" s="54" t="s">
        <v>13</v>
      </c>
      <c r="G114" s="103"/>
      <c r="H114" s="54"/>
      <c r="I114" s="54">
        <v>8</v>
      </c>
      <c r="J114" s="105">
        <f>SUM(G114:I114)</f>
        <v>8</v>
      </c>
      <c r="K114" s="55"/>
      <c r="L114" s="56">
        <v>13</v>
      </c>
      <c r="M114" s="57">
        <f>IF(L114&gt;0,L114,K114)</f>
        <v>13</v>
      </c>
      <c r="N114" s="58"/>
      <c r="O114" s="58"/>
      <c r="P114" s="59"/>
      <c r="Q114" s="58"/>
      <c r="R114" s="58"/>
      <c r="S114" s="59"/>
      <c r="T114" s="60">
        <f>M114+P114+J114</f>
        <v>21</v>
      </c>
      <c r="U114" s="61" t="str">
        <f>IF(T114=0,"Neaktivno",IF(T114&gt;89.9,"A",IF(T114&gt;79.9,"B",IF(T114&gt;69.9,"C",IF(T114&gt;59.9,"D",IF(T114&gt;49.9,"E","F"))))))</f>
        <v>F</v>
      </c>
      <c r="V114" s="34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8" thickBot="1" thickTop="1">
      <c r="A115" s="50"/>
      <c r="B115" s="89">
        <v>166</v>
      </c>
      <c r="C115" s="52" t="s">
        <v>11</v>
      </c>
      <c r="D115" s="90">
        <v>2011</v>
      </c>
      <c r="E115" s="120"/>
      <c r="F115" s="54" t="s">
        <v>13</v>
      </c>
      <c r="G115" s="103"/>
      <c r="H115" s="54"/>
      <c r="I115" s="54"/>
      <c r="J115" s="105">
        <f t="shared" si="4"/>
        <v>0</v>
      </c>
      <c r="K115" s="55">
        <v>9.5</v>
      </c>
      <c r="L115" s="56">
        <v>11</v>
      </c>
      <c r="M115" s="57">
        <f t="shared" si="6"/>
        <v>11</v>
      </c>
      <c r="N115" s="58"/>
      <c r="O115" s="58"/>
      <c r="P115" s="59"/>
      <c r="Q115" s="58"/>
      <c r="R115" s="58"/>
      <c r="S115" s="59"/>
      <c r="T115" s="60">
        <f t="shared" si="8"/>
        <v>11</v>
      </c>
      <c r="U115" s="61" t="str">
        <f t="shared" si="9"/>
        <v>F</v>
      </c>
      <c r="V115" s="34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8" thickBot="1" thickTop="1">
      <c r="A116" s="14">
        <v>109</v>
      </c>
      <c r="B116" s="48">
        <v>101</v>
      </c>
      <c r="C116" s="15" t="s">
        <v>11</v>
      </c>
      <c r="D116" s="49">
        <v>2019</v>
      </c>
      <c r="E116" s="118"/>
      <c r="F116" s="43" t="s">
        <v>229</v>
      </c>
      <c r="G116" s="101"/>
      <c r="H116" s="43">
        <v>3.5</v>
      </c>
      <c r="I116" s="43">
        <v>6.5</v>
      </c>
      <c r="J116" s="105">
        <f t="shared" si="4"/>
        <v>10</v>
      </c>
      <c r="K116" s="16"/>
      <c r="L116" s="17">
        <v>13</v>
      </c>
      <c r="M116" s="18">
        <f t="shared" si="6"/>
        <v>13</v>
      </c>
      <c r="N116" s="19"/>
      <c r="O116" s="19"/>
      <c r="P116" s="20"/>
      <c r="Q116" s="19"/>
      <c r="R116" s="19"/>
      <c r="S116" s="20"/>
      <c r="T116" s="21">
        <f t="shared" si="8"/>
        <v>23</v>
      </c>
      <c r="U116" s="22" t="str">
        <f t="shared" si="9"/>
        <v>F</v>
      </c>
      <c r="V116" s="34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8" thickBot="1" thickTop="1">
      <c r="A117" s="24">
        <v>110</v>
      </c>
      <c r="B117" s="35">
        <v>102</v>
      </c>
      <c r="C117" s="25" t="s">
        <v>11</v>
      </c>
      <c r="D117" s="45">
        <v>2019</v>
      </c>
      <c r="E117" s="119"/>
      <c r="F117" s="43" t="s">
        <v>229</v>
      </c>
      <c r="G117" s="101"/>
      <c r="H117" s="43">
        <v>7.5</v>
      </c>
      <c r="I117" s="43">
        <v>7.5</v>
      </c>
      <c r="J117" s="105">
        <f t="shared" si="4"/>
        <v>15</v>
      </c>
      <c r="K117" s="16"/>
      <c r="L117" s="17">
        <v>21.5</v>
      </c>
      <c r="M117" s="18">
        <f t="shared" si="6"/>
        <v>21.5</v>
      </c>
      <c r="N117" s="26"/>
      <c r="O117" s="26"/>
      <c r="P117" s="27"/>
      <c r="Q117" s="26"/>
      <c r="R117" s="26"/>
      <c r="S117" s="27"/>
      <c r="T117" s="28">
        <f t="shared" si="8"/>
        <v>36.5</v>
      </c>
      <c r="U117" s="22" t="str">
        <f t="shared" si="9"/>
        <v>F</v>
      </c>
      <c r="V117" s="34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8" thickBot="1" thickTop="1">
      <c r="A118" s="24">
        <v>111</v>
      </c>
      <c r="B118" s="35">
        <v>103</v>
      </c>
      <c r="C118" s="25" t="s">
        <v>11</v>
      </c>
      <c r="D118" s="45">
        <v>2019</v>
      </c>
      <c r="E118" s="119"/>
      <c r="F118" s="43" t="s">
        <v>229</v>
      </c>
      <c r="G118" s="101">
        <v>5</v>
      </c>
      <c r="H118" s="43">
        <v>7.5</v>
      </c>
      <c r="I118" s="43">
        <v>7</v>
      </c>
      <c r="J118" s="105">
        <f t="shared" si="4"/>
        <v>19.5</v>
      </c>
      <c r="K118" s="16">
        <v>27</v>
      </c>
      <c r="L118" s="17"/>
      <c r="M118" s="18">
        <f t="shared" si="6"/>
        <v>27</v>
      </c>
      <c r="N118" s="26"/>
      <c r="O118" s="26"/>
      <c r="P118" s="27"/>
      <c r="Q118" s="26"/>
      <c r="R118" s="26"/>
      <c r="S118" s="27"/>
      <c r="T118" s="28">
        <f t="shared" si="5"/>
        <v>46.5</v>
      </c>
      <c r="U118" s="22" t="str">
        <f t="shared" si="7"/>
        <v>F</v>
      </c>
      <c r="V118" s="34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8" thickBot="1" thickTop="1">
      <c r="A119" s="24">
        <v>112</v>
      </c>
      <c r="B119" s="78">
        <v>104</v>
      </c>
      <c r="C119" s="79" t="s">
        <v>11</v>
      </c>
      <c r="D119" s="80">
        <v>2019</v>
      </c>
      <c r="E119" s="122"/>
      <c r="F119" s="46" t="s">
        <v>229</v>
      </c>
      <c r="G119" s="104"/>
      <c r="H119" s="46"/>
      <c r="I119" s="46">
        <v>8.5</v>
      </c>
      <c r="J119" s="105">
        <f t="shared" si="4"/>
        <v>8.5</v>
      </c>
      <c r="K119" s="36">
        <v>28</v>
      </c>
      <c r="L119" s="37"/>
      <c r="M119" s="18">
        <f t="shared" si="6"/>
        <v>28</v>
      </c>
      <c r="N119" s="26"/>
      <c r="O119" s="26"/>
      <c r="P119" s="27"/>
      <c r="Q119" s="26"/>
      <c r="R119" s="26"/>
      <c r="S119" s="27"/>
      <c r="T119" s="28">
        <f t="shared" si="5"/>
        <v>36.5</v>
      </c>
      <c r="U119" s="22" t="str">
        <f t="shared" si="7"/>
        <v>F</v>
      </c>
      <c r="V119" s="34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8" thickBot="1" thickTop="1">
      <c r="A120" s="14">
        <v>113</v>
      </c>
      <c r="B120" s="81">
        <v>105</v>
      </c>
      <c r="C120" s="82" t="s">
        <v>11</v>
      </c>
      <c r="D120" s="83">
        <v>2019</v>
      </c>
      <c r="E120" s="123"/>
      <c r="F120" s="46" t="s">
        <v>229</v>
      </c>
      <c r="G120" s="104"/>
      <c r="H120" s="46">
        <v>9.5</v>
      </c>
      <c r="I120" s="46">
        <v>7</v>
      </c>
      <c r="J120" s="105">
        <f t="shared" si="4"/>
        <v>16.5</v>
      </c>
      <c r="K120" s="36">
        <v>24</v>
      </c>
      <c r="L120" s="37"/>
      <c r="M120" s="18">
        <f aca="true" t="shared" si="10" ref="M120:M140">IF(L120&gt;0,L120,K120)</f>
        <v>24</v>
      </c>
      <c r="N120" s="26"/>
      <c r="O120" s="26"/>
      <c r="P120" s="27"/>
      <c r="Q120" s="26"/>
      <c r="R120" s="26"/>
      <c r="S120" s="27"/>
      <c r="T120" s="28">
        <f aca="true" t="shared" si="11" ref="T120:T140">M120+P120+J120</f>
        <v>40.5</v>
      </c>
      <c r="U120" s="22" t="str">
        <f aca="true" t="shared" si="12" ref="U120:U140">IF(T120=0,"Neaktivno",IF(T120&gt;89.9,"A",IF(T120&gt;79.9,"B",IF(T120&gt;69.9,"C",IF(T120&gt;59.9,"D",IF(T120&gt;49.9,"E","F"))))))</f>
        <v>F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21" ht="18" thickBot="1" thickTop="1">
      <c r="A121" s="24">
        <v>114</v>
      </c>
      <c r="B121" s="81">
        <v>106</v>
      </c>
      <c r="C121" s="82" t="s">
        <v>11</v>
      </c>
      <c r="D121" s="83">
        <v>2019</v>
      </c>
      <c r="E121" s="123"/>
      <c r="F121" s="46" t="s">
        <v>229</v>
      </c>
      <c r="G121" s="104"/>
      <c r="H121" s="46">
        <v>7.5</v>
      </c>
      <c r="I121" s="46"/>
      <c r="J121" s="105">
        <f t="shared" si="4"/>
        <v>7.5</v>
      </c>
      <c r="K121" s="36"/>
      <c r="L121" s="37">
        <v>15</v>
      </c>
      <c r="M121" s="18">
        <f t="shared" si="10"/>
        <v>15</v>
      </c>
      <c r="N121" s="26"/>
      <c r="O121" s="26"/>
      <c r="P121" s="27"/>
      <c r="Q121" s="26"/>
      <c r="R121" s="26"/>
      <c r="S121" s="27"/>
      <c r="T121" s="28">
        <f t="shared" si="11"/>
        <v>22.5</v>
      </c>
      <c r="U121" s="22" t="str">
        <f t="shared" si="12"/>
        <v>F</v>
      </c>
    </row>
    <row r="122" spans="1:21" ht="18" thickBot="1" thickTop="1">
      <c r="A122" s="24">
        <v>115</v>
      </c>
      <c r="B122" s="81">
        <v>107</v>
      </c>
      <c r="C122" s="82" t="s">
        <v>11</v>
      </c>
      <c r="D122" s="83">
        <v>2019</v>
      </c>
      <c r="E122" s="123"/>
      <c r="F122" s="46" t="s">
        <v>229</v>
      </c>
      <c r="G122" s="104"/>
      <c r="H122" s="46">
        <v>9.5</v>
      </c>
      <c r="I122" s="46">
        <v>7</v>
      </c>
      <c r="J122" s="105">
        <f t="shared" si="4"/>
        <v>16.5</v>
      </c>
      <c r="K122" s="36">
        <v>26</v>
      </c>
      <c r="L122" s="37"/>
      <c r="M122" s="18">
        <f t="shared" si="10"/>
        <v>26</v>
      </c>
      <c r="N122" s="26"/>
      <c r="O122" s="26"/>
      <c r="P122" s="27"/>
      <c r="Q122" s="26"/>
      <c r="R122" s="26"/>
      <c r="S122" s="27"/>
      <c r="T122" s="28">
        <f t="shared" si="11"/>
        <v>42.5</v>
      </c>
      <c r="U122" s="22" t="str">
        <f t="shared" si="12"/>
        <v>F</v>
      </c>
    </row>
    <row r="123" spans="1:21" ht="18" thickBot="1" thickTop="1">
      <c r="A123" s="24">
        <v>116</v>
      </c>
      <c r="B123" s="81">
        <v>108</v>
      </c>
      <c r="C123" s="82" t="s">
        <v>11</v>
      </c>
      <c r="D123" s="83">
        <v>2019</v>
      </c>
      <c r="E123" s="123"/>
      <c r="F123" s="46" t="s">
        <v>229</v>
      </c>
      <c r="G123" s="104"/>
      <c r="H123" s="46"/>
      <c r="I123" s="46"/>
      <c r="J123" s="105">
        <f t="shared" si="4"/>
        <v>0</v>
      </c>
      <c r="K123" s="36"/>
      <c r="L123" s="37">
        <v>12</v>
      </c>
      <c r="M123" s="18">
        <f t="shared" si="10"/>
        <v>12</v>
      </c>
      <c r="N123" s="26"/>
      <c r="O123" s="26"/>
      <c r="P123" s="27"/>
      <c r="Q123" s="26"/>
      <c r="R123" s="26"/>
      <c r="S123" s="27"/>
      <c r="T123" s="28">
        <f t="shared" si="11"/>
        <v>12</v>
      </c>
      <c r="U123" s="22" t="str">
        <f t="shared" si="12"/>
        <v>F</v>
      </c>
    </row>
    <row r="124" spans="1:21" ht="18" thickBot="1" thickTop="1">
      <c r="A124" s="24">
        <v>117</v>
      </c>
      <c r="B124" s="81">
        <v>109</v>
      </c>
      <c r="C124" s="82" t="s">
        <v>11</v>
      </c>
      <c r="D124" s="83">
        <v>2019</v>
      </c>
      <c r="E124" s="123"/>
      <c r="F124" s="46" t="s">
        <v>229</v>
      </c>
      <c r="G124" s="104"/>
      <c r="H124" s="46">
        <v>9.5</v>
      </c>
      <c r="I124" s="46">
        <v>7</v>
      </c>
      <c r="J124" s="105">
        <f t="shared" si="4"/>
        <v>16.5</v>
      </c>
      <c r="K124" s="36">
        <v>22.5</v>
      </c>
      <c r="L124" s="37"/>
      <c r="M124" s="18">
        <f t="shared" si="10"/>
        <v>22.5</v>
      </c>
      <c r="N124" s="26"/>
      <c r="O124" s="26"/>
      <c r="P124" s="27"/>
      <c r="Q124" s="26"/>
      <c r="R124" s="26"/>
      <c r="S124" s="27"/>
      <c r="T124" s="28">
        <f t="shared" si="11"/>
        <v>39</v>
      </c>
      <c r="U124" s="22" t="str">
        <f t="shared" si="12"/>
        <v>F</v>
      </c>
    </row>
    <row r="125" spans="1:21" ht="18" thickBot="1" thickTop="1">
      <c r="A125" s="24">
        <v>118</v>
      </c>
      <c r="B125" s="81">
        <v>110</v>
      </c>
      <c r="C125" s="82" t="s">
        <v>11</v>
      </c>
      <c r="D125" s="83">
        <v>2019</v>
      </c>
      <c r="E125" s="123"/>
      <c r="F125" s="46" t="s">
        <v>229</v>
      </c>
      <c r="G125" s="104">
        <v>5</v>
      </c>
      <c r="H125" s="46"/>
      <c r="I125" s="46">
        <v>8.5</v>
      </c>
      <c r="J125" s="105">
        <f t="shared" si="4"/>
        <v>13.5</v>
      </c>
      <c r="K125" s="36">
        <v>11</v>
      </c>
      <c r="L125" s="37"/>
      <c r="M125" s="18">
        <f t="shared" si="10"/>
        <v>11</v>
      </c>
      <c r="N125" s="26"/>
      <c r="O125" s="26"/>
      <c r="P125" s="27"/>
      <c r="Q125" s="26"/>
      <c r="R125" s="26"/>
      <c r="S125" s="27"/>
      <c r="T125" s="28">
        <f t="shared" si="11"/>
        <v>24.5</v>
      </c>
      <c r="U125" s="22" t="str">
        <f t="shared" si="12"/>
        <v>F</v>
      </c>
    </row>
    <row r="126" spans="1:21" ht="18" thickBot="1" thickTop="1">
      <c r="A126" s="24">
        <v>119</v>
      </c>
      <c r="B126" s="81">
        <v>111</v>
      </c>
      <c r="C126" s="82" t="s">
        <v>11</v>
      </c>
      <c r="D126" s="83">
        <v>2019</v>
      </c>
      <c r="E126" s="123"/>
      <c r="F126" s="46" t="s">
        <v>229</v>
      </c>
      <c r="G126" s="104"/>
      <c r="H126" s="46">
        <v>9.5</v>
      </c>
      <c r="I126" s="46">
        <v>7</v>
      </c>
      <c r="J126" s="105">
        <f t="shared" si="4"/>
        <v>16.5</v>
      </c>
      <c r="K126" s="36">
        <v>21.5</v>
      </c>
      <c r="L126" s="37"/>
      <c r="M126" s="18">
        <f t="shared" si="10"/>
        <v>21.5</v>
      </c>
      <c r="N126" s="26"/>
      <c r="O126" s="26"/>
      <c r="P126" s="27"/>
      <c r="Q126" s="26"/>
      <c r="R126" s="26"/>
      <c r="S126" s="27"/>
      <c r="T126" s="28">
        <f t="shared" si="11"/>
        <v>38</v>
      </c>
      <c r="U126" s="22" t="str">
        <f t="shared" si="12"/>
        <v>F</v>
      </c>
    </row>
    <row r="127" spans="1:21" ht="18" thickBot="1" thickTop="1">
      <c r="A127" s="24">
        <v>120</v>
      </c>
      <c r="B127" s="81">
        <v>112</v>
      </c>
      <c r="C127" s="82" t="s">
        <v>11</v>
      </c>
      <c r="D127" s="83">
        <v>2019</v>
      </c>
      <c r="E127" s="123"/>
      <c r="F127" s="46" t="s">
        <v>229</v>
      </c>
      <c r="G127" s="104"/>
      <c r="H127" s="46"/>
      <c r="I127" s="46"/>
      <c r="J127" s="105">
        <f t="shared" si="4"/>
        <v>0</v>
      </c>
      <c r="K127" s="36"/>
      <c r="L127" s="37">
        <v>18</v>
      </c>
      <c r="M127" s="18">
        <f t="shared" si="10"/>
        <v>18</v>
      </c>
      <c r="N127" s="26"/>
      <c r="O127" s="26"/>
      <c r="P127" s="27"/>
      <c r="Q127" s="26"/>
      <c r="R127" s="26"/>
      <c r="S127" s="27"/>
      <c r="T127" s="28">
        <f t="shared" si="11"/>
        <v>18</v>
      </c>
      <c r="U127" s="22" t="str">
        <f t="shared" si="12"/>
        <v>F</v>
      </c>
    </row>
    <row r="128" spans="1:21" ht="18" thickBot="1" thickTop="1">
      <c r="A128" s="24">
        <v>121</v>
      </c>
      <c r="B128" s="81">
        <v>113</v>
      </c>
      <c r="C128" s="82" t="s">
        <v>11</v>
      </c>
      <c r="D128" s="83">
        <v>2019</v>
      </c>
      <c r="E128" s="123"/>
      <c r="F128" s="46" t="s">
        <v>229</v>
      </c>
      <c r="G128" s="104"/>
      <c r="H128" s="46"/>
      <c r="I128" s="46"/>
      <c r="J128" s="105">
        <f t="shared" si="4"/>
        <v>0</v>
      </c>
      <c r="K128" s="36">
        <v>22.5</v>
      </c>
      <c r="L128" s="37"/>
      <c r="M128" s="18">
        <f t="shared" si="10"/>
        <v>22.5</v>
      </c>
      <c r="N128" s="26"/>
      <c r="O128" s="26"/>
      <c r="P128" s="27"/>
      <c r="Q128" s="26"/>
      <c r="R128" s="26"/>
      <c r="S128" s="27"/>
      <c r="T128" s="28">
        <f t="shared" si="11"/>
        <v>22.5</v>
      </c>
      <c r="U128" s="22" t="str">
        <f t="shared" si="12"/>
        <v>F</v>
      </c>
    </row>
    <row r="129" spans="1:21" ht="18" thickBot="1" thickTop="1">
      <c r="A129" s="24">
        <v>122</v>
      </c>
      <c r="B129" s="81">
        <v>114</v>
      </c>
      <c r="C129" s="82" t="s">
        <v>11</v>
      </c>
      <c r="D129" s="83">
        <v>2019</v>
      </c>
      <c r="E129" s="123"/>
      <c r="F129" s="46" t="s">
        <v>229</v>
      </c>
      <c r="G129" s="104"/>
      <c r="H129" s="46"/>
      <c r="I129" s="46"/>
      <c r="J129" s="105">
        <f t="shared" si="4"/>
        <v>0</v>
      </c>
      <c r="K129" s="36">
        <v>17.5</v>
      </c>
      <c r="L129" s="37"/>
      <c r="M129" s="18">
        <f t="shared" si="10"/>
        <v>17.5</v>
      </c>
      <c r="N129" s="26"/>
      <c r="O129" s="26"/>
      <c r="P129" s="27"/>
      <c r="Q129" s="26"/>
      <c r="R129" s="26"/>
      <c r="S129" s="27"/>
      <c r="T129" s="28">
        <f t="shared" si="11"/>
        <v>17.5</v>
      </c>
      <c r="U129" s="22" t="str">
        <f t="shared" si="12"/>
        <v>F</v>
      </c>
    </row>
    <row r="130" spans="1:21" ht="18" thickBot="1" thickTop="1">
      <c r="A130" s="24">
        <v>123</v>
      </c>
      <c r="B130" s="81">
        <v>115</v>
      </c>
      <c r="C130" s="82" t="s">
        <v>11</v>
      </c>
      <c r="D130" s="83">
        <v>2019</v>
      </c>
      <c r="E130" s="123"/>
      <c r="F130" s="46" t="s">
        <v>229</v>
      </c>
      <c r="G130" s="104">
        <v>5</v>
      </c>
      <c r="H130" s="46">
        <v>3.5</v>
      </c>
      <c r="I130" s="46">
        <v>6.5</v>
      </c>
      <c r="J130" s="105">
        <f t="shared" si="4"/>
        <v>15</v>
      </c>
      <c r="K130" s="36"/>
      <c r="L130" s="37">
        <v>15.5</v>
      </c>
      <c r="M130" s="18">
        <f t="shared" si="10"/>
        <v>15.5</v>
      </c>
      <c r="N130" s="26"/>
      <c r="O130" s="26"/>
      <c r="P130" s="27"/>
      <c r="Q130" s="26"/>
      <c r="R130" s="26"/>
      <c r="S130" s="27"/>
      <c r="T130" s="28">
        <f t="shared" si="11"/>
        <v>30.5</v>
      </c>
      <c r="U130" s="22" t="str">
        <f t="shared" si="12"/>
        <v>F</v>
      </c>
    </row>
    <row r="131" spans="1:21" ht="18" thickBot="1" thickTop="1">
      <c r="A131" s="24">
        <v>124</v>
      </c>
      <c r="B131" s="81">
        <v>116</v>
      </c>
      <c r="C131" s="82" t="s">
        <v>11</v>
      </c>
      <c r="D131" s="83">
        <v>2019</v>
      </c>
      <c r="E131" s="123"/>
      <c r="F131" s="46" t="s">
        <v>229</v>
      </c>
      <c r="G131" s="104"/>
      <c r="H131" s="46"/>
      <c r="I131" s="46"/>
      <c r="J131" s="105">
        <f t="shared" si="4"/>
        <v>0</v>
      </c>
      <c r="K131" s="36"/>
      <c r="L131" s="37">
        <v>17.5</v>
      </c>
      <c r="M131" s="18">
        <f t="shared" si="10"/>
        <v>17.5</v>
      </c>
      <c r="N131" s="26"/>
      <c r="O131" s="26"/>
      <c r="P131" s="27"/>
      <c r="Q131" s="26"/>
      <c r="R131" s="26"/>
      <c r="S131" s="27"/>
      <c r="T131" s="28">
        <f t="shared" si="11"/>
        <v>17.5</v>
      </c>
      <c r="U131" s="22" t="str">
        <f t="shared" si="12"/>
        <v>F</v>
      </c>
    </row>
    <row r="132" spans="1:21" ht="18" thickBot="1" thickTop="1">
      <c r="A132" s="24">
        <v>125</v>
      </c>
      <c r="B132" s="81">
        <v>117</v>
      </c>
      <c r="C132" s="82" t="s">
        <v>11</v>
      </c>
      <c r="D132" s="83">
        <v>2019</v>
      </c>
      <c r="E132" s="123"/>
      <c r="F132" s="46" t="s">
        <v>229</v>
      </c>
      <c r="G132" s="104"/>
      <c r="H132" s="46"/>
      <c r="I132" s="46"/>
      <c r="J132" s="105">
        <f t="shared" si="4"/>
        <v>0</v>
      </c>
      <c r="K132" s="36"/>
      <c r="L132" s="37"/>
      <c r="M132" s="18">
        <f t="shared" si="10"/>
        <v>0</v>
      </c>
      <c r="N132" s="26"/>
      <c r="O132" s="26"/>
      <c r="P132" s="27"/>
      <c r="Q132" s="26"/>
      <c r="R132" s="26"/>
      <c r="S132" s="27"/>
      <c r="T132" s="28">
        <f t="shared" si="11"/>
        <v>0</v>
      </c>
      <c r="U132" s="22" t="str">
        <f t="shared" si="12"/>
        <v>Neaktivno</v>
      </c>
    </row>
    <row r="133" spans="1:21" ht="18" thickBot="1" thickTop="1">
      <c r="A133" s="24">
        <v>126</v>
      </c>
      <c r="B133" s="81">
        <v>118</v>
      </c>
      <c r="C133" s="82" t="s">
        <v>11</v>
      </c>
      <c r="D133" s="83">
        <v>2019</v>
      </c>
      <c r="E133" s="123"/>
      <c r="F133" s="46" t="s">
        <v>229</v>
      </c>
      <c r="G133" s="104"/>
      <c r="H133" s="46">
        <v>3.5</v>
      </c>
      <c r="I133" s="46">
        <v>6.5</v>
      </c>
      <c r="J133" s="105">
        <f t="shared" si="4"/>
        <v>10</v>
      </c>
      <c r="K133" s="36">
        <v>21.5</v>
      </c>
      <c r="L133" s="37"/>
      <c r="M133" s="18">
        <f t="shared" si="10"/>
        <v>21.5</v>
      </c>
      <c r="N133" s="26"/>
      <c r="O133" s="26"/>
      <c r="P133" s="27"/>
      <c r="Q133" s="26"/>
      <c r="R133" s="26"/>
      <c r="S133" s="27"/>
      <c r="T133" s="28">
        <f t="shared" si="11"/>
        <v>31.5</v>
      </c>
      <c r="U133" s="22" t="str">
        <f t="shared" si="12"/>
        <v>F</v>
      </c>
    </row>
    <row r="134" spans="1:21" ht="18" thickBot="1" thickTop="1">
      <c r="A134" s="24">
        <v>127</v>
      </c>
      <c r="B134" s="81">
        <v>119</v>
      </c>
      <c r="C134" s="82" t="s">
        <v>11</v>
      </c>
      <c r="D134" s="83">
        <v>2019</v>
      </c>
      <c r="E134" s="123"/>
      <c r="F134" s="46" t="s">
        <v>229</v>
      </c>
      <c r="G134" s="104"/>
      <c r="H134" s="46">
        <v>3.5</v>
      </c>
      <c r="I134" s="46">
        <v>6.5</v>
      </c>
      <c r="J134" s="105">
        <f t="shared" si="4"/>
        <v>10</v>
      </c>
      <c r="K134" s="36"/>
      <c r="L134" s="37">
        <v>20</v>
      </c>
      <c r="M134" s="18">
        <f t="shared" si="10"/>
        <v>20</v>
      </c>
      <c r="N134" s="26"/>
      <c r="O134" s="26"/>
      <c r="P134" s="27"/>
      <c r="Q134" s="26"/>
      <c r="R134" s="26"/>
      <c r="S134" s="27"/>
      <c r="T134" s="28">
        <f t="shared" si="11"/>
        <v>30</v>
      </c>
      <c r="U134" s="22" t="str">
        <f t="shared" si="12"/>
        <v>F</v>
      </c>
    </row>
    <row r="135" spans="1:21" ht="18" thickBot="1" thickTop="1">
      <c r="A135" s="24">
        <v>128</v>
      </c>
      <c r="B135" s="81">
        <v>120</v>
      </c>
      <c r="C135" s="82" t="s">
        <v>11</v>
      </c>
      <c r="D135" s="83">
        <v>2019</v>
      </c>
      <c r="E135" s="123"/>
      <c r="F135" s="46" t="s">
        <v>229</v>
      </c>
      <c r="G135" s="104"/>
      <c r="H135" s="46">
        <v>3.5</v>
      </c>
      <c r="I135" s="46"/>
      <c r="J135" s="105">
        <f t="shared" si="4"/>
        <v>3.5</v>
      </c>
      <c r="K135" s="36"/>
      <c r="L135" s="37">
        <v>21</v>
      </c>
      <c r="M135" s="18">
        <f t="shared" si="10"/>
        <v>21</v>
      </c>
      <c r="N135" s="26"/>
      <c r="O135" s="26"/>
      <c r="P135" s="27"/>
      <c r="Q135" s="26"/>
      <c r="R135" s="26"/>
      <c r="S135" s="27"/>
      <c r="T135" s="28">
        <f t="shared" si="11"/>
        <v>24.5</v>
      </c>
      <c r="U135" s="22" t="str">
        <f t="shared" si="12"/>
        <v>F</v>
      </c>
    </row>
    <row r="136" spans="1:21" ht="18" thickBot="1" thickTop="1">
      <c r="A136" s="14">
        <v>129</v>
      </c>
      <c r="B136" s="81">
        <v>121</v>
      </c>
      <c r="C136" s="82" t="s">
        <v>11</v>
      </c>
      <c r="D136" s="83">
        <v>2019</v>
      </c>
      <c r="E136" s="123"/>
      <c r="F136" s="46" t="s">
        <v>229</v>
      </c>
      <c r="G136" s="104"/>
      <c r="H136" s="46">
        <v>3.5</v>
      </c>
      <c r="I136" s="46"/>
      <c r="J136" s="105">
        <f t="shared" si="4"/>
        <v>3.5</v>
      </c>
      <c r="K136" s="36"/>
      <c r="L136" s="37">
        <v>24.5</v>
      </c>
      <c r="M136" s="18">
        <f t="shared" si="10"/>
        <v>24.5</v>
      </c>
      <c r="N136" s="26"/>
      <c r="O136" s="26"/>
      <c r="P136" s="27"/>
      <c r="Q136" s="26"/>
      <c r="R136" s="26"/>
      <c r="S136" s="27"/>
      <c r="T136" s="28">
        <f t="shared" si="11"/>
        <v>28</v>
      </c>
      <c r="U136" s="22" t="str">
        <f t="shared" si="12"/>
        <v>F</v>
      </c>
    </row>
    <row r="137" spans="1:21" ht="18" thickBot="1" thickTop="1">
      <c r="A137" s="24">
        <v>130</v>
      </c>
      <c r="B137" s="81">
        <v>105</v>
      </c>
      <c r="C137" s="82" t="s">
        <v>11</v>
      </c>
      <c r="D137" s="83">
        <v>2018</v>
      </c>
      <c r="E137" s="123"/>
      <c r="F137" s="46" t="s">
        <v>229</v>
      </c>
      <c r="G137" s="104">
        <v>5</v>
      </c>
      <c r="H137" s="46">
        <v>7.5</v>
      </c>
      <c r="I137" s="46"/>
      <c r="J137" s="105">
        <f aca="true" t="shared" si="13" ref="J137:J166">SUM(G137:I137)</f>
        <v>12.5</v>
      </c>
      <c r="K137" s="36">
        <v>16</v>
      </c>
      <c r="L137" s="37"/>
      <c r="M137" s="18">
        <f t="shared" si="10"/>
        <v>16</v>
      </c>
      <c r="N137" s="26"/>
      <c r="O137" s="26"/>
      <c r="P137" s="27"/>
      <c r="Q137" s="26"/>
      <c r="R137" s="26"/>
      <c r="S137" s="27"/>
      <c r="T137" s="28">
        <f t="shared" si="11"/>
        <v>28.5</v>
      </c>
      <c r="U137" s="22" t="str">
        <f t="shared" si="12"/>
        <v>F</v>
      </c>
    </row>
    <row r="138" spans="1:21" ht="18" thickBot="1" thickTop="1">
      <c r="A138" s="24">
        <v>131</v>
      </c>
      <c r="B138" s="81">
        <v>106</v>
      </c>
      <c r="C138" s="82" t="s">
        <v>11</v>
      </c>
      <c r="D138" s="83">
        <v>2018</v>
      </c>
      <c r="E138" s="123"/>
      <c r="F138" s="46" t="s">
        <v>229</v>
      </c>
      <c r="G138" s="104"/>
      <c r="H138" s="46"/>
      <c r="I138" s="46"/>
      <c r="J138" s="105">
        <f t="shared" si="13"/>
        <v>0</v>
      </c>
      <c r="K138" s="36"/>
      <c r="L138" s="37"/>
      <c r="M138" s="18">
        <f t="shared" si="10"/>
        <v>0</v>
      </c>
      <c r="N138" s="26"/>
      <c r="O138" s="26"/>
      <c r="P138" s="27"/>
      <c r="Q138" s="26"/>
      <c r="R138" s="26"/>
      <c r="S138" s="27"/>
      <c r="T138" s="28">
        <f t="shared" si="11"/>
        <v>0</v>
      </c>
      <c r="U138" s="22" t="str">
        <f t="shared" si="12"/>
        <v>Neaktivno</v>
      </c>
    </row>
    <row r="139" spans="1:21" ht="18" thickBot="1" thickTop="1">
      <c r="A139" s="108"/>
      <c r="B139" s="109">
        <v>212</v>
      </c>
      <c r="C139" s="110" t="s">
        <v>11</v>
      </c>
      <c r="D139" s="111">
        <v>2017</v>
      </c>
      <c r="E139" s="124"/>
      <c r="F139" s="43" t="s">
        <v>229</v>
      </c>
      <c r="G139" s="101"/>
      <c r="H139" s="43"/>
      <c r="I139" s="43"/>
      <c r="J139" s="105">
        <f t="shared" si="13"/>
        <v>0</v>
      </c>
      <c r="K139" s="112">
        <v>19</v>
      </c>
      <c r="L139" s="113"/>
      <c r="M139" s="18">
        <f t="shared" si="10"/>
        <v>19</v>
      </c>
      <c r="N139" s="114"/>
      <c r="O139" s="114"/>
      <c r="P139" s="115"/>
      <c r="Q139" s="114"/>
      <c r="R139" s="114"/>
      <c r="S139" s="115"/>
      <c r="T139" s="116"/>
      <c r="U139" s="22" t="str">
        <f t="shared" si="12"/>
        <v>Neaktivno</v>
      </c>
    </row>
    <row r="140" spans="1:21" ht="18" thickBot="1" thickTop="1">
      <c r="A140" s="50">
        <v>132</v>
      </c>
      <c r="B140" s="84">
        <v>136</v>
      </c>
      <c r="C140" s="85" t="s">
        <v>11</v>
      </c>
      <c r="D140" s="86">
        <v>2012</v>
      </c>
      <c r="E140" s="125"/>
      <c r="F140" s="54" t="s">
        <v>229</v>
      </c>
      <c r="G140" s="103"/>
      <c r="H140" s="54"/>
      <c r="I140" s="54">
        <v>6.5</v>
      </c>
      <c r="J140" s="105">
        <f t="shared" si="13"/>
        <v>6.5</v>
      </c>
      <c r="K140" s="55"/>
      <c r="L140" s="56"/>
      <c r="M140" s="57">
        <f t="shared" si="10"/>
        <v>0</v>
      </c>
      <c r="N140" s="58"/>
      <c r="O140" s="58"/>
      <c r="P140" s="59"/>
      <c r="Q140" s="58"/>
      <c r="R140" s="58"/>
      <c r="S140" s="59"/>
      <c r="T140" s="60">
        <f t="shared" si="11"/>
        <v>6.5</v>
      </c>
      <c r="U140" s="61" t="str">
        <f t="shared" si="12"/>
        <v>F</v>
      </c>
    </row>
    <row r="141" spans="1:21" ht="18" thickBot="1" thickTop="1">
      <c r="A141" s="14">
        <v>133</v>
      </c>
      <c r="B141" s="91">
        <v>12</v>
      </c>
      <c r="C141" s="92" t="s">
        <v>11</v>
      </c>
      <c r="D141" s="93">
        <v>2019</v>
      </c>
      <c r="E141" s="126"/>
      <c r="F141" s="46" t="s">
        <v>269</v>
      </c>
      <c r="G141" s="104"/>
      <c r="H141" s="46"/>
      <c r="I141" s="46">
        <v>8.5</v>
      </c>
      <c r="J141" s="105">
        <f t="shared" si="13"/>
        <v>8.5</v>
      </c>
      <c r="K141" s="36">
        <v>15</v>
      </c>
      <c r="L141" s="37"/>
      <c r="M141" s="18">
        <f>IF(L141&gt;0,L141,K141)</f>
        <v>15</v>
      </c>
      <c r="N141" s="19"/>
      <c r="O141" s="19"/>
      <c r="P141" s="20"/>
      <c r="Q141" s="19"/>
      <c r="R141" s="19"/>
      <c r="S141" s="20"/>
      <c r="T141" s="21">
        <f>M141+P141+J141</f>
        <v>23.5</v>
      </c>
      <c r="U141" s="22" t="str">
        <f>IF(T141=0,"Neaktivno",IF(T141&gt;89.9,"A",IF(T141&gt;79.9,"B",IF(T141&gt;69.9,"C",IF(T141&gt;59.9,"D",IF(T141&gt;49.9,"E","F"))))))</f>
        <v>F</v>
      </c>
    </row>
    <row r="142" spans="1:21" ht="18" thickBot="1" thickTop="1">
      <c r="A142" s="24">
        <v>134</v>
      </c>
      <c r="B142" s="81">
        <v>122</v>
      </c>
      <c r="C142" s="82" t="s">
        <v>11</v>
      </c>
      <c r="D142" s="83">
        <v>2019</v>
      </c>
      <c r="E142" s="123"/>
      <c r="F142" s="46" t="s">
        <v>269</v>
      </c>
      <c r="G142" s="104">
        <v>5</v>
      </c>
      <c r="H142" s="46">
        <v>5.5</v>
      </c>
      <c r="I142" s="46">
        <v>7.5</v>
      </c>
      <c r="J142" s="105">
        <f t="shared" si="13"/>
        <v>18</v>
      </c>
      <c r="K142" s="36">
        <v>22</v>
      </c>
      <c r="L142" s="37"/>
      <c r="M142" s="18">
        <f aca="true" t="shared" si="14" ref="M142:M166">IF(L142&gt;0,L142,K142)</f>
        <v>22</v>
      </c>
      <c r="N142" s="26"/>
      <c r="O142" s="26"/>
      <c r="P142" s="27"/>
      <c r="Q142" s="26"/>
      <c r="R142" s="26"/>
      <c r="S142" s="27"/>
      <c r="T142" s="28">
        <f aca="true" t="shared" si="15" ref="T142:T166">M142+P142+J142</f>
        <v>40</v>
      </c>
      <c r="U142" s="22" t="str">
        <f aca="true" t="shared" si="16" ref="U142:U166">IF(T142=0,"Neaktivno",IF(T142&gt;89.9,"A",IF(T142&gt;79.9,"B",IF(T142&gt;69.9,"C",IF(T142&gt;59.9,"D",IF(T142&gt;49.9,"E","F"))))))</f>
        <v>F</v>
      </c>
    </row>
    <row r="143" spans="1:21" ht="18" thickBot="1" thickTop="1">
      <c r="A143" s="24">
        <v>135</v>
      </c>
      <c r="B143" s="81">
        <v>123</v>
      </c>
      <c r="C143" s="82" t="s">
        <v>11</v>
      </c>
      <c r="D143" s="83">
        <v>2019</v>
      </c>
      <c r="E143" s="123"/>
      <c r="F143" s="46" t="s">
        <v>269</v>
      </c>
      <c r="G143" s="104">
        <v>5</v>
      </c>
      <c r="H143" s="46">
        <v>5.5</v>
      </c>
      <c r="I143" s="46">
        <v>7.5</v>
      </c>
      <c r="J143" s="105">
        <f t="shared" si="13"/>
        <v>18</v>
      </c>
      <c r="K143" s="36"/>
      <c r="L143" s="37">
        <v>22</v>
      </c>
      <c r="M143" s="18">
        <f t="shared" si="14"/>
        <v>22</v>
      </c>
      <c r="N143" s="26"/>
      <c r="O143" s="26"/>
      <c r="P143" s="27"/>
      <c r="Q143" s="26"/>
      <c r="R143" s="26"/>
      <c r="S143" s="27"/>
      <c r="T143" s="28">
        <f t="shared" si="15"/>
        <v>40</v>
      </c>
      <c r="U143" s="22" t="str">
        <f t="shared" si="16"/>
        <v>F</v>
      </c>
    </row>
    <row r="144" spans="1:21" ht="18" thickBot="1" thickTop="1">
      <c r="A144" s="24">
        <v>136</v>
      </c>
      <c r="B144" s="81">
        <v>124</v>
      </c>
      <c r="C144" s="82" t="s">
        <v>11</v>
      </c>
      <c r="D144" s="83">
        <v>2019</v>
      </c>
      <c r="E144" s="123"/>
      <c r="F144" s="46" t="s">
        <v>269</v>
      </c>
      <c r="G144" s="104">
        <v>5</v>
      </c>
      <c r="H144" s="46">
        <v>5.5</v>
      </c>
      <c r="I144" s="46">
        <v>7.5</v>
      </c>
      <c r="J144" s="105">
        <f t="shared" si="13"/>
        <v>18</v>
      </c>
      <c r="K144" s="36"/>
      <c r="L144" s="37">
        <v>21</v>
      </c>
      <c r="M144" s="18">
        <f t="shared" si="14"/>
        <v>21</v>
      </c>
      <c r="N144" s="26"/>
      <c r="O144" s="26"/>
      <c r="P144" s="27"/>
      <c r="Q144" s="26"/>
      <c r="R144" s="26"/>
      <c r="S144" s="27"/>
      <c r="T144" s="28">
        <f t="shared" si="15"/>
        <v>39</v>
      </c>
      <c r="U144" s="22" t="str">
        <f t="shared" si="16"/>
        <v>F</v>
      </c>
    </row>
    <row r="145" spans="1:21" ht="18" thickBot="1" thickTop="1">
      <c r="A145" s="24">
        <v>137</v>
      </c>
      <c r="B145" s="81">
        <v>125</v>
      </c>
      <c r="C145" s="82" t="s">
        <v>11</v>
      </c>
      <c r="D145" s="83">
        <v>2019</v>
      </c>
      <c r="E145" s="123"/>
      <c r="F145" s="46" t="s">
        <v>269</v>
      </c>
      <c r="G145" s="104">
        <v>5</v>
      </c>
      <c r="H145" s="46">
        <v>5.5</v>
      </c>
      <c r="I145" s="46">
        <v>7.5</v>
      </c>
      <c r="J145" s="105">
        <f t="shared" si="13"/>
        <v>18</v>
      </c>
      <c r="K145" s="36"/>
      <c r="L145" s="37">
        <v>13.5</v>
      </c>
      <c r="M145" s="18">
        <f t="shared" si="14"/>
        <v>13.5</v>
      </c>
      <c r="N145" s="26"/>
      <c r="O145" s="26"/>
      <c r="P145" s="27"/>
      <c r="Q145" s="26"/>
      <c r="R145" s="26"/>
      <c r="S145" s="27"/>
      <c r="T145" s="28">
        <f t="shared" si="15"/>
        <v>31.5</v>
      </c>
      <c r="U145" s="22" t="str">
        <f t="shared" si="16"/>
        <v>F</v>
      </c>
    </row>
    <row r="146" spans="1:21" ht="18" thickBot="1" thickTop="1">
      <c r="A146" s="24">
        <v>138</v>
      </c>
      <c r="B146" s="81">
        <v>126</v>
      </c>
      <c r="C146" s="82" t="s">
        <v>11</v>
      </c>
      <c r="D146" s="83">
        <v>2019</v>
      </c>
      <c r="E146" s="123"/>
      <c r="F146" s="46" t="s">
        <v>269</v>
      </c>
      <c r="G146" s="104">
        <v>5</v>
      </c>
      <c r="H146" s="46">
        <v>5.5</v>
      </c>
      <c r="I146" s="46">
        <v>7.5</v>
      </c>
      <c r="J146" s="105">
        <f t="shared" si="13"/>
        <v>18</v>
      </c>
      <c r="K146" s="36">
        <v>28</v>
      </c>
      <c r="L146" s="37"/>
      <c r="M146" s="18">
        <f t="shared" si="14"/>
        <v>28</v>
      </c>
      <c r="N146" s="26"/>
      <c r="O146" s="26"/>
      <c r="P146" s="27"/>
      <c r="Q146" s="26"/>
      <c r="R146" s="26"/>
      <c r="S146" s="27"/>
      <c r="T146" s="28">
        <f t="shared" si="15"/>
        <v>46</v>
      </c>
      <c r="U146" s="22" t="str">
        <f t="shared" si="16"/>
        <v>F</v>
      </c>
    </row>
    <row r="147" spans="1:21" ht="18" thickBot="1" thickTop="1">
      <c r="A147" s="24">
        <v>139</v>
      </c>
      <c r="B147" s="81">
        <v>127</v>
      </c>
      <c r="C147" s="82" t="s">
        <v>11</v>
      </c>
      <c r="D147" s="83">
        <v>2019</v>
      </c>
      <c r="E147" s="123"/>
      <c r="F147" s="46" t="s">
        <v>269</v>
      </c>
      <c r="G147" s="104">
        <v>5</v>
      </c>
      <c r="H147" s="46">
        <v>5.5</v>
      </c>
      <c r="I147" s="46">
        <v>7.5</v>
      </c>
      <c r="J147" s="105">
        <f t="shared" si="13"/>
        <v>18</v>
      </c>
      <c r="K147" s="36">
        <v>26</v>
      </c>
      <c r="L147" s="37"/>
      <c r="M147" s="18">
        <f t="shared" si="14"/>
        <v>26</v>
      </c>
      <c r="N147" s="26"/>
      <c r="O147" s="26"/>
      <c r="P147" s="27"/>
      <c r="Q147" s="26"/>
      <c r="R147" s="26"/>
      <c r="S147" s="27"/>
      <c r="T147" s="28">
        <f t="shared" si="15"/>
        <v>44</v>
      </c>
      <c r="U147" s="22" t="str">
        <f t="shared" si="16"/>
        <v>F</v>
      </c>
    </row>
    <row r="148" spans="1:21" ht="18" thickBot="1" thickTop="1">
      <c r="A148" s="24">
        <v>140</v>
      </c>
      <c r="B148" s="81">
        <v>128</v>
      </c>
      <c r="C148" s="82" t="s">
        <v>11</v>
      </c>
      <c r="D148" s="83">
        <v>2019</v>
      </c>
      <c r="E148" s="123"/>
      <c r="F148" s="46" t="s">
        <v>269</v>
      </c>
      <c r="G148" s="104">
        <v>5</v>
      </c>
      <c r="H148" s="46">
        <v>5.5</v>
      </c>
      <c r="I148" s="46"/>
      <c r="J148" s="105">
        <f t="shared" si="13"/>
        <v>10.5</v>
      </c>
      <c r="K148" s="36"/>
      <c r="L148" s="37">
        <v>14.5</v>
      </c>
      <c r="M148" s="18">
        <f t="shared" si="14"/>
        <v>14.5</v>
      </c>
      <c r="N148" s="26"/>
      <c r="O148" s="26"/>
      <c r="P148" s="27"/>
      <c r="Q148" s="26"/>
      <c r="R148" s="26"/>
      <c r="S148" s="27"/>
      <c r="T148" s="28">
        <f t="shared" si="15"/>
        <v>25</v>
      </c>
      <c r="U148" s="22" t="str">
        <f t="shared" si="16"/>
        <v>F</v>
      </c>
    </row>
    <row r="149" spans="1:21" ht="18" thickBot="1" thickTop="1">
      <c r="A149" s="24">
        <v>141</v>
      </c>
      <c r="B149" s="81">
        <v>130</v>
      </c>
      <c r="C149" s="82" t="s">
        <v>11</v>
      </c>
      <c r="D149" s="83">
        <v>2019</v>
      </c>
      <c r="E149" s="123"/>
      <c r="F149" s="46" t="s">
        <v>269</v>
      </c>
      <c r="G149" s="104"/>
      <c r="H149" s="46"/>
      <c r="I149" s="46">
        <v>8.5</v>
      </c>
      <c r="J149" s="105">
        <f t="shared" si="13"/>
        <v>8.5</v>
      </c>
      <c r="K149" s="36">
        <v>14.5</v>
      </c>
      <c r="L149" s="37"/>
      <c r="M149" s="18">
        <f t="shared" si="14"/>
        <v>14.5</v>
      </c>
      <c r="N149" s="26"/>
      <c r="O149" s="26"/>
      <c r="P149" s="27"/>
      <c r="Q149" s="26"/>
      <c r="R149" s="26"/>
      <c r="S149" s="27"/>
      <c r="T149" s="28">
        <f t="shared" si="15"/>
        <v>23</v>
      </c>
      <c r="U149" s="22" t="str">
        <f t="shared" si="16"/>
        <v>F</v>
      </c>
    </row>
    <row r="150" spans="1:21" ht="18" thickBot="1" thickTop="1">
      <c r="A150" s="24">
        <v>142</v>
      </c>
      <c r="B150" s="81">
        <v>131</v>
      </c>
      <c r="C150" s="82" t="s">
        <v>11</v>
      </c>
      <c r="D150" s="83">
        <v>2019</v>
      </c>
      <c r="E150" s="123"/>
      <c r="F150" s="46" t="s">
        <v>269</v>
      </c>
      <c r="G150" s="104">
        <v>5</v>
      </c>
      <c r="H150" s="46"/>
      <c r="I150" s="46">
        <v>8.5</v>
      </c>
      <c r="J150" s="105">
        <f t="shared" si="13"/>
        <v>13.5</v>
      </c>
      <c r="K150" s="36">
        <v>20.5</v>
      </c>
      <c r="L150" s="37"/>
      <c r="M150" s="18">
        <f t="shared" si="14"/>
        <v>20.5</v>
      </c>
      <c r="N150" s="26"/>
      <c r="O150" s="26"/>
      <c r="P150" s="27"/>
      <c r="Q150" s="26"/>
      <c r="R150" s="26"/>
      <c r="S150" s="27"/>
      <c r="T150" s="28">
        <f t="shared" si="15"/>
        <v>34</v>
      </c>
      <c r="U150" s="22" t="str">
        <f t="shared" si="16"/>
        <v>F</v>
      </c>
    </row>
    <row r="151" spans="1:21" ht="18" thickBot="1" thickTop="1">
      <c r="A151" s="24">
        <v>143</v>
      </c>
      <c r="B151" s="81">
        <v>132</v>
      </c>
      <c r="C151" s="82" t="s">
        <v>11</v>
      </c>
      <c r="D151" s="83">
        <v>2019</v>
      </c>
      <c r="E151" s="123"/>
      <c r="F151" s="46" t="s">
        <v>269</v>
      </c>
      <c r="G151" s="104"/>
      <c r="H151" s="46">
        <v>3.5</v>
      </c>
      <c r="I151" s="46"/>
      <c r="J151" s="105">
        <f t="shared" si="13"/>
        <v>3.5</v>
      </c>
      <c r="K151" s="36"/>
      <c r="L151" s="37"/>
      <c r="M151" s="18">
        <f t="shared" si="14"/>
        <v>0</v>
      </c>
      <c r="N151" s="26"/>
      <c r="O151" s="26"/>
      <c r="P151" s="27"/>
      <c r="Q151" s="26"/>
      <c r="R151" s="26"/>
      <c r="S151" s="27"/>
      <c r="T151" s="28">
        <f t="shared" si="15"/>
        <v>3.5</v>
      </c>
      <c r="U151" s="22" t="str">
        <f t="shared" si="16"/>
        <v>F</v>
      </c>
    </row>
    <row r="152" spans="1:21" ht="18" thickBot="1" thickTop="1">
      <c r="A152" s="24">
        <v>144</v>
      </c>
      <c r="B152" s="81">
        <v>133</v>
      </c>
      <c r="C152" s="82" t="s">
        <v>11</v>
      </c>
      <c r="D152" s="83">
        <v>2019</v>
      </c>
      <c r="E152" s="123"/>
      <c r="F152" s="46" t="s">
        <v>269</v>
      </c>
      <c r="G152" s="104">
        <v>5</v>
      </c>
      <c r="H152" s="46">
        <v>5.5</v>
      </c>
      <c r="I152" s="46">
        <v>7.5</v>
      </c>
      <c r="J152" s="105">
        <f t="shared" si="13"/>
        <v>18</v>
      </c>
      <c r="K152" s="36"/>
      <c r="L152" s="37">
        <v>13</v>
      </c>
      <c r="M152" s="18">
        <f t="shared" si="14"/>
        <v>13</v>
      </c>
      <c r="N152" s="26"/>
      <c r="O152" s="26"/>
      <c r="P152" s="27"/>
      <c r="Q152" s="26"/>
      <c r="R152" s="26"/>
      <c r="S152" s="27"/>
      <c r="T152" s="28">
        <f t="shared" si="15"/>
        <v>31</v>
      </c>
      <c r="U152" s="22" t="str">
        <f t="shared" si="16"/>
        <v>F</v>
      </c>
    </row>
    <row r="153" spans="1:21" ht="18" thickBot="1" thickTop="1">
      <c r="A153" s="14">
        <v>145</v>
      </c>
      <c r="B153" s="81">
        <v>134</v>
      </c>
      <c r="C153" s="82" t="s">
        <v>11</v>
      </c>
      <c r="D153" s="83">
        <v>2019</v>
      </c>
      <c r="E153" s="123"/>
      <c r="F153" s="46" t="s">
        <v>269</v>
      </c>
      <c r="G153" s="104">
        <v>5</v>
      </c>
      <c r="H153" s="46"/>
      <c r="I153" s="46"/>
      <c r="J153" s="105">
        <f t="shared" si="13"/>
        <v>5</v>
      </c>
      <c r="K153" s="36"/>
      <c r="L153" s="37">
        <v>4</v>
      </c>
      <c r="M153" s="18">
        <f t="shared" si="14"/>
        <v>4</v>
      </c>
      <c r="N153" s="26"/>
      <c r="O153" s="26"/>
      <c r="P153" s="27"/>
      <c r="Q153" s="26"/>
      <c r="R153" s="26"/>
      <c r="S153" s="27"/>
      <c r="T153" s="28">
        <f t="shared" si="15"/>
        <v>9</v>
      </c>
      <c r="U153" s="22" t="str">
        <f t="shared" si="16"/>
        <v>F</v>
      </c>
    </row>
    <row r="154" spans="1:21" ht="18" thickBot="1" thickTop="1">
      <c r="A154" s="24">
        <v>146</v>
      </c>
      <c r="B154" s="81">
        <v>135</v>
      </c>
      <c r="C154" s="82" t="s">
        <v>11</v>
      </c>
      <c r="D154" s="83">
        <v>2019</v>
      </c>
      <c r="E154" s="123"/>
      <c r="F154" s="46" t="s">
        <v>269</v>
      </c>
      <c r="G154" s="104">
        <v>5</v>
      </c>
      <c r="H154" s="46"/>
      <c r="I154" s="46">
        <v>8.5</v>
      </c>
      <c r="J154" s="105">
        <f t="shared" si="13"/>
        <v>13.5</v>
      </c>
      <c r="K154" s="36">
        <v>17</v>
      </c>
      <c r="L154" s="37"/>
      <c r="M154" s="18">
        <f t="shared" si="14"/>
        <v>17</v>
      </c>
      <c r="N154" s="26"/>
      <c r="O154" s="26"/>
      <c r="P154" s="27"/>
      <c r="Q154" s="26"/>
      <c r="R154" s="26"/>
      <c r="S154" s="27"/>
      <c r="T154" s="28">
        <f t="shared" si="15"/>
        <v>30.5</v>
      </c>
      <c r="U154" s="22" t="str">
        <f t="shared" si="16"/>
        <v>F</v>
      </c>
    </row>
    <row r="155" spans="1:21" ht="18" thickBot="1" thickTop="1">
      <c r="A155" s="24">
        <v>147</v>
      </c>
      <c r="B155" s="81">
        <v>136</v>
      </c>
      <c r="C155" s="82" t="s">
        <v>11</v>
      </c>
      <c r="D155" s="83">
        <v>2019</v>
      </c>
      <c r="E155" s="123"/>
      <c r="F155" s="46" t="s">
        <v>269</v>
      </c>
      <c r="G155" s="104"/>
      <c r="H155" s="46"/>
      <c r="I155" s="46"/>
      <c r="J155" s="105">
        <f t="shared" si="13"/>
        <v>0</v>
      </c>
      <c r="K155" s="36"/>
      <c r="L155" s="37"/>
      <c r="M155" s="18">
        <f t="shared" si="14"/>
        <v>0</v>
      </c>
      <c r="N155" s="26"/>
      <c r="O155" s="26"/>
      <c r="P155" s="27"/>
      <c r="Q155" s="26"/>
      <c r="R155" s="26"/>
      <c r="S155" s="27"/>
      <c r="T155" s="28">
        <f t="shared" si="15"/>
        <v>0</v>
      </c>
      <c r="U155" s="22" t="str">
        <f t="shared" si="16"/>
        <v>Neaktivno</v>
      </c>
    </row>
    <row r="156" spans="1:21" ht="18" thickBot="1" thickTop="1">
      <c r="A156" s="24">
        <v>148</v>
      </c>
      <c r="B156" s="81">
        <v>137</v>
      </c>
      <c r="C156" s="82" t="s">
        <v>11</v>
      </c>
      <c r="D156" s="83">
        <v>2019</v>
      </c>
      <c r="E156" s="123"/>
      <c r="F156" s="46" t="s">
        <v>269</v>
      </c>
      <c r="G156" s="104"/>
      <c r="H156" s="46"/>
      <c r="I156" s="46"/>
      <c r="J156" s="105">
        <f t="shared" si="13"/>
        <v>0</v>
      </c>
      <c r="K156" s="36"/>
      <c r="L156" s="37"/>
      <c r="M156" s="18">
        <f t="shared" si="14"/>
        <v>0</v>
      </c>
      <c r="N156" s="26"/>
      <c r="O156" s="26"/>
      <c r="P156" s="27"/>
      <c r="Q156" s="26"/>
      <c r="R156" s="26"/>
      <c r="S156" s="27"/>
      <c r="T156" s="28">
        <f t="shared" si="15"/>
        <v>0</v>
      </c>
      <c r="U156" s="22" t="str">
        <f t="shared" si="16"/>
        <v>Neaktivno</v>
      </c>
    </row>
    <row r="157" spans="1:21" ht="18" thickBot="1" thickTop="1">
      <c r="A157" s="24">
        <v>149</v>
      </c>
      <c r="B157" s="81">
        <v>138</v>
      </c>
      <c r="C157" s="82" t="s">
        <v>11</v>
      </c>
      <c r="D157" s="83">
        <v>2019</v>
      </c>
      <c r="E157" s="123"/>
      <c r="F157" s="46" t="s">
        <v>269</v>
      </c>
      <c r="G157" s="104">
        <v>5</v>
      </c>
      <c r="H157" s="46"/>
      <c r="I157" s="46">
        <v>8.5</v>
      </c>
      <c r="J157" s="105">
        <f t="shared" si="13"/>
        <v>13.5</v>
      </c>
      <c r="K157" s="36">
        <v>20</v>
      </c>
      <c r="L157" s="37"/>
      <c r="M157" s="18">
        <f t="shared" si="14"/>
        <v>20</v>
      </c>
      <c r="N157" s="26"/>
      <c r="O157" s="26"/>
      <c r="P157" s="27"/>
      <c r="Q157" s="26"/>
      <c r="R157" s="26"/>
      <c r="S157" s="27"/>
      <c r="T157" s="28">
        <f t="shared" si="15"/>
        <v>33.5</v>
      </c>
      <c r="U157" s="22" t="str">
        <f t="shared" si="16"/>
        <v>F</v>
      </c>
    </row>
    <row r="158" spans="1:21" ht="18" thickBot="1" thickTop="1">
      <c r="A158" s="24">
        <v>150</v>
      </c>
      <c r="B158" s="81">
        <v>139</v>
      </c>
      <c r="C158" s="82" t="s">
        <v>11</v>
      </c>
      <c r="D158" s="83">
        <v>2019</v>
      </c>
      <c r="E158" s="123"/>
      <c r="F158" s="46" t="s">
        <v>269</v>
      </c>
      <c r="G158" s="104">
        <v>5</v>
      </c>
      <c r="H158" s="46">
        <v>8</v>
      </c>
      <c r="I158" s="46">
        <v>8.5</v>
      </c>
      <c r="J158" s="105">
        <f t="shared" si="13"/>
        <v>21.5</v>
      </c>
      <c r="K158" s="36"/>
      <c r="L158" s="37">
        <v>19.5</v>
      </c>
      <c r="M158" s="18">
        <f t="shared" si="14"/>
        <v>19.5</v>
      </c>
      <c r="N158" s="26"/>
      <c r="O158" s="26"/>
      <c r="P158" s="27"/>
      <c r="Q158" s="26"/>
      <c r="R158" s="26"/>
      <c r="S158" s="27"/>
      <c r="T158" s="28">
        <f t="shared" si="15"/>
        <v>41</v>
      </c>
      <c r="U158" s="22" t="str">
        <f t="shared" si="16"/>
        <v>F</v>
      </c>
    </row>
    <row r="159" spans="1:21" ht="18" thickBot="1" thickTop="1">
      <c r="A159" s="24">
        <v>151</v>
      </c>
      <c r="B159" s="81">
        <v>112</v>
      </c>
      <c r="C159" s="82" t="s">
        <v>11</v>
      </c>
      <c r="D159" s="83">
        <v>2018</v>
      </c>
      <c r="E159" s="123"/>
      <c r="F159" s="46" t="s">
        <v>269</v>
      </c>
      <c r="G159" s="104"/>
      <c r="H159" s="46"/>
      <c r="I159" s="46"/>
      <c r="J159" s="105">
        <f t="shared" si="13"/>
        <v>0</v>
      </c>
      <c r="K159" s="36"/>
      <c r="L159" s="37">
        <v>17</v>
      </c>
      <c r="M159" s="18">
        <f t="shared" si="14"/>
        <v>17</v>
      </c>
      <c r="N159" s="26"/>
      <c r="O159" s="26"/>
      <c r="P159" s="27"/>
      <c r="Q159" s="26"/>
      <c r="R159" s="26"/>
      <c r="S159" s="27"/>
      <c r="T159" s="28">
        <f t="shared" si="15"/>
        <v>17</v>
      </c>
      <c r="U159" s="22" t="str">
        <f t="shared" si="16"/>
        <v>F</v>
      </c>
    </row>
    <row r="160" spans="1:21" ht="18" thickBot="1" thickTop="1">
      <c r="A160" s="24">
        <v>152</v>
      </c>
      <c r="B160" s="81">
        <v>124</v>
      </c>
      <c r="C160" s="82" t="s">
        <v>11</v>
      </c>
      <c r="D160" s="83">
        <v>2018</v>
      </c>
      <c r="E160" s="123"/>
      <c r="F160" s="46" t="s">
        <v>269</v>
      </c>
      <c r="G160" s="104"/>
      <c r="H160" s="46"/>
      <c r="I160" s="46"/>
      <c r="J160" s="105">
        <f t="shared" si="13"/>
        <v>0</v>
      </c>
      <c r="K160" s="36"/>
      <c r="L160" s="37"/>
      <c r="M160" s="18">
        <f t="shared" si="14"/>
        <v>0</v>
      </c>
      <c r="N160" s="26"/>
      <c r="O160" s="26"/>
      <c r="P160" s="27"/>
      <c r="Q160" s="26"/>
      <c r="R160" s="26"/>
      <c r="S160" s="27"/>
      <c r="T160" s="28">
        <f t="shared" si="15"/>
        <v>0</v>
      </c>
      <c r="U160" s="22" t="str">
        <f t="shared" si="16"/>
        <v>Neaktivno</v>
      </c>
    </row>
    <row r="161" spans="1:21" ht="18" thickBot="1" thickTop="1">
      <c r="A161" s="24">
        <v>153</v>
      </c>
      <c r="B161" s="81">
        <v>125</v>
      </c>
      <c r="C161" s="82" t="s">
        <v>11</v>
      </c>
      <c r="D161" s="83">
        <v>2018</v>
      </c>
      <c r="E161" s="123"/>
      <c r="F161" s="46" t="s">
        <v>269</v>
      </c>
      <c r="G161" s="104"/>
      <c r="H161" s="46"/>
      <c r="I161" s="46"/>
      <c r="J161" s="105">
        <f t="shared" si="13"/>
        <v>0</v>
      </c>
      <c r="K161" s="36"/>
      <c r="L161" s="37"/>
      <c r="M161" s="18">
        <f t="shared" si="14"/>
        <v>0</v>
      </c>
      <c r="N161" s="26"/>
      <c r="O161" s="26"/>
      <c r="P161" s="27"/>
      <c r="Q161" s="26"/>
      <c r="R161" s="26"/>
      <c r="S161" s="27"/>
      <c r="T161" s="28">
        <f t="shared" si="15"/>
        <v>0</v>
      </c>
      <c r="U161" s="22" t="str">
        <f t="shared" si="16"/>
        <v>Neaktivno</v>
      </c>
    </row>
    <row r="162" spans="1:21" ht="18" thickBot="1" thickTop="1">
      <c r="A162" s="24">
        <v>154</v>
      </c>
      <c r="B162" s="81">
        <v>124</v>
      </c>
      <c r="C162" s="82" t="s">
        <v>11</v>
      </c>
      <c r="D162" s="83">
        <v>2017</v>
      </c>
      <c r="E162" s="123"/>
      <c r="F162" s="46" t="s">
        <v>269</v>
      </c>
      <c r="G162" s="104"/>
      <c r="H162" s="46"/>
      <c r="I162" s="46"/>
      <c r="J162" s="105">
        <f t="shared" si="13"/>
        <v>0</v>
      </c>
      <c r="K162" s="36"/>
      <c r="L162" s="37"/>
      <c r="M162" s="18">
        <f t="shared" si="14"/>
        <v>0</v>
      </c>
      <c r="N162" s="26"/>
      <c r="O162" s="26"/>
      <c r="P162" s="27"/>
      <c r="Q162" s="26"/>
      <c r="R162" s="26"/>
      <c r="S162" s="27"/>
      <c r="T162" s="28">
        <f t="shared" si="15"/>
        <v>0</v>
      </c>
      <c r="U162" s="22" t="str">
        <f t="shared" si="16"/>
        <v>Neaktivno</v>
      </c>
    </row>
    <row r="163" spans="1:21" ht="18" thickBot="1" thickTop="1">
      <c r="A163" s="24"/>
      <c r="B163" s="81">
        <v>151</v>
      </c>
      <c r="C163" s="82" t="s">
        <v>11</v>
      </c>
      <c r="D163" s="83">
        <v>2017</v>
      </c>
      <c r="E163" s="123"/>
      <c r="F163" s="46" t="s">
        <v>269</v>
      </c>
      <c r="G163" s="104"/>
      <c r="H163" s="46">
        <v>8</v>
      </c>
      <c r="I163" s="46"/>
      <c r="J163" s="105">
        <f t="shared" si="13"/>
        <v>8</v>
      </c>
      <c r="K163" s="36"/>
      <c r="L163" s="37"/>
      <c r="M163" s="18">
        <f t="shared" si="14"/>
        <v>0</v>
      </c>
      <c r="N163" s="26"/>
      <c r="O163" s="26"/>
      <c r="P163" s="27"/>
      <c r="Q163" s="26"/>
      <c r="R163" s="26"/>
      <c r="S163" s="27"/>
      <c r="T163" s="28">
        <f t="shared" si="15"/>
        <v>8</v>
      </c>
      <c r="U163" s="22" t="str">
        <f t="shared" si="16"/>
        <v>F</v>
      </c>
    </row>
    <row r="164" spans="1:21" ht="18" thickBot="1" thickTop="1">
      <c r="A164" s="24">
        <v>155</v>
      </c>
      <c r="B164" s="81">
        <v>142</v>
      </c>
      <c r="C164" s="82" t="s">
        <v>11</v>
      </c>
      <c r="D164" s="83">
        <v>2016</v>
      </c>
      <c r="E164" s="123"/>
      <c r="F164" s="46" t="s">
        <v>269</v>
      </c>
      <c r="G164" s="104">
        <v>5</v>
      </c>
      <c r="H164" s="46">
        <v>8</v>
      </c>
      <c r="I164" s="46">
        <v>8</v>
      </c>
      <c r="J164" s="105">
        <f t="shared" si="13"/>
        <v>21</v>
      </c>
      <c r="K164" s="36">
        <v>21.5</v>
      </c>
      <c r="L164" s="37"/>
      <c r="M164" s="18">
        <f t="shared" si="14"/>
        <v>21.5</v>
      </c>
      <c r="N164" s="26"/>
      <c r="O164" s="26"/>
      <c r="P164" s="27"/>
      <c r="Q164" s="26"/>
      <c r="R164" s="26"/>
      <c r="S164" s="27"/>
      <c r="T164" s="28">
        <f t="shared" si="15"/>
        <v>42.5</v>
      </c>
      <c r="U164" s="22" t="str">
        <f t="shared" si="16"/>
        <v>F</v>
      </c>
    </row>
    <row r="165" spans="1:21" ht="18" thickBot="1" thickTop="1">
      <c r="A165" s="24">
        <v>156</v>
      </c>
      <c r="B165" s="81">
        <v>133</v>
      </c>
      <c r="C165" s="82" t="s">
        <v>11</v>
      </c>
      <c r="D165" s="83">
        <v>2015</v>
      </c>
      <c r="E165" s="123"/>
      <c r="F165" s="46" t="s">
        <v>269</v>
      </c>
      <c r="G165" s="104"/>
      <c r="H165" s="46"/>
      <c r="I165" s="46"/>
      <c r="J165" s="105">
        <f t="shared" si="13"/>
        <v>0</v>
      </c>
      <c r="K165" s="36"/>
      <c r="L165" s="37">
        <v>28.5</v>
      </c>
      <c r="M165" s="18">
        <f t="shared" si="14"/>
        <v>28.5</v>
      </c>
      <c r="N165" s="26"/>
      <c r="O165" s="26"/>
      <c r="P165" s="27"/>
      <c r="Q165" s="26"/>
      <c r="R165" s="26"/>
      <c r="S165" s="27"/>
      <c r="T165" s="28">
        <f t="shared" si="15"/>
        <v>28.5</v>
      </c>
      <c r="U165" s="22" t="str">
        <f t="shared" si="16"/>
        <v>F</v>
      </c>
    </row>
    <row r="166" spans="1:21" ht="18" thickBot="1" thickTop="1">
      <c r="A166" s="50">
        <v>157</v>
      </c>
      <c r="B166" s="84">
        <v>135</v>
      </c>
      <c r="C166" s="85" t="s">
        <v>11</v>
      </c>
      <c r="D166" s="86">
        <v>2015</v>
      </c>
      <c r="E166" s="125"/>
      <c r="F166" s="54" t="s">
        <v>269</v>
      </c>
      <c r="G166" s="103"/>
      <c r="H166" s="54"/>
      <c r="I166" s="54">
        <v>7.5</v>
      </c>
      <c r="J166" s="106">
        <f t="shared" si="13"/>
        <v>7.5</v>
      </c>
      <c r="K166" s="55">
        <v>23</v>
      </c>
      <c r="L166" s="56"/>
      <c r="M166" s="57">
        <f t="shared" si="14"/>
        <v>23</v>
      </c>
      <c r="N166" s="58"/>
      <c r="O166" s="58"/>
      <c r="P166" s="59"/>
      <c r="Q166" s="58"/>
      <c r="R166" s="58"/>
      <c r="S166" s="59"/>
      <c r="T166" s="60">
        <f t="shared" si="15"/>
        <v>30.5</v>
      </c>
      <c r="U166" s="61" t="str">
        <f t="shared" si="16"/>
        <v>F</v>
      </c>
    </row>
    <row r="167" ht="15" thickTop="1"/>
  </sheetData>
  <sheetProtection/>
  <mergeCells count="12">
    <mergeCell ref="E3:E4"/>
    <mergeCell ref="S3:S4"/>
    <mergeCell ref="U3:U4"/>
    <mergeCell ref="K3:L3"/>
    <mergeCell ref="N3:O3"/>
    <mergeCell ref="A3:A4"/>
    <mergeCell ref="F3:F4"/>
    <mergeCell ref="T3:T4"/>
    <mergeCell ref="B3:D4"/>
    <mergeCell ref="M3:M4"/>
    <mergeCell ref="Q3:Q4"/>
    <mergeCell ref="R3:R4"/>
  </mergeCells>
  <conditionalFormatting sqref="U70:U110 U68 U118:U119 U167:U65536 U39:U66 U1:U37">
    <cfRule type="cellIs" priority="17" dxfId="1" operator="equal" stopIfTrue="1">
      <formula>"F"</formula>
    </cfRule>
    <cfRule type="cellIs" priority="18" dxfId="0" operator="equal" stopIfTrue="1">
      <formula>"Neaktivno"</formula>
    </cfRule>
  </conditionalFormatting>
  <conditionalFormatting sqref="U69">
    <cfRule type="cellIs" priority="15" dxfId="1" operator="equal" stopIfTrue="1">
      <formula>"F"</formula>
    </cfRule>
    <cfRule type="cellIs" priority="16" dxfId="0" operator="equal" stopIfTrue="1">
      <formula>"Neaktivno"</formula>
    </cfRule>
  </conditionalFormatting>
  <conditionalFormatting sqref="U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U111:U113 U115:U117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U120:U140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U141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U142:U166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U38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U114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27">
      <selection activeCell="P2" sqref="P2:P158"/>
    </sheetView>
  </sheetViews>
  <sheetFormatPr defaultColWidth="8.8515625" defaultRowHeight="12.75"/>
  <sheetData>
    <row r="1" spans="1:2" ht="13.5" thickBot="1">
      <c r="A1" t="s">
        <v>5</v>
      </c>
      <c r="B1" t="s">
        <v>0</v>
      </c>
    </row>
    <row r="2" spans="1:16" ht="12.75">
      <c r="A2" t="s">
        <v>5</v>
      </c>
      <c r="B2" t="s">
        <v>0</v>
      </c>
      <c r="F2" s="64">
        <v>1</v>
      </c>
      <c r="G2" s="65">
        <v>1</v>
      </c>
      <c r="H2" s="65">
        <v>2019</v>
      </c>
      <c r="I2" s="65" t="s">
        <v>27</v>
      </c>
      <c r="J2" s="65" t="s">
        <v>28</v>
      </c>
      <c r="K2" s="65" t="s">
        <v>4</v>
      </c>
      <c r="L2" s="65">
        <v>1</v>
      </c>
      <c r="M2" s="66">
        <v>2014</v>
      </c>
      <c r="N2" s="74" t="s">
        <v>15</v>
      </c>
      <c r="P2" t="str">
        <f>CONCATENATE(I2," ",J2)</f>
        <v>Kristina Knežević</v>
      </c>
    </row>
    <row r="3" spans="1:16" ht="12.75">
      <c r="A3" t="s">
        <v>4</v>
      </c>
      <c r="B3" t="s">
        <v>0</v>
      </c>
      <c r="F3" s="67">
        <v>2</v>
      </c>
      <c r="G3" s="63">
        <v>2</v>
      </c>
      <c r="H3" s="63">
        <v>2019</v>
      </c>
      <c r="I3" s="63" t="s">
        <v>29</v>
      </c>
      <c r="J3" s="63" t="s">
        <v>30</v>
      </c>
      <c r="K3" s="63" t="s">
        <v>4</v>
      </c>
      <c r="L3" s="63">
        <v>1</v>
      </c>
      <c r="M3" s="68">
        <v>2014</v>
      </c>
      <c r="N3" s="74" t="s">
        <v>15</v>
      </c>
      <c r="P3" t="str">
        <f aca="true" t="shared" si="0" ref="P3:P66">CONCATENATE(I3," ",J3)</f>
        <v>Ana Đerić</v>
      </c>
    </row>
    <row r="4" spans="1:16" ht="12.75">
      <c r="A4" t="s">
        <v>3</v>
      </c>
      <c r="B4" t="s">
        <v>0</v>
      </c>
      <c r="F4" s="69">
        <v>3</v>
      </c>
      <c r="G4" s="62">
        <v>3</v>
      </c>
      <c r="H4" s="62">
        <v>2019</v>
      </c>
      <c r="I4" s="62" t="s">
        <v>31</v>
      </c>
      <c r="J4" s="62" t="s">
        <v>32</v>
      </c>
      <c r="K4" s="62" t="s">
        <v>4</v>
      </c>
      <c r="L4" s="62">
        <v>1</v>
      </c>
      <c r="M4" s="70">
        <v>2014</v>
      </c>
      <c r="N4" s="74" t="s">
        <v>15</v>
      </c>
      <c r="P4" t="str">
        <f t="shared" si="0"/>
        <v>Lucija Rakočević</v>
      </c>
    </row>
    <row r="5" spans="1:16" ht="12.75">
      <c r="A5" t="s">
        <v>3</v>
      </c>
      <c r="B5" t="s">
        <v>0</v>
      </c>
      <c r="F5" s="67">
        <v>4</v>
      </c>
      <c r="G5" s="63">
        <v>4</v>
      </c>
      <c r="H5" s="63">
        <v>2019</v>
      </c>
      <c r="I5" s="63" t="s">
        <v>33</v>
      </c>
      <c r="J5" s="63" t="s">
        <v>34</v>
      </c>
      <c r="K5" s="63" t="s">
        <v>4</v>
      </c>
      <c r="L5" s="63">
        <v>1</v>
      </c>
      <c r="M5" s="68">
        <v>2014</v>
      </c>
      <c r="N5" s="74" t="s">
        <v>15</v>
      </c>
      <c r="P5" t="str">
        <f t="shared" si="0"/>
        <v>Dijana Vuković</v>
      </c>
    </row>
    <row r="6" spans="1:16" ht="12.75">
      <c r="A6" t="s">
        <v>3</v>
      </c>
      <c r="B6" t="s">
        <v>0</v>
      </c>
      <c r="F6" s="69">
        <v>5</v>
      </c>
      <c r="G6" s="62">
        <v>5</v>
      </c>
      <c r="H6" s="62">
        <v>2019</v>
      </c>
      <c r="I6" s="62" t="s">
        <v>35</v>
      </c>
      <c r="J6" s="62" t="s">
        <v>36</v>
      </c>
      <c r="K6" s="62" t="s">
        <v>4</v>
      </c>
      <c r="L6" s="62">
        <v>1</v>
      </c>
      <c r="M6" s="70">
        <v>2014</v>
      </c>
      <c r="N6" s="74" t="s">
        <v>15</v>
      </c>
      <c r="P6" t="str">
        <f t="shared" si="0"/>
        <v>Danka Nedović</v>
      </c>
    </row>
    <row r="7" spans="1:16" ht="12.75">
      <c r="A7" t="s">
        <v>3</v>
      </c>
      <c r="B7" t="s">
        <v>0</v>
      </c>
      <c r="F7" s="67">
        <v>6</v>
      </c>
      <c r="G7" s="63">
        <v>6</v>
      </c>
      <c r="H7" s="63">
        <v>2019</v>
      </c>
      <c r="I7" s="63" t="s">
        <v>37</v>
      </c>
      <c r="J7" s="63" t="s">
        <v>38</v>
      </c>
      <c r="K7" s="63" t="s">
        <v>4</v>
      </c>
      <c r="L7" s="63">
        <v>1</v>
      </c>
      <c r="M7" s="68">
        <v>2014</v>
      </c>
      <c r="N7" s="74" t="s">
        <v>15</v>
      </c>
      <c r="P7" t="str">
        <f t="shared" si="0"/>
        <v>Ajla Hajrović</v>
      </c>
    </row>
    <row r="8" spans="1:16" ht="12.75">
      <c r="A8" t="s">
        <v>3</v>
      </c>
      <c r="B8" t="s">
        <v>0</v>
      </c>
      <c r="F8" s="69">
        <v>7</v>
      </c>
      <c r="G8" s="62">
        <v>7</v>
      </c>
      <c r="H8" s="62">
        <v>2019</v>
      </c>
      <c r="I8" s="62" t="s">
        <v>39</v>
      </c>
      <c r="J8" s="62" t="s">
        <v>40</v>
      </c>
      <c r="K8" s="62" t="s">
        <v>4</v>
      </c>
      <c r="L8" s="62">
        <v>1</v>
      </c>
      <c r="M8" s="70">
        <v>2014</v>
      </c>
      <c r="N8" s="74" t="s">
        <v>15</v>
      </c>
      <c r="P8" t="str">
        <f t="shared" si="0"/>
        <v>Sandra Radović</v>
      </c>
    </row>
    <row r="9" spans="1:16" ht="25.5">
      <c r="A9" t="s">
        <v>3</v>
      </c>
      <c r="B9" t="s">
        <v>0</v>
      </c>
      <c r="F9" s="67">
        <v>8</v>
      </c>
      <c r="G9" s="63">
        <v>8</v>
      </c>
      <c r="H9" s="63">
        <v>2019</v>
      </c>
      <c r="I9" s="63" t="s">
        <v>41</v>
      </c>
      <c r="J9" s="63" t="s">
        <v>42</v>
      </c>
      <c r="K9" s="63" t="s">
        <v>4</v>
      </c>
      <c r="L9" s="63">
        <v>1</v>
      </c>
      <c r="M9" s="68">
        <v>2014</v>
      </c>
      <c r="N9" s="74" t="s">
        <v>15</v>
      </c>
      <c r="P9" t="str">
        <f t="shared" si="0"/>
        <v>Aleksandar Baltić</v>
      </c>
    </row>
    <row r="10" spans="1:16" ht="12.75">
      <c r="A10" t="s">
        <v>3</v>
      </c>
      <c r="B10" t="s">
        <v>0</v>
      </c>
      <c r="F10" s="69">
        <v>9</v>
      </c>
      <c r="G10" s="62">
        <v>9</v>
      </c>
      <c r="H10" s="62">
        <v>2019</v>
      </c>
      <c r="I10" s="62" t="s">
        <v>43</v>
      </c>
      <c r="J10" s="62" t="s">
        <v>44</v>
      </c>
      <c r="K10" s="62" t="s">
        <v>4</v>
      </c>
      <c r="L10" s="62">
        <v>1</v>
      </c>
      <c r="M10" s="70">
        <v>2014</v>
      </c>
      <c r="N10" s="74" t="s">
        <v>15</v>
      </c>
      <c r="P10" t="str">
        <f t="shared" si="0"/>
        <v>Lana Komatina</v>
      </c>
    </row>
    <row r="11" spans="1:16" ht="25.5">
      <c r="A11" t="s">
        <v>2</v>
      </c>
      <c r="B11" t="s">
        <v>0</v>
      </c>
      <c r="F11" s="67">
        <v>10</v>
      </c>
      <c r="G11" s="63">
        <v>10</v>
      </c>
      <c r="H11" s="63">
        <v>2019</v>
      </c>
      <c r="I11" s="63" t="s">
        <v>41</v>
      </c>
      <c r="J11" s="63" t="s">
        <v>45</v>
      </c>
      <c r="K11" s="63" t="s">
        <v>4</v>
      </c>
      <c r="L11" s="63">
        <v>1</v>
      </c>
      <c r="M11" s="68">
        <v>2014</v>
      </c>
      <c r="N11" s="74" t="s">
        <v>15</v>
      </c>
      <c r="P11" t="str">
        <f t="shared" si="0"/>
        <v>Aleksandar Prelević</v>
      </c>
    </row>
    <row r="12" spans="1:16" ht="12.75">
      <c r="A12" t="s">
        <v>2</v>
      </c>
      <c r="B12" t="s">
        <v>0</v>
      </c>
      <c r="F12" s="69">
        <v>11</v>
      </c>
      <c r="G12" s="62">
        <v>11</v>
      </c>
      <c r="H12" s="62">
        <v>2019</v>
      </c>
      <c r="I12" s="62" t="s">
        <v>46</v>
      </c>
      <c r="J12" s="62" t="s">
        <v>47</v>
      </c>
      <c r="K12" s="62" t="s">
        <v>4</v>
      </c>
      <c r="L12" s="62">
        <v>1</v>
      </c>
      <c r="M12" s="70">
        <v>2014</v>
      </c>
      <c r="N12" s="74" t="s">
        <v>15</v>
      </c>
      <c r="P12" t="str">
        <f t="shared" si="0"/>
        <v>Zejnelović Zerina</v>
      </c>
    </row>
    <row r="13" spans="1:16" ht="12.75">
      <c r="A13" t="s">
        <v>2</v>
      </c>
      <c r="B13" t="s">
        <v>0</v>
      </c>
      <c r="F13" s="67">
        <v>12</v>
      </c>
      <c r="G13" s="63">
        <v>12</v>
      </c>
      <c r="H13" s="63">
        <v>2019</v>
      </c>
      <c r="I13" s="63" t="s">
        <v>48</v>
      </c>
      <c r="J13" s="63" t="s">
        <v>49</v>
      </c>
      <c r="K13" s="63" t="s">
        <v>4</v>
      </c>
      <c r="L13" s="63">
        <v>1</v>
      </c>
      <c r="M13" s="68">
        <v>2014</v>
      </c>
      <c r="N13" s="74" t="s">
        <v>15</v>
      </c>
      <c r="P13" t="str">
        <f t="shared" si="0"/>
        <v>Ivona Đukić</v>
      </c>
    </row>
    <row r="14" spans="1:16" ht="12.75">
      <c r="A14" t="s">
        <v>2</v>
      </c>
      <c r="B14" t="s">
        <v>0</v>
      </c>
      <c r="F14" s="69">
        <v>13</v>
      </c>
      <c r="G14" s="62">
        <v>13</v>
      </c>
      <c r="H14" s="62">
        <v>2019</v>
      </c>
      <c r="I14" s="62" t="s">
        <v>50</v>
      </c>
      <c r="J14" s="62" t="s">
        <v>51</v>
      </c>
      <c r="K14" s="62" t="s">
        <v>4</v>
      </c>
      <c r="L14" s="62">
        <v>1</v>
      </c>
      <c r="M14" s="70">
        <v>2014</v>
      </c>
      <c r="N14" s="74" t="s">
        <v>15</v>
      </c>
      <c r="P14" t="str">
        <f t="shared" si="0"/>
        <v>Tea Raičković</v>
      </c>
    </row>
    <row r="15" spans="1:16" ht="12.75">
      <c r="A15" t="s">
        <v>2</v>
      </c>
      <c r="B15" t="s">
        <v>0</v>
      </c>
      <c r="F15" s="67">
        <v>14</v>
      </c>
      <c r="G15" s="63">
        <v>14</v>
      </c>
      <c r="H15" s="63">
        <v>2019</v>
      </c>
      <c r="I15" s="63" t="s">
        <v>52</v>
      </c>
      <c r="J15" s="63" t="s">
        <v>53</v>
      </c>
      <c r="K15" s="63" t="s">
        <v>4</v>
      </c>
      <c r="L15" s="63">
        <v>1</v>
      </c>
      <c r="M15" s="68">
        <v>2014</v>
      </c>
      <c r="N15" s="74" t="s">
        <v>15</v>
      </c>
      <c r="P15" t="str">
        <f t="shared" si="0"/>
        <v>Lazar Đuričić</v>
      </c>
    </row>
    <row r="16" spans="1:16" ht="12.75">
      <c r="A16" t="s">
        <v>2</v>
      </c>
      <c r="B16" t="s">
        <v>0</v>
      </c>
      <c r="F16" s="69">
        <v>15</v>
      </c>
      <c r="G16" s="62">
        <v>15</v>
      </c>
      <c r="H16" s="62">
        <v>2019</v>
      </c>
      <c r="I16" s="62" t="s">
        <v>27</v>
      </c>
      <c r="J16" s="62" t="s">
        <v>54</v>
      </c>
      <c r="K16" s="62" t="s">
        <v>4</v>
      </c>
      <c r="L16" s="62">
        <v>1</v>
      </c>
      <c r="M16" s="70">
        <v>2014</v>
      </c>
      <c r="N16" s="74" t="s">
        <v>15</v>
      </c>
      <c r="P16" t="str">
        <f t="shared" si="0"/>
        <v>Kristina Nišavić</v>
      </c>
    </row>
    <row r="17" spans="1:16" ht="12.75">
      <c r="A17" t="s">
        <v>2</v>
      </c>
      <c r="B17" t="s">
        <v>0</v>
      </c>
      <c r="F17" s="67">
        <v>16</v>
      </c>
      <c r="G17" s="63">
        <v>16</v>
      </c>
      <c r="H17" s="63">
        <v>2019</v>
      </c>
      <c r="I17" s="63" t="s">
        <v>55</v>
      </c>
      <c r="J17" s="63" t="s">
        <v>56</v>
      </c>
      <c r="K17" s="63" t="s">
        <v>4</v>
      </c>
      <c r="L17" s="63">
        <v>1</v>
      </c>
      <c r="M17" s="68">
        <v>2014</v>
      </c>
      <c r="N17" s="74" t="s">
        <v>15</v>
      </c>
      <c r="P17" t="str">
        <f t="shared" si="0"/>
        <v>Ksenija Milić</v>
      </c>
    </row>
    <row r="18" spans="1:16" ht="12.75">
      <c r="A18" t="s">
        <v>2</v>
      </c>
      <c r="B18" t="s">
        <v>0</v>
      </c>
      <c r="F18" s="69">
        <v>17</v>
      </c>
      <c r="G18" s="62">
        <v>17</v>
      </c>
      <c r="H18" s="62">
        <v>2019</v>
      </c>
      <c r="I18" s="62" t="s">
        <v>29</v>
      </c>
      <c r="J18" s="62" t="s">
        <v>57</v>
      </c>
      <c r="K18" s="62" t="s">
        <v>4</v>
      </c>
      <c r="L18" s="62">
        <v>1</v>
      </c>
      <c r="M18" s="70">
        <v>2014</v>
      </c>
      <c r="N18" s="74" t="s">
        <v>15</v>
      </c>
      <c r="P18" t="str">
        <f t="shared" si="0"/>
        <v>Ana Rašović</v>
      </c>
    </row>
    <row r="19" spans="1:16" ht="12.75">
      <c r="A19" t="s">
        <v>2</v>
      </c>
      <c r="B19" t="s">
        <v>0</v>
      </c>
      <c r="F19" s="67">
        <v>18</v>
      </c>
      <c r="G19" s="63">
        <v>18</v>
      </c>
      <c r="H19" s="63">
        <v>2019</v>
      </c>
      <c r="I19" s="63" t="s">
        <v>58</v>
      </c>
      <c r="J19" s="63" t="s">
        <v>59</v>
      </c>
      <c r="K19" s="63" t="s">
        <v>4</v>
      </c>
      <c r="L19" s="63">
        <v>1</v>
      </c>
      <c r="M19" s="68">
        <v>2014</v>
      </c>
      <c r="N19" s="74" t="s">
        <v>15</v>
      </c>
      <c r="P19" t="str">
        <f t="shared" si="0"/>
        <v>Nikolina Anđušić</v>
      </c>
    </row>
    <row r="20" spans="1:16" ht="12.75">
      <c r="A20" t="s">
        <v>2</v>
      </c>
      <c r="B20" t="s">
        <v>0</v>
      </c>
      <c r="F20" s="69">
        <v>19</v>
      </c>
      <c r="G20" s="62">
        <v>19</v>
      </c>
      <c r="H20" s="62">
        <v>2019</v>
      </c>
      <c r="I20" s="62" t="s">
        <v>60</v>
      </c>
      <c r="J20" s="62" t="s">
        <v>61</v>
      </c>
      <c r="K20" s="62" t="s">
        <v>4</v>
      </c>
      <c r="L20" s="62">
        <v>1</v>
      </c>
      <c r="M20" s="70">
        <v>2014</v>
      </c>
      <c r="N20" s="74" t="s">
        <v>15</v>
      </c>
      <c r="P20" t="str">
        <f t="shared" si="0"/>
        <v>Manja Begović</v>
      </c>
    </row>
    <row r="21" spans="1:16" ht="12.75">
      <c r="A21" t="s">
        <v>1</v>
      </c>
      <c r="B21" t="s">
        <v>0</v>
      </c>
      <c r="F21" s="67">
        <v>20</v>
      </c>
      <c r="G21" s="63">
        <v>20</v>
      </c>
      <c r="H21" s="63">
        <v>2019</v>
      </c>
      <c r="I21" s="63" t="s">
        <v>62</v>
      </c>
      <c r="J21" s="63" t="s">
        <v>63</v>
      </c>
      <c r="K21" s="63" t="s">
        <v>4</v>
      </c>
      <c r="L21" s="63">
        <v>1</v>
      </c>
      <c r="M21" s="68">
        <v>2014</v>
      </c>
      <c r="N21" s="74" t="s">
        <v>15</v>
      </c>
      <c r="P21" t="str">
        <f t="shared" si="0"/>
        <v>Predrag Višnjić</v>
      </c>
    </row>
    <row r="22" spans="1:16" ht="12.75">
      <c r="A22" t="s">
        <v>1</v>
      </c>
      <c r="B22" t="s">
        <v>0</v>
      </c>
      <c r="F22" s="69">
        <v>21</v>
      </c>
      <c r="G22" s="62">
        <v>21</v>
      </c>
      <c r="H22" s="62">
        <v>2019</v>
      </c>
      <c r="I22" s="62" t="s">
        <v>64</v>
      </c>
      <c r="J22" s="62" t="s">
        <v>65</v>
      </c>
      <c r="K22" s="62" t="s">
        <v>66</v>
      </c>
      <c r="L22" s="62">
        <v>1</v>
      </c>
      <c r="M22" s="70">
        <v>2014</v>
      </c>
      <c r="N22" s="74" t="s">
        <v>15</v>
      </c>
      <c r="P22" t="str">
        <f t="shared" si="0"/>
        <v>Jelena Bijelić</v>
      </c>
    </row>
    <row r="23" spans="1:16" ht="12.75">
      <c r="A23" t="s">
        <v>1</v>
      </c>
      <c r="B23" t="s">
        <v>0</v>
      </c>
      <c r="F23" s="67">
        <v>22</v>
      </c>
      <c r="G23" s="63">
        <v>23</v>
      </c>
      <c r="H23" s="63">
        <v>2019</v>
      </c>
      <c r="I23" s="63" t="s">
        <v>67</v>
      </c>
      <c r="J23" s="63" t="s">
        <v>68</v>
      </c>
      <c r="K23" s="63" t="s">
        <v>66</v>
      </c>
      <c r="L23" s="63">
        <v>1</v>
      </c>
      <c r="M23" s="68">
        <v>2014</v>
      </c>
      <c r="N23" s="74" t="s">
        <v>15</v>
      </c>
      <c r="P23" t="str">
        <f t="shared" si="0"/>
        <v>Marko Đurović</v>
      </c>
    </row>
    <row r="24" spans="1:16" ht="12.75">
      <c r="A24" t="s">
        <v>1</v>
      </c>
      <c r="B24" t="s">
        <v>0</v>
      </c>
      <c r="F24" s="69">
        <v>23</v>
      </c>
      <c r="G24" s="62">
        <v>24</v>
      </c>
      <c r="H24" s="62">
        <v>2019</v>
      </c>
      <c r="I24" s="62" t="s">
        <v>69</v>
      </c>
      <c r="J24" s="62" t="s">
        <v>70</v>
      </c>
      <c r="K24" s="62" t="s">
        <v>66</v>
      </c>
      <c r="L24" s="62">
        <v>1</v>
      </c>
      <c r="M24" s="70">
        <v>2014</v>
      </c>
      <c r="N24" s="74" t="s">
        <v>15</v>
      </c>
      <c r="P24" t="str">
        <f t="shared" si="0"/>
        <v>Dražen Raković</v>
      </c>
    </row>
    <row r="25" spans="1:16" ht="12.75">
      <c r="A25" t="s">
        <v>1</v>
      </c>
      <c r="B25" t="s">
        <v>0</v>
      </c>
      <c r="F25" s="67">
        <v>24</v>
      </c>
      <c r="G25" s="63">
        <v>25</v>
      </c>
      <c r="H25" s="63">
        <v>2019</v>
      </c>
      <c r="I25" s="63" t="s">
        <v>71</v>
      </c>
      <c r="J25" s="63" t="s">
        <v>72</v>
      </c>
      <c r="K25" s="63" t="s">
        <v>66</v>
      </c>
      <c r="L25" s="63">
        <v>1</v>
      </c>
      <c r="M25" s="68">
        <v>2014</v>
      </c>
      <c r="N25" s="74" t="s">
        <v>15</v>
      </c>
      <c r="P25" t="str">
        <f t="shared" si="0"/>
        <v>Sabina Kolenović</v>
      </c>
    </row>
    <row r="26" spans="1:16" ht="12.75">
      <c r="A26" t="s">
        <v>1</v>
      </c>
      <c r="B26" t="s">
        <v>0</v>
      </c>
      <c r="F26" s="69">
        <v>25</v>
      </c>
      <c r="G26" s="62">
        <v>26</v>
      </c>
      <c r="H26" s="62">
        <v>2019</v>
      </c>
      <c r="I26" s="62" t="s">
        <v>73</v>
      </c>
      <c r="J26" s="62" t="s">
        <v>74</v>
      </c>
      <c r="K26" s="62" t="s">
        <v>66</v>
      </c>
      <c r="L26" s="62">
        <v>1</v>
      </c>
      <c r="M26" s="70">
        <v>2014</v>
      </c>
      <c r="N26" s="74" t="s">
        <v>15</v>
      </c>
      <c r="P26" t="str">
        <f t="shared" si="0"/>
        <v>Mirela Kalač</v>
      </c>
    </row>
    <row r="27" spans="1:16" ht="12.75">
      <c r="A27" t="s">
        <v>1</v>
      </c>
      <c r="B27" t="s">
        <v>0</v>
      </c>
      <c r="F27" s="67">
        <v>26</v>
      </c>
      <c r="G27" s="63">
        <v>140</v>
      </c>
      <c r="H27" s="63">
        <v>2019</v>
      </c>
      <c r="I27" s="63" t="s">
        <v>75</v>
      </c>
      <c r="J27" s="63" t="s">
        <v>76</v>
      </c>
      <c r="K27" s="63" t="s">
        <v>66</v>
      </c>
      <c r="L27" s="63">
        <v>1</v>
      </c>
      <c r="M27" s="68">
        <v>2014</v>
      </c>
      <c r="N27" s="74" t="s">
        <v>15</v>
      </c>
      <c r="P27" t="str">
        <f t="shared" si="0"/>
        <v>Đorđije Zuković</v>
      </c>
    </row>
    <row r="28" spans="1:16" ht="12.75">
      <c r="A28" t="s">
        <v>1</v>
      </c>
      <c r="B28" t="s">
        <v>0</v>
      </c>
      <c r="F28" s="69">
        <v>27</v>
      </c>
      <c r="G28" s="62">
        <v>141</v>
      </c>
      <c r="H28" s="62">
        <v>2019</v>
      </c>
      <c r="I28" s="62" t="s">
        <v>27</v>
      </c>
      <c r="J28" s="62" t="s">
        <v>77</v>
      </c>
      <c r="K28" s="62" t="s">
        <v>66</v>
      </c>
      <c r="L28" s="62">
        <v>1</v>
      </c>
      <c r="M28" s="70">
        <v>2014</v>
      </c>
      <c r="N28" s="74" t="s">
        <v>15</v>
      </c>
      <c r="P28" t="str">
        <f t="shared" si="0"/>
        <v>Kristina Perović</v>
      </c>
    </row>
    <row r="29" spans="1:16" ht="12.75">
      <c r="A29" t="s">
        <v>1</v>
      </c>
      <c r="B29" t="s">
        <v>0</v>
      </c>
      <c r="F29" s="67">
        <v>28</v>
      </c>
      <c r="G29" s="63">
        <v>13</v>
      </c>
      <c r="H29" s="63">
        <v>2018</v>
      </c>
      <c r="I29" s="63" t="s">
        <v>78</v>
      </c>
      <c r="J29" s="63" t="s">
        <v>79</v>
      </c>
      <c r="K29" s="63" t="s">
        <v>66</v>
      </c>
      <c r="L29" s="63">
        <v>2</v>
      </c>
      <c r="M29" s="68">
        <v>2014</v>
      </c>
      <c r="N29" s="74" t="s">
        <v>15</v>
      </c>
      <c r="P29" t="str">
        <f t="shared" si="0"/>
        <v>Jovana Lutovac</v>
      </c>
    </row>
    <row r="30" spans="1:16" ht="12.75">
      <c r="A30" t="s">
        <v>1</v>
      </c>
      <c r="F30" s="69">
        <v>29</v>
      </c>
      <c r="G30" s="62">
        <v>18</v>
      </c>
      <c r="H30" s="62">
        <v>2018</v>
      </c>
      <c r="I30" s="62" t="s">
        <v>80</v>
      </c>
      <c r="J30" s="62" t="s">
        <v>81</v>
      </c>
      <c r="K30" s="62" t="s">
        <v>66</v>
      </c>
      <c r="L30" s="62">
        <v>2</v>
      </c>
      <c r="M30" s="70">
        <v>2014</v>
      </c>
      <c r="N30" s="74" t="s">
        <v>15</v>
      </c>
      <c r="P30" t="str">
        <f t="shared" si="0"/>
        <v>Slobodan Šćekić</v>
      </c>
    </row>
    <row r="31" spans="1:16" ht="12.75">
      <c r="A31" t="s">
        <v>1</v>
      </c>
      <c r="F31" s="67">
        <v>30</v>
      </c>
      <c r="G31" s="63">
        <v>20</v>
      </c>
      <c r="H31" s="63">
        <v>2018</v>
      </c>
      <c r="I31" s="63" t="s">
        <v>82</v>
      </c>
      <c r="J31" s="63" t="s">
        <v>83</v>
      </c>
      <c r="K31" s="63" t="s">
        <v>66</v>
      </c>
      <c r="L31" s="63">
        <v>2</v>
      </c>
      <c r="M31" s="68">
        <v>2014</v>
      </c>
      <c r="N31" s="74" t="s">
        <v>15</v>
      </c>
      <c r="P31" t="str">
        <f t="shared" si="0"/>
        <v>Nikola Mitrović</v>
      </c>
    </row>
    <row r="32" spans="1:16" ht="12.75">
      <c r="A32" t="s">
        <v>1</v>
      </c>
      <c r="F32" s="69">
        <v>31</v>
      </c>
      <c r="G32" s="62">
        <v>21</v>
      </c>
      <c r="H32" s="62">
        <v>2018</v>
      </c>
      <c r="I32" s="62" t="s">
        <v>84</v>
      </c>
      <c r="J32" s="62" t="s">
        <v>85</v>
      </c>
      <c r="K32" s="62" t="s">
        <v>66</v>
      </c>
      <c r="L32" s="62">
        <v>2</v>
      </c>
      <c r="M32" s="70">
        <v>2014</v>
      </c>
      <c r="N32" s="74" t="s">
        <v>15</v>
      </c>
      <c r="P32" t="str">
        <f t="shared" si="0"/>
        <v>Dajana Agović</v>
      </c>
    </row>
    <row r="33" spans="1:16" ht="12.75">
      <c r="A33" t="s">
        <v>1</v>
      </c>
      <c r="F33" s="67">
        <v>32</v>
      </c>
      <c r="G33" s="63">
        <v>133</v>
      </c>
      <c r="H33" s="63">
        <v>2018</v>
      </c>
      <c r="I33" s="63" t="s">
        <v>86</v>
      </c>
      <c r="J33" s="63" t="s">
        <v>87</v>
      </c>
      <c r="K33" s="63" t="s">
        <v>66</v>
      </c>
      <c r="L33" s="63">
        <v>2</v>
      </c>
      <c r="M33" s="68">
        <v>2014</v>
      </c>
      <c r="N33" s="74" t="s">
        <v>15</v>
      </c>
      <c r="P33" t="str">
        <f t="shared" si="0"/>
        <v>Semija Alić</v>
      </c>
    </row>
    <row r="34" spans="1:16" ht="13.5" thickBot="1">
      <c r="A34" t="s">
        <v>1</v>
      </c>
      <c r="F34" s="71">
        <v>33</v>
      </c>
      <c r="G34" s="72">
        <v>166</v>
      </c>
      <c r="H34" s="72">
        <v>2012</v>
      </c>
      <c r="I34" s="72" t="s">
        <v>88</v>
      </c>
      <c r="J34" s="72" t="s">
        <v>89</v>
      </c>
      <c r="K34" s="72" t="s">
        <v>66</v>
      </c>
      <c r="L34" s="72">
        <v>8</v>
      </c>
      <c r="M34" s="73">
        <v>2011</v>
      </c>
      <c r="N34" s="74" t="s">
        <v>15</v>
      </c>
      <c r="P34" t="str">
        <f t="shared" si="0"/>
        <v>Danijela Vrećo</v>
      </c>
    </row>
    <row r="35" spans="1:16" ht="12.75">
      <c r="A35" t="s">
        <v>1</v>
      </c>
      <c r="F35" s="64">
        <v>1</v>
      </c>
      <c r="G35" s="65">
        <v>27</v>
      </c>
      <c r="H35" s="65">
        <v>2019</v>
      </c>
      <c r="I35" s="65" t="s">
        <v>90</v>
      </c>
      <c r="J35" s="65" t="s">
        <v>91</v>
      </c>
      <c r="K35" s="65" t="s">
        <v>4</v>
      </c>
      <c r="L35" s="65">
        <v>1</v>
      </c>
      <c r="M35" s="66">
        <v>2014</v>
      </c>
      <c r="N35" s="74" t="s">
        <v>129</v>
      </c>
      <c r="P35" t="str">
        <f t="shared" si="0"/>
        <v>Vilson Junčaj</v>
      </c>
    </row>
    <row r="36" spans="1:16" ht="12.75">
      <c r="A36" t="s">
        <v>1</v>
      </c>
      <c r="F36" s="67">
        <v>2</v>
      </c>
      <c r="G36" s="63">
        <v>28</v>
      </c>
      <c r="H36" s="63">
        <v>2019</v>
      </c>
      <c r="I36" s="63" t="s">
        <v>29</v>
      </c>
      <c r="J36" s="63" t="s">
        <v>32</v>
      </c>
      <c r="K36" s="63" t="s">
        <v>4</v>
      </c>
      <c r="L36" s="63">
        <v>1</v>
      </c>
      <c r="M36" s="68">
        <v>2014</v>
      </c>
      <c r="N36" s="74" t="s">
        <v>129</v>
      </c>
      <c r="P36" t="str">
        <f t="shared" si="0"/>
        <v>Ana Rakočević</v>
      </c>
    </row>
    <row r="37" spans="1:16" ht="12.75">
      <c r="A37" t="s">
        <v>0</v>
      </c>
      <c r="F37" s="69">
        <v>3</v>
      </c>
      <c r="G37" s="62">
        <v>29</v>
      </c>
      <c r="H37" s="62">
        <v>2019</v>
      </c>
      <c r="I37" s="62" t="s">
        <v>92</v>
      </c>
      <c r="J37" s="62" t="s">
        <v>93</v>
      </c>
      <c r="K37" s="62" t="s">
        <v>4</v>
      </c>
      <c r="L37" s="62">
        <v>1</v>
      </c>
      <c r="M37" s="70">
        <v>2014</v>
      </c>
      <c r="N37" s="74" t="s">
        <v>129</v>
      </c>
      <c r="P37" t="str">
        <f t="shared" si="0"/>
        <v>Darinka Vlahović</v>
      </c>
    </row>
    <row r="38" spans="1:16" ht="12.75">
      <c r="A38" t="s">
        <v>0</v>
      </c>
      <c r="F38" s="67">
        <v>4</v>
      </c>
      <c r="G38" s="63">
        <v>30</v>
      </c>
      <c r="H38" s="63">
        <v>2019</v>
      </c>
      <c r="I38" s="63" t="s">
        <v>94</v>
      </c>
      <c r="J38" s="63" t="s">
        <v>56</v>
      </c>
      <c r="K38" s="63" t="s">
        <v>4</v>
      </c>
      <c r="L38" s="63">
        <v>1</v>
      </c>
      <c r="M38" s="68">
        <v>2014</v>
      </c>
      <c r="N38" s="74" t="s">
        <v>129</v>
      </c>
      <c r="P38" t="str">
        <f t="shared" si="0"/>
        <v>Isidora Milić</v>
      </c>
    </row>
    <row r="39" spans="1:16" ht="12.75">
      <c r="A39" t="s">
        <v>0</v>
      </c>
      <c r="F39" s="69">
        <v>5</v>
      </c>
      <c r="G39" s="62">
        <v>31</v>
      </c>
      <c r="H39" s="62">
        <v>2019</v>
      </c>
      <c r="I39" s="62" t="s">
        <v>95</v>
      </c>
      <c r="J39" s="62" t="s">
        <v>96</v>
      </c>
      <c r="K39" s="62" t="s">
        <v>4</v>
      </c>
      <c r="L39" s="62">
        <v>1</v>
      </c>
      <c r="M39" s="70">
        <v>2014</v>
      </c>
      <c r="N39" s="74" t="s">
        <v>129</v>
      </c>
      <c r="P39" t="str">
        <f t="shared" si="0"/>
        <v>Valentina Ostojić</v>
      </c>
    </row>
    <row r="40" spans="1:16" ht="12.75">
      <c r="A40" t="s">
        <v>0</v>
      </c>
      <c r="F40" s="67">
        <v>6</v>
      </c>
      <c r="G40" s="63">
        <v>32</v>
      </c>
      <c r="H40" s="63">
        <v>2019</v>
      </c>
      <c r="I40" s="63" t="s">
        <v>97</v>
      </c>
      <c r="J40" s="63" t="s">
        <v>98</v>
      </c>
      <c r="K40" s="63" t="s">
        <v>4</v>
      </c>
      <c r="L40" s="63">
        <v>1</v>
      </c>
      <c r="M40" s="68">
        <v>2014</v>
      </c>
      <c r="N40" s="74" t="s">
        <v>129</v>
      </c>
      <c r="P40" t="str">
        <f t="shared" si="0"/>
        <v>Sanja Pejović</v>
      </c>
    </row>
    <row r="41" spans="1:16" ht="12.75">
      <c r="A41" t="s">
        <v>0</v>
      </c>
      <c r="F41" s="69">
        <v>7</v>
      </c>
      <c r="G41" s="62">
        <v>33</v>
      </c>
      <c r="H41" s="62">
        <v>2019</v>
      </c>
      <c r="I41" s="62" t="s">
        <v>99</v>
      </c>
      <c r="J41" s="62" t="s">
        <v>100</v>
      </c>
      <c r="K41" s="62" t="s">
        <v>4</v>
      </c>
      <c r="L41" s="62">
        <v>1</v>
      </c>
      <c r="M41" s="70">
        <v>2014</v>
      </c>
      <c r="N41" s="74" t="s">
        <v>129</v>
      </c>
      <c r="P41" t="str">
        <f t="shared" si="0"/>
        <v>Edita Suljević</v>
      </c>
    </row>
    <row r="42" spans="1:16" ht="25.5">
      <c r="A42" t="s">
        <v>0</v>
      </c>
      <c r="F42" s="67">
        <v>8</v>
      </c>
      <c r="G42" s="63">
        <v>34</v>
      </c>
      <c r="H42" s="63">
        <v>2019</v>
      </c>
      <c r="I42" s="63" t="s">
        <v>101</v>
      </c>
      <c r="J42" s="63" t="s">
        <v>102</v>
      </c>
      <c r="K42" s="63" t="s">
        <v>4</v>
      </c>
      <c r="L42" s="63">
        <v>1</v>
      </c>
      <c r="M42" s="68">
        <v>2014</v>
      </c>
      <c r="N42" s="74" t="s">
        <v>129</v>
      </c>
      <c r="P42" t="str">
        <f t="shared" si="0"/>
        <v>Aleksandra Gogić</v>
      </c>
    </row>
    <row r="43" spans="1:16" ht="12.75">
      <c r="A43" t="s">
        <v>0</v>
      </c>
      <c r="F43" s="69">
        <v>9</v>
      </c>
      <c r="G43" s="62">
        <v>35</v>
      </c>
      <c r="H43" s="62">
        <v>2019</v>
      </c>
      <c r="I43" s="62" t="s">
        <v>103</v>
      </c>
      <c r="J43" s="62" t="s">
        <v>104</v>
      </c>
      <c r="K43" s="62" t="s">
        <v>4</v>
      </c>
      <c r="L43" s="62">
        <v>1</v>
      </c>
      <c r="M43" s="70">
        <v>2014</v>
      </c>
      <c r="N43" s="74" t="s">
        <v>129</v>
      </c>
      <c r="P43" t="str">
        <f t="shared" si="0"/>
        <v>Maja Đurković</v>
      </c>
    </row>
    <row r="44" spans="1:16" ht="12.75">
      <c r="A44" t="s">
        <v>0</v>
      </c>
      <c r="F44" s="67">
        <v>10</v>
      </c>
      <c r="G44" s="63">
        <v>36</v>
      </c>
      <c r="H44" s="63">
        <v>2019</v>
      </c>
      <c r="I44" s="63" t="s">
        <v>105</v>
      </c>
      <c r="J44" s="63" t="s">
        <v>106</v>
      </c>
      <c r="K44" s="63" t="s">
        <v>4</v>
      </c>
      <c r="L44" s="63">
        <v>1</v>
      </c>
      <c r="M44" s="68">
        <v>2014</v>
      </c>
      <c r="N44" s="74" t="s">
        <v>129</v>
      </c>
      <c r="P44" t="str">
        <f t="shared" si="0"/>
        <v>Persida Jovanović</v>
      </c>
    </row>
    <row r="45" spans="1:16" ht="12.75">
      <c r="A45" t="s">
        <v>0</v>
      </c>
      <c r="F45" s="69">
        <v>11</v>
      </c>
      <c r="G45" s="62">
        <v>37</v>
      </c>
      <c r="H45" s="62">
        <v>2019</v>
      </c>
      <c r="I45" s="62" t="s">
        <v>107</v>
      </c>
      <c r="J45" s="62" t="s">
        <v>83</v>
      </c>
      <c r="K45" s="62" t="s">
        <v>4</v>
      </c>
      <c r="L45" s="62">
        <v>1</v>
      </c>
      <c r="M45" s="70">
        <v>2014</v>
      </c>
      <c r="N45" s="74" t="s">
        <v>129</v>
      </c>
      <c r="P45" t="str">
        <f t="shared" si="0"/>
        <v>Milena Mitrović</v>
      </c>
    </row>
    <row r="46" spans="1:16" ht="25.5">
      <c r="A46" t="s">
        <v>0</v>
      </c>
      <c r="F46" s="67">
        <v>12</v>
      </c>
      <c r="G46" s="63">
        <v>38</v>
      </c>
      <c r="H46" s="63">
        <v>2019</v>
      </c>
      <c r="I46" s="63" t="s">
        <v>35</v>
      </c>
      <c r="J46" s="63" t="s">
        <v>108</v>
      </c>
      <c r="K46" s="63" t="s">
        <v>4</v>
      </c>
      <c r="L46" s="63">
        <v>1</v>
      </c>
      <c r="M46" s="68">
        <v>2014</v>
      </c>
      <c r="N46" s="74" t="s">
        <v>129</v>
      </c>
      <c r="P46" t="str">
        <f t="shared" si="0"/>
        <v>Danka Gardašević</v>
      </c>
    </row>
    <row r="47" spans="1:16" ht="25.5">
      <c r="A47" t="s">
        <v>0</v>
      </c>
      <c r="F47" s="69">
        <v>13</v>
      </c>
      <c r="G47" s="62">
        <v>39</v>
      </c>
      <c r="H47" s="62">
        <v>2019</v>
      </c>
      <c r="I47" s="62" t="s">
        <v>101</v>
      </c>
      <c r="J47" s="62" t="s">
        <v>109</v>
      </c>
      <c r="K47" s="62" t="s">
        <v>4</v>
      </c>
      <c r="L47" s="62">
        <v>1</v>
      </c>
      <c r="M47" s="70">
        <v>2014</v>
      </c>
      <c r="N47" s="74" t="s">
        <v>129</v>
      </c>
      <c r="P47" t="str">
        <f t="shared" si="0"/>
        <v>Aleksandra Simoni</v>
      </c>
    </row>
    <row r="48" spans="1:16" ht="12.75">
      <c r="A48" t="s">
        <v>0</v>
      </c>
      <c r="F48" s="67">
        <v>14</v>
      </c>
      <c r="G48" s="63">
        <v>40</v>
      </c>
      <c r="H48" s="63">
        <v>2019</v>
      </c>
      <c r="I48" s="63" t="s">
        <v>110</v>
      </c>
      <c r="J48" s="63" t="s">
        <v>111</v>
      </c>
      <c r="K48" s="63" t="s">
        <v>4</v>
      </c>
      <c r="L48" s="63">
        <v>1</v>
      </c>
      <c r="M48" s="68">
        <v>2014</v>
      </c>
      <c r="N48" s="74" t="s">
        <v>129</v>
      </c>
      <c r="P48" t="str">
        <f t="shared" si="0"/>
        <v>Samir Škrijelj</v>
      </c>
    </row>
    <row r="49" spans="1:16" ht="12.75">
      <c r="A49" t="s">
        <v>0</v>
      </c>
      <c r="F49" s="69">
        <v>15</v>
      </c>
      <c r="G49" s="62">
        <v>41</v>
      </c>
      <c r="H49" s="62">
        <v>2019</v>
      </c>
      <c r="I49" s="62" t="s">
        <v>112</v>
      </c>
      <c r="J49" s="62" t="s">
        <v>113</v>
      </c>
      <c r="K49" s="62" t="s">
        <v>4</v>
      </c>
      <c r="L49" s="62">
        <v>1</v>
      </c>
      <c r="M49" s="70">
        <v>2014</v>
      </c>
      <c r="N49" s="74" t="s">
        <v>129</v>
      </c>
      <c r="P49" t="str">
        <f t="shared" si="0"/>
        <v>Anđela Medojević</v>
      </c>
    </row>
    <row r="50" spans="1:16" ht="12.75">
      <c r="A50" t="s">
        <v>0</v>
      </c>
      <c r="F50" s="67">
        <v>16</v>
      </c>
      <c r="G50" s="63">
        <v>42</v>
      </c>
      <c r="H50" s="63">
        <v>2019</v>
      </c>
      <c r="I50" s="63" t="s">
        <v>114</v>
      </c>
      <c r="J50" s="63" t="s">
        <v>115</v>
      </c>
      <c r="K50" s="63" t="s">
        <v>4</v>
      </c>
      <c r="L50" s="63">
        <v>1</v>
      </c>
      <c r="M50" s="68">
        <v>2014</v>
      </c>
      <c r="N50" s="74" t="s">
        <v>129</v>
      </c>
      <c r="P50" t="str">
        <f t="shared" si="0"/>
        <v>Filip Đelević</v>
      </c>
    </row>
    <row r="51" spans="1:16" ht="25.5">
      <c r="A51" t="s">
        <v>0</v>
      </c>
      <c r="F51" s="69">
        <v>17</v>
      </c>
      <c r="G51" s="62">
        <v>43</v>
      </c>
      <c r="H51" s="62">
        <v>2019</v>
      </c>
      <c r="I51" s="62" t="s">
        <v>116</v>
      </c>
      <c r="J51" s="62" t="s">
        <v>117</v>
      </c>
      <c r="K51" s="62" t="s">
        <v>4</v>
      </c>
      <c r="L51" s="62">
        <v>1</v>
      </c>
      <c r="M51" s="70">
        <v>2014</v>
      </c>
      <c r="N51" s="74" t="s">
        <v>129</v>
      </c>
      <c r="P51" t="str">
        <f t="shared" si="0"/>
        <v>Željko Stamatović</v>
      </c>
    </row>
    <row r="52" spans="1:16" ht="12.75">
      <c r="A52" t="s">
        <v>0</v>
      </c>
      <c r="F52" s="67">
        <v>18</v>
      </c>
      <c r="G52" s="63">
        <v>44</v>
      </c>
      <c r="H52" s="63">
        <v>2019</v>
      </c>
      <c r="I52" s="63" t="s">
        <v>29</v>
      </c>
      <c r="J52" s="63" t="s">
        <v>118</v>
      </c>
      <c r="K52" s="63" t="s">
        <v>4</v>
      </c>
      <c r="L52" s="63">
        <v>1</v>
      </c>
      <c r="M52" s="68">
        <v>2014</v>
      </c>
      <c r="N52" s="74" t="s">
        <v>129</v>
      </c>
      <c r="P52" t="str">
        <f t="shared" si="0"/>
        <v>Ana Lakić</v>
      </c>
    </row>
    <row r="53" spans="1:16" ht="12.75">
      <c r="A53" t="s">
        <v>0</v>
      </c>
      <c r="F53" s="69">
        <v>19</v>
      </c>
      <c r="G53" s="62">
        <v>45</v>
      </c>
      <c r="H53" s="62">
        <v>2019</v>
      </c>
      <c r="I53" s="62" t="s">
        <v>119</v>
      </c>
      <c r="J53" s="62" t="s">
        <v>36</v>
      </c>
      <c r="K53" s="62" t="s">
        <v>4</v>
      </c>
      <c r="L53" s="62">
        <v>1</v>
      </c>
      <c r="M53" s="70">
        <v>2014</v>
      </c>
      <c r="N53" s="74" t="s">
        <v>129</v>
      </c>
      <c r="P53" t="str">
        <f t="shared" si="0"/>
        <v>Marijana Nedović</v>
      </c>
    </row>
    <row r="54" spans="1:16" ht="12.75">
      <c r="A54" t="s">
        <v>0</v>
      </c>
      <c r="F54" s="67">
        <v>20</v>
      </c>
      <c r="G54" s="63">
        <v>46</v>
      </c>
      <c r="H54" s="63">
        <v>2019</v>
      </c>
      <c r="I54" s="63" t="s">
        <v>29</v>
      </c>
      <c r="J54" s="63" t="s">
        <v>120</v>
      </c>
      <c r="K54" s="63" t="s">
        <v>4</v>
      </c>
      <c r="L54" s="63">
        <v>1</v>
      </c>
      <c r="M54" s="68">
        <v>2014</v>
      </c>
      <c r="N54" s="74" t="s">
        <v>129</v>
      </c>
      <c r="P54" t="str">
        <f t="shared" si="0"/>
        <v>Ana Spahić</v>
      </c>
    </row>
    <row r="55" spans="1:16" ht="12.75">
      <c r="A55" t="s">
        <v>0</v>
      </c>
      <c r="F55" s="69">
        <v>21</v>
      </c>
      <c r="G55" s="62">
        <v>47</v>
      </c>
      <c r="H55" s="62">
        <v>2019</v>
      </c>
      <c r="I55" s="62" t="s">
        <v>121</v>
      </c>
      <c r="J55" s="62" t="s">
        <v>122</v>
      </c>
      <c r="K55" s="62" t="s">
        <v>66</v>
      </c>
      <c r="L55" s="62">
        <v>1</v>
      </c>
      <c r="M55" s="70">
        <v>2014</v>
      </c>
      <c r="N55" s="74" t="s">
        <v>129</v>
      </c>
      <c r="P55" t="str">
        <f t="shared" si="0"/>
        <v>Milica Savić</v>
      </c>
    </row>
    <row r="56" spans="1:16" ht="12.75">
      <c r="A56" t="s">
        <v>0</v>
      </c>
      <c r="F56" s="67">
        <v>22</v>
      </c>
      <c r="G56" s="63">
        <v>48</v>
      </c>
      <c r="H56" s="63">
        <v>2019</v>
      </c>
      <c r="I56" s="63" t="s">
        <v>123</v>
      </c>
      <c r="J56" s="63" t="s">
        <v>124</v>
      </c>
      <c r="K56" s="63" t="s">
        <v>66</v>
      </c>
      <c r="L56" s="63">
        <v>1</v>
      </c>
      <c r="M56" s="68">
        <v>2014</v>
      </c>
      <c r="N56" s="74" t="s">
        <v>129</v>
      </c>
      <c r="P56" t="str">
        <f t="shared" si="0"/>
        <v>Dragana Krstajić</v>
      </c>
    </row>
    <row r="57" spans="1:16" ht="12.75">
      <c r="A57" t="s">
        <v>0</v>
      </c>
      <c r="F57" s="69">
        <v>23</v>
      </c>
      <c r="G57" s="62">
        <v>49</v>
      </c>
      <c r="H57" s="62">
        <v>2019</v>
      </c>
      <c r="I57" s="62" t="s">
        <v>125</v>
      </c>
      <c r="J57" s="62" t="s">
        <v>126</v>
      </c>
      <c r="K57" s="62" t="s">
        <v>66</v>
      </c>
      <c r="L57" s="62">
        <v>1</v>
      </c>
      <c r="M57" s="70">
        <v>2014</v>
      </c>
      <c r="N57" s="74" t="s">
        <v>129</v>
      </c>
      <c r="P57" t="str">
        <f t="shared" si="0"/>
        <v>Marija Ćalasan</v>
      </c>
    </row>
    <row r="58" spans="1:16" ht="12.75">
      <c r="A58" t="s">
        <v>0</v>
      </c>
      <c r="F58" s="67">
        <v>24</v>
      </c>
      <c r="G58" s="63">
        <v>50</v>
      </c>
      <c r="H58" s="63">
        <v>2019</v>
      </c>
      <c r="I58" s="63" t="s">
        <v>121</v>
      </c>
      <c r="J58" s="63" t="s">
        <v>127</v>
      </c>
      <c r="K58" s="63" t="s">
        <v>66</v>
      </c>
      <c r="L58" s="63">
        <v>1</v>
      </c>
      <c r="M58" s="68">
        <v>2014</v>
      </c>
      <c r="N58" s="74" t="s">
        <v>129</v>
      </c>
      <c r="P58" t="str">
        <f t="shared" si="0"/>
        <v>Milica Popović</v>
      </c>
    </row>
    <row r="59" spans="1:16" ht="13.5" thickBot="1">
      <c r="A59" t="s">
        <v>0</v>
      </c>
      <c r="F59" s="71">
        <v>25</v>
      </c>
      <c r="G59" s="72">
        <v>142</v>
      </c>
      <c r="H59" s="72">
        <v>2019</v>
      </c>
      <c r="I59" s="72" t="s">
        <v>128</v>
      </c>
      <c r="J59" s="72" t="s">
        <v>83</v>
      </c>
      <c r="K59" s="72" t="s">
        <v>66</v>
      </c>
      <c r="L59" s="72">
        <v>1</v>
      </c>
      <c r="M59" s="73">
        <v>2014</v>
      </c>
      <c r="N59" s="74" t="s">
        <v>129</v>
      </c>
      <c r="P59" t="str">
        <f t="shared" si="0"/>
        <v>Zorka Mitrović</v>
      </c>
    </row>
    <row r="60" spans="1:16" ht="12.75">
      <c r="A60" t="s">
        <v>0</v>
      </c>
      <c r="F60" s="64">
        <v>1</v>
      </c>
      <c r="G60" s="65">
        <v>51</v>
      </c>
      <c r="H60" s="65">
        <v>2019</v>
      </c>
      <c r="I60" s="65" t="s">
        <v>130</v>
      </c>
      <c r="J60" s="65" t="s">
        <v>131</v>
      </c>
      <c r="K60" s="65" t="s">
        <v>4</v>
      </c>
      <c r="L60" s="65">
        <v>1</v>
      </c>
      <c r="M60" s="66">
        <v>2014</v>
      </c>
      <c r="N60" s="74" t="s">
        <v>13</v>
      </c>
      <c r="P60" t="str">
        <f t="shared" si="0"/>
        <v>Saška Krstović</v>
      </c>
    </row>
    <row r="61" spans="1:16" ht="12.75">
      <c r="A61" t="s">
        <v>0</v>
      </c>
      <c r="F61" s="67">
        <v>2</v>
      </c>
      <c r="G61" s="63">
        <v>52</v>
      </c>
      <c r="H61" s="63">
        <v>2019</v>
      </c>
      <c r="I61" s="63" t="s">
        <v>78</v>
      </c>
      <c r="J61" s="63" t="s">
        <v>132</v>
      </c>
      <c r="K61" s="63" t="s">
        <v>4</v>
      </c>
      <c r="L61" s="63">
        <v>1</v>
      </c>
      <c r="M61" s="68">
        <v>2014</v>
      </c>
      <c r="N61" s="74" t="s">
        <v>13</v>
      </c>
      <c r="P61" t="str">
        <f t="shared" si="0"/>
        <v>Jovana Lalić</v>
      </c>
    </row>
    <row r="62" spans="1:16" ht="12.75">
      <c r="A62" t="s">
        <v>0</v>
      </c>
      <c r="F62" s="69">
        <v>3</v>
      </c>
      <c r="G62" s="62">
        <v>53</v>
      </c>
      <c r="H62" s="62">
        <v>2019</v>
      </c>
      <c r="I62" s="62" t="s">
        <v>133</v>
      </c>
      <c r="J62" s="62" t="s">
        <v>134</v>
      </c>
      <c r="K62" s="62" t="s">
        <v>4</v>
      </c>
      <c r="L62" s="62">
        <v>1</v>
      </c>
      <c r="M62" s="70">
        <v>2014</v>
      </c>
      <c r="N62" s="74" t="s">
        <v>13</v>
      </c>
      <c r="P62" t="str">
        <f t="shared" si="0"/>
        <v>Dženita Ličina</v>
      </c>
    </row>
    <row r="63" spans="1:16" ht="12.75">
      <c r="A63" t="s">
        <v>0</v>
      </c>
      <c r="F63" s="67">
        <v>4</v>
      </c>
      <c r="G63" s="63">
        <v>54</v>
      </c>
      <c r="H63" s="63">
        <v>2019</v>
      </c>
      <c r="I63" s="63" t="s">
        <v>64</v>
      </c>
      <c r="J63" s="63" t="s">
        <v>135</v>
      </c>
      <c r="K63" s="63" t="s">
        <v>4</v>
      </c>
      <c r="L63" s="63">
        <v>1</v>
      </c>
      <c r="M63" s="68">
        <v>2014</v>
      </c>
      <c r="N63" s="74" t="s">
        <v>13</v>
      </c>
      <c r="P63" t="str">
        <f t="shared" si="0"/>
        <v>Jelena Mumović</v>
      </c>
    </row>
    <row r="64" spans="1:16" ht="12.75">
      <c r="A64" t="s">
        <v>0</v>
      </c>
      <c r="F64" s="69">
        <v>5</v>
      </c>
      <c r="G64" s="62">
        <v>55</v>
      </c>
      <c r="H64" s="62">
        <v>2019</v>
      </c>
      <c r="I64" s="62" t="s">
        <v>136</v>
      </c>
      <c r="J64" s="62" t="s">
        <v>137</v>
      </c>
      <c r="K64" s="62" t="s">
        <v>4</v>
      </c>
      <c r="L64" s="62">
        <v>1</v>
      </c>
      <c r="M64" s="70">
        <v>2014</v>
      </c>
      <c r="N64" s="74" t="s">
        <v>13</v>
      </c>
      <c r="P64" t="str">
        <f t="shared" si="0"/>
        <v>Tijana Drašković</v>
      </c>
    </row>
    <row r="65" spans="1:16" ht="12.75">
      <c r="A65" t="s">
        <v>0</v>
      </c>
      <c r="F65" s="67">
        <v>6</v>
      </c>
      <c r="G65" s="63">
        <v>56</v>
      </c>
      <c r="H65" s="63">
        <v>2019</v>
      </c>
      <c r="I65" s="63" t="s">
        <v>78</v>
      </c>
      <c r="J65" s="63" t="s">
        <v>138</v>
      </c>
      <c r="K65" s="63" t="s">
        <v>4</v>
      </c>
      <c r="L65" s="63">
        <v>1</v>
      </c>
      <c r="M65" s="68">
        <v>2014</v>
      </c>
      <c r="N65" s="74" t="s">
        <v>13</v>
      </c>
      <c r="P65" t="str">
        <f t="shared" si="0"/>
        <v>Jovana Rakonjac</v>
      </c>
    </row>
    <row r="66" spans="6:16" ht="12.75">
      <c r="F66" s="69">
        <v>7</v>
      </c>
      <c r="G66" s="62">
        <v>57</v>
      </c>
      <c r="H66" s="62">
        <v>2019</v>
      </c>
      <c r="I66" s="62" t="s">
        <v>112</v>
      </c>
      <c r="J66" s="62" t="s">
        <v>139</v>
      </c>
      <c r="K66" s="62" t="s">
        <v>4</v>
      </c>
      <c r="L66" s="62">
        <v>1</v>
      </c>
      <c r="M66" s="70">
        <v>2014</v>
      </c>
      <c r="N66" s="74" t="s">
        <v>13</v>
      </c>
      <c r="P66" t="str">
        <f t="shared" si="0"/>
        <v>Anđela Milatović</v>
      </c>
    </row>
    <row r="67" spans="6:16" ht="12.75">
      <c r="F67" s="67">
        <v>8</v>
      </c>
      <c r="G67" s="63">
        <v>58</v>
      </c>
      <c r="H67" s="63">
        <v>2019</v>
      </c>
      <c r="I67" s="63" t="s">
        <v>29</v>
      </c>
      <c r="J67" s="63" t="s">
        <v>28</v>
      </c>
      <c r="K67" s="63" t="s">
        <v>4</v>
      </c>
      <c r="L67" s="63">
        <v>1</v>
      </c>
      <c r="M67" s="68">
        <v>2014</v>
      </c>
      <c r="N67" s="74" t="s">
        <v>13</v>
      </c>
      <c r="P67" t="str">
        <f aca="true" t="shared" si="1" ref="P67:P130">CONCATENATE(I67," ",J67)</f>
        <v>Ana Knežević</v>
      </c>
    </row>
    <row r="68" spans="6:16" ht="12.75">
      <c r="F68" s="69">
        <v>9</v>
      </c>
      <c r="G68" s="62">
        <v>59</v>
      </c>
      <c r="H68" s="62">
        <v>2019</v>
      </c>
      <c r="I68" s="62" t="s">
        <v>123</v>
      </c>
      <c r="J68" s="62" t="s">
        <v>140</v>
      </c>
      <c r="K68" s="62" t="s">
        <v>4</v>
      </c>
      <c r="L68" s="62">
        <v>1</v>
      </c>
      <c r="M68" s="70">
        <v>2014</v>
      </c>
      <c r="N68" s="74" t="s">
        <v>13</v>
      </c>
      <c r="P68" t="str">
        <f t="shared" si="1"/>
        <v>Dragana Gošović</v>
      </c>
    </row>
    <row r="69" spans="6:16" ht="12.75">
      <c r="F69" s="67">
        <v>10</v>
      </c>
      <c r="G69" s="63">
        <v>60</v>
      </c>
      <c r="H69" s="63">
        <v>2019</v>
      </c>
      <c r="I69" s="63" t="s">
        <v>141</v>
      </c>
      <c r="J69" s="63" t="s">
        <v>142</v>
      </c>
      <c r="K69" s="63" t="s">
        <v>4</v>
      </c>
      <c r="L69" s="63">
        <v>1</v>
      </c>
      <c r="M69" s="68">
        <v>2014</v>
      </c>
      <c r="N69" s="74" t="s">
        <v>13</v>
      </c>
      <c r="P69" t="str">
        <f t="shared" si="1"/>
        <v>Ivana Kulašević</v>
      </c>
    </row>
    <row r="70" spans="6:16" ht="12.75">
      <c r="F70" s="69">
        <v>11</v>
      </c>
      <c r="G70" s="62">
        <v>61</v>
      </c>
      <c r="H70" s="62">
        <v>2019</v>
      </c>
      <c r="I70" s="62" t="s">
        <v>143</v>
      </c>
      <c r="J70" s="62" t="s">
        <v>144</v>
      </c>
      <c r="K70" s="62" t="s">
        <v>4</v>
      </c>
      <c r="L70" s="62">
        <v>1</v>
      </c>
      <c r="M70" s="70">
        <v>2014</v>
      </c>
      <c r="N70" s="74" t="s">
        <v>13</v>
      </c>
      <c r="P70" t="str">
        <f t="shared" si="1"/>
        <v>Teodora Radojević</v>
      </c>
    </row>
    <row r="71" spans="6:16" ht="12.75">
      <c r="F71" s="67">
        <v>12</v>
      </c>
      <c r="G71" s="63">
        <v>62</v>
      </c>
      <c r="H71" s="63">
        <v>2019</v>
      </c>
      <c r="I71" s="63" t="s">
        <v>145</v>
      </c>
      <c r="J71" s="63" t="s">
        <v>146</v>
      </c>
      <c r="K71" s="63" t="s">
        <v>4</v>
      </c>
      <c r="L71" s="63">
        <v>1</v>
      </c>
      <c r="M71" s="68">
        <v>2014</v>
      </c>
      <c r="N71" s="74" t="s">
        <v>13</v>
      </c>
      <c r="P71" t="str">
        <f t="shared" si="1"/>
        <v>Ružica Lekić</v>
      </c>
    </row>
    <row r="72" spans="6:16" ht="12.75">
      <c r="F72" s="69">
        <v>13</v>
      </c>
      <c r="G72" s="62">
        <v>63</v>
      </c>
      <c r="H72" s="62">
        <v>2019</v>
      </c>
      <c r="I72" s="62" t="s">
        <v>147</v>
      </c>
      <c r="J72" s="62" t="s">
        <v>148</v>
      </c>
      <c r="K72" s="62" t="s">
        <v>4</v>
      </c>
      <c r="L72" s="62">
        <v>1</v>
      </c>
      <c r="M72" s="70">
        <v>2014</v>
      </c>
      <c r="N72" s="74" t="s">
        <v>13</v>
      </c>
      <c r="P72" t="str">
        <f t="shared" si="1"/>
        <v>Lidija Zlajić</v>
      </c>
    </row>
    <row r="73" spans="6:16" ht="12.75">
      <c r="F73" s="67">
        <v>14</v>
      </c>
      <c r="G73" s="63">
        <v>64</v>
      </c>
      <c r="H73" s="63">
        <v>2019</v>
      </c>
      <c r="I73" s="63" t="s">
        <v>130</v>
      </c>
      <c r="J73" s="63" t="s">
        <v>149</v>
      </c>
      <c r="K73" s="63" t="s">
        <v>4</v>
      </c>
      <c r="L73" s="63">
        <v>1</v>
      </c>
      <c r="M73" s="68">
        <v>2014</v>
      </c>
      <c r="N73" s="74" t="s">
        <v>13</v>
      </c>
      <c r="P73" t="str">
        <f t="shared" si="1"/>
        <v>Saška Bjelanović</v>
      </c>
    </row>
    <row r="74" spans="6:16" ht="25.5">
      <c r="F74" s="69">
        <v>15</v>
      </c>
      <c r="G74" s="62">
        <v>65</v>
      </c>
      <c r="H74" s="62">
        <v>2019</v>
      </c>
      <c r="I74" s="62" t="s">
        <v>150</v>
      </c>
      <c r="J74" s="62" t="s">
        <v>151</v>
      </c>
      <c r="K74" s="62" t="s">
        <v>4</v>
      </c>
      <c r="L74" s="62">
        <v>1</v>
      </c>
      <c r="M74" s="70">
        <v>2014</v>
      </c>
      <c r="N74" s="74" t="s">
        <v>13</v>
      </c>
      <c r="P74" t="str">
        <f t="shared" si="1"/>
        <v>Mirnela Ajdarpašić</v>
      </c>
    </row>
    <row r="75" spans="6:16" ht="12.75">
      <c r="F75" s="67">
        <v>16</v>
      </c>
      <c r="G75" s="63">
        <v>66</v>
      </c>
      <c r="H75" s="63">
        <v>2019</v>
      </c>
      <c r="I75" s="63" t="s">
        <v>152</v>
      </c>
      <c r="J75" s="63" t="s">
        <v>153</v>
      </c>
      <c r="K75" s="63" t="s">
        <v>4</v>
      </c>
      <c r="L75" s="63">
        <v>1</v>
      </c>
      <c r="M75" s="68">
        <v>2014</v>
      </c>
      <c r="N75" s="74" t="s">
        <v>13</v>
      </c>
      <c r="P75" t="str">
        <f t="shared" si="1"/>
        <v>Irena Đorem</v>
      </c>
    </row>
    <row r="76" spans="6:16" ht="12.75">
      <c r="F76" s="69">
        <v>17</v>
      </c>
      <c r="G76" s="62">
        <v>67</v>
      </c>
      <c r="H76" s="62">
        <v>2019</v>
      </c>
      <c r="I76" s="62" t="s">
        <v>29</v>
      </c>
      <c r="J76" s="62" t="s">
        <v>154</v>
      </c>
      <c r="K76" s="62" t="s">
        <v>4</v>
      </c>
      <c r="L76" s="62">
        <v>1</v>
      </c>
      <c r="M76" s="70">
        <v>2014</v>
      </c>
      <c r="N76" s="74" t="s">
        <v>13</v>
      </c>
      <c r="P76" t="str">
        <f t="shared" si="1"/>
        <v>Ana Koprivica</v>
      </c>
    </row>
    <row r="77" spans="6:16" ht="25.5">
      <c r="F77" s="67">
        <v>18</v>
      </c>
      <c r="G77" s="63">
        <v>68</v>
      </c>
      <c r="H77" s="63">
        <v>2019</v>
      </c>
      <c r="I77" s="63" t="s">
        <v>101</v>
      </c>
      <c r="J77" s="63" t="s">
        <v>155</v>
      </c>
      <c r="K77" s="63" t="s">
        <v>4</v>
      </c>
      <c r="L77" s="63">
        <v>1</v>
      </c>
      <c r="M77" s="68">
        <v>2014</v>
      </c>
      <c r="N77" s="74" t="s">
        <v>13</v>
      </c>
      <c r="P77" t="str">
        <f t="shared" si="1"/>
        <v>Aleksandra Šćepanović</v>
      </c>
    </row>
    <row r="78" spans="6:16" ht="12.75">
      <c r="F78" s="69">
        <v>19</v>
      </c>
      <c r="G78" s="62">
        <v>69</v>
      </c>
      <c r="H78" s="62">
        <v>2019</v>
      </c>
      <c r="I78" s="62" t="s">
        <v>156</v>
      </c>
      <c r="J78" s="62" t="s">
        <v>157</v>
      </c>
      <c r="K78" s="62" t="s">
        <v>4</v>
      </c>
      <c r="L78" s="62">
        <v>1</v>
      </c>
      <c r="M78" s="70">
        <v>2014</v>
      </c>
      <c r="N78" s="74" t="s">
        <v>13</v>
      </c>
      <c r="P78" t="str">
        <f t="shared" si="1"/>
        <v>Danica Stefanović</v>
      </c>
    </row>
    <row r="79" spans="6:16" ht="25.5">
      <c r="F79" s="67">
        <v>20</v>
      </c>
      <c r="G79" s="63">
        <v>70</v>
      </c>
      <c r="H79" s="63">
        <v>2019</v>
      </c>
      <c r="I79" s="63" t="s">
        <v>48</v>
      </c>
      <c r="J79" s="63" t="s">
        <v>158</v>
      </c>
      <c r="K79" s="63" t="s">
        <v>4</v>
      </c>
      <c r="L79" s="63">
        <v>1</v>
      </c>
      <c r="M79" s="68">
        <v>2014</v>
      </c>
      <c r="N79" s="74" t="s">
        <v>13</v>
      </c>
      <c r="P79" t="str">
        <f t="shared" si="1"/>
        <v>Ivona Rabrenović</v>
      </c>
    </row>
    <row r="80" spans="6:16" ht="12.75">
      <c r="F80" s="69">
        <v>21</v>
      </c>
      <c r="G80" s="62">
        <v>71</v>
      </c>
      <c r="H80" s="62">
        <v>2019</v>
      </c>
      <c r="I80" s="62" t="s">
        <v>159</v>
      </c>
      <c r="J80" s="62" t="s">
        <v>160</v>
      </c>
      <c r="K80" s="62" t="s">
        <v>66</v>
      </c>
      <c r="L80" s="62">
        <v>1</v>
      </c>
      <c r="M80" s="70">
        <v>2014</v>
      </c>
      <c r="N80" s="74" t="s">
        <v>13</v>
      </c>
      <c r="P80" t="str">
        <f t="shared" si="1"/>
        <v>Krstina Madžgalj</v>
      </c>
    </row>
    <row r="81" spans="6:16" ht="12.75">
      <c r="F81" s="67">
        <v>22</v>
      </c>
      <c r="G81" s="63">
        <v>72</v>
      </c>
      <c r="H81" s="63">
        <v>2019</v>
      </c>
      <c r="I81" s="63" t="s">
        <v>125</v>
      </c>
      <c r="J81" s="63" t="s">
        <v>161</v>
      </c>
      <c r="K81" s="63" t="s">
        <v>66</v>
      </c>
      <c r="L81" s="63">
        <v>1</v>
      </c>
      <c r="M81" s="68">
        <v>2014</v>
      </c>
      <c r="N81" s="74" t="s">
        <v>13</v>
      </c>
      <c r="P81" t="str">
        <f t="shared" si="1"/>
        <v>Marija Garić</v>
      </c>
    </row>
    <row r="82" spans="6:16" ht="12.75">
      <c r="F82" s="69">
        <v>23</v>
      </c>
      <c r="G82" s="62">
        <v>73</v>
      </c>
      <c r="H82" s="62">
        <v>2019</v>
      </c>
      <c r="I82" s="62" t="s">
        <v>162</v>
      </c>
      <c r="J82" s="62" t="s">
        <v>163</v>
      </c>
      <c r="K82" s="62" t="s">
        <v>66</v>
      </c>
      <c r="L82" s="62">
        <v>1</v>
      </c>
      <c r="M82" s="70">
        <v>2014</v>
      </c>
      <c r="N82" s="74" t="s">
        <v>13</v>
      </c>
      <c r="P82" t="str">
        <f t="shared" si="1"/>
        <v>Petar Stanišić</v>
      </c>
    </row>
    <row r="83" spans="6:16" ht="25.5">
      <c r="F83" s="67">
        <v>24</v>
      </c>
      <c r="G83" s="63">
        <v>74</v>
      </c>
      <c r="H83" s="63">
        <v>2019</v>
      </c>
      <c r="I83" s="63" t="s">
        <v>101</v>
      </c>
      <c r="J83" s="63" t="s">
        <v>164</v>
      </c>
      <c r="K83" s="63" t="s">
        <v>66</v>
      </c>
      <c r="L83" s="63">
        <v>1</v>
      </c>
      <c r="M83" s="68">
        <v>2014</v>
      </c>
      <c r="N83" s="74" t="s">
        <v>13</v>
      </c>
      <c r="P83" t="str">
        <f t="shared" si="1"/>
        <v>Aleksandra Vujisić</v>
      </c>
    </row>
    <row r="84" spans="6:16" ht="12.75">
      <c r="F84" s="69">
        <v>25</v>
      </c>
      <c r="G84" s="62">
        <v>75</v>
      </c>
      <c r="H84" s="62">
        <v>2019</v>
      </c>
      <c r="I84" s="62" t="s">
        <v>165</v>
      </c>
      <c r="J84" s="62" t="s">
        <v>166</v>
      </c>
      <c r="K84" s="62" t="s">
        <v>66</v>
      </c>
      <c r="L84" s="62">
        <v>1</v>
      </c>
      <c r="M84" s="70">
        <v>2014</v>
      </c>
      <c r="N84" s="74" t="s">
        <v>13</v>
      </c>
      <c r="P84" t="str">
        <f t="shared" si="1"/>
        <v>Nataša Jovović</v>
      </c>
    </row>
    <row r="85" spans="6:16" ht="12.75">
      <c r="F85" s="67">
        <v>26</v>
      </c>
      <c r="G85" s="63">
        <v>76</v>
      </c>
      <c r="H85" s="63">
        <v>2019</v>
      </c>
      <c r="I85" s="63" t="s">
        <v>167</v>
      </c>
      <c r="J85" s="63" t="s">
        <v>168</v>
      </c>
      <c r="K85" s="63" t="s">
        <v>66</v>
      </c>
      <c r="L85" s="63">
        <v>1</v>
      </c>
      <c r="M85" s="68">
        <v>2014</v>
      </c>
      <c r="N85" s="74" t="s">
        <v>13</v>
      </c>
      <c r="P85" t="str">
        <f t="shared" si="1"/>
        <v>Gabrijela Račić</v>
      </c>
    </row>
    <row r="86" spans="6:16" ht="12.75">
      <c r="F86" s="69">
        <v>27</v>
      </c>
      <c r="G86" s="62">
        <v>77</v>
      </c>
      <c r="H86" s="62">
        <v>2019</v>
      </c>
      <c r="I86" s="62" t="s">
        <v>58</v>
      </c>
      <c r="J86" s="62" t="s">
        <v>169</v>
      </c>
      <c r="K86" s="62" t="s">
        <v>66</v>
      </c>
      <c r="L86" s="62">
        <v>1</v>
      </c>
      <c r="M86" s="70">
        <v>2014</v>
      </c>
      <c r="N86" s="74" t="s">
        <v>13</v>
      </c>
      <c r="P86" t="str">
        <f t="shared" si="1"/>
        <v>Nikolina Aleksić</v>
      </c>
    </row>
    <row r="87" spans="6:16" ht="12.75">
      <c r="F87" s="67">
        <v>28</v>
      </c>
      <c r="G87" s="63">
        <v>78</v>
      </c>
      <c r="H87" s="63">
        <v>2019</v>
      </c>
      <c r="I87" s="63" t="s">
        <v>170</v>
      </c>
      <c r="J87" s="63" t="s">
        <v>171</v>
      </c>
      <c r="K87" s="63" t="s">
        <v>66</v>
      </c>
      <c r="L87" s="63">
        <v>1</v>
      </c>
      <c r="M87" s="68">
        <v>2014</v>
      </c>
      <c r="N87" s="74" t="s">
        <v>13</v>
      </c>
      <c r="P87" t="str">
        <f t="shared" si="1"/>
        <v>Belma Kanalić</v>
      </c>
    </row>
    <row r="88" spans="6:16" ht="12.75">
      <c r="F88" s="69">
        <v>29</v>
      </c>
      <c r="G88" s="62">
        <v>79</v>
      </c>
      <c r="H88" s="62">
        <v>2019</v>
      </c>
      <c r="I88" s="62" t="s">
        <v>95</v>
      </c>
      <c r="J88" s="62" t="s">
        <v>172</v>
      </c>
      <c r="K88" s="62" t="s">
        <v>66</v>
      </c>
      <c r="L88" s="62">
        <v>1</v>
      </c>
      <c r="M88" s="70">
        <v>2014</v>
      </c>
      <c r="N88" s="74" t="s">
        <v>13</v>
      </c>
      <c r="P88" t="str">
        <f t="shared" si="1"/>
        <v>Valentina Bugarin</v>
      </c>
    </row>
    <row r="89" spans="6:16" ht="25.5">
      <c r="F89" s="67">
        <v>30</v>
      </c>
      <c r="G89" s="63">
        <v>80</v>
      </c>
      <c r="H89" s="63">
        <v>2019</v>
      </c>
      <c r="I89" s="63" t="s">
        <v>101</v>
      </c>
      <c r="J89" s="63" t="s">
        <v>173</v>
      </c>
      <c r="K89" s="63" t="s">
        <v>66</v>
      </c>
      <c r="L89" s="63">
        <v>1</v>
      </c>
      <c r="M89" s="68">
        <v>2014</v>
      </c>
      <c r="N89" s="74" t="s">
        <v>13</v>
      </c>
      <c r="P89" t="str">
        <f t="shared" si="1"/>
        <v>Aleksandra Deletić</v>
      </c>
    </row>
    <row r="90" spans="6:16" ht="25.5">
      <c r="F90" s="69">
        <v>31</v>
      </c>
      <c r="G90" s="62">
        <v>81</v>
      </c>
      <c r="H90" s="62">
        <v>2019</v>
      </c>
      <c r="I90" s="62" t="s">
        <v>101</v>
      </c>
      <c r="J90" s="62" t="s">
        <v>174</v>
      </c>
      <c r="K90" s="62" t="s">
        <v>66</v>
      </c>
      <c r="L90" s="62">
        <v>1</v>
      </c>
      <c r="M90" s="70">
        <v>2014</v>
      </c>
      <c r="N90" s="74" t="s">
        <v>13</v>
      </c>
      <c r="P90" t="str">
        <f t="shared" si="1"/>
        <v>Aleksandra Tomović</v>
      </c>
    </row>
    <row r="91" spans="6:16" ht="12.75">
      <c r="F91" s="67">
        <v>32</v>
      </c>
      <c r="G91" s="63">
        <v>82</v>
      </c>
      <c r="H91" s="63">
        <v>2019</v>
      </c>
      <c r="I91" s="63" t="s">
        <v>175</v>
      </c>
      <c r="J91" s="63" t="s">
        <v>176</v>
      </c>
      <c r="K91" s="63" t="s">
        <v>66</v>
      </c>
      <c r="L91" s="63">
        <v>1</v>
      </c>
      <c r="M91" s="68">
        <v>2014</v>
      </c>
      <c r="N91" s="74" t="s">
        <v>13</v>
      </c>
      <c r="P91" t="str">
        <f t="shared" si="1"/>
        <v>Edisa Pepić</v>
      </c>
    </row>
    <row r="92" spans="6:16" ht="12.75">
      <c r="F92" s="69">
        <v>33</v>
      </c>
      <c r="G92" s="62">
        <v>83</v>
      </c>
      <c r="H92" s="62">
        <v>2019</v>
      </c>
      <c r="I92" s="62" t="s">
        <v>177</v>
      </c>
      <c r="J92" s="62" t="s">
        <v>178</v>
      </c>
      <c r="K92" s="62" t="s">
        <v>66</v>
      </c>
      <c r="L92" s="62">
        <v>1</v>
      </c>
      <c r="M92" s="70">
        <v>2014</v>
      </c>
      <c r="N92" s="74" t="s">
        <v>13</v>
      </c>
      <c r="P92" t="str">
        <f t="shared" si="1"/>
        <v>Katarina Bubanja</v>
      </c>
    </row>
    <row r="93" spans="6:16" ht="12.75">
      <c r="F93" s="67">
        <v>34</v>
      </c>
      <c r="G93" s="63">
        <v>84</v>
      </c>
      <c r="H93" s="63">
        <v>2019</v>
      </c>
      <c r="I93" s="63" t="s">
        <v>141</v>
      </c>
      <c r="J93" s="63" t="s">
        <v>179</v>
      </c>
      <c r="K93" s="63" t="s">
        <v>66</v>
      </c>
      <c r="L93" s="63">
        <v>1</v>
      </c>
      <c r="M93" s="68">
        <v>2014</v>
      </c>
      <c r="N93" s="74" t="s">
        <v>13</v>
      </c>
      <c r="P93" t="str">
        <f t="shared" si="1"/>
        <v>Ivana Čolović</v>
      </c>
    </row>
    <row r="94" spans="6:16" ht="12.75">
      <c r="F94" s="69">
        <v>35</v>
      </c>
      <c r="G94" s="62">
        <v>85</v>
      </c>
      <c r="H94" s="62">
        <v>2019</v>
      </c>
      <c r="I94" s="62" t="s">
        <v>180</v>
      </c>
      <c r="J94" s="62" t="s">
        <v>134</v>
      </c>
      <c r="K94" s="62" t="s">
        <v>66</v>
      </c>
      <c r="L94" s="62">
        <v>1</v>
      </c>
      <c r="M94" s="70">
        <v>2014</v>
      </c>
      <c r="N94" s="74" t="s">
        <v>13</v>
      </c>
      <c r="P94" t="str">
        <f t="shared" si="1"/>
        <v>Adela Ličina</v>
      </c>
    </row>
    <row r="95" spans="6:16" ht="12.75">
      <c r="F95" s="67">
        <v>36</v>
      </c>
      <c r="G95" s="63">
        <v>86</v>
      </c>
      <c r="H95" s="63">
        <v>2019</v>
      </c>
      <c r="I95" s="63" t="s">
        <v>181</v>
      </c>
      <c r="J95" s="63" t="s">
        <v>182</v>
      </c>
      <c r="K95" s="63" t="s">
        <v>66</v>
      </c>
      <c r="L95" s="63">
        <v>1</v>
      </c>
      <c r="M95" s="68">
        <v>2014</v>
      </c>
      <c r="N95" s="74" t="s">
        <v>13</v>
      </c>
      <c r="P95" t="str">
        <f t="shared" si="1"/>
        <v>Tamara Raonić</v>
      </c>
    </row>
    <row r="96" spans="6:16" ht="25.5">
      <c r="F96" s="69">
        <v>37</v>
      </c>
      <c r="G96" s="62">
        <v>87</v>
      </c>
      <c r="H96" s="62">
        <v>2019</v>
      </c>
      <c r="I96" s="62" t="s">
        <v>112</v>
      </c>
      <c r="J96" s="62" t="s">
        <v>183</v>
      </c>
      <c r="K96" s="62" t="s">
        <v>66</v>
      </c>
      <c r="L96" s="62">
        <v>1</v>
      </c>
      <c r="M96" s="70">
        <v>2014</v>
      </c>
      <c r="N96" s="74" t="s">
        <v>13</v>
      </c>
      <c r="P96" t="str">
        <f t="shared" si="1"/>
        <v>Anđela Joksimović</v>
      </c>
    </row>
    <row r="97" spans="6:16" ht="12.75">
      <c r="F97" s="67">
        <v>38</v>
      </c>
      <c r="G97" s="63">
        <v>88</v>
      </c>
      <c r="H97" s="63">
        <v>2019</v>
      </c>
      <c r="I97" s="63" t="s">
        <v>184</v>
      </c>
      <c r="J97" s="63" t="s">
        <v>185</v>
      </c>
      <c r="K97" s="63" t="s">
        <v>66</v>
      </c>
      <c r="L97" s="63">
        <v>1</v>
      </c>
      <c r="M97" s="68">
        <v>2014</v>
      </c>
      <c r="N97" s="74" t="s">
        <v>13</v>
      </c>
      <c r="P97" t="str">
        <f t="shared" si="1"/>
        <v>Elma Kršić</v>
      </c>
    </row>
    <row r="98" spans="6:16" ht="12.75">
      <c r="F98" s="69">
        <v>39</v>
      </c>
      <c r="G98" s="62">
        <v>89</v>
      </c>
      <c r="H98" s="62">
        <v>2019</v>
      </c>
      <c r="I98" s="62" t="s">
        <v>186</v>
      </c>
      <c r="J98" s="62" t="s">
        <v>187</v>
      </c>
      <c r="K98" s="62" t="s">
        <v>66</v>
      </c>
      <c r="L98" s="62">
        <v>1</v>
      </c>
      <c r="M98" s="70">
        <v>2014</v>
      </c>
      <c r="N98" s="74" t="s">
        <v>13</v>
      </c>
      <c r="P98" t="str">
        <f t="shared" si="1"/>
        <v>Ivanka Marković</v>
      </c>
    </row>
    <row r="99" spans="6:16" ht="12.75">
      <c r="F99" s="67">
        <v>40</v>
      </c>
      <c r="G99" s="63">
        <v>90</v>
      </c>
      <c r="H99" s="63">
        <v>2019</v>
      </c>
      <c r="I99" s="63" t="s">
        <v>136</v>
      </c>
      <c r="J99" s="63" t="s">
        <v>166</v>
      </c>
      <c r="K99" s="63" t="s">
        <v>66</v>
      </c>
      <c r="L99" s="63">
        <v>1</v>
      </c>
      <c r="M99" s="68">
        <v>2014</v>
      </c>
      <c r="N99" s="74" t="s">
        <v>13</v>
      </c>
      <c r="P99" t="str">
        <f t="shared" si="1"/>
        <v>Tijana Jovović</v>
      </c>
    </row>
    <row r="100" spans="6:16" ht="12.75">
      <c r="F100" s="69">
        <v>41</v>
      </c>
      <c r="G100" s="62">
        <v>91</v>
      </c>
      <c r="H100" s="62">
        <v>2019</v>
      </c>
      <c r="I100" s="62" t="s">
        <v>112</v>
      </c>
      <c r="J100" s="62" t="s">
        <v>188</v>
      </c>
      <c r="K100" s="62" t="s">
        <v>66</v>
      </c>
      <c r="L100" s="62">
        <v>1</v>
      </c>
      <c r="M100" s="70">
        <v>2014</v>
      </c>
      <c r="N100" s="74" t="s">
        <v>13</v>
      </c>
      <c r="P100" t="str">
        <f t="shared" si="1"/>
        <v>Anđela Obradović</v>
      </c>
    </row>
    <row r="101" spans="6:16" ht="12.75">
      <c r="F101" s="67">
        <v>42</v>
      </c>
      <c r="G101" s="63">
        <v>92</v>
      </c>
      <c r="H101" s="63">
        <v>2019</v>
      </c>
      <c r="I101" s="63" t="s">
        <v>97</v>
      </c>
      <c r="J101" s="63" t="s">
        <v>189</v>
      </c>
      <c r="K101" s="63" t="s">
        <v>66</v>
      </c>
      <c r="L101" s="63">
        <v>1</v>
      </c>
      <c r="M101" s="68">
        <v>2014</v>
      </c>
      <c r="N101" s="74" t="s">
        <v>13</v>
      </c>
      <c r="P101" t="str">
        <f t="shared" si="1"/>
        <v>Sanja Stanković</v>
      </c>
    </row>
    <row r="102" spans="6:16" ht="12.75">
      <c r="F102" s="69">
        <v>43</v>
      </c>
      <c r="G102" s="62">
        <v>93</v>
      </c>
      <c r="H102" s="62">
        <v>2019</v>
      </c>
      <c r="I102" s="62" t="s">
        <v>107</v>
      </c>
      <c r="J102" s="62" t="s">
        <v>81</v>
      </c>
      <c r="K102" s="62" t="s">
        <v>66</v>
      </c>
      <c r="L102" s="62">
        <v>1</v>
      </c>
      <c r="M102" s="70">
        <v>2014</v>
      </c>
      <c r="N102" s="74" t="s">
        <v>13</v>
      </c>
      <c r="P102" t="str">
        <f t="shared" si="1"/>
        <v>Milena Šćekić</v>
      </c>
    </row>
    <row r="103" spans="6:16" ht="12.75">
      <c r="F103" s="67">
        <v>44</v>
      </c>
      <c r="G103" s="63">
        <v>94</v>
      </c>
      <c r="H103" s="63">
        <v>2019</v>
      </c>
      <c r="I103" s="63" t="s">
        <v>190</v>
      </c>
      <c r="J103" s="63" t="s">
        <v>68</v>
      </c>
      <c r="K103" s="63" t="s">
        <v>66</v>
      </c>
      <c r="L103" s="63">
        <v>1</v>
      </c>
      <c r="M103" s="68">
        <v>2014</v>
      </c>
      <c r="N103" s="74" t="s">
        <v>13</v>
      </c>
      <c r="P103" t="str">
        <f t="shared" si="1"/>
        <v>Senka Đurović</v>
      </c>
    </row>
    <row r="104" spans="6:16" ht="12.75">
      <c r="F104" s="69">
        <v>45</v>
      </c>
      <c r="G104" s="62">
        <v>95</v>
      </c>
      <c r="H104" s="62">
        <v>2019</v>
      </c>
      <c r="I104" s="62" t="s">
        <v>121</v>
      </c>
      <c r="J104" s="62" t="s">
        <v>191</v>
      </c>
      <c r="K104" s="62" t="s">
        <v>66</v>
      </c>
      <c r="L104" s="62">
        <v>1</v>
      </c>
      <c r="M104" s="70">
        <v>2014</v>
      </c>
      <c r="N104" s="74" t="s">
        <v>13</v>
      </c>
      <c r="P104" t="str">
        <f t="shared" si="1"/>
        <v>Milica Jeknić</v>
      </c>
    </row>
    <row r="105" spans="6:16" ht="12.75">
      <c r="F105" s="67">
        <v>46</v>
      </c>
      <c r="G105" s="63">
        <v>96</v>
      </c>
      <c r="H105" s="63">
        <v>2019</v>
      </c>
      <c r="I105" s="63" t="s">
        <v>192</v>
      </c>
      <c r="J105" s="63" t="s">
        <v>193</v>
      </c>
      <c r="K105" s="63" t="s">
        <v>66</v>
      </c>
      <c r="L105" s="63">
        <v>1</v>
      </c>
      <c r="M105" s="68">
        <v>2014</v>
      </c>
      <c r="N105" s="74" t="s">
        <v>13</v>
      </c>
      <c r="P105" t="str">
        <f t="shared" si="1"/>
        <v>Marina Dušević</v>
      </c>
    </row>
    <row r="106" spans="6:16" ht="12.75">
      <c r="F106" s="69">
        <v>47</v>
      </c>
      <c r="G106" s="62">
        <v>97</v>
      </c>
      <c r="H106" s="62">
        <v>2019</v>
      </c>
      <c r="I106" s="62" t="s">
        <v>194</v>
      </c>
      <c r="J106" s="62" t="s">
        <v>195</v>
      </c>
      <c r="K106" s="62" t="s">
        <v>66</v>
      </c>
      <c r="L106" s="62">
        <v>1</v>
      </c>
      <c r="M106" s="70">
        <v>2014</v>
      </c>
      <c r="N106" s="74" t="s">
        <v>13</v>
      </c>
      <c r="P106" t="str">
        <f t="shared" si="1"/>
        <v>Gazmend Adović</v>
      </c>
    </row>
    <row r="107" spans="6:16" ht="12.75">
      <c r="F107" s="67">
        <v>48</v>
      </c>
      <c r="G107" s="63">
        <v>98</v>
      </c>
      <c r="H107" s="63">
        <v>2019</v>
      </c>
      <c r="I107" s="63" t="s">
        <v>196</v>
      </c>
      <c r="J107" s="63" t="s">
        <v>197</v>
      </c>
      <c r="K107" s="63" t="s">
        <v>66</v>
      </c>
      <c r="L107" s="63">
        <v>1</v>
      </c>
      <c r="M107" s="68">
        <v>2014</v>
      </c>
      <c r="N107" s="74" t="s">
        <v>13</v>
      </c>
      <c r="P107" t="str">
        <f t="shared" si="1"/>
        <v>Mirjana Zečević</v>
      </c>
    </row>
    <row r="108" spans="6:16" ht="12.75">
      <c r="F108" s="69">
        <v>49</v>
      </c>
      <c r="G108" s="62">
        <v>99</v>
      </c>
      <c r="H108" s="62">
        <v>2019</v>
      </c>
      <c r="I108" s="62" t="s">
        <v>198</v>
      </c>
      <c r="J108" s="62" t="s">
        <v>199</v>
      </c>
      <c r="K108" s="62" t="s">
        <v>66</v>
      </c>
      <c r="L108" s="62">
        <v>1</v>
      </c>
      <c r="M108" s="70">
        <v>2014</v>
      </c>
      <c r="N108" s="74" t="s">
        <v>13</v>
      </c>
      <c r="P108" t="str">
        <f t="shared" si="1"/>
        <v>Arma Omeragić</v>
      </c>
    </row>
    <row r="109" spans="6:16" ht="13.5" thickBot="1">
      <c r="F109" s="75">
        <v>50</v>
      </c>
      <c r="G109" s="76">
        <v>100</v>
      </c>
      <c r="H109" s="76">
        <v>2019</v>
      </c>
      <c r="I109" s="76" t="s">
        <v>112</v>
      </c>
      <c r="J109" s="76" t="s">
        <v>79</v>
      </c>
      <c r="K109" s="76" t="s">
        <v>66</v>
      </c>
      <c r="L109" s="76">
        <v>1</v>
      </c>
      <c r="M109" s="77">
        <v>2014</v>
      </c>
      <c r="N109" s="74" t="s">
        <v>13</v>
      </c>
      <c r="P109" t="str">
        <f t="shared" si="1"/>
        <v>Anđela Lutovac</v>
      </c>
    </row>
    <row r="110" spans="6:16" ht="12.75">
      <c r="F110" s="64">
        <v>1</v>
      </c>
      <c r="G110" s="65">
        <v>101</v>
      </c>
      <c r="H110" s="65">
        <v>2019</v>
      </c>
      <c r="I110" s="65" t="s">
        <v>196</v>
      </c>
      <c r="J110" s="65" t="s">
        <v>200</v>
      </c>
      <c r="K110" s="65" t="s">
        <v>4</v>
      </c>
      <c r="L110" s="65">
        <v>1</v>
      </c>
      <c r="M110" s="66">
        <v>2014</v>
      </c>
      <c r="N110" s="74" t="s">
        <v>229</v>
      </c>
      <c r="P110" t="str">
        <f t="shared" si="1"/>
        <v>Mirjana Šutović</v>
      </c>
    </row>
    <row r="111" spans="6:16" ht="12.75">
      <c r="F111" s="67">
        <v>2</v>
      </c>
      <c r="G111" s="63">
        <v>102</v>
      </c>
      <c r="H111" s="63">
        <v>2019</v>
      </c>
      <c r="I111" s="63" t="s">
        <v>201</v>
      </c>
      <c r="J111" s="63" t="s">
        <v>202</v>
      </c>
      <c r="K111" s="63" t="s">
        <v>4</v>
      </c>
      <c r="L111" s="63">
        <v>1</v>
      </c>
      <c r="M111" s="68">
        <v>2014</v>
      </c>
      <c r="N111" s="74" t="s">
        <v>229</v>
      </c>
      <c r="P111" t="str">
        <f t="shared" si="1"/>
        <v>Andrea Jelić</v>
      </c>
    </row>
    <row r="112" spans="6:16" ht="25.5">
      <c r="F112" s="69">
        <v>3</v>
      </c>
      <c r="G112" s="62">
        <v>103</v>
      </c>
      <c r="H112" s="62">
        <v>2019</v>
      </c>
      <c r="I112" s="62" t="s">
        <v>78</v>
      </c>
      <c r="J112" s="62" t="s">
        <v>203</v>
      </c>
      <c r="K112" s="62" t="s">
        <v>4</v>
      </c>
      <c r="L112" s="62">
        <v>1</v>
      </c>
      <c r="M112" s="70">
        <v>2014</v>
      </c>
      <c r="N112" s="74" t="s">
        <v>229</v>
      </c>
      <c r="P112" t="str">
        <f t="shared" si="1"/>
        <v>Jovana Damjanović</v>
      </c>
    </row>
    <row r="113" spans="6:16" ht="12.75">
      <c r="F113" s="67">
        <v>4</v>
      </c>
      <c r="G113" s="63">
        <v>104</v>
      </c>
      <c r="H113" s="63">
        <v>2019</v>
      </c>
      <c r="I113" s="63" t="s">
        <v>33</v>
      </c>
      <c r="J113" s="63" t="s">
        <v>204</v>
      </c>
      <c r="K113" s="63" t="s">
        <v>4</v>
      </c>
      <c r="L113" s="63">
        <v>1</v>
      </c>
      <c r="M113" s="68">
        <v>2014</v>
      </c>
      <c r="N113" s="74" t="s">
        <v>229</v>
      </c>
      <c r="P113" t="str">
        <f t="shared" si="1"/>
        <v>Dijana Ljiljanić</v>
      </c>
    </row>
    <row r="114" spans="6:16" ht="12.75">
      <c r="F114" s="69">
        <v>5</v>
      </c>
      <c r="G114" s="62">
        <v>105</v>
      </c>
      <c r="H114" s="62">
        <v>2019</v>
      </c>
      <c r="I114" s="62" t="s">
        <v>205</v>
      </c>
      <c r="J114" s="62" t="s">
        <v>206</v>
      </c>
      <c r="K114" s="62" t="s">
        <v>4</v>
      </c>
      <c r="L114" s="62">
        <v>1</v>
      </c>
      <c r="M114" s="70">
        <v>2014</v>
      </c>
      <c r="N114" s="74" t="s">
        <v>229</v>
      </c>
      <c r="P114" t="str">
        <f t="shared" si="1"/>
        <v>Suzana Ćetković</v>
      </c>
    </row>
    <row r="115" spans="6:16" ht="12.75">
      <c r="F115" s="67">
        <v>6</v>
      </c>
      <c r="G115" s="63">
        <v>106</v>
      </c>
      <c r="H115" s="63">
        <v>2019</v>
      </c>
      <c r="I115" s="63" t="s">
        <v>207</v>
      </c>
      <c r="J115" s="63" t="s">
        <v>208</v>
      </c>
      <c r="K115" s="63" t="s">
        <v>4</v>
      </c>
      <c r="L115" s="63">
        <v>1</v>
      </c>
      <c r="M115" s="68">
        <v>2014</v>
      </c>
      <c r="N115" s="74" t="s">
        <v>229</v>
      </c>
      <c r="P115" t="str">
        <f t="shared" si="1"/>
        <v>Bojana Moškov</v>
      </c>
    </row>
    <row r="116" spans="6:16" ht="12.75">
      <c r="F116" s="69">
        <v>7</v>
      </c>
      <c r="G116" s="62">
        <v>107</v>
      </c>
      <c r="H116" s="62">
        <v>2019</v>
      </c>
      <c r="I116" s="62" t="s">
        <v>143</v>
      </c>
      <c r="J116" s="62" t="s">
        <v>209</v>
      </c>
      <c r="K116" s="62" t="s">
        <v>4</v>
      </c>
      <c r="L116" s="62">
        <v>1</v>
      </c>
      <c r="M116" s="70">
        <v>2014</v>
      </c>
      <c r="N116" s="74" t="s">
        <v>229</v>
      </c>
      <c r="P116" t="str">
        <f t="shared" si="1"/>
        <v>Teodora Đurnić</v>
      </c>
    </row>
    <row r="117" spans="6:16" ht="12.75">
      <c r="F117" s="67">
        <v>8</v>
      </c>
      <c r="G117" s="63">
        <v>108</v>
      </c>
      <c r="H117" s="63">
        <v>2019</v>
      </c>
      <c r="I117" s="63" t="s">
        <v>29</v>
      </c>
      <c r="J117" s="63" t="s">
        <v>210</v>
      </c>
      <c r="K117" s="63" t="s">
        <v>4</v>
      </c>
      <c r="L117" s="63">
        <v>1</v>
      </c>
      <c r="M117" s="68">
        <v>2014</v>
      </c>
      <c r="N117" s="74" t="s">
        <v>229</v>
      </c>
      <c r="P117" t="str">
        <f t="shared" si="1"/>
        <v>Ana Kustudić</v>
      </c>
    </row>
    <row r="118" spans="6:16" ht="25.5">
      <c r="F118" s="69">
        <v>9</v>
      </c>
      <c r="G118" s="62">
        <v>109</v>
      </c>
      <c r="H118" s="62">
        <v>2019</v>
      </c>
      <c r="I118" s="62" t="s">
        <v>156</v>
      </c>
      <c r="J118" s="62" t="s">
        <v>211</v>
      </c>
      <c r="K118" s="62" t="s">
        <v>4</v>
      </c>
      <c r="L118" s="62">
        <v>1</v>
      </c>
      <c r="M118" s="70">
        <v>2014</v>
      </c>
      <c r="N118" s="74" t="s">
        <v>229</v>
      </c>
      <c r="P118" t="str">
        <f t="shared" si="1"/>
        <v>Danica Bogdanović</v>
      </c>
    </row>
    <row r="119" spans="6:16" ht="12.75">
      <c r="F119" s="67">
        <v>10</v>
      </c>
      <c r="G119" s="63">
        <v>110</v>
      </c>
      <c r="H119" s="63">
        <v>2019</v>
      </c>
      <c r="I119" s="63" t="s">
        <v>212</v>
      </c>
      <c r="J119" s="63" t="s">
        <v>213</v>
      </c>
      <c r="K119" s="63" t="s">
        <v>4</v>
      </c>
      <c r="L119" s="63">
        <v>1</v>
      </c>
      <c r="M119" s="68">
        <v>2014</v>
      </c>
      <c r="N119" s="74" t="s">
        <v>229</v>
      </c>
      <c r="P119" t="str">
        <f t="shared" si="1"/>
        <v>Sara Kurgaš</v>
      </c>
    </row>
    <row r="120" spans="6:16" ht="12.75">
      <c r="F120" s="69">
        <v>11</v>
      </c>
      <c r="G120" s="62">
        <v>111</v>
      </c>
      <c r="H120" s="62">
        <v>2019</v>
      </c>
      <c r="I120" s="62" t="s">
        <v>201</v>
      </c>
      <c r="J120" s="62" t="s">
        <v>214</v>
      </c>
      <c r="K120" s="62" t="s">
        <v>4</v>
      </c>
      <c r="L120" s="62">
        <v>1</v>
      </c>
      <c r="M120" s="70">
        <v>2014</v>
      </c>
      <c r="N120" s="74" t="s">
        <v>229</v>
      </c>
      <c r="P120" t="str">
        <f t="shared" si="1"/>
        <v>Andrea Čvorović</v>
      </c>
    </row>
    <row r="121" spans="6:16" ht="12.75">
      <c r="F121" s="67">
        <v>12</v>
      </c>
      <c r="G121" s="63">
        <v>112</v>
      </c>
      <c r="H121" s="63">
        <v>2019</v>
      </c>
      <c r="I121" s="63" t="s">
        <v>215</v>
      </c>
      <c r="J121" s="63" t="s">
        <v>216</v>
      </c>
      <c r="K121" s="63" t="s">
        <v>4</v>
      </c>
      <c r="L121" s="63">
        <v>1</v>
      </c>
      <c r="M121" s="68">
        <v>2014</v>
      </c>
      <c r="N121" s="74" t="s">
        <v>229</v>
      </c>
      <c r="P121" t="str">
        <f t="shared" si="1"/>
        <v>Vesna Zeković</v>
      </c>
    </row>
    <row r="122" spans="6:16" ht="12.75">
      <c r="F122" s="69">
        <v>13</v>
      </c>
      <c r="G122" s="62">
        <v>113</v>
      </c>
      <c r="H122" s="62">
        <v>2019</v>
      </c>
      <c r="I122" s="62" t="s">
        <v>217</v>
      </c>
      <c r="J122" s="62" t="s">
        <v>218</v>
      </c>
      <c r="K122" s="62" t="s">
        <v>4</v>
      </c>
      <c r="L122" s="62">
        <v>1</v>
      </c>
      <c r="M122" s="70">
        <v>2014</v>
      </c>
      <c r="N122" s="74" t="s">
        <v>229</v>
      </c>
      <c r="P122" t="str">
        <f t="shared" si="1"/>
        <v>Novica Medenica</v>
      </c>
    </row>
    <row r="123" spans="6:16" ht="12.75">
      <c r="F123" s="67">
        <v>14</v>
      </c>
      <c r="G123" s="63">
        <v>114</v>
      </c>
      <c r="H123" s="63">
        <v>2019</v>
      </c>
      <c r="I123" s="63" t="s">
        <v>78</v>
      </c>
      <c r="J123" s="63" t="s">
        <v>219</v>
      </c>
      <c r="K123" s="63" t="s">
        <v>4</v>
      </c>
      <c r="L123" s="63">
        <v>1</v>
      </c>
      <c r="M123" s="68">
        <v>2014</v>
      </c>
      <c r="N123" s="74" t="s">
        <v>229</v>
      </c>
      <c r="P123" t="str">
        <f t="shared" si="1"/>
        <v>Jovana Petričević</v>
      </c>
    </row>
    <row r="124" spans="6:16" ht="12.75">
      <c r="F124" s="69">
        <v>15</v>
      </c>
      <c r="G124" s="62">
        <v>115</v>
      </c>
      <c r="H124" s="62">
        <v>2019</v>
      </c>
      <c r="I124" s="62" t="s">
        <v>112</v>
      </c>
      <c r="J124" s="62" t="s">
        <v>220</v>
      </c>
      <c r="K124" s="62" t="s">
        <v>4</v>
      </c>
      <c r="L124" s="62">
        <v>1</v>
      </c>
      <c r="M124" s="70">
        <v>2014</v>
      </c>
      <c r="N124" s="74" t="s">
        <v>229</v>
      </c>
      <c r="P124" t="str">
        <f t="shared" si="1"/>
        <v>Anđela Ćuković</v>
      </c>
    </row>
    <row r="125" spans="6:16" ht="12.75">
      <c r="F125" s="67">
        <v>16</v>
      </c>
      <c r="G125" s="63">
        <v>116</v>
      </c>
      <c r="H125" s="63">
        <v>2019</v>
      </c>
      <c r="I125" s="63" t="s">
        <v>141</v>
      </c>
      <c r="J125" s="63" t="s">
        <v>221</v>
      </c>
      <c r="K125" s="63" t="s">
        <v>4</v>
      </c>
      <c r="L125" s="63">
        <v>1</v>
      </c>
      <c r="M125" s="68">
        <v>2014</v>
      </c>
      <c r="N125" s="74" t="s">
        <v>229</v>
      </c>
      <c r="P125" t="str">
        <f t="shared" si="1"/>
        <v>Ivana Nikolić</v>
      </c>
    </row>
    <row r="126" spans="6:16" ht="25.5">
      <c r="F126" s="69">
        <v>17</v>
      </c>
      <c r="G126" s="62">
        <v>117</v>
      </c>
      <c r="H126" s="62">
        <v>2019</v>
      </c>
      <c r="I126" s="62" t="s">
        <v>212</v>
      </c>
      <c r="J126" s="62" t="s">
        <v>222</v>
      </c>
      <c r="K126" s="62" t="s">
        <v>4</v>
      </c>
      <c r="L126" s="62">
        <v>1</v>
      </c>
      <c r="M126" s="70">
        <v>2014</v>
      </c>
      <c r="N126" s="74" t="s">
        <v>229</v>
      </c>
      <c r="P126" t="str">
        <f t="shared" si="1"/>
        <v>Sara Dragojević</v>
      </c>
    </row>
    <row r="127" spans="6:16" ht="12.75">
      <c r="F127" s="67">
        <v>18</v>
      </c>
      <c r="G127" s="63">
        <v>118</v>
      </c>
      <c r="H127" s="63">
        <v>2019</v>
      </c>
      <c r="I127" s="63" t="s">
        <v>64</v>
      </c>
      <c r="J127" s="63" t="s">
        <v>83</v>
      </c>
      <c r="K127" s="63" t="s">
        <v>4</v>
      </c>
      <c r="L127" s="63">
        <v>1</v>
      </c>
      <c r="M127" s="68">
        <v>2014</v>
      </c>
      <c r="N127" s="74" t="s">
        <v>229</v>
      </c>
      <c r="P127" t="str">
        <f t="shared" si="1"/>
        <v>Jelena Mitrović</v>
      </c>
    </row>
    <row r="128" spans="6:16" ht="12.75">
      <c r="F128" s="69">
        <v>19</v>
      </c>
      <c r="G128" s="62">
        <v>119</v>
      </c>
      <c r="H128" s="62">
        <v>2019</v>
      </c>
      <c r="I128" s="62" t="s">
        <v>78</v>
      </c>
      <c r="J128" s="62" t="s">
        <v>223</v>
      </c>
      <c r="K128" s="62" t="s">
        <v>4</v>
      </c>
      <c r="L128" s="62">
        <v>1</v>
      </c>
      <c r="M128" s="70">
        <v>2014</v>
      </c>
      <c r="N128" s="74" t="s">
        <v>229</v>
      </c>
      <c r="P128" t="str">
        <f t="shared" si="1"/>
        <v>Jovana Radunović</v>
      </c>
    </row>
    <row r="129" spans="6:16" ht="12.75">
      <c r="F129" s="67">
        <v>20</v>
      </c>
      <c r="G129" s="63">
        <v>120</v>
      </c>
      <c r="H129" s="63">
        <v>2019</v>
      </c>
      <c r="I129" s="63" t="s">
        <v>29</v>
      </c>
      <c r="J129" s="63" t="s">
        <v>224</v>
      </c>
      <c r="K129" s="63" t="s">
        <v>4</v>
      </c>
      <c r="L129" s="63">
        <v>1</v>
      </c>
      <c r="M129" s="68">
        <v>2014</v>
      </c>
      <c r="N129" s="74" t="s">
        <v>229</v>
      </c>
      <c r="P129" t="str">
        <f t="shared" si="1"/>
        <v>Ana Kešeljević</v>
      </c>
    </row>
    <row r="130" spans="6:16" ht="12.75">
      <c r="F130" s="69">
        <v>21</v>
      </c>
      <c r="G130" s="62">
        <v>121</v>
      </c>
      <c r="H130" s="62">
        <v>2019</v>
      </c>
      <c r="I130" s="62" t="s">
        <v>123</v>
      </c>
      <c r="J130" s="62" t="s">
        <v>225</v>
      </c>
      <c r="K130" s="62" t="s">
        <v>66</v>
      </c>
      <c r="L130" s="62">
        <v>1</v>
      </c>
      <c r="M130" s="70">
        <v>2014</v>
      </c>
      <c r="N130" s="74" t="s">
        <v>229</v>
      </c>
      <c r="P130" t="str">
        <f t="shared" si="1"/>
        <v>Dragana Perić</v>
      </c>
    </row>
    <row r="131" spans="6:16" ht="12.75">
      <c r="F131" s="67">
        <v>22</v>
      </c>
      <c r="G131" s="63">
        <v>105</v>
      </c>
      <c r="H131" s="63">
        <v>2018</v>
      </c>
      <c r="I131" s="63" t="s">
        <v>181</v>
      </c>
      <c r="J131" s="63" t="s">
        <v>226</v>
      </c>
      <c r="K131" s="63" t="s">
        <v>66</v>
      </c>
      <c r="L131" s="63">
        <v>2</v>
      </c>
      <c r="M131" s="68">
        <v>2014</v>
      </c>
      <c r="N131" s="74" t="s">
        <v>229</v>
      </c>
      <c r="P131" t="str">
        <f aca="true" t="shared" si="2" ref="P131:P158">CONCATENATE(I131," ",J131)</f>
        <v>Tamara Dajković</v>
      </c>
    </row>
    <row r="132" spans="6:16" ht="12.75">
      <c r="F132" s="69">
        <v>23</v>
      </c>
      <c r="G132" s="62">
        <v>106</v>
      </c>
      <c r="H132" s="62">
        <v>2018</v>
      </c>
      <c r="I132" s="62" t="s">
        <v>143</v>
      </c>
      <c r="J132" s="62" t="s">
        <v>227</v>
      </c>
      <c r="K132" s="62" t="s">
        <v>66</v>
      </c>
      <c r="L132" s="62">
        <v>2</v>
      </c>
      <c r="M132" s="70">
        <v>2014</v>
      </c>
      <c r="N132" s="74" t="s">
        <v>229</v>
      </c>
      <c r="P132" t="str">
        <f t="shared" si="2"/>
        <v>Teodora Čović</v>
      </c>
    </row>
    <row r="133" spans="6:16" ht="13.5" thickBot="1">
      <c r="F133" s="75">
        <v>24</v>
      </c>
      <c r="G133" s="76">
        <v>136</v>
      </c>
      <c r="H133" s="76">
        <v>2012</v>
      </c>
      <c r="I133" s="76" t="s">
        <v>228</v>
      </c>
      <c r="J133" s="76" t="s">
        <v>106</v>
      </c>
      <c r="K133" s="76" t="s">
        <v>66</v>
      </c>
      <c r="L133" s="76">
        <v>8</v>
      </c>
      <c r="M133" s="77">
        <v>2011</v>
      </c>
      <c r="N133" s="74" t="s">
        <v>229</v>
      </c>
      <c r="P133" t="str">
        <f t="shared" si="2"/>
        <v>Veliša Jovanović</v>
      </c>
    </row>
    <row r="134" spans="6:16" ht="12.75">
      <c r="F134" s="64">
        <v>1</v>
      </c>
      <c r="G134" s="65">
        <v>12</v>
      </c>
      <c r="H134" s="65">
        <v>2019</v>
      </c>
      <c r="I134" s="65" t="s">
        <v>230</v>
      </c>
      <c r="J134" s="65" t="s">
        <v>231</v>
      </c>
      <c r="K134" s="65" t="s">
        <v>66</v>
      </c>
      <c r="L134" s="65">
        <v>1</v>
      </c>
      <c r="M134" s="66">
        <v>2014</v>
      </c>
      <c r="N134" s="74" t="s">
        <v>269</v>
      </c>
      <c r="P134" t="str">
        <f t="shared" si="2"/>
        <v>Matija Brajović</v>
      </c>
    </row>
    <row r="135" spans="6:16" ht="12.75">
      <c r="F135" s="67">
        <v>2</v>
      </c>
      <c r="G135" s="63">
        <v>122</v>
      </c>
      <c r="H135" s="63">
        <v>2019</v>
      </c>
      <c r="I135" s="63" t="s">
        <v>123</v>
      </c>
      <c r="J135" s="63" t="s">
        <v>232</v>
      </c>
      <c r="K135" s="63" t="s">
        <v>66</v>
      </c>
      <c r="L135" s="63">
        <v>1</v>
      </c>
      <c r="M135" s="68">
        <v>2014</v>
      </c>
      <c r="N135" s="74" t="s">
        <v>269</v>
      </c>
      <c r="P135" t="str">
        <f t="shared" si="2"/>
        <v>Dragana Roćenović</v>
      </c>
    </row>
    <row r="136" spans="6:16" ht="25.5">
      <c r="F136" s="69">
        <v>3</v>
      </c>
      <c r="G136" s="62">
        <v>123</v>
      </c>
      <c r="H136" s="62">
        <v>2019</v>
      </c>
      <c r="I136" s="62" t="s">
        <v>233</v>
      </c>
      <c r="J136" s="62" t="s">
        <v>234</v>
      </c>
      <c r="K136" s="62" t="s">
        <v>66</v>
      </c>
      <c r="L136" s="62">
        <v>1</v>
      </c>
      <c r="M136" s="70">
        <v>2014</v>
      </c>
      <c r="N136" s="74" t="s">
        <v>269</v>
      </c>
      <c r="P136" t="str">
        <f t="shared" si="2"/>
        <v>Maida Mahmutović</v>
      </c>
    </row>
    <row r="137" spans="6:16" ht="12.75">
      <c r="F137" s="67">
        <v>4</v>
      </c>
      <c r="G137" s="63">
        <v>124</v>
      </c>
      <c r="H137" s="63">
        <v>2019</v>
      </c>
      <c r="I137" s="63" t="s">
        <v>235</v>
      </c>
      <c r="J137" s="63" t="s">
        <v>236</v>
      </c>
      <c r="K137" s="63" t="s">
        <v>66</v>
      </c>
      <c r="L137" s="63">
        <v>1</v>
      </c>
      <c r="M137" s="68">
        <v>2014</v>
      </c>
      <c r="N137" s="74" t="s">
        <v>269</v>
      </c>
      <c r="P137" t="str">
        <f t="shared" si="2"/>
        <v>Đorđija Bajrović</v>
      </c>
    </row>
    <row r="138" spans="6:16" ht="25.5">
      <c r="F138" s="69">
        <v>5</v>
      </c>
      <c r="G138" s="62">
        <v>125</v>
      </c>
      <c r="H138" s="62">
        <v>2019</v>
      </c>
      <c r="I138" s="62" t="s">
        <v>237</v>
      </c>
      <c r="J138" s="62" t="s">
        <v>238</v>
      </c>
      <c r="K138" s="62" t="s">
        <v>66</v>
      </c>
      <c r="L138" s="62">
        <v>1</v>
      </c>
      <c r="M138" s="70">
        <v>2014</v>
      </c>
      <c r="N138" s="74" t="s">
        <v>269</v>
      </c>
      <c r="P138" t="str">
        <f t="shared" si="2"/>
        <v>Novak Kaluđerović</v>
      </c>
    </row>
    <row r="139" spans="6:16" ht="12.75">
      <c r="F139" s="67">
        <v>6</v>
      </c>
      <c r="G139" s="63">
        <v>126</v>
      </c>
      <c r="H139" s="63">
        <v>2019</v>
      </c>
      <c r="I139" s="63" t="s">
        <v>123</v>
      </c>
      <c r="J139" s="63" t="s">
        <v>239</v>
      </c>
      <c r="K139" s="63" t="s">
        <v>66</v>
      </c>
      <c r="L139" s="63">
        <v>1</v>
      </c>
      <c r="M139" s="68">
        <v>2014</v>
      </c>
      <c r="N139" s="74" t="s">
        <v>269</v>
      </c>
      <c r="P139" t="str">
        <f t="shared" si="2"/>
        <v>Dragana Simićević</v>
      </c>
    </row>
    <row r="140" spans="6:16" ht="12.75">
      <c r="F140" s="69">
        <v>7</v>
      </c>
      <c r="G140" s="62">
        <v>127</v>
      </c>
      <c r="H140" s="62">
        <v>2019</v>
      </c>
      <c r="I140" s="62" t="s">
        <v>240</v>
      </c>
      <c r="J140" s="62" t="s">
        <v>241</v>
      </c>
      <c r="K140" s="62" t="s">
        <v>66</v>
      </c>
      <c r="L140" s="62">
        <v>1</v>
      </c>
      <c r="M140" s="70">
        <v>2014</v>
      </c>
      <c r="N140" s="74" t="s">
        <v>269</v>
      </c>
      <c r="P140" t="str">
        <f t="shared" si="2"/>
        <v>Amra Bećović</v>
      </c>
    </row>
    <row r="141" spans="6:16" ht="12.75">
      <c r="F141" s="67">
        <v>8</v>
      </c>
      <c r="G141" s="63">
        <v>128</v>
      </c>
      <c r="H141" s="63">
        <v>2019</v>
      </c>
      <c r="I141" s="63" t="s">
        <v>242</v>
      </c>
      <c r="J141" s="63" t="s">
        <v>243</v>
      </c>
      <c r="K141" s="63" t="s">
        <v>66</v>
      </c>
      <c r="L141" s="63">
        <v>1</v>
      </c>
      <c r="M141" s="68">
        <v>2014</v>
      </c>
      <c r="N141" s="74" t="s">
        <v>269</v>
      </c>
      <c r="P141" t="str">
        <f t="shared" si="2"/>
        <v>Iva Mirotić</v>
      </c>
    </row>
    <row r="142" spans="6:16" ht="12.75">
      <c r="F142" s="69">
        <v>9</v>
      </c>
      <c r="G142" s="62">
        <v>130</v>
      </c>
      <c r="H142" s="62">
        <v>2019</v>
      </c>
      <c r="I142" s="62" t="s">
        <v>244</v>
      </c>
      <c r="J142" s="62" t="s">
        <v>245</v>
      </c>
      <c r="K142" s="62" t="s">
        <v>66</v>
      </c>
      <c r="L142" s="62">
        <v>1</v>
      </c>
      <c r="M142" s="70">
        <v>2014</v>
      </c>
      <c r="N142" s="74" t="s">
        <v>269</v>
      </c>
      <c r="P142" t="str">
        <f t="shared" si="2"/>
        <v>Milan Babović</v>
      </c>
    </row>
    <row r="143" spans="6:16" ht="25.5">
      <c r="F143" s="67">
        <v>10</v>
      </c>
      <c r="G143" s="63">
        <v>131</v>
      </c>
      <c r="H143" s="63">
        <v>2019</v>
      </c>
      <c r="I143" s="63" t="s">
        <v>246</v>
      </c>
      <c r="J143" s="63" t="s">
        <v>247</v>
      </c>
      <c r="K143" s="63" t="s">
        <v>66</v>
      </c>
      <c r="L143" s="63">
        <v>1</v>
      </c>
      <c r="M143" s="68">
        <v>2014</v>
      </c>
      <c r="N143" s="74" t="s">
        <v>269</v>
      </c>
      <c r="P143" t="str">
        <f t="shared" si="2"/>
        <v>Džajegzona Jelići</v>
      </c>
    </row>
    <row r="144" spans="6:16" ht="12.75">
      <c r="F144" s="69">
        <v>11</v>
      </c>
      <c r="G144" s="62">
        <v>132</v>
      </c>
      <c r="H144" s="62">
        <v>2019</v>
      </c>
      <c r="I144" s="62" t="s">
        <v>248</v>
      </c>
      <c r="J144" s="62" t="s">
        <v>149</v>
      </c>
      <c r="K144" s="62" t="s">
        <v>66</v>
      </c>
      <c r="L144" s="62">
        <v>1</v>
      </c>
      <c r="M144" s="70">
        <v>2014</v>
      </c>
      <c r="N144" s="74" t="s">
        <v>269</v>
      </c>
      <c r="P144" t="str">
        <f t="shared" si="2"/>
        <v>Igor Bjelanović</v>
      </c>
    </row>
    <row r="145" spans="6:16" ht="12.75">
      <c r="F145" s="67">
        <v>12</v>
      </c>
      <c r="G145" s="63">
        <v>133</v>
      </c>
      <c r="H145" s="63">
        <v>2019</v>
      </c>
      <c r="I145" s="63" t="s">
        <v>29</v>
      </c>
      <c r="J145" s="63" t="s">
        <v>249</v>
      </c>
      <c r="K145" s="63" t="s">
        <v>66</v>
      </c>
      <c r="L145" s="63">
        <v>1</v>
      </c>
      <c r="M145" s="68">
        <v>2014</v>
      </c>
      <c r="N145" s="74" t="s">
        <v>269</v>
      </c>
      <c r="P145" t="str">
        <f t="shared" si="2"/>
        <v>Ana Vukićević</v>
      </c>
    </row>
    <row r="146" spans="6:16" ht="12.75">
      <c r="F146" s="69">
        <v>13</v>
      </c>
      <c r="G146" s="62">
        <v>134</v>
      </c>
      <c r="H146" s="62">
        <v>2019</v>
      </c>
      <c r="I146" s="62" t="s">
        <v>250</v>
      </c>
      <c r="J146" s="62" t="s">
        <v>251</v>
      </c>
      <c r="K146" s="62" t="s">
        <v>66</v>
      </c>
      <c r="L146" s="62">
        <v>1</v>
      </c>
      <c r="M146" s="70">
        <v>2014</v>
      </c>
      <c r="N146" s="74" t="s">
        <v>269</v>
      </c>
      <c r="P146" t="str">
        <f t="shared" si="2"/>
        <v>Dea Vukčević</v>
      </c>
    </row>
    <row r="147" spans="6:16" ht="12.75">
      <c r="F147" s="67">
        <v>14</v>
      </c>
      <c r="G147" s="63">
        <v>135</v>
      </c>
      <c r="H147" s="63">
        <v>2019</v>
      </c>
      <c r="I147" s="63" t="s">
        <v>252</v>
      </c>
      <c r="J147" s="63" t="s">
        <v>253</v>
      </c>
      <c r="K147" s="63" t="s">
        <v>66</v>
      </c>
      <c r="L147" s="63">
        <v>1</v>
      </c>
      <c r="M147" s="68">
        <v>2014</v>
      </c>
      <c r="N147" s="74" t="s">
        <v>269</v>
      </c>
      <c r="P147" t="str">
        <f t="shared" si="2"/>
        <v>Branka Bešović</v>
      </c>
    </row>
    <row r="148" spans="6:16" ht="12.75">
      <c r="F148" s="69">
        <v>15</v>
      </c>
      <c r="G148" s="62">
        <v>136</v>
      </c>
      <c r="H148" s="62">
        <v>2019</v>
      </c>
      <c r="I148" s="62" t="s">
        <v>141</v>
      </c>
      <c r="J148" s="62" t="s">
        <v>254</v>
      </c>
      <c r="K148" s="62" t="s">
        <v>66</v>
      </c>
      <c r="L148" s="62">
        <v>1</v>
      </c>
      <c r="M148" s="70">
        <v>2014</v>
      </c>
      <c r="N148" s="74" t="s">
        <v>269</v>
      </c>
      <c r="P148" t="str">
        <f t="shared" si="2"/>
        <v>Ivana Petrović</v>
      </c>
    </row>
    <row r="149" spans="6:16" ht="12.75">
      <c r="F149" s="67">
        <v>16</v>
      </c>
      <c r="G149" s="63">
        <v>137</v>
      </c>
      <c r="H149" s="63">
        <v>2019</v>
      </c>
      <c r="I149" s="63" t="s">
        <v>107</v>
      </c>
      <c r="J149" s="63" t="s">
        <v>255</v>
      </c>
      <c r="K149" s="63" t="s">
        <v>66</v>
      </c>
      <c r="L149" s="63">
        <v>1</v>
      </c>
      <c r="M149" s="68">
        <v>2014</v>
      </c>
      <c r="N149" s="74" t="s">
        <v>269</v>
      </c>
      <c r="P149" t="str">
        <f t="shared" si="2"/>
        <v>Milena Radulović</v>
      </c>
    </row>
    <row r="150" spans="6:16" ht="12.75">
      <c r="F150" s="69">
        <v>17</v>
      </c>
      <c r="G150" s="62">
        <v>138</v>
      </c>
      <c r="H150" s="62">
        <v>2019</v>
      </c>
      <c r="I150" s="62" t="s">
        <v>107</v>
      </c>
      <c r="J150" s="62" t="s">
        <v>256</v>
      </c>
      <c r="K150" s="62" t="s">
        <v>66</v>
      </c>
      <c r="L150" s="62">
        <v>1</v>
      </c>
      <c r="M150" s="70">
        <v>2014</v>
      </c>
      <c r="N150" s="74" t="s">
        <v>269</v>
      </c>
      <c r="P150" t="str">
        <f t="shared" si="2"/>
        <v>Milena Vujačić</v>
      </c>
    </row>
    <row r="151" spans="6:16" ht="12.75">
      <c r="F151" s="67">
        <v>18</v>
      </c>
      <c r="G151" s="63">
        <v>139</v>
      </c>
      <c r="H151" s="63">
        <v>2019</v>
      </c>
      <c r="I151" s="63" t="s">
        <v>114</v>
      </c>
      <c r="J151" s="63" t="s">
        <v>257</v>
      </c>
      <c r="K151" s="63" t="s">
        <v>66</v>
      </c>
      <c r="L151" s="63">
        <v>1</v>
      </c>
      <c r="M151" s="68">
        <v>2014</v>
      </c>
      <c r="N151" s="74" t="s">
        <v>269</v>
      </c>
      <c r="P151" t="str">
        <f t="shared" si="2"/>
        <v>Filip Radević</v>
      </c>
    </row>
    <row r="152" spans="6:16" ht="12.75">
      <c r="F152" s="69">
        <v>19</v>
      </c>
      <c r="G152" s="62">
        <v>112</v>
      </c>
      <c r="H152" s="62">
        <v>2018</v>
      </c>
      <c r="I152" s="62" t="s">
        <v>258</v>
      </c>
      <c r="J152" s="62" t="s">
        <v>259</v>
      </c>
      <c r="K152" s="62" t="s">
        <v>66</v>
      </c>
      <c r="L152" s="62">
        <v>2</v>
      </c>
      <c r="M152" s="70">
        <v>2014</v>
      </c>
      <c r="N152" s="74" t="s">
        <v>269</v>
      </c>
      <c r="P152" t="str">
        <f t="shared" si="2"/>
        <v>Ana Maria Đinović</v>
      </c>
    </row>
    <row r="153" spans="6:16" ht="12.75">
      <c r="F153" s="67">
        <v>20</v>
      </c>
      <c r="G153" s="63">
        <v>124</v>
      </c>
      <c r="H153" s="63">
        <v>2018</v>
      </c>
      <c r="I153" s="63" t="s">
        <v>260</v>
      </c>
      <c r="J153" s="63" t="s">
        <v>261</v>
      </c>
      <c r="K153" s="63" t="s">
        <v>66</v>
      </c>
      <c r="L153" s="63">
        <v>2</v>
      </c>
      <c r="M153" s="68">
        <v>2014</v>
      </c>
      <c r="N153" s="74" t="s">
        <v>269</v>
      </c>
      <c r="P153" t="str">
        <f t="shared" si="2"/>
        <v>Olga Bajčeta</v>
      </c>
    </row>
    <row r="154" spans="6:16" ht="12.75">
      <c r="F154" s="69">
        <v>21</v>
      </c>
      <c r="G154" s="62">
        <v>125</v>
      </c>
      <c r="H154" s="62">
        <v>2018</v>
      </c>
      <c r="I154" s="62" t="s">
        <v>262</v>
      </c>
      <c r="J154" s="62" t="s">
        <v>263</v>
      </c>
      <c r="K154" s="62" t="s">
        <v>66</v>
      </c>
      <c r="L154" s="62">
        <v>2</v>
      </c>
      <c r="M154" s="70">
        <v>2014</v>
      </c>
      <c r="N154" s="74" t="s">
        <v>269</v>
      </c>
      <c r="P154" t="str">
        <f t="shared" si="2"/>
        <v>Enisa Idrizović</v>
      </c>
    </row>
    <row r="155" spans="6:16" ht="12.75">
      <c r="F155" s="67">
        <v>22</v>
      </c>
      <c r="G155" s="63">
        <v>124</v>
      </c>
      <c r="H155" s="63">
        <v>2017</v>
      </c>
      <c r="I155" s="63" t="s">
        <v>264</v>
      </c>
      <c r="J155" s="63" t="s">
        <v>265</v>
      </c>
      <c r="K155" s="63" t="s">
        <v>66</v>
      </c>
      <c r="L155" s="63">
        <v>3</v>
      </c>
      <c r="M155" s="68">
        <v>2014</v>
      </c>
      <c r="N155" s="74" t="s">
        <v>269</v>
      </c>
      <c r="P155" t="str">
        <f t="shared" si="2"/>
        <v>Andrijana Matejić</v>
      </c>
    </row>
    <row r="156" spans="6:16" ht="12.75">
      <c r="F156" s="69">
        <v>23</v>
      </c>
      <c r="G156" s="62">
        <v>142</v>
      </c>
      <c r="H156" s="62">
        <v>2016</v>
      </c>
      <c r="I156" s="62" t="s">
        <v>58</v>
      </c>
      <c r="J156" s="62" t="s">
        <v>266</v>
      </c>
      <c r="K156" s="62" t="s">
        <v>66</v>
      </c>
      <c r="L156" s="62">
        <v>4</v>
      </c>
      <c r="M156" s="70">
        <v>2014</v>
      </c>
      <c r="N156" s="74" t="s">
        <v>269</v>
      </c>
      <c r="P156" t="str">
        <f t="shared" si="2"/>
        <v>Nikolina Šipčić</v>
      </c>
    </row>
    <row r="157" spans="6:16" ht="12.75">
      <c r="F157" s="67">
        <v>24</v>
      </c>
      <c r="G157" s="63">
        <v>133</v>
      </c>
      <c r="H157" s="63">
        <v>2015</v>
      </c>
      <c r="I157" s="63" t="s">
        <v>136</v>
      </c>
      <c r="J157" s="63" t="s">
        <v>267</v>
      </c>
      <c r="K157" s="63" t="s">
        <v>66</v>
      </c>
      <c r="L157" s="63">
        <v>5</v>
      </c>
      <c r="M157" s="68">
        <v>2014</v>
      </c>
      <c r="N157" s="74" t="s">
        <v>269</v>
      </c>
      <c r="P157" t="str">
        <f t="shared" si="2"/>
        <v>Tijana Kovačević</v>
      </c>
    </row>
    <row r="158" spans="6:16" ht="27" thickBot="1">
      <c r="F158" s="71">
        <v>25</v>
      </c>
      <c r="G158" s="72">
        <v>135</v>
      </c>
      <c r="H158" s="72">
        <v>2015</v>
      </c>
      <c r="I158" s="72" t="s">
        <v>181</v>
      </c>
      <c r="J158" s="72" t="s">
        <v>268</v>
      </c>
      <c r="K158" s="72" t="s">
        <v>66</v>
      </c>
      <c r="L158" s="72">
        <v>5</v>
      </c>
      <c r="M158" s="73">
        <v>2014</v>
      </c>
      <c r="N158" s="74" t="s">
        <v>269</v>
      </c>
      <c r="P158" t="str">
        <f t="shared" si="2"/>
        <v>Tamara Starovlah-Đogo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2020-01-18T08:00:56Z</dcterms:modified>
  <cp:category/>
  <cp:version/>
  <cp:contentType/>
  <cp:contentStatus/>
</cp:coreProperties>
</file>